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00671fed21490d" /></Relationships>
</file>

<file path=xl/workbook.xml><?xml version="1.0" encoding="utf-8"?>
<x:workbook xmlns:x="http://schemas.openxmlformats.org/spreadsheetml/2006/main">
  <x:sheets>
    <x:sheet xmlns:r="http://schemas.openxmlformats.org/officeDocument/2006/relationships" name="Cover Page" sheetId="1" r:id="R939a7ecd38ff4054"/>
    <x:sheet xmlns:r="http://schemas.openxmlformats.org/officeDocument/2006/relationships" name="Test Requirements" sheetId="2" r:id="R670dab4fa3dd4a7d"/>
    <x:sheet xmlns:r="http://schemas.openxmlformats.org/officeDocument/2006/relationships" name="Testcase_F1" sheetId="3" r:id="Rd2ec166d16954d4f"/>
    <x:sheet xmlns:r="http://schemas.openxmlformats.org/officeDocument/2006/relationships" name="Testcase_F2" sheetId="4" r:id="Ra03ab69174ef47a9"/>
    <x:sheet xmlns:r="http://schemas.openxmlformats.org/officeDocument/2006/relationships" name="Testcase_F3" sheetId="5" r:id="R1dd52425a2144975"/>
    <x:sheet xmlns:r="http://schemas.openxmlformats.org/officeDocument/2006/relationships" name="Testcase_F4" sheetId="6" r:id="R7097b3bd2b9e45d7"/>
    <x:sheet xmlns:r="http://schemas.openxmlformats.org/officeDocument/2006/relationships" name="Testcase_F5" sheetId="7" r:id="R0f00a68335bd48d1"/>
    <x:sheet xmlns:r="http://schemas.openxmlformats.org/officeDocument/2006/relationships" name="Testcase_F6" sheetId="8" r:id="R6ac9339534c74aeb"/>
    <x:sheet xmlns:r="http://schemas.openxmlformats.org/officeDocument/2006/relationships" name="Testcase_F7" sheetId="9" r:id="Re29b85e845ba4418"/>
    <x:sheet xmlns:r="http://schemas.openxmlformats.org/officeDocument/2006/relationships" name="Testcase_F8" sheetId="10" r:id="R2c79456e3b1944d9"/>
    <x:sheet xmlns:r="http://schemas.openxmlformats.org/officeDocument/2006/relationships" name="Testcase_F9" sheetId="11" r:id="R6be4cb4855d6411e"/>
    <x:sheet xmlns:r="http://schemas.openxmlformats.org/officeDocument/2006/relationships" name="Testcase_F10" sheetId="12" r:id="R0f1aa0ed11d14d3f"/>
    <x:sheet xmlns:r="http://schemas.openxmlformats.org/officeDocument/2006/relationships" name="Testcase_F11" sheetId="13" r:id="R1ce42d34fa4a4faa"/>
    <x:sheet xmlns:r="http://schemas.openxmlformats.org/officeDocument/2006/relationships" name="Testcase_F12" sheetId="14" r:id="R59b144398c80431d"/>
    <x:sheet xmlns:r="http://schemas.openxmlformats.org/officeDocument/2006/relationships" name="CheckList-GUI" sheetId="15" r:id="R61b3082b907048a7"/>
    <x:sheet xmlns:r="http://schemas.openxmlformats.org/officeDocument/2006/relationships" name="Sheet2" sheetId="16" r:id="Re4ac59e360194fce"/>
  </x:sheets>
</x:workbook>
</file>

<file path=xl/sharedStrings.xml><?xml version="1.0" encoding="utf-8"?>
<x:sst xmlns:x="http://schemas.openxmlformats.org/spreadsheetml/2006/main"/>
</file>

<file path=xl/styles.xml><?xml version="1.0" encoding="utf-8"?>
<x:styleSheet xmlns:x="http://schemas.openxmlformats.org/spreadsheetml/2006/main">
  <x:fonts count="17">
    <x:font>
      <x:sz val="11"/>
      <x:name val="Carlito"/>
    </x:font>
    <x:font>
      <x:b/>
      <x:sz val="20"/>
      <x:color rgb="FFC00000"/>
      <x:name val="Arial"/>
    </x:font>
    <x:font>
      <x:i/>
      <x:sz val="10"/>
      <x:color rgb="FF595959"/>
      <x:name val="Arial"/>
    </x:font>
    <x:font>
      <x:b/>
      <x:sz val="11"/>
      <x:color rgb="FF000000"/>
      <x:name val="Arial"/>
    </x:font>
    <x:font>
      <x:b/>
      <x:sz val="11"/>
      <x:color rgb="FF0563C1"/>
      <x:name val="Arial"/>
    </x:font>
    <x:font>
      <x:sz val="11"/>
      <x:color rgb="FF000000"/>
      <x:name val="Arial"/>
    </x:font>
    <x:font>
      <x:sz val="15"/>
      <x:color rgb="FF7F7F7F"/>
      <x:name val="Arial"/>
    </x:font>
    <x:font>
      <x:b/>
      <x:sz val="12"/>
      <x:color rgb="FF000000"/>
      <x:name val="Arial"/>
    </x:font>
    <x:font>
      <x:sz val="10"/>
      <x:color rgb="FF000000"/>
      <x:name val="Arial"/>
    </x:font>
    <x:font>
      <x:b/>
      <x:sz val="10"/>
      <x:color rgb="FF000000"/>
      <x:name val="Arial"/>
    </x:font>
    <x:font>
      <x:b/>
      <x:sz val="12"/>
      <x:name val="Arial"/>
    </x:font>
    <x:font>
      <x:b/>
      <x:sz val="11"/>
      <x:name val="Arial"/>
    </x:font>
    <x:font>
      <x:b/>
      <x:sz val="12"/>
      <x:color rgb="FFC00000"/>
      <x:name val="Arial"/>
    </x:font>
    <x:font>
      <x:sz val="10"/>
      <x:name val="Arial"/>
    </x:font>
    <x:font>
      <x:b/>
      <x:sz val="16"/>
      <x:color rgb="FFC00000"/>
      <x:name val="Arial"/>
    </x:font>
    <x:font>
      <x:sz val="11"/>
      <x:color rgb="FF1F2937"/>
      <x:name val="Arial"/>
    </x:font>
    <x:font>
      <x:sz val="11"/>
      <x:name val="Arial"/>
    </x:font>
  </x:fonts>
  <x:fills count="9">
    <x:fill>
      <x:patternFill patternType="none"/>
    </x:fill>
    <x:fill>
      <x:patternFill patternType="gray125"/>
    </x:fill>
    <x:fill>
      <x:patternFill patternType="solid">
        <x:fgColor rgb="FFFFFFFF"/>
      </x:patternFill>
    </x:fill>
    <x:fill>
      <x:patternFill patternType="solid">
        <x:fgColor rgb="FFF2F2F2"/>
      </x:patternFill>
    </x:fill>
    <x:fill>
      <x:patternFill patternType="solid">
        <x:fgColor rgb="FFCCFFCC"/>
      </x:patternFill>
    </x:fill>
    <x:fill>
      <x:patternFill patternType="solid">
        <x:fgColor rgb="FFFFF2CC"/>
      </x:patternFill>
    </x:fill>
    <x:fill>
      <x:patternFill patternType="solid">
        <x:fgColor rgb="FFF7F7F7"/>
      </x:patternFill>
    </x:fill>
    <x:fill>
      <x:patternFill patternType="solid">
        <x:fgColor rgb="FFFFFF00"/>
      </x:patternFill>
    </x:fill>
    <x:fill>
      <x:patternFill patternType="solid">
        <x:fgColor rgb="FFDDEBF7"/>
      </x:patternFill>
    </x:fill>
  </x:fills>
  <x:borders count="17">
    <x:border>
      <x:left/>
      <x:right/>
      <x:top/>
      <x:bottom/>
      <x:diagonal/>
    </x:border>
    <x:border>
      <x:left/>
      <x:right/>
      <x:top style="medium">
        <x:color rgb="FF000000"/>
      </x:top>
      <x:bottom style="medium">
        <x:color rgb="FF000000"/>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style="thin">
        <x:color rgb="FF000000"/>
      </x:top>
      <x:bottom style="thin">
        <x:color rgb="FF000000"/>
      </x:bottom>
      <x:diagonal/>
    </x:border>
    <x:border>
      <x:left style="medium">
        <x:color rgb="FF000000"/>
      </x:left>
      <x:right style="thin">
        <x:color rgb="FF000000"/>
      </x:right>
      <x:top style="medium">
        <x:color rgb="FF000000"/>
      </x:top>
      <x:bottom style="thin">
        <x:color rgb="FF000000"/>
      </x:bottom>
      <x:diagonal/>
    </x:border>
    <x:border>
      <x:left style="thin">
        <x:color rgb="FF000000"/>
      </x:left>
      <x:right style="thin">
        <x:color rgb="FF000000"/>
      </x:right>
      <x:top style="medium">
        <x:color rgb="FF000000"/>
      </x:top>
      <x:bottom style="thin">
        <x:color rgb="FF000000"/>
      </x:bottom>
      <x:diagonal/>
    </x:border>
    <x:border>
      <x:left style="thin">
        <x:color rgb="FF000000"/>
      </x:left>
      <x:right style="medium">
        <x:color rgb="FF000000"/>
      </x:right>
      <x:top style="medium">
        <x:color rgb="FF000000"/>
      </x:top>
      <x:bottom style="thin">
        <x:color rgb="FF000000"/>
      </x:bottom>
      <x:diagonal/>
    </x:border>
    <x:border>
      <x:left style="medium">
        <x:color rgb="FF000000"/>
      </x:left>
      <x:right style="thin">
        <x:color rgb="FF000000"/>
      </x:right>
      <x:top style="thin">
        <x:color rgb="FF000000"/>
      </x:top>
      <x:bottom style="thin">
        <x:color rgb="FF000000"/>
      </x:bottom>
      <x:diagonal/>
    </x:border>
    <x:border>
      <x:left style="thin">
        <x:color rgb="FF000000"/>
      </x:left>
      <x:right style="medium">
        <x:color rgb="FF000000"/>
      </x:right>
      <x:top style="thin">
        <x:color rgb="FF000000"/>
      </x:top>
      <x:bottom style="thin">
        <x:color rgb="FF000000"/>
      </x:bottom>
      <x:diagonal/>
    </x:border>
    <x:border>
      <x:left style="medium">
        <x:color rgb="FF000000"/>
      </x:left>
      <x:right style="thin">
        <x:color rgb="FF000000"/>
      </x:right>
      <x:top style="thin">
        <x:color rgb="FF000000"/>
      </x:top>
      <x:bottom style="medium">
        <x:color rgb="FF000000"/>
      </x:bottom>
      <x:diagonal/>
    </x:border>
    <x:border>
      <x:left style="thin">
        <x:color rgb="FF000000"/>
      </x:left>
      <x:right style="thin">
        <x:color rgb="FF000000"/>
      </x:right>
      <x:top style="thin">
        <x:color rgb="FF000000"/>
      </x:top>
      <x:bottom style="medium">
        <x:color rgb="FF000000"/>
      </x:bottom>
      <x:diagonal/>
    </x:border>
    <x:border>
      <x:left style="thin">
        <x:color rgb="FF000000"/>
      </x:left>
      <x:right style="medium">
        <x:color rgb="FF000000"/>
      </x:right>
      <x:top style="thin">
        <x:color rgb="FF000000"/>
      </x:top>
      <x:bottom style="medium">
        <x:color rgb="FF000000"/>
      </x:bottom>
      <x:diagonal/>
    </x:border>
    <x:border>
      <x:left/>
      <x:right/>
      <x:top/>
      <x:bottom style="medium">
        <x:color rgb="FF000000"/>
      </x:bottom>
      <x:diagonal/>
    </x:border>
    <x:border>
      <x:left style="medium">
        <x:color rgb="FF000000"/>
      </x:left>
      <x:right/>
      <x:top/>
      <x:bottom style="thin">
        <x:color rgb="FF000000"/>
      </x:bottom>
      <x:diagonal/>
    </x:border>
    <x:border>
      <x:left/>
      <x:right/>
      <x:top/>
      <x:bottom style="thin">
        <x:color rgb="FF000000"/>
      </x:bottom>
      <x:diagonal/>
    </x:border>
    <x:border>
      <x:left style="medium">
        <x:color rgb="FF000000"/>
      </x:left>
      <x:right/>
      <x:top style="medium">
        <x:color rgb="FF000000"/>
      </x:top>
      <x:bottom style="medium">
        <x:color rgb="FF000000"/>
      </x:bottom>
      <x:diagonal/>
    </x:border>
    <x:border>
      <x:left/>
      <x:right style="medium">
        <x:color rgb="FF000000"/>
      </x:right>
      <x:top style="medium">
        <x:color rgb="FF000000"/>
      </x:top>
      <x:bottom style="medium">
        <x:color rgb="FF000000"/>
      </x:bottom>
      <x:diagonal/>
    </x:border>
  </x:borders>
  <x:cellStyleXfs count="1">
    <x:xf numFmtId="0" fontId="0" fillId="0" borderId="0"/>
  </x:cellStyleXfs>
  <x:cellXfs count="1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left"/>
    </x:xf>
    <x:xf numFmtId="0" fontId="4" fillId="5" borderId="1" xfId="0" applyNumberFormat="1" applyFont="1" applyFill="1" applyBorder="1" applyAlignment="1">
      <x:alignment horizontal="left" vertical="center"/>
    </x:xf>
    <x:xf numFmtId="0" fontId="5" fillId="2" borderId="0" xfId="0" applyNumberFormat="1" applyFont="1" applyFill="1" applyBorder="1"/>
    <x:xf numFmtId="0" fontId="5" fillId="2" borderId="3" xfId="0" applyNumberFormat="1" applyFont="1" applyFill="1" applyBorder="1"/>
    <x:xf numFmtId="0" fontId="5" fillId="2" borderId="3" xfId="0" applyNumberFormat="1" applyFont="1" applyFill="1" applyBorder="1" applyAlignment="1">
      <x:alignment wrapText="1"/>
    </x:xf>
    <x:xf numFmtId="0" fontId="5" fillId="2" borderId="3" xfId="0" applyNumberFormat="1" applyFont="1" applyFill="1" applyBorder="1" applyAlignment="1">
      <x:alignment vertical="top" wrapText="1"/>
    </x:xf>
    <x:xf numFmtId="0" fontId="3" fillId="2" borderId="3" xfId="0" applyNumberFormat="1" applyFont="1" applyFill="1" applyBorder="1" applyAlignment="1">
      <x:alignment vertical="top" wrapText="1"/>
    </x:xf>
    <x:xf numFmtId="0" fontId="3" fillId="2" borderId="3" xfId="0" applyNumberFormat="1" applyFont="1" applyFill="1" applyBorder="1" applyAlignment="1">
      <x:alignment horizontal="center" vertical="top" wrapText="1"/>
    </x:xf>
    <x:xf numFmtId="0" fontId="4" fillId="2" borderId="3" xfId="0" applyNumberFormat="1" applyFont="1" applyFill="1" applyBorder="1" applyAlignment="1">
      <x:alignment vertical="top" wrapText="1"/>
    </x:xf>
    <x:xf numFmtId="0" fontId="4" fillId="2" borderId="3"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center" wrapText="1"/>
    </x:xf>
    <x:xf numFmtId="0" fontId="5" fillId="2" borderId="3" xfId="0" applyNumberFormat="1" applyFont="1" applyFill="1" applyBorder="1" applyAlignment="1">
      <x:alignment horizontal="left" vertical="top" wrapText="1"/>
    </x:xf>
    <x:xf numFmtId="0" fontId="3" fillId="2" borderId="4" xfId="0" applyNumberFormat="1" applyFont="1" applyFill="1" applyBorder="1" applyAlignment="1">
      <x:alignment horizontal="center" vertical="top" wrapText="1"/>
    </x:xf>
    <x:xf numFmtId="0" fontId="3" fillId="2" borderId="5" xfId="0" applyNumberFormat="1" applyFont="1" applyFill="1" applyBorder="1" applyAlignment="1">
      <x:alignment horizontal="center" vertical="top" wrapText="1"/>
    </x:xf>
    <x:xf numFmtId="0" fontId="5" fillId="2" borderId="5" xfId="0" applyNumberFormat="1" applyFont="1" applyFill="1" applyBorder="1" applyAlignment="1">
      <x:alignment horizontal="left" vertical="top" wrapText="1"/>
    </x:xf>
    <x:xf numFmtId="0" fontId="4" fillId="2" borderId="5" xfId="0" applyNumberFormat="1" applyFont="1" applyFill="1" applyBorder="1" applyAlignment="1">
      <x:alignment horizontal="center" vertical="center" wrapText="1"/>
    </x:xf>
    <x:xf numFmtId="0" fontId="5" fillId="2" borderId="6" xfId="0" applyNumberFormat="1" applyFont="1" applyFill="1" applyBorder="1" applyAlignment="1">
      <x:alignment horizontal="left" vertical="top" wrapText="1"/>
    </x:xf>
    <x:xf numFmtId="0" fontId="3" fillId="2" borderId="7" xfId="0" applyNumberFormat="1" applyFont="1" applyFill="1" applyBorder="1" applyAlignment="1">
      <x:alignment horizontal="center" vertical="top" wrapText="1"/>
    </x:xf>
    <x:xf numFmtId="0" fontId="5" fillId="2" borderId="8" xfId="0" applyNumberFormat="1" applyFont="1" applyFill="1" applyBorder="1" applyAlignment="1">
      <x:alignment horizontal="left" vertical="top" wrapText="1"/>
    </x:xf>
    <x:xf numFmtId="0" fontId="3" fillId="2" borderId="9" xfId="0" applyNumberFormat="1" applyFont="1" applyFill="1" applyBorder="1" applyAlignment="1">
      <x:alignment horizontal="center" vertical="top" wrapText="1"/>
    </x:xf>
    <x:xf numFmtId="0" fontId="3" fillId="2" borderId="10" xfId="0" applyNumberFormat="1" applyFont="1" applyFill="1" applyBorder="1" applyAlignment="1">
      <x:alignment horizontal="center" vertical="top" wrapText="1"/>
    </x:xf>
    <x:xf numFmtId="0" fontId="5" fillId="2" borderId="10" xfId="0" applyNumberFormat="1" applyFont="1" applyFill="1" applyBorder="1" applyAlignment="1">
      <x:alignment horizontal="left" vertical="top" wrapText="1"/>
    </x:xf>
    <x:xf numFmtId="0" fontId="4" fillId="2" borderId="10" xfId="0" applyNumberFormat="1" applyFont="1" applyFill="1" applyBorder="1" applyAlignment="1">
      <x:alignment horizontal="center" vertical="center" wrapText="1"/>
    </x:xf>
    <x:xf numFmtId="0" fontId="5" fillId="2" borderId="11" xfId="0" applyNumberFormat="1" applyFont="1" applyFill="1" applyBorder="1" applyAlignment="1">
      <x:alignment horizontal="left" vertical="top"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horizontal="center" wrapText="1"/>
    </x:xf>
    <x:xf numFmtId="0" fontId="6" fillId="6" borderId="0" xfId="0" applyNumberFormat="1" applyFont="1" applyFill="1" applyBorder="1" applyAlignment="1">
      <x:alignment horizontal="center" vertical="center" wrapText="1"/>
    </x:xf>
    <x:xf numFmtId="0" fontId="7" fillId="0" borderId="0" xfId="0" applyNumberFormat="1" applyFont="1" applyFill="1" applyBorder="1"/>
    <x:xf numFmtId="0" fontId="7" fillId="0" borderId="0" xfId="0" applyNumberFormat="1" applyFont="1" applyFill="1" applyBorder="1" applyAlignment="1">
      <x:alignment vertical="center"/>
    </x:xf>
    <x:xf numFmtId="0" fontId="8" fillId="0" borderId="0" xfId="0" applyNumberFormat="1" applyFont="1" applyFill="1" applyBorder="1"/>
    <x:xf numFmtId="0" fontId="8" fillId="0" borderId="3" xfId="0" applyNumberFormat="1" applyFont="1" applyFill="1" applyBorder="1"/>
    <x:xf numFmtId="0" fontId="8" fillId="0" borderId="3" xfId="0" applyNumberFormat="1" applyFont="1" applyFill="1" applyBorder="1" applyAlignment="1">
      <x:alignment vertical="center"/>
    </x:xf>
    <x:xf numFmtId="0" fontId="9" fillId="0" borderId="3" xfId="0" applyNumberFormat="1" applyFont="1" applyFill="1" applyBorder="1" applyAlignment="1">
      <x:alignment vertical="center"/>
    </x:xf>
    <x:xf numFmtId="0" fontId="10" fillId="0" borderId="0" xfId="0" applyNumberFormat="1" applyFont="1" applyFill="1" applyBorder="1"/>
    <x:xf numFmtId="0" fontId="10" fillId="0" borderId="12" xfId="0" applyNumberFormat="1" applyFont="1" applyFill="1" applyBorder="1"/>
    <x:xf numFmtId="0" fontId="11" fillId="4" borderId="0" xfId="0" applyNumberFormat="1" applyFont="1" applyFill="1" applyBorder="1"/>
    <x:xf numFmtId="0" fontId="11" fillId="4" borderId="2" xfId="0" applyNumberFormat="1" applyFont="1" applyFill="1" applyBorder="1"/>
    <x:xf numFmtId="0" fontId="11" fillId="4" borderId="2" xfId="0" applyNumberFormat="1" applyFont="1" applyFill="1" applyBorder="1" applyAlignment="1">
      <x:alignment wrapText="1"/>
    </x:xf>
    <x:xf numFmtId="0" fontId="11" fillId="4" borderId="2" xfId="0" applyNumberFormat="1" applyFont="1" applyFill="1" applyBorder="1" applyAlignment="1">
      <x:alignment horizontal="center" wrapText="1"/>
    </x:xf>
    <x:xf numFmtId="0" fontId="11" fillId="4" borderId="2" xfId="0" applyNumberFormat="1" applyFont="1" applyFill="1" applyBorder="1" applyAlignment="1">
      <x:alignment horizontal="center" vertical="center" wrapText="1"/>
    </x:xf>
    <x:xf numFmtId="0" fontId="0" fillId="7" borderId="0" xfId="0" applyNumberFormat="1" applyFont="1" applyFill="1" applyBorder="1"/>
    <x:xf numFmtId="0" fontId="11" fillId="7" borderId="0" xfId="0" applyNumberFormat="1" applyFont="1" applyFill="1" applyBorder="1"/>
    <x:xf numFmtId="0" fontId="11" fillId="7" borderId="13" xfId="0" applyNumberFormat="1" applyFont="1" applyFill="1" applyBorder="1"/>
    <x:xf numFmtId="0" fontId="11" fillId="7" borderId="14" xfId="0" applyNumberFormat="1" applyFont="1" applyFill="1" applyBorder="1"/>
    <x:xf numFmtId="0" fontId="11" fillId="7" borderId="13" xfId="0" applyNumberFormat="1" applyFont="1" applyFill="1" applyBorder="1" applyAlignment="1">
      <x:alignment vertical="center"/>
    </x:xf>
    <x:xf numFmtId="0" fontId="11" fillId="7" borderId="14" xfId="0" applyNumberFormat="1" applyFont="1" applyFill="1" applyBorder="1" applyAlignment="1">
      <x:alignment vertical="center"/>
    </x:xf>
    <x:xf numFmtId="0" fontId="0" fillId="7" borderId="14" xfId="0" applyNumberFormat="1" applyFont="1" applyFill="1" applyBorder="1"/>
    <x:xf numFmtId="0" fontId="0" fillId="8" borderId="0" xfId="0" applyNumberFormat="1" applyFont="1" applyFill="1" applyBorder="1"/>
    <x:xf numFmtId="0" fontId="11" fillId="8" borderId="0" xfId="0" applyNumberFormat="1" applyFont="1" applyFill="1" applyBorder="1"/>
    <x:xf numFmtId="0" fontId="11" fillId="8" borderId="3" xfId="0" applyNumberFormat="1" applyFont="1" applyFill="1" applyBorder="1"/>
    <x:xf numFmtId="0" fontId="11" fillId="8" borderId="3" xfId="0" applyNumberFormat="1" applyFont="1" applyFill="1" applyBorder="1" applyAlignment="1">
      <x:alignment wrapText="1"/>
    </x:xf>
    <x:xf numFmtId="0" fontId="11" fillId="8" borderId="3" xfId="0" applyNumberFormat="1" applyFont="1" applyFill="1" applyBorder="1" applyAlignment="1">
      <x:alignment vertical="center" wrapText="1"/>
    </x:xf>
    <x:xf numFmtId="0" fontId="5" fillId="2" borderId="3" xfId="0" applyNumberFormat="1" applyFont="1" applyFill="1" applyBorder="1" applyAlignment="1">
      <x:alignment horizontal="center" vertical="top" wrapText="1"/>
    </x:xf>
    <x:xf numFmtId="0" fontId="5" fillId="2" borderId="3" xfId="0" applyNumberFormat="1" applyFont="1" applyFill="1" applyBorder="1" applyAlignment="1">
      <x:alignment horizontal="center" vertical="center" wrapText="1"/>
    </x:xf>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horizontal="center" wrapText="1"/>
    </x:xf>
    <x:xf numFmtId="0" fontId="1" fillId="0" borderId="0" xfId="0" applyNumberFormat="1" applyFont="1" applyFill="1" applyBorder="1" applyAlignment="1">
      <x:alignment horizontal="center" vertical="center" wrapText="1"/>
    </x:xf>
    <x:xf numFmtId="0" fontId="12" fillId="4" borderId="0" xfId="0" applyNumberFormat="1" applyFont="1" applyFill="1" applyBorder="1"/>
    <x:xf numFmtId="0" fontId="12" fillId="4" borderId="15" xfId="0" applyNumberFormat="1" applyFont="1" applyFill="1" applyBorder="1"/>
    <x:xf numFmtId="0" fontId="12" fillId="4" borderId="1" xfId="0" applyNumberFormat="1" applyFont="1" applyFill="1" applyBorder="1"/>
    <x:xf numFmtId="0" fontId="12" fillId="4" borderId="16" xfId="0" applyNumberFormat="1" applyFont="1" applyFill="1" applyBorder="1"/>
    <x:xf numFmtId="0" fontId="10" fillId="0" borderId="3" xfId="0" applyNumberFormat="1" applyFont="1" applyFill="1" applyBorder="1"/>
    <x:xf numFmtId="0" fontId="10" fillId="0" borderId="3" xfId="0" applyNumberFormat="1" applyFont="1" applyFill="1" applyBorder="1" applyAlignment="1">
      <x:alignment horizontal="center"/>
    </x:xf>
    <x:xf numFmtId="0" fontId="10" fillId="0" borderId="3" xfId="0" applyNumberFormat="1" applyFont="1" applyFill="1" applyBorder="1" applyAlignment="1">
      <x:alignment horizontal="center" vertical="center"/>
    </x:xf>
    <x:xf numFmtId="0" fontId="13" fillId="0" borderId="0" xfId="0" applyNumberFormat="1" applyFont="1" applyFill="1" applyBorder="1"/>
    <x:xf numFmtId="0" fontId="13" fillId="0" borderId="3" xfId="0" applyNumberFormat="1" applyFont="1" applyFill="1" applyBorder="1"/>
    <x:xf numFmtId="0" fontId="13" fillId="0" borderId="3" xfId="0" applyNumberFormat="1" applyFont="1" applyFill="1" applyBorder="1" applyAlignment="1">
      <x:alignment wrapText="1"/>
    </x:xf>
    <x:xf numFmtId="0" fontId="13" fillId="0" borderId="3"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12" fillId="4" borderId="15" xfId="0" applyNumberFormat="1" applyFont="1" applyFill="1" applyBorder="1" applyAlignment="1">
      <x:alignment wrapText="1"/>
    </x:xf>
    <x:xf numFmtId="0" fontId="12" fillId="4" borderId="1" xfId="0" applyNumberFormat="1" applyFont="1" applyFill="1" applyBorder="1" applyAlignment="1">
      <x:alignment wrapText="1"/>
    </x:xf>
    <x:xf numFmtId="0" fontId="12" fillId="4" borderId="16" xfId="0" applyNumberFormat="1" applyFont="1" applyFill="1" applyBorder="1" applyAlignment="1">
      <x:alignment wrapText="1"/>
    </x:xf>
    <x:xf numFmtId="0" fontId="11" fillId="0" borderId="0" xfId="0" applyNumberFormat="1" applyFont="1" applyFill="1" applyBorder="1"/>
    <x:xf numFmtId="0" fontId="11" fillId="0" borderId="3" xfId="0" applyNumberFormat="1" applyFont="1" applyFill="1" applyBorder="1"/>
    <x:xf numFmtId="0" fontId="11" fillId="0" borderId="3" xfId="0" applyNumberFormat="1" applyFont="1" applyFill="1" applyBorder="1" applyAlignment="1">
      <x:alignment horizontal="center"/>
    </x:xf>
    <x:xf numFmtId="0" fontId="14" fillId="0" borderId="0" xfId="0" applyNumberFormat="1" applyFont="1" applyFill="1" applyBorder="1"/>
    <x:xf numFmtId="0" fontId="14" fillId="0" borderId="0" xfId="0" applyNumberFormat="1" applyFont="1" applyFill="1" applyBorder="1" applyAlignment="1">
      <x:alignment horizontal="center"/>
    </x:xf>
    <x:xf numFmtId="0" fontId="14" fillId="0" borderId="0" xfId="0" applyNumberFormat="1" applyFont="1" applyFill="1" applyBorder="1" applyAlignment="1">
      <x:alignment horizontal="center" vertical="center"/>
    </x:xf>
    <x:xf numFmtId="0" fontId="11" fillId="7" borderId="3" xfId="0" applyNumberFormat="1" applyFont="1" applyFill="1" applyBorder="1"/>
    <x:xf numFmtId="0" fontId="11" fillId="7" borderId="3" xfId="0" applyNumberFormat="1" applyFont="1" applyFill="1" applyBorder="1" applyAlignment="1">
      <x:alignment horizontal="center"/>
    </x:xf>
    <x:xf numFmtId="0" fontId="11" fillId="7" borderId="3" xfId="0" applyNumberFormat="1" applyFont="1" applyFill="1" applyBorder="1" applyAlignment="1">
      <x:alignment horizontal="center" vertical="center"/>
    </x:xf>
    <x:xf numFmtId="0" fontId="15" fillId="0" borderId="0" xfId="0" applyNumberFormat="1" applyFont="1" applyFill="1" applyBorder="1"/>
    <x:xf numFmtId="0" fontId="15" fillId="0" borderId="3" xfId="0" applyNumberFormat="1" applyFont="1" applyFill="1" applyBorder="1"/>
    <x:xf numFmtId="0" fontId="15" fillId="0" borderId="3" xfId="0" applyNumberFormat="1" applyFont="1" applyFill="1" applyBorder="1" applyAlignment="1">
      <x:alignment wrapText="1"/>
    </x:xf>
    <x:xf numFmtId="0" fontId="15" fillId="0" borderId="3" xfId="0" applyNumberFormat="1" applyFont="1" applyFill="1" applyBorder="1" applyAlignment="1">
      <x:alignment vertical="center" wrapText="1"/>
    </x:xf>
    <x:xf numFmtId="0" fontId="15" fillId="0" borderId="3" xfId="0" applyNumberFormat="1" applyFont="1" applyFill="1" applyBorder="1" applyAlignment="1">
      <x:alignment horizontal="right" vertical="center" wrapText="1"/>
    </x:xf>
    <x:xf numFmtId="0" fontId="15" fillId="0" borderId="3" xfId="0" applyNumberFormat="1" applyFont="1" applyFill="1" applyBorder="1" applyAlignment="1">
      <x:alignment horizontal="center" vertical="center" wrapText="1"/>
    </x:xf>
    <x:xf numFmtId="0" fontId="16" fillId="0" borderId="0" xfId="0" applyNumberFormat="1" applyFont="1" applyFill="1" applyBorder="1"/>
    <x:xf numFmtId="0" fontId="16" fillId="4"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b56d6e832f4e25" /><Relationship Type="http://schemas.openxmlformats.org/officeDocument/2006/relationships/theme" Target="/xl/theme/theme1.xml" Id="Rc9e287ab4e8e4971" /><Relationship Type="http://schemas.openxmlformats.org/officeDocument/2006/relationships/sharedStrings" Target="/xl/sharedStrings.xml" Id="R5e7e2ac22d2d4a1a" /><Relationship Type="http://schemas.openxmlformats.org/officeDocument/2006/relationships/worksheet" Target="/xl/worksheets/sheet1.xml" Id="R939a7ecd38ff4054" /><Relationship Type="http://schemas.openxmlformats.org/officeDocument/2006/relationships/worksheet" Target="/xl/worksheets/sheet2.xml" Id="R670dab4fa3dd4a7d" /><Relationship Type="http://schemas.openxmlformats.org/officeDocument/2006/relationships/worksheet" Target="/xl/worksheets/sheet3.xml" Id="Rd2ec166d16954d4f" /><Relationship Type="http://schemas.openxmlformats.org/officeDocument/2006/relationships/worksheet" Target="/xl/worksheets/sheet4.xml" Id="Ra03ab69174ef47a9" /><Relationship Type="http://schemas.openxmlformats.org/officeDocument/2006/relationships/worksheet" Target="/xl/worksheets/sheet5.xml" Id="R1dd52425a2144975" /><Relationship Type="http://schemas.openxmlformats.org/officeDocument/2006/relationships/worksheet" Target="/xl/worksheets/sheet6.xml" Id="R7097b3bd2b9e45d7" /><Relationship Type="http://schemas.openxmlformats.org/officeDocument/2006/relationships/worksheet" Target="/xl/worksheets/sheet7.xml" Id="R0f00a68335bd48d1" /><Relationship Type="http://schemas.openxmlformats.org/officeDocument/2006/relationships/worksheet" Target="/xl/worksheets/sheet8.xml" Id="R6ac9339534c74aeb" /><Relationship Type="http://schemas.openxmlformats.org/officeDocument/2006/relationships/worksheet" Target="/xl/worksheets/sheet9.xml" Id="Re29b85e845ba4418" /><Relationship Type="http://schemas.openxmlformats.org/officeDocument/2006/relationships/worksheet" Target="/xl/worksheets/sheet10.xml" Id="R2c79456e3b1944d9" /><Relationship Type="http://schemas.openxmlformats.org/officeDocument/2006/relationships/worksheet" Target="/xl/worksheets/sheet11.xml" Id="R6be4cb4855d6411e" /><Relationship Type="http://schemas.openxmlformats.org/officeDocument/2006/relationships/worksheet" Target="/xl/worksheets/sheet12.xml" Id="R0f1aa0ed11d14d3f" /><Relationship Type="http://schemas.openxmlformats.org/officeDocument/2006/relationships/worksheet" Target="/xl/worksheets/sheet13.xml" Id="R1ce42d34fa4a4faa" /><Relationship Type="http://schemas.openxmlformats.org/officeDocument/2006/relationships/worksheet" Target="/xl/worksheets/sheet14.xml" Id="R59b144398c80431d" /><Relationship Type="http://schemas.openxmlformats.org/officeDocument/2006/relationships/worksheet" Target="/xl/worksheets/sheet15.xml" Id="R61b3082b907048a7" /><Relationship Type="http://schemas.openxmlformats.org/officeDocument/2006/relationships/worksheet" Target="/xl/worksheets/sheet16.xml" Id="Re4ac59e360194fce" /></Relationships>
</file>

<file path=xl/drawings/_rels/drawing1.xml.rels>&#65279;<?xml version="1.0" encoding="utf-8"?><Relationships xmlns="http://schemas.openxmlformats.org/package/2006/relationships"><Relationship Type="http://schemas.openxmlformats.org/officeDocument/2006/relationships/image" Target="/xl/media/image.png" Id="R967e326de31e4dc2" /></Relationships>
</file>

<file path=xl/drawings/_rels/drawing2.xml.rels>&#65279;<?xml version="1.0" encoding="utf-8"?><Relationships xmlns="http://schemas.openxmlformats.org/package/2006/relationships"><Relationship Type="http://schemas.openxmlformats.org/officeDocument/2006/relationships/image" Target="/xl/media/image2.png" Id="Re6d61975277c47e2" /></Relationships>
</file>

<file path=xl/drawings/_rels/drawing3.xml.rels>&#65279;<?xml version="1.0" encoding="utf-8"?><Relationships xmlns="http://schemas.openxmlformats.org/package/2006/relationships"><Relationship Type="http://schemas.openxmlformats.org/officeDocument/2006/relationships/image" Target="/xl/media/image3.png" Id="Rc9c2a4249fd0457c" /></Relationships>
</file>

<file path=xl/drawings/_rels/drawing4.xml.rels>&#65279;<?xml version="1.0" encoding="utf-8"?><Relationships xmlns="http://schemas.openxmlformats.org/package/2006/relationships"><Relationship Type="http://schemas.openxmlformats.org/officeDocument/2006/relationships/image" Target="/xl/media/image4.png" Id="Ree3dab5298484572" /></Relationships>
</file>

<file path=xl/drawings/_rels/drawing5.xml.rels>&#65279;<?xml version="1.0" encoding="utf-8"?><Relationships xmlns="http://schemas.openxmlformats.org/package/2006/relationships"><Relationship Type="http://schemas.openxmlformats.org/officeDocument/2006/relationships/image" Target="/xl/media/image5.png" Id="R43f64ff0dd0a484a" /></Relationships>
</file>

<file path=xl/drawings/_rels/drawing6.xml.rels>&#65279;<?xml version="1.0" encoding="utf-8"?><Relationships xmlns="http://schemas.openxmlformats.org/package/2006/relationships"><Relationship Type="http://schemas.openxmlformats.org/officeDocument/2006/relationships/image" Target="/xl/media/image6.png" Id="R7d6ecf96b9f9428c" /></Relationships>
</file>

<file path=xl/drawings/_rels/drawing7.xml.rels>&#65279;<?xml version="1.0" encoding="utf-8"?><Relationships xmlns="http://schemas.openxmlformats.org/package/2006/relationships"><Relationship Type="http://schemas.openxmlformats.org/officeDocument/2006/relationships/image" Target="/xl/media/image7.png" Id="R815c65d1dc8e4377" /></Relationships>
</file>

<file path=xl/drawings/_rels/drawing8.xml.rels>&#65279;<?xml version="1.0" encoding="utf-8"?><Relationships xmlns="http://schemas.openxmlformats.org/package/2006/relationships"><Relationship Type="http://schemas.openxmlformats.org/officeDocument/2006/relationships/image" Target="/xl/media/image8.png" Id="Rf54c95c08983482e" /></Relationships>
</file>

<file path=xl/drawings/_rels/drawing9.xml.rels>&#65279;<?xml version="1.0" encoding="utf-8"?><Relationships xmlns="http://schemas.openxmlformats.org/package/2006/relationships"><Relationship Type="http://schemas.openxmlformats.org/officeDocument/2006/relationships/image" Target="/xl/media/image9.png" Id="R7aee4cba272944b1" /></Relationships>
</file>

<file path=xl/drawings/_rels/drawing10.xml.rels>&#65279;<?xml version="1.0" encoding="utf-8"?><Relationships xmlns="http://schemas.openxmlformats.org/package/2006/relationships"><Relationship Type="http://schemas.openxmlformats.org/officeDocument/2006/relationships/image" Target="/xl/media/image10.png" Id="R52fa7015a04047d7" /></Relationships>
</file>

<file path=xl/drawings/drawing1.xml><?xml version="1.0" encoding="utf-8"?>
<xdr:wsDr xmlns:xdr="http://schemas.openxmlformats.org/drawingml/2006/spreadsheetDrawing">
  <xdr:oneCellAnchor>
    <xdr:from>
      <xdr:col>3</xdr:col>
      <xdr:colOff>0</xdr:colOff>
      <xdr:row>2</xdr:row>
      <xdr:rowOff>0</xdr:rowOff>
    </xdr:from>
    <xdr:ext cx="6210300" cy="3905250"/>
    <xdr:pic>
      <xdr:nvPicPr>
        <xdr:cNvPr id="1" name="cb2c430c-ab22-4ddf-9800-e9f9b4e2cf12"/>
        <xdr:cNvPicPr>
          <a:picLocks xmlns:a="http://schemas.openxmlformats.org/drawingml/2006/main" noChangeAspect="1"/>
        </xdr:cNvPicPr>
      </xdr:nvPicPr>
      <xdr:blipFill>
        <a:blip xmlns:r="http://schemas.openxmlformats.org/officeDocument/2006/relationships" xmlns:a="http://schemas.openxmlformats.org/drawingml/2006/main" r:embed="R967e326de31e4dc2"/>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3</xdr:col>
      <xdr:colOff>0</xdr:colOff>
      <xdr:row>2</xdr:row>
      <xdr:rowOff>0</xdr:rowOff>
    </xdr:from>
    <xdr:ext cx="8572500" cy="3876675"/>
    <xdr:pic>
      <xdr:nvPicPr>
        <xdr:cNvPr id="1" name="f16cf77c-4541-4387-a371-0255a7a4a876"/>
        <xdr:cNvPicPr>
          <a:picLocks xmlns:a="http://schemas.openxmlformats.org/drawingml/2006/main" noChangeAspect="1"/>
        </xdr:cNvPicPr>
      </xdr:nvPicPr>
      <xdr:blipFill>
        <a:blip xmlns:r="http://schemas.openxmlformats.org/officeDocument/2006/relationships" xmlns:a="http://schemas.openxmlformats.org/drawingml/2006/main" r:embed="Re6d61975277c47e2"/>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3</xdr:col>
      <xdr:colOff>0</xdr:colOff>
      <xdr:row>2</xdr:row>
      <xdr:rowOff>0</xdr:rowOff>
    </xdr:from>
    <xdr:ext cx="8572500" cy="3895725"/>
    <xdr:pic>
      <xdr:nvPicPr>
        <xdr:cNvPr id="1" name="0b587bc4-c8e0-4fba-9308-92226f669913"/>
        <xdr:cNvPicPr>
          <a:picLocks xmlns:a="http://schemas.openxmlformats.org/drawingml/2006/main" noChangeAspect="1"/>
        </xdr:cNvPicPr>
      </xdr:nvPicPr>
      <xdr:blipFill>
        <a:blip xmlns:r="http://schemas.openxmlformats.org/officeDocument/2006/relationships" xmlns:a="http://schemas.openxmlformats.org/drawingml/2006/main" r:embed="Rc9c2a4249fd0457c"/>
        <a:stretch xmlns:a="http://schemas.openxmlformats.org/drawingml/2006/main">
          <a:fillRect/>
        </a:stretch>
      </xdr:blipFill>
      <xdr:spPr>
        <a:prstGeom xmlns:a="http://schemas.openxmlformats.org/drawingml/2006/main" prst="rect"/>
      </xdr:spPr>
    </xdr:pic>
    <xdr:clientData/>
  </xdr:oneCellAnchor>
</xdr:wsDr>
</file>

<file path=xl/drawings/drawing4.xml><?xml version="1.0" encoding="utf-8"?>
<xdr:wsDr xmlns:xdr="http://schemas.openxmlformats.org/drawingml/2006/spreadsheetDrawing">
  <xdr:oneCellAnchor>
    <xdr:from>
      <xdr:col>3</xdr:col>
      <xdr:colOff>0</xdr:colOff>
      <xdr:row>2</xdr:row>
      <xdr:rowOff>0</xdr:rowOff>
    </xdr:from>
    <xdr:ext cx="8572500" cy="3895725"/>
    <xdr:pic>
      <xdr:nvPicPr>
        <xdr:cNvPr id="1" name="c58114f9-78df-481f-8314-d952c482ab67"/>
        <xdr:cNvPicPr>
          <a:picLocks xmlns:a="http://schemas.openxmlformats.org/drawingml/2006/main" noChangeAspect="1"/>
        </xdr:cNvPicPr>
      </xdr:nvPicPr>
      <xdr:blipFill>
        <a:blip xmlns:r="http://schemas.openxmlformats.org/officeDocument/2006/relationships" xmlns:a="http://schemas.openxmlformats.org/drawingml/2006/main" r:embed="Ree3dab5298484572"/>
        <a:stretch xmlns:a="http://schemas.openxmlformats.org/drawingml/2006/main">
          <a:fillRect/>
        </a:stretch>
      </xdr:blipFill>
      <xdr:spPr>
        <a:prstGeom xmlns:a="http://schemas.openxmlformats.org/drawingml/2006/main" prst="rect"/>
      </xdr:spPr>
    </xdr:pic>
    <xdr:clientData/>
  </xdr:oneCellAnchor>
</xdr:wsDr>
</file>

<file path=xl/drawings/drawing5.xml><?xml version="1.0" encoding="utf-8"?>
<xdr:wsDr xmlns:xdr="http://schemas.openxmlformats.org/drawingml/2006/spreadsheetDrawing">
  <xdr:oneCellAnchor>
    <xdr:from>
      <xdr:col>3</xdr:col>
      <xdr:colOff>0</xdr:colOff>
      <xdr:row>2</xdr:row>
      <xdr:rowOff>0</xdr:rowOff>
    </xdr:from>
    <xdr:ext cx="8362950" cy="3905250"/>
    <xdr:pic>
      <xdr:nvPicPr>
        <xdr:cNvPr id="1" name="476e94ac-883c-43e2-a777-01d660302ba0"/>
        <xdr:cNvPicPr>
          <a:picLocks xmlns:a="http://schemas.openxmlformats.org/drawingml/2006/main" noChangeAspect="1"/>
        </xdr:cNvPicPr>
      </xdr:nvPicPr>
      <xdr:blipFill>
        <a:blip xmlns:r="http://schemas.openxmlformats.org/officeDocument/2006/relationships" xmlns:a="http://schemas.openxmlformats.org/drawingml/2006/main" r:embed="R43f64ff0dd0a484a"/>
        <a:stretch xmlns:a="http://schemas.openxmlformats.org/drawingml/2006/main">
          <a:fillRect/>
        </a:stretch>
      </xdr:blipFill>
      <xdr:spPr>
        <a:prstGeom xmlns:a="http://schemas.openxmlformats.org/drawingml/2006/main" prst="rect"/>
      </xdr:spPr>
    </xdr:pic>
    <xdr:clientData/>
  </xdr:oneCellAnchor>
</xdr:wsDr>
</file>

<file path=xl/drawings/drawing6.xml><?xml version="1.0" encoding="utf-8"?>
<xdr:wsDr xmlns:xdr="http://schemas.openxmlformats.org/drawingml/2006/spreadsheetDrawing">
  <xdr:oneCellAnchor>
    <xdr:from>
      <xdr:col>3</xdr:col>
      <xdr:colOff>0</xdr:colOff>
      <xdr:row>2</xdr:row>
      <xdr:rowOff>0</xdr:rowOff>
    </xdr:from>
    <xdr:ext cx="8572500" cy="3886200"/>
    <xdr:pic>
      <xdr:nvPicPr>
        <xdr:cNvPr id="1" name="639c0092-fdb5-4512-8bbf-03de4198ca79"/>
        <xdr:cNvPicPr>
          <a:picLocks xmlns:a="http://schemas.openxmlformats.org/drawingml/2006/main" noChangeAspect="1"/>
        </xdr:cNvPicPr>
      </xdr:nvPicPr>
      <xdr:blipFill>
        <a:blip xmlns:r="http://schemas.openxmlformats.org/officeDocument/2006/relationships" xmlns:a="http://schemas.openxmlformats.org/drawingml/2006/main" r:embed="R7d6ecf96b9f9428c"/>
        <a:stretch xmlns:a="http://schemas.openxmlformats.org/drawingml/2006/main">
          <a:fillRect/>
        </a:stretch>
      </xdr:blipFill>
      <xdr:spPr>
        <a:prstGeom xmlns:a="http://schemas.openxmlformats.org/drawingml/2006/main" prst="rect"/>
      </xdr:spPr>
    </xdr:pic>
    <xdr:clientData/>
  </xdr:oneCellAnchor>
</xdr:wsDr>
</file>

<file path=xl/drawings/drawing7.xml><?xml version="1.0" encoding="utf-8"?>
<xdr:wsDr xmlns:xdr="http://schemas.openxmlformats.org/drawingml/2006/spreadsheetDrawing">
  <xdr:oneCellAnchor>
    <xdr:from>
      <xdr:col>3</xdr:col>
      <xdr:colOff>0</xdr:colOff>
      <xdr:row>2</xdr:row>
      <xdr:rowOff>0</xdr:rowOff>
    </xdr:from>
    <xdr:ext cx="8572500" cy="3876675"/>
    <xdr:pic>
      <xdr:nvPicPr>
        <xdr:cNvPr id="1" name="7d8816d6-253d-4bdb-85da-457f721d0703"/>
        <xdr:cNvPicPr>
          <a:picLocks xmlns:a="http://schemas.openxmlformats.org/drawingml/2006/main" noChangeAspect="1"/>
        </xdr:cNvPicPr>
      </xdr:nvPicPr>
      <xdr:blipFill>
        <a:blip xmlns:r="http://schemas.openxmlformats.org/officeDocument/2006/relationships" xmlns:a="http://schemas.openxmlformats.org/drawingml/2006/main" r:embed="R815c65d1dc8e4377"/>
        <a:stretch xmlns:a="http://schemas.openxmlformats.org/drawingml/2006/main">
          <a:fillRect/>
        </a:stretch>
      </xdr:blipFill>
      <xdr:spPr>
        <a:prstGeom xmlns:a="http://schemas.openxmlformats.org/drawingml/2006/main" prst="rect"/>
      </xdr:spPr>
    </xdr:pic>
    <xdr:clientData/>
  </xdr:oneCellAnchor>
</xdr:wsDr>
</file>

<file path=xl/drawings/drawing8.xml><?xml version="1.0" encoding="utf-8"?>
<xdr:wsDr xmlns:xdr="http://schemas.openxmlformats.org/drawingml/2006/spreadsheetDrawing">
  <xdr:oneCellAnchor>
    <xdr:from>
      <xdr:col>3</xdr:col>
      <xdr:colOff>0</xdr:colOff>
      <xdr:row>2</xdr:row>
      <xdr:rowOff>0</xdr:rowOff>
    </xdr:from>
    <xdr:ext cx="8572500" cy="3000375"/>
    <xdr:pic>
      <xdr:nvPicPr>
        <xdr:cNvPr id="1" name="d1500162-3209-46b9-9776-9619173433ca"/>
        <xdr:cNvPicPr>
          <a:picLocks xmlns:a="http://schemas.openxmlformats.org/drawingml/2006/main" noChangeAspect="1"/>
        </xdr:cNvPicPr>
      </xdr:nvPicPr>
      <xdr:blipFill>
        <a:blip xmlns:r="http://schemas.openxmlformats.org/officeDocument/2006/relationships" xmlns:a="http://schemas.openxmlformats.org/drawingml/2006/main" r:embed="Rf54c95c08983482e"/>
        <a:stretch xmlns:a="http://schemas.openxmlformats.org/drawingml/2006/main">
          <a:fillRect/>
        </a:stretch>
      </xdr:blipFill>
      <xdr:spPr>
        <a:prstGeom xmlns:a="http://schemas.openxmlformats.org/drawingml/2006/main" prst="rect"/>
      </xdr:spPr>
    </xdr:pic>
    <xdr:clientData/>
  </xdr:oneCellAnchor>
</xdr:wsDr>
</file>

<file path=xl/drawings/drawing9.xml><?xml version="1.0" encoding="utf-8"?>
<xdr:wsDr xmlns:xdr="http://schemas.openxmlformats.org/drawingml/2006/spreadsheetDrawing">
  <xdr:oneCellAnchor>
    <xdr:from>
      <xdr:col>3</xdr:col>
      <xdr:colOff>0</xdr:colOff>
      <xdr:row>2</xdr:row>
      <xdr:rowOff>0</xdr:rowOff>
    </xdr:from>
    <xdr:ext cx="8172450" cy="3905250"/>
    <xdr:pic>
      <xdr:nvPicPr>
        <xdr:cNvPr id="1" name="6e69a617-4ea5-4773-9746-9e71abab6171"/>
        <xdr:cNvPicPr>
          <a:picLocks xmlns:a="http://schemas.openxmlformats.org/drawingml/2006/main" noChangeAspect="1"/>
        </xdr:cNvPicPr>
      </xdr:nvPicPr>
      <xdr:blipFill>
        <a:blip xmlns:r="http://schemas.openxmlformats.org/officeDocument/2006/relationships" xmlns:a="http://schemas.openxmlformats.org/drawingml/2006/main" r:embed="R7aee4cba272944b1"/>
        <a:stretch xmlns:a="http://schemas.openxmlformats.org/drawingml/2006/main">
          <a:fillRect/>
        </a:stretch>
      </xdr:blipFill>
      <xdr:spPr>
        <a:prstGeom xmlns:a="http://schemas.openxmlformats.org/drawingml/2006/main" prst="rect"/>
      </xdr:spPr>
    </xdr:pic>
    <xdr:clientData/>
  </xdr:oneCellAnchor>
</xdr:wsDr>
</file>

<file path=xl/drawings/drawing10.xml><?xml version="1.0" encoding="utf-8"?>
<xdr:wsDr xmlns:xdr="http://schemas.openxmlformats.org/drawingml/2006/spreadsheetDrawing">
  <xdr:oneCellAnchor>
    <xdr:from>
      <xdr:col>3</xdr:col>
      <xdr:colOff>0</xdr:colOff>
      <xdr:row>2</xdr:row>
      <xdr:rowOff>0</xdr:rowOff>
    </xdr:from>
    <xdr:ext cx="8153400" cy="3905250"/>
    <xdr:pic>
      <xdr:nvPicPr>
        <xdr:cNvPr id="1" name="2bb126e1-aa05-4de7-b803-3bbe7bdbc276"/>
        <xdr:cNvPicPr>
          <a:picLocks xmlns:a="http://schemas.openxmlformats.org/drawingml/2006/main" noChangeAspect="1"/>
        </xdr:cNvPicPr>
      </xdr:nvPicPr>
      <xdr:blipFill>
        <a:blip xmlns:r="http://schemas.openxmlformats.org/officeDocument/2006/relationships" xmlns:a="http://schemas.openxmlformats.org/drawingml/2006/main" r:embed="R52fa7015a04047d7"/>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81a0a1ec233d424a" /></Relationships>
</file>

<file path=xl/worksheets/_rels/sheet4.xml.rels>&#65279;<?xml version="1.0" encoding="utf-8"?><Relationships xmlns="http://schemas.openxmlformats.org/package/2006/relationships"><Relationship Type="http://schemas.openxmlformats.org/officeDocument/2006/relationships/drawing" Target="/xl/drawings/drawing2.xml" Id="R8568965fc34541bf" /></Relationships>
</file>

<file path=xl/worksheets/_rels/sheet5.xml.rels>&#65279;<?xml version="1.0" encoding="utf-8"?><Relationships xmlns="http://schemas.openxmlformats.org/package/2006/relationships"><Relationship Type="http://schemas.openxmlformats.org/officeDocument/2006/relationships/drawing" Target="/xl/drawings/drawing3.xml" Id="R2279b9dc33804a4c" /></Relationships>
</file>

<file path=xl/worksheets/_rels/sheet6.xml.rels>&#65279;<?xml version="1.0" encoding="utf-8"?><Relationships xmlns="http://schemas.openxmlformats.org/package/2006/relationships"><Relationship Type="http://schemas.openxmlformats.org/officeDocument/2006/relationships/drawing" Target="/xl/drawings/drawing4.xml" Id="Rcc749f4ff95d4a8a" /></Relationships>
</file>

<file path=xl/worksheets/_rels/sheet7.xml.rels>&#65279;<?xml version="1.0" encoding="utf-8"?><Relationships xmlns="http://schemas.openxmlformats.org/package/2006/relationships"><Relationship Type="http://schemas.openxmlformats.org/officeDocument/2006/relationships/drawing" Target="/xl/drawings/drawing5.xml" Id="R35011b3eb29541bf" /></Relationships>
</file>

<file path=xl/worksheets/_rels/sheet8.xml.rels>&#65279;<?xml version="1.0" encoding="utf-8"?><Relationships xmlns="http://schemas.openxmlformats.org/package/2006/relationships"><Relationship Type="http://schemas.openxmlformats.org/officeDocument/2006/relationships/drawing" Target="/xl/drawings/drawing6.xml" Id="R5a2226ea685f4c2d" /></Relationships>
</file>

<file path=xl/worksheets/_rels/sheet9.xml.rels>&#65279;<?xml version="1.0" encoding="utf-8"?><Relationships xmlns="http://schemas.openxmlformats.org/package/2006/relationships"><Relationship Type="http://schemas.openxmlformats.org/officeDocument/2006/relationships/drawing" Target="/xl/drawings/drawing7.xml" Id="R12a16fc02bd24d93" /></Relationships>
</file>

<file path=xl/worksheets/_rels/sheet10.xml.rels>&#65279;<?xml version="1.0" encoding="utf-8"?><Relationships xmlns="http://schemas.openxmlformats.org/package/2006/relationships"><Relationship Type="http://schemas.openxmlformats.org/officeDocument/2006/relationships/drawing" Target="/xl/drawings/drawing8.xml" Id="Rf8594a65c04d4d66" /></Relationships>
</file>

<file path=xl/worksheets/_rels/sheet11.xml.rels>&#65279;<?xml version="1.0" encoding="utf-8"?><Relationships xmlns="http://schemas.openxmlformats.org/package/2006/relationships"><Relationship Type="http://schemas.openxmlformats.org/officeDocument/2006/relationships/drawing" Target="/xl/drawings/drawing9.xml" Id="R78db754aa6cd4ca1" /></Relationships>
</file>

<file path=xl/worksheets/_rels/sheet12.xml.rels>&#65279;<?xml version="1.0" encoding="utf-8"?><Relationships xmlns="http://schemas.openxmlformats.org/package/2006/relationships"><Relationship Type="http://schemas.openxmlformats.org/officeDocument/2006/relationships/drawing" Target="/xl/drawings/drawing10.xml" Id="R4f81120aeff94b96" /></Relationships>
</file>

<file path=xl/worksheets/sheet1.xml><?xml version="1.0" encoding="utf-8"?>
<x:worksheet xmlns:x="http://schemas.openxmlformats.org/spreadsheetml/2006/main">
  <x:sheetPr>
    <x:tabColor rgb="FF7030A0"/>
  </x:sheetPr>
  <x:sheetViews>
    <x:sheetView showGridLines="0" workbookViewId="0"/>
  </x:sheetViews>
  <x:sheetFormatPr defaultRowHeight="15"/>
  <x:cols>
    <x:col min="1" max="1" width="9.21875" hidden="0" customWidth="1"/>
    <x:col min="2" max="2" width="9.44140625" hidden="0" customWidth="1"/>
    <x:col min="3" max="3" width="16" hidden="0" customWidth="1"/>
    <x:col min="4" max="4" width="20.21875" hidden="0" customWidth="1"/>
    <x:col min="5" max="5" width="60.77734375" hidden="0" customWidth="1"/>
    <x:col min="6" max="6" width="9.21875" hidden="0" customWidth="1"/>
  </x:cols>
  <x:sheetData>
    <x:row r="2" ht="35.25" customHeight="1">
      <x:c r="B2" s="79" t="str">
        <x:v>Test requirement</x:v>
      </x:c>
      <x:c r="C2" s="79"/>
      <x:c r="D2" s="79"/>
      <x:c r="E2" s="79"/>
    </x:row>
    <x:row r="3" ht="31.5" customHeight="1">
      <x:c r="B3" s="79" t="str">
        <x:v>for PetNoVa</x:v>
      </x:c>
      <x:c r="C3" s="79"/>
      <x:c r="D3" s="79"/>
      <x:c r="E3" s="79"/>
    </x:row>
    <x:row r="5">
      <x:c r="B5" s="81" t="str">
        <x:v>Document History – To maintain a list of changes being made</x:v>
      </x:c>
      <x:c r="C5" s="82"/>
      <x:c r="D5" s="82"/>
      <x:c r="E5" s="83"/>
    </x:row>
    <x:row r="6">
      <x:c r="B6" s="86" t="str">
        <x:v>Version</x:v>
      </x:c>
      <x:c r="C6" s="86" t="str">
        <x:v>Date</x:v>
      </x:c>
      <x:c r="D6" s="86" t="str">
        <x:v>Author</x:v>
      </x:c>
      <x:c r="E6" s="86" t="str">
        <x:v>Description of Changes</x:v>
      </x:c>
    </x:row>
    <x:row r="7" ht="32" customHeight="1">
      <x:c r="B7" s="90" t="str">
        <x:v>1.0</x:v>
      </x:c>
      <x:c r="C7" s="90" t="str">
        <x:v>24-Oct-2026</x:v>
      </x:c>
      <x:c r="D7" s="90" t="str">
        <x:v>Nhóm 09</x:v>
      </x:c>
      <x:c r="E7" s="90" t="str">
        <x:v>Thiết kế ca kiểm thử PetNoVa theo mẫu Lab3; chưa thực thi.</x:v>
      </x:c>
    </x:row>
    <x:row r="12">
      <x:c r="B12" s="92" t="str">
        <x:v>This document has been generated from template ST-FunctionalTestCase-Template, version 1.2</x:v>
      </x:c>
      <x:c r="C12" s="92"/>
      <x:c r="D12" s="92"/>
      <x:c r="E12" s="92"/>
    </x:row>
    <x:row r="14">
      <x:c r="B14" s="93" t="str">
        <x:v>Reference Documents – Clearly mark the document used as an input to create the test case</x:v>
      </x:c>
      <x:c r="C14" s="94"/>
      <x:c r="D14" s="94"/>
      <x:c r="E14" s="95"/>
    </x:row>
    <x:row r="15">
      <x:c r="B15" s="98" t="str">
        <x:v>Version</x:v>
      </x:c>
      <x:c r="C15" s="98" t="str">
        <x:v>Date</x:v>
      </x:c>
      <x:c r="D15" s="98" t="str">
        <x:v>Document Name</x:v>
      </x:c>
      <x:c r="E15" s="98"/>
    </x:row>
    <x:row r="16" ht="30" customHeight="1">
      <x:c r="B16" s="90" t="str">
        <x:v>1.2</x:v>
      </x:c>
      <x:c r="C16" s="90" t="str"/>
      <x:c r="D16" s="90" t="str">
        <x:v>Lab3_Buoi6.xlsx — mẫu trình bày testcase</x:v>
      </x:c>
      <x:c r="E16" s="90"/>
    </x:row>
    <x:row r="17" ht="30" customHeight="1">
      <x:c r="B17" s="90" t="str"/>
      <x:c r="C17" s="90" t="str"/>
      <x:c r="D17" s="90" t="str">
        <x:v>Nhóm09.xlsx — danh sách yêu cầu và ảnh tham chiếu ban đầu</x:v>
      </x:c>
      <x:c r="E17" s="90"/>
    </x:row>
    <x:row r="18" ht="30" customHeight="1">
      <x:c r="B18" s="90" t="str"/>
      <x:c r="C18" s="90" t="str"/>
      <x:c r="D18" s="90" t="str">
        <x:v>Mã nguồn PetNoVa — web-react/src và backend/PetNoVaApi</x:v>
      </x:c>
      <x:c r="E18" s="90"/>
    </x:row>
    <x:row r="20" ht="32" customHeight="1">
      <x:c r="B20" s="92" t="str">
        <x:v>KH_A, PET_A và các mã QA_* là ký hiệu dữ liệu cần chuẩn bị khi chạy; trạng thái Passed/Failed được ghi sau khi kiểm thử.</x:v>
      </x:c>
      <x:c r="C20" s="92"/>
      <x:c r="D20" s="92"/>
      <x:c r="E20" s="92"/>
    </x:row>
  </x:sheetData>
  <x:mergeCells>
    <x:mergeCell ref="D18:E18"/>
    <x:mergeCell ref="D16:E16"/>
    <x:mergeCell ref="D15:E15"/>
    <x:mergeCell ref="D19:E19"/>
    <x:mergeCell ref="B12:E12"/>
    <x:mergeCell ref="B3:E3"/>
    <x:mergeCell ref="B2:E2"/>
    <x:mergeCell ref="B20:E20"/>
    <x:mergeCell ref="B5:E5"/>
    <x:mergeCell ref="D17:E17"/>
    <x:mergeCell ref="B14:E14"/>
  </x:mergeCells>
  <x:pageMargins left="0.7" right="0.7" top="0.75" bottom="0.75" header="0.3" footer="0.3"/>
</x:worksheet>
</file>

<file path=xl/worksheets/sheet2.xml><?xml version="1.0" encoding="utf-8"?>
<x:worksheet xmlns:x="http://schemas.openxmlformats.org/spreadsheetml/2006/main">
  <x:sheetPr>
    <x:tabColor rgb="FF4472C4"/>
  </x:sheetPr>
  <x:sheetViews>
    <x:sheetView showGridLines="0" workbookViewId="0"/>
  </x:sheetViews>
  <x:sheetFormatPr defaultRowHeight="15"/>
  <x:cols>
    <x:col min="1" max="1" width="5.21875" hidden="0" customWidth="1"/>
    <x:col min="2" max="2" width="20.44140625" hidden="0" customWidth="1"/>
    <x:col min="3" max="3" width="49.33203125" hidden="0" customWidth="1"/>
    <x:col min="4" max="4" width="87.88671875" hidden="0" customWidth="1"/>
    <x:col min="5" max="5" width="122.5546875" hidden="0" customWidth="1"/>
    <x:col min="6" max="6" width="19.77734375" hidden="0" customWidth="1"/>
    <x:col min="7" max="7" width="14.77734375" hidden="0" customWidth="1"/>
    <x:col min="8" max="8" width="15.77734375" hidden="0" customWidth="1"/>
    <x:col min="9" max="9" width="15.77734375" hidden="0" customWidth="1"/>
    <x:col min="10" max="10" width="31.21875" hidden="0" customWidth="1"/>
  </x:cols>
  <x:sheetData>
    <x:row r="1">
      <x:c r="A1" s="50" t="str">
        <x:v>General Information</x:v>
      </x:c>
      <x:c r="B1" s="50"/>
      <x:c r="C1" s="50"/>
      <x:c r="D1" s="50"/>
      <x:c r="E1" s="50"/>
      <x:c r="F1" s="50"/>
      <x:c r="G1" s="50"/>
      <x:c r="H1" s="50"/>
      <x:c r="I1" s="50"/>
      <x:c r="J1" s="50"/>
    </x:row>
    <x:row r="2" ht="24" customHeight="1">
      <x:c r="A2" s="54" t="str">
        <x:v>Test Designed By</x:v>
      </x:c>
      <x:c r="B2" s="54"/>
      <x:c r="C2" s="53" t="str">
        <x:v>Nhóm 09</x:v>
      </x:c>
      <x:c r="D2" s="53"/>
      <x:c r="E2" s="53"/>
      <x:c r="F2" s="54" t="str">
        <x:v>Test Designed Date</x:v>
      </x:c>
      <x:c r="G2" s="53" t="str">
        <x:v>24-Oct-2026</x:v>
      </x:c>
      <x:c r="H2" s="53"/>
      <x:c r="I2" s="53"/>
      <x:c r="J2" s="53"/>
    </x:row>
    <x:row r="3" ht="24" customHeight="1">
      <x:c r="A3" s="54" t="str">
        <x:v>Test Reviewed By</x:v>
      </x:c>
      <x:c r="B3" s="54"/>
      <x:c r="C3" s="53" t="str"/>
      <x:c r="D3" s="53"/>
      <x:c r="E3" s="53"/>
      <x:c r="F3" s="54" t="str">
        <x:v>Reviewed Date</x:v>
      </x:c>
      <x:c r="G3" s="53" t="str"/>
      <x:c r="H3" s="53"/>
      <x:c r="I3" s="53"/>
      <x:c r="J3" s="53"/>
    </x:row>
    <x:row r="4" ht="24" customHeight="1">
      <x:c r="A4" s="54" t="str">
        <x:v>Project</x:v>
      </x:c>
      <x:c r="B4" s="54"/>
      <x:c r="C4" s="53" t="str">
        <x:v>PetNoVa</x:v>
      </x:c>
      <x:c r="D4" s="53"/>
      <x:c r="E4" s="53"/>
      <x:c r="F4" s="54" t="str">
        <x:v>Test Phase</x:v>
      </x:c>
      <x:c r="G4" s="53" t="str">
        <x:v>Test case design — chưa thực thi</x:v>
      </x:c>
      <x:c r="H4" s="53"/>
      <x:c r="I4" s="53"/>
      <x:c r="J4" s="53"/>
    </x:row>
    <x:row r="7">
      <x:c r="A7" s="56" t="str">
        <x:v>List of Test Requirements</x:v>
      </x:c>
      <x:c r="B7" s="56"/>
      <x:c r="C7" s="56"/>
      <x:c r="D7" s="56"/>
      <x:c r="E7" s="56"/>
      <x:c r="F7" s="56"/>
      <x:c r="G7" s="56"/>
      <x:c r="H7" s="56"/>
      <x:c r="I7" s="56"/>
      <x:c r="J7" s="56"/>
    </x:row>
    <x:row r="8" ht="48" customHeight="1">
      <x:c r="A8" s="61" t="str">
        <x:v>No.</x:v>
      </x:c>
      <x:c r="B8" s="61" t="str">
        <x:v>Test Requirement ID</x:v>
      </x:c>
      <x:c r="C8" s="61" t="str">
        <x:v>Requirement Functions</x:v>
      </x:c>
      <x:c r="D8" s="61" t="str">
        <x:v>Mô tả chức năng</x:v>
      </x:c>
      <x:c r="E8" s="61" t="str">
        <x:v>Test Requirement Description (Test scenarios)</x:v>
      </x:c>
      <x:c r="F8" s="61" t="str">
        <x:v>Test Type</x:v>
      </x:c>
      <x:c r="G8" s="61" t="str">
        <x:v>Importance</x:v>
      </x:c>
      <x:c r="H8" s="61" t="str">
        <x:v>Status</x:v>
      </x:c>
      <x:c r="I8" s="61" t="str">
        <x:v>Number of TCs</x:v>
      </x:c>
      <x:c r="J8" s="61" t="str">
        <x:v>Note</x:v>
      </x:c>
    </x:row>
    <x:row r="9" ht="22" customHeight="1">
      <x:c r="A9" s="66" t="str">
        <x:v>Module Xác thực và khách hàng</x:v>
      </x:c>
      <x:c r="B9" s="67"/>
      <x:c r="C9" s="67"/>
      <x:c r="D9" s="67"/>
      <x:c r="E9" s="68"/>
      <x:c r="F9" s="68"/>
      <x:c r="G9" s="68"/>
      <x:c r="H9" s="68"/>
      <x:c r="I9" s="68"/>
      <x:c r="J9" s="68"/>
    </x:row>
    <x:row r="10" ht="44" customHeight="1">
      <x:c r="A10" s="73" t="n">
        <x:v>1</x:v>
      </x:c>
      <x:c r="B10" s="73" t="str">
        <x:v>F1</x:v>
      </x:c>
      <x:c r="C10" s="73" t="str">
        <x:v>Xác thực tài khoản</x:v>
      </x:c>
      <x:c r="D10" s="73" t="str">
        <x:v>Đăng ký, đăng nhập, đặt lại mật khẩu và đăng xuất.</x:v>
      </x:c>
      <x:c r="E10" s="73" t="str"/>
      <x:c r="F10" s="73" t="str">
        <x:v>Functional / GUI</x:v>
      </x:c>
      <x:c r="G10" s="73" t="str">
        <x:v>High</x:v>
      </x:c>
      <x:c r="H10" s="73" t="str">
        <x:v>Not Executed</x:v>
      </x:c>
      <x:c r="I10" s="73" t="n">
        <x:f>SUM(I11:I18)</x:f>
        <x:v>31</x:v>
      </x:c>
      <x:c r="J10" s="73" t="str">
        <x:v>Nhóm chức năng; tổng ca bên dưới.</x:v>
      </x:c>
    </x:row>
    <x:row r="11" ht="76" customHeight="1">
      <x:c r="A11" s="27" t="n">
        <x:v>2</x:v>
      </x:c>
      <x:c r="B11" s="27" t="str">
        <x:v>F1.1</x:v>
      </x:c>
      <x:c r="C11" s="25" t="str">
        <x:v>Đăng ký khách hàng</x:v>
      </x:c>
      <x:c r="D11" s="25" t="str">
        <x:v>Tạo danh tính Firebase và hồ sơ CUSTOMER ACTIVE bằng họ tên, email, số điện thoại và mật khẩu.</x:v>
      </x:c>
      <x:c r="E11" s="25" t="str">
        <x:v>Đăng ký hợp lệ; email đã dùng; số điện thoại đã liên kết; thiếu trường bắt buộc; email hoặc số điện thoại sai định dạng.</x:v>
      </x:c>
      <x:c r="F11" s="75" t="str">
        <x:v>Positive / Negative</x:v>
      </x:c>
      <x:c r="G11" s="75" t="str">
        <x:v>High</x:v>
      </x:c>
      <x:c r="H11" s="75" t="str">
        <x:v>Not Executed</x:v>
      </x:c>
      <x:c r="I11" s="75" t="n">
        <x:f>COUNTIFS('Testcase_F1'!$B$23:$B$90,"F1.1")</x:f>
        <x:v>5</x:v>
      </x:c>
      <x:c r="J11" s="25" t="str">
        <x:v>Nguồn: trang-dang-nhap.jsx; xac-thuc.jsx; UserAccountsController.cs; PhoneNumberNormalizer.cs</x:v>
      </x:c>
    </x:row>
    <x:row r="12" ht="48" customHeight="1">
      <x:c r="A12" s="27" t="n">
        <x:v>3</x:v>
      </x:c>
      <x:c r="B12" s="27" t="str">
        <x:v>F1.2</x:v>
      </x:c>
      <x:c r="C12" s="25" t="str">
        <x:v>Xác nhận mật khẩu đăng ký</x:v>
      </x:c>
      <x:c r="D12" s="25" t="str">
        <x:v>Kiểm tra mật khẩu đăng ký tối thiểu 6 ký tự và xác nhận trùng khớp trước khi tạo tài khoản.</x:v>
      </x:c>
      <x:c r="E12" s="25" t="str">
        <x:v>Hai ô trùng nhau tại biên 6 ký tự; hai ô không trùng; mật khẩu 5 ký tự.</x:v>
      </x:c>
      <x:c r="F12" s="75" t="str">
        <x:v>Positive / Negative / Boundary</x:v>
      </x:c>
      <x:c r="G12" s="75" t="str">
        <x:v>High</x:v>
      </x:c>
      <x:c r="H12" s="75" t="str">
        <x:v>Not Executed</x:v>
      </x:c>
      <x:c r="I12" s="75" t="n">
        <x:f>COUNTIFS('Testcase_F1'!$B$23:$B$90,"F1.2")</x:f>
        <x:v>3</x:v>
      </x:c>
      <x:c r="J12" s="25" t="str">
        <x:v>Nguồn: trang-dang-nhap.jsx; xac-thuc.jsx</x:v>
      </x:c>
    </x:row>
    <x:row r="13" ht="48" customHeight="1">
      <x:c r="A13" s="27" t="n">
        <x:v>4</x:v>
      </x:c>
      <x:c r="B13" s="27" t="str">
        <x:v>F1.3</x:v>
      </x:c>
      <x:c r="C13" s="25" t="str">
        <x:v>Đăng nhập</x:v>
      </x:c>
      <x:c r="D13" s="25" t="str">
        <x:v>Xác thực email và mật khẩu qua Firebase, tải hồ sơ PetNoVa và mở cổng theo vai trò CUSTOMER, STAFF, VET hoặc ADMIN.</x:v>
      </x:c>
      <x:c r="E13" s="25" t="str">
        <x:v>Đăng nhập đúng theo từng vai trò; sai mật khẩu; email chưa đăng ký; bỏ trống email hoặc mật khẩu.</x:v>
      </x:c>
      <x:c r="F13" s="75" t="str">
        <x:v>Positive / Negative</x:v>
      </x:c>
      <x:c r="G13" s="75" t="str">
        <x:v>High</x:v>
      </x:c>
      <x:c r="H13" s="75" t="str">
        <x:v>Not Executed</x:v>
      </x:c>
      <x:c r="I13" s="75" t="n">
        <x:f>COUNTIFS('Testcase_F1'!$B$23:$B$90,"F1.3")</x:f>
        <x:v>6</x:v>
      </x:c>
      <x:c r="J13" s="25" t="str">
        <x:v>Nguồn: trang-dang-nhap.jsx; xac-thuc.jsx; ung-dung.jsx</x:v>
      </x:c>
    </x:row>
    <x:row r="14" ht="60" customHeight="1">
      <x:c r="A14" s="27" t="n">
        <x:v>5</x:v>
      </x:c>
      <x:c r="B14" s="27" t="str">
        <x:v>F1.4</x:v>
      </x:c>
      <x:c r="C14" s="25" t="str">
        <x:v>Tài khoản bị khóa</x:v>
      </x:c>
      <x:c r="D14" s="25" t="str">
        <x:v>Chặn tải dữ liệu nghiệp vụ khi hồ sơ tài khoản không ở trạng thái ACTIVE, kể cả phiên Firebase còn hiệu lực.</x:v>
      </x:c>
      <x:c r="E14" s="25" t="str">
        <x:v>Đăng nhập hồ sơ INACTIVE/SUSPENDED; quản trị đổi trạng thái tài khoản trong lúc khách hàng còn phiên đăng nhập.</x:v>
      </x:c>
      <x:c r="F14" s="75" t="str">
        <x:v>Positive / Negative</x:v>
      </x:c>
      <x:c r="G14" s="75" t="str">
        <x:v>High</x:v>
      </x:c>
      <x:c r="H14" s="75" t="str">
        <x:v>Not Executed</x:v>
      </x:c>
      <x:c r="I14" s="75" t="n">
        <x:f>COUNTIFS('Testcase_F1'!$B$23:$B$90,"F1.4")</x:f>
        <x:v>2</x:v>
      </x:c>
      <x:c r="J14" s="25" t="str">
        <x:v>Nguồn: xac-thuc.jsx; PhienNguoiDung.cs; UserAccountsController.cs</x:v>
      </x:c>
    </x:row>
    <x:row r="15" ht="60" customHeight="1">
      <x:c r="A15" s="27" t="n">
        <x:v>6</x:v>
      </x:c>
      <x:c r="B15" s="27" t="str">
        <x:v>F1.5</x:v>
      </x:c>
      <x:c r="C15" s="25" t="str">
        <x:v>Yêu cầu đặt lại mật khẩu</x:v>
      </x:c>
      <x:c r="D15" s="25" t="str">
        <x:v>Gửi OTP qua email liên kết với số điện thoại của khách hàng ACTIVE; trả thông tin chung cho số không đủ điều kiện để tránh dò tài khoản.</x:v>
      </x:c>
      <x:c r="E15" s="25" t="str">
        <x:v>Số khách hàng ACTIVE hợp lệ; số sai; số chưa đăng ký không làm lộ tồn tại tài khoản; giới hạn gửi lại theo đồng hồ do máy chủ trả về.</x:v>
      </x:c>
      <x:c r="F15" s="75" t="str">
        <x:v>Positive / Negative / Boundary</x:v>
      </x:c>
      <x:c r="G15" s="75" t="str">
        <x:v>High</x:v>
      </x:c>
      <x:c r="H15" s="75" t="str">
        <x:v>Not Executed</x:v>
      </x:c>
      <x:c r="I15" s="75" t="n">
        <x:f>COUNTIFS('Testcase_F1'!$B$23:$B$90,"F1.5")</x:f>
        <x:v>4</x:v>
      </x:c>
      <x:c r="J15" s="25" t="str">
        <x:v>Nguồn: trang-dang-nhap.jsx; PasswordResetService.cs; PhoneNumberNormalizer.cs</x:v>
      </x:c>
    </x:row>
    <x:row r="16" ht="48" customHeight="1">
      <x:c r="A16" s="27" t="n">
        <x:v>7</x:v>
      </x:c>
      <x:c r="B16" s="27" t="str">
        <x:v>F1.6</x:v>
      </x:c>
      <x:c r="C16" s="25" t="str">
        <x:v>Xác minh OTP</x:v>
      </x:c>
      <x:c r="D16" s="25" t="str">
        <x:v>Xác minh OTP gồm 6 chữ số còn hiệu lực, chưa sử dụng và chưa vượt số lần thử theo cấu hình.</x:v>
      </x:c>
      <x:c r="E16" s="25" t="str">
        <x:v>OTP đúng; thiếu chữ số; sai OTP; OTP hết hạn; OTP cũ mất hiệu lực sau gửi lại.</x:v>
      </x:c>
      <x:c r="F16" s="75" t="str">
        <x:v>Positive / Negative / Boundary</x:v>
      </x:c>
      <x:c r="G16" s="75" t="str">
        <x:v>High</x:v>
      </x:c>
      <x:c r="H16" s="75" t="str">
        <x:v>Not Executed</x:v>
      </x:c>
      <x:c r="I16" s="75" t="n">
        <x:f>COUNTIFS('Testcase_F1'!$B$23:$B$90,"F1.6")</x:f>
        <x:v>5</x:v>
      </x:c>
      <x:c r="J16" s="25" t="str">
        <x:v>Nguồn: trang-dang-nhap.jsx; PasswordResetService.cs</x:v>
      </x:c>
    </x:row>
    <x:row r="17" ht="48" customHeight="1">
      <x:c r="A17" s="27" t="n">
        <x:v>8</x:v>
      </x:c>
      <x:c r="B17" s="27" t="str">
        <x:v>F1.7</x:v>
      </x:c>
      <x:c r="C17" s="25" t="str">
        <x:v>Hoàn tất đặt lại mật khẩu</x:v>
      </x:c>
      <x:c r="D17" s="25" t="str">
        <x:v>Đặt mật khẩu mới từ 6 đến 128 ký tự sau khi OTP được xác minh; reset token ngắn hạn chỉ dùng một lần.</x:v>
      </x:c>
      <x:c r="E17" s="25" t="str">
        <x:v>Đổi thành công và đăng nhập lại; xác nhận không khớp; mật khẩu ngoài biên 6–128; phiên đặt lại hết hạn.</x:v>
      </x:c>
      <x:c r="F17" s="75" t="str">
        <x:v>Positive / Negative / Boundary</x:v>
      </x:c>
      <x:c r="G17" s="75" t="str">
        <x:v>High</x:v>
      </x:c>
      <x:c r="H17" s="75" t="str">
        <x:v>Not Executed</x:v>
      </x:c>
      <x:c r="I17" s="75" t="n">
        <x:f>COUNTIFS('Testcase_F1'!$B$23:$B$90,"F1.7")</x:f>
        <x:v>4</x:v>
      </x:c>
      <x:c r="J17" s="25" t="str">
        <x:v>Nguồn: trang-dang-nhap.jsx; PasswordResetService.cs</x:v>
      </x:c>
    </x:row>
    <x:row r="18" ht="48" customHeight="1">
      <x:c r="A18" s="27" t="n">
        <x:v>9</x:v>
      </x:c>
      <x:c r="B18" s="27" t="str">
        <x:v>F1.8</x:v>
      </x:c>
      <x:c r="C18" s="25" t="str">
        <x:v>Đăng xuất</x:v>
      </x:c>
      <x:c r="D18" s="25" t="str">
        <x:v>Đăng xuất Firebase, xóa hồ sơ khỏi trạng thái ứng dụng và hiển thị trang xác thực.</x:v>
      </x:c>
      <x:c r="E18" s="25" t="str">
        <x:v>Đăng xuất thành công; tải lại và quay lại trang nghiệp vụ sau đăng xuất.</x:v>
      </x:c>
      <x:c r="F18" s="75" t="str">
        <x:v>Positive / Negative</x:v>
      </x:c>
      <x:c r="G18" s="75" t="str">
        <x:v>High</x:v>
      </x:c>
      <x:c r="H18" s="75" t="str">
        <x:v>Not Executed</x:v>
      </x:c>
      <x:c r="I18" s="75" t="n">
        <x:f>COUNTIFS('Testcase_F1'!$B$23:$B$90,"F1.8")</x:f>
        <x:v>2</x:v>
      </x:c>
      <x:c r="J18" s="25" t="str">
        <x:v>Nguồn: xac-thuc.jsx; ung-dung.jsx; cong-khach-hang.jsx</x:v>
      </x:c>
    </x:row>
    <x:row r="19" ht="48" customHeight="1">
      <x:c r="A19" s="27" t="n">
        <x:v>10</x:v>
      </x:c>
      <x:c r="B19" s="27" t="str">
        <x:v>F2</x:v>
      </x:c>
      <x:c r="C19" s="25" t="str">
        <x:v>Tổng quan khách hàng</x:v>
      </x:c>
      <x:c r="D19" s="25" t="str">
        <x:v>Hiển thị số thú cưng chưa lưu trữ, lịch từ hôm nay chưa hoàn thành/hủy, giao dịch PENDING và thông báo chưa đọc của khách hàng.</x:v>
      </x:c>
      <x:c r="E19" s="25" t="str">
        <x:v>Số liệu đúng theo dữ liệu khách hàng; tài khoản chưa có dữ liệu; điều hướng từ tổng quan và tải lại số liệu.</x:v>
      </x:c>
      <x:c r="F19" s="75" t="str">
        <x:v>Positive / LooknFeel</x:v>
      </x:c>
      <x:c r="G19" s="75" t="str">
        <x:v>Medium</x:v>
      </x:c>
      <x:c r="H19" s="75" t="str">
        <x:v>Not Executed</x:v>
      </x:c>
      <x:c r="I19" s="75" t="n">
        <x:f>COUNTIFS('Testcase_F2'!$B$23:$B$35,"F2")</x:f>
        <x:v>5</x:v>
      </x:c>
      <x:c r="J19" s="25" t="str">
        <x:v>Nguồn: cong-khach-hang.jsx; ThuCungController.cs</x:v>
      </x:c>
    </x:row>
    <x:row r="20" ht="44" customHeight="1">
      <x:c r="A20" s="73" t="n">
        <x:v>11</x:v>
      </x:c>
      <x:c r="B20" s="73" t="str">
        <x:v>F3</x:v>
      </x:c>
      <x:c r="C20" s="73" t="str">
        <x:v>Quản lý thú cưng</x:v>
      </x:c>
      <x:c r="D20" s="73" t="str">
        <x:v>Tạo, xem, sửa, lưu trữ hồ sơ và quản lý ảnh thú cưng.</x:v>
      </x:c>
      <x:c r="E20" s="73" t="str"/>
      <x:c r="F20" s="73" t="str">
        <x:v>Functional / GUI</x:v>
      </x:c>
      <x:c r="G20" s="73" t="str">
        <x:v>High</x:v>
      </x:c>
      <x:c r="H20" s="73" t="str">
        <x:v>Not Executed</x:v>
      </x:c>
      <x:c r="I20" s="73" t="n">
        <x:f>SUM(I21:I25)</x:f>
        <x:v>20</x:v>
      </x:c>
      <x:c r="J20" s="73" t="str">
        <x:v>Nhóm chức năng; tổng ca bên dưới.</x:v>
      </x:c>
    </x:row>
    <x:row r="21" ht="60" customHeight="1">
      <x:c r="A21" s="27" t="n">
        <x:v>12</x:v>
      </x:c>
      <x:c r="B21" s="27" t="str">
        <x:v>F3.1</x:v>
      </x:c>
      <x:c r="C21" s="25" t="str">
        <x:v>Danh sách thú cưng</x:v>
      </x:c>
      <x:c r="D21" s="25" t="str">
        <x:v>Hiển thị hồ sơ thú cưng chưa lưu trữ thuộc khách hàng đang đăng nhập.</x:v>
      </x:c>
      <x:c r="E21" s="25" t="str">
        <x:v>Có hồ sơ; chưa có hồ sơ; tách biệt danh sách giữa hai chủ nuôi.</x:v>
      </x:c>
      <x:c r="F21" s="75" t="str">
        <x:v>Positive / Negative</x:v>
      </x:c>
      <x:c r="G21" s="75" t="str">
        <x:v>High</x:v>
      </x:c>
      <x:c r="H21" s="75" t="str">
        <x:v>Not Executed</x:v>
      </x:c>
      <x:c r="I21" s="75" t="n">
        <x:f>COUNTIFS('Testcase_F3'!$B$23:$B$68,"F3.1")</x:f>
        <x:v>3</x:v>
      </x:c>
      <x:c r="J21" s="25" t="str">
        <x:v>Nguồn: cong-khach-hang.jsx; ThuCungController.cs; PhienNguoiDung.cs</x:v>
      </x:c>
    </x:row>
    <x:row r="22" ht="48" customHeight="1">
      <x:c r="A22" s="27" t="n">
        <x:v>13</x:v>
      </x:c>
      <x:c r="B22" s="27" t="str">
        <x:v>F3.2</x:v>
      </x:c>
      <x:c r="C22" s="25" t="str">
        <x:v>Thêm thú cưng</x:v>
      </x:c>
      <x:c r="D22" s="25" t="str">
        <x:v>Tạo hồ sơ với tên, loài, giống, giới tính, ngày sinh, cân nặng và tình trạng sức khỏe theo kiểm tra của giao diện và máy chủ.</x:v>
      </x:c>
      <x:c r="E22" s="25" t="str">
        <x:v>Thêm hợp lệ; cân nặng 0.1 kg; cân nặng 0 hoặc 1000 kg; ngày sinh tương lai; bỏ trống tên/loài/giống/ngày sinh/cân nặng/tình trạng sức khỏe.</x:v>
      </x:c>
      <x:c r="F22" s="75" t="str">
        <x:v>Positive / Negative / Boundary</x:v>
      </x:c>
      <x:c r="G22" s="75" t="str">
        <x:v>High</x:v>
      </x:c>
      <x:c r="H22" s="75" t="str">
        <x:v>Not Executed</x:v>
      </x:c>
      <x:c r="I22" s="75" t="n">
        <x:f>COUNTIFS('Testcase_F3'!$B$23:$B$68,"F3.2")</x:f>
        <x:v>7</x:v>
      </x:c>
      <x:c r="J22" s="25" t="str">
        <x:v>Nguồn: cong-khach-hang.jsx; ThuCungController.cs</x:v>
      </x:c>
    </x:row>
    <x:row r="23" ht="60" customHeight="1">
      <x:c r="A23" s="27" t="n">
        <x:v>14</x:v>
      </x:c>
      <x:c r="B23" s="27" t="str">
        <x:v>F3.3</x:v>
      </x:c>
      <x:c r="C23" s="25" t="str">
        <x:v>Sửa hồ sơ thú cưng</x:v>
      </x:c>
      <x:c r="D23" s="25" t="str">
        <x:v>Chủ nuôi sửa hồ sơ của mình; máy chủ kiểm tra dữ liệu và giới hạn truy cập theo chủ sở hữu.</x:v>
      </x:c>
      <x:c r="E23" s="25" t="str">
        <x:v>Sửa hợp lệ và tải lại; hủy sửa; không sửa được hồ sơ của khách khác.</x:v>
      </x:c>
      <x:c r="F23" s="75" t="str">
        <x:v>Positive / Negative</x:v>
      </x:c>
      <x:c r="G23" s="75" t="str">
        <x:v>High</x:v>
      </x:c>
      <x:c r="H23" s="75" t="str">
        <x:v>Not Executed</x:v>
      </x:c>
      <x:c r="I23" s="75" t="n">
        <x:f>COUNTIFS('Testcase_F3'!$B$23:$B$68,"F3.3")</x:f>
        <x:v>3</x:v>
      </x:c>
      <x:c r="J23" s="25" t="str">
        <x:v>Nguồn: cong-khach-hang.jsx; ThuCungController.cs; PhienNguoiDung.cs</x:v>
      </x:c>
    </x:row>
    <x:row r="24" ht="60" customHeight="1">
      <x:c r="A24" s="27" t="n">
        <x:v>15</x:v>
      </x:c>
      <x:c r="B24" s="27" t="str">
        <x:v>F3.4</x:v>
      </x:c>
      <x:c r="C24" s="25" t="str">
        <x:v>Ảnh thú cưng</x:v>
      </x:c>
      <x:c r="D24" s="25" t="str">
        <x:v>Chủ nuôi tải ảnh JPEG, PNG hoặc WebP thật; máy chủ kiểm tra chữ ký tệp và giới hạn 5 MiB.</x:v>
      </x:c>
      <x:c r="E24" s="25" t="str">
        <x:v>Ảnh hợp lệ và tồn tại sau tải lại; tệp sai loại; ảnh 5.5 MiB bị máy chủ từ chối; nội dung giả ảnh bị từ chối.</x:v>
      </x:c>
      <x:c r="F24" s="75" t="str">
        <x:v>Positive / Negative / Boundary</x:v>
      </x:c>
      <x:c r="G24" s="75" t="str">
        <x:v>Medium</x:v>
      </x:c>
      <x:c r="H24" s="75" t="str">
        <x:v>Not Executed</x:v>
      </x:c>
      <x:c r="I24" s="75" t="n">
        <x:f>COUNTIFS('Testcase_F3'!$B$23:$B$68,"F3.4")</x:f>
        <x:v>4</x:v>
      </x:c>
      <x:c r="J24" s="25" t="str">
        <x:v>Nguồn: cong-khach-hang.jsx; MediaController.cs; ImageUploadValidator.cs</x:v>
      </x:c>
    </x:row>
    <x:row r="25" ht="48" customHeight="1">
      <x:c r="A25" s="27" t="n">
        <x:v>16</x:v>
      </x:c>
      <x:c r="B25" s="27" t="str">
        <x:v>F3.5</x:v>
      </x:c>
      <x:c r="C25" s="25" t="str">
        <x:v>Lưu trữ thú cưng</x:v>
      </x:c>
      <x:c r="D25" s="25" t="str">
        <x:v>Chủ nuôi xác nhận lưu trữ hồ sơ khi không có lịch hẹn chưa hoàn thành/hủy; giữ bản ghi và lịch sử liên quan.</x:v>
      </x:c>
      <x:c r="E25" s="25" t="str">
        <x:v>Lưu trữ hồ sơ đủ điều kiện; hủy xác nhận; chặn lưu trữ khi còn lịch hẹn đang mở.</x:v>
      </x:c>
      <x:c r="F25" s="75" t="str">
        <x:v>Positive / Negative</x:v>
      </x:c>
      <x:c r="G25" s="75" t="str">
        <x:v>Medium</x:v>
      </x:c>
      <x:c r="H25" s="75" t="str">
        <x:v>Not Executed</x:v>
      </x:c>
      <x:c r="I25" s="75" t="n">
        <x:f>COUNTIFS('Testcase_F3'!$B$23:$B$68,"F3.5")</x:f>
        <x:v>3</x:v>
      </x:c>
      <x:c r="J25" s="25" t="str">
        <x:v>Nguồn: cong-khach-hang.jsx; ThuCungController.cs</x:v>
      </x:c>
    </x:row>
    <x:row r="26" ht="44" customHeight="1">
      <x:c r="A26" s="73" t="n">
        <x:v>17</x:v>
      </x:c>
      <x:c r="B26" s="73" t="str">
        <x:v>F4</x:v>
      </x:c>
      <x:c r="C26" s="73" t="str">
        <x:v>Quản lý lịch hẹn</x:v>
      </x:c>
      <x:c r="D26" s="73" t="str">
        <x:v>Chọn dịch vụ, giờ trống, đặt, đổi và hủy lịch hẹn.</x:v>
      </x:c>
      <x:c r="E26" s="73" t="str"/>
      <x:c r="F26" s="73" t="str">
        <x:v>Functional / GUI</x:v>
      </x:c>
      <x:c r="G26" s="73" t="str">
        <x:v>High</x:v>
      </x:c>
      <x:c r="H26" s="73" t="str">
        <x:v>Not Executed</x:v>
      </x:c>
      <x:c r="I26" s="73" t="n">
        <x:f>SUM(I27:I35)</x:f>
        <x:v>38</x:v>
      </x:c>
      <x:c r="J26" s="73" t="str">
        <x:v>Nhóm chức năng; tổng ca bên dưới.</x:v>
      </x:c>
    </x:row>
    <x:row r="27" ht="60" customHeight="1">
      <x:c r="A27" s="27" t="n">
        <x:v>18</x:v>
      </x:c>
      <x:c r="B27" s="27" t="str">
        <x:v>F4.1</x:v>
      </x:c>
      <x:c r="C27" s="25" t="str">
        <x:v>Danh sách lịch hẹn</x:v>
      </x:c>
      <x:c r="D27" s="25" t="str">
        <x:v>Khách hàng chỉ xem lịch và chi tiết lịch thuộc tài khoản hiện tại.</x:v>
      </x:c>
      <x:c r="E27" s="25" t="str">
        <x:v>Có lịch; chưa có lịch; thử truy cập lịch của khách hàng khác.</x:v>
      </x:c>
      <x:c r="F27" s="75" t="str">
        <x:v>Positive / Negative</x:v>
      </x:c>
      <x:c r="G27" s="75" t="str">
        <x:v>High</x:v>
      </x:c>
      <x:c r="H27" s="75" t="str">
        <x:v>Not Executed</x:v>
      </x:c>
      <x:c r="I27" s="75" t="n">
        <x:f>COUNTIFS('Testcase_F4'!$B$23:$B$100,"F4.1")</x:f>
        <x:v>3</x:v>
      </x:c>
      <x:c r="J27" s="25" t="str">
        <x:v>Nguồn: LichHenController.cs; cong-khach-hang.jsx; BookingDetailsController.cs</x:v>
      </x:c>
    </x:row>
    <x:row r="28" ht="60" customHeight="1">
      <x:c r="A28" s="27" t="n">
        <x:v>19</x:v>
      </x:c>
      <x:c r="B28" s="27" t="str">
        <x:v>F4.2</x:v>
      </x:c>
      <x:c r="C28" s="25" t="str">
        <x:v>Chọn thú cưng và hình thức</x:v>
      </x:c>
      <x:c r="D28" s="25" t="str">
        <x:v>Chọn thú cưng đang sử dụng của chủ tài khoản và hình thức đến trung tâm hoặc gửi thú cưng.</x:v>
      </x:c>
      <x:c r="E28" s="25" t="str">
        <x:v>Đổi thú cưng kiểm tra lại giờ; lưu đúng hình thức đã chọn.</x:v>
      </x:c>
      <x:c r="F28" s="75" t="str">
        <x:v>Positive</x:v>
      </x:c>
      <x:c r="G28" s="75" t="str">
        <x:v>Medium</x:v>
      </x:c>
      <x:c r="H28" s="75" t="str">
        <x:v>Not Executed</x:v>
      </x:c>
      <x:c r="I28" s="75" t="n">
        <x:f>COUNTIFS('Testcase_F4'!$B$23:$B$100,"F4.2")</x:f>
        <x:v>2</x:v>
      </x:c>
      <x:c r="J28" s="25" t="str">
        <x:v>Nguồn: LichHenController.cs; lich-hen-khach-hang.jsx; cong-khach-hang.jsx</x:v>
      </x:c>
    </x:row>
    <x:row r="29" ht="48" customHeight="1">
      <x:c r="A29" s="27" t="n">
        <x:v>20</x:v>
      </x:c>
      <x:c r="B29" s="27" t="str">
        <x:v>F4.3</x:v>
      </x:c>
      <x:c r="C29" s="25" t="str">
        <x:v>Chọn dịch vụ</x:v>
      </x:c>
      <x:c r="D29" s="25" t="str">
        <x:v>Chọn 1–10 dịch vụ ACTIVE; giá và thời lượng lấy từ dữ liệu dịch vụ trên máy chủ.</x:v>
      </x:c>
      <x:c r="E29" s="25" t="str">
        <x:v>Một, nhiều dịch vụ; bỏ chọn; dịch vụ ngưng hoạt động.</x:v>
      </x:c>
      <x:c r="F29" s="75" t="str">
        <x:v>Positive / Negative / Boundary</x:v>
      </x:c>
      <x:c r="G29" s="75" t="str">
        <x:v>High</x:v>
      </x:c>
      <x:c r="H29" s="75" t="str">
        <x:v>Not Executed</x:v>
      </x:c>
      <x:c r="I29" s="75" t="n">
        <x:f>COUNTIFS('Testcase_F4'!$B$23:$B$100,"F4.3")</x:f>
        <x:v>6</x:v>
      </x:c>
      <x:c r="J29" s="25" t="str">
        <x:v>Nguồn: LichHenController.cs; lich-hen-khach-hang.jsx</x:v>
      </x:c>
    </x:row>
    <x:row r="30" ht="60" customHeight="1">
      <x:c r="A30" s="27" t="n">
        <x:v>21</x:v>
      </x:c>
      <x:c r="B30" s="27" t="str">
        <x:v>F4.4</x:v>
      </x:c>
      <x:c r="C30" s="25" t="str">
        <x:v>Khung giờ còn trống</x:v>
      </x:c>
      <x:c r="D30" s="25" t="str">
        <x:v>Tra cứu ngày từ hôm nay đến hết ngày cùng kỳ sau 6 tháng; giờ bắt đầu từ 08:00, bước 30 phút, hoàn tất trước hoặc đúng 18:00; kiểm tra công suất và lịch trùng.</x:v>
      </x:c>
      <x:c r="E30" s="25" t="str">
        <x:v>Giờ theo thời lượng; biên 6 tháng; ngày đã qua; biên công suất cấu hình.</x:v>
      </x:c>
      <x:c r="F30" s="75" t="str">
        <x:v>Positive / Negative / Boundary</x:v>
      </x:c>
      <x:c r="G30" s="75" t="str">
        <x:v>High</x:v>
      </x:c>
      <x:c r="H30" s="75" t="str">
        <x:v>Not Executed</x:v>
      </x:c>
      <x:c r="I30" s="75" t="n">
        <x:f>COUNTIFS('Testcase_F4'!$B$23:$B$100,"F4.4")</x:f>
        <x:v>4</x:v>
      </x:c>
      <x:c r="J30" s="25" t="str">
        <x:v>Nguồn: LichHenController.cs; lich-hen-khach-hang.jsx</x:v>
      </x:c>
    </x:row>
    <x:row r="31" ht="60" customHeight="1">
      <x:c r="A31" s="27" t="n">
        <x:v>22</x:v>
      </x:c>
      <x:c r="B31" s="27" t="str">
        <x:v>F4.5</x:v>
      </x:c>
      <x:c r="C31" s="25" t="str">
        <x:v>Tạo lịch trả tiền mặt</x:v>
      </x:c>
      <x:c r="D31" s="25" t="str">
        <x:v>Tạo nguyên bộ lịch PENDING, chi tiết dịch vụ và thanh toán CASH/PENDING; chống lặp cùng requestId trong cùng tài khoản.</x:v>
      </x:c>
      <x:c r="E31" s="25" t="str">
        <x:v>Tạo hợp lệ; phát lại mã yêu cầu; tính tiền theo giá máy chủ.</x:v>
      </x:c>
      <x:c r="F31" s="75" t="str">
        <x:v>Positive / Negative</x:v>
      </x:c>
      <x:c r="G31" s="75" t="str">
        <x:v>High</x:v>
      </x:c>
      <x:c r="H31" s="75" t="str">
        <x:v>Not Executed</x:v>
      </x:c>
      <x:c r="I31" s="75" t="n">
        <x:f>COUNTIFS('Testcase_F4'!$B$23:$B$100,"F4.5")</x:f>
        <x:v>3</x:v>
      </x:c>
      <x:c r="J31" s="25" t="str">
        <x:v>Nguồn: LichHenController.cs; PaymentsController.cs; cong-khach-hang.jsx</x:v>
      </x:c>
    </x:row>
    <x:row r="32" ht="60" customHeight="1">
      <x:c r="A32" s="27" t="n">
        <x:v>23</x:v>
      </x:c>
      <x:c r="B32" s="27" t="str">
        <x:v>F4.6</x:v>
      </x:c>
      <x:c r="C32" s="25" t="str">
        <x:v>Tạo lịch PayOS</x:v>
      </x:c>
      <x:c r="D32" s="25" t="str">
        <x:v>Tạo lịch kèm BANK_TRANSFER/PENDING; tạo liên kết PayOS khi cấu hình đáp ứng, không ghi PAID trước xác minh.</x:v>
      </x:c>
      <x:c r="E32" s="25" t="str">
        <x:v>Tạo lịch chuyển khoản; tạo liên kết hợp lệ; lỗi cấu hình/liên kết giữ chưa thanh toán.</x:v>
      </x:c>
      <x:c r="F32" s="75" t="str">
        <x:v>Positive / Negative</x:v>
      </x:c>
      <x:c r="G32" s="75" t="str">
        <x:v>High</x:v>
      </x:c>
      <x:c r="H32" s="75" t="str">
        <x:v>Not Executed</x:v>
      </x:c>
      <x:c r="I32" s="75" t="n">
        <x:f>COUNTIFS('Testcase_F4'!$B$23:$B$100,"F4.6")</x:f>
        <x:v>3</x:v>
      </x:c>
      <x:c r="J32" s="25" t="str">
        <x:v>Nguồn: LichHenController.cs; PaymentsController.cs; cong-khach-hang.jsx</x:v>
      </x:c>
    </x:row>
    <x:row r="33" ht="60" customHeight="1">
      <x:c r="A33" s="27" t="n">
        <x:v>24</x:v>
      </x:c>
      <x:c r="B33" s="27" t="str">
        <x:v>F4.7</x:v>
      </x:c>
      <x:c r="C33" s="25" t="str">
        <x:v>Từ chối lịch không hợp lệ</x:v>
      </x:c>
      <x:c r="D33" s="25" t="str">
        <x:v>Không tạo lịch thiếu dịch vụ hoặc dùng thú cưng không hợp lệ; kiểm tra ngày giờ, số dịch vụ, thời lượng và ghi chú ở máy chủ.</x:v>
      </x:c>
      <x:c r="E33" s="25" t="str">
        <x:v>Thiếu dịch vụ; thú cưng sai chủ/lưu trữ; quá 10/trùng dịch vụ; giờ sai bước; quá giờ đóng cửa; ghi chú 255/256 ký tự.</x:v>
      </x:c>
      <x:c r="F33" s="75" t="str">
        <x:v>Negative / Boundary</x:v>
      </x:c>
      <x:c r="G33" s="75" t="str">
        <x:v>High</x:v>
      </x:c>
      <x:c r="H33" s="75" t="str">
        <x:v>Not Executed</x:v>
      </x:c>
      <x:c r="I33" s="75" t="n">
        <x:f>COUNTIFS('Testcase_F4'!$B$23:$B$100,"F4.7")</x:f>
        <x:v>9</x:v>
      </x:c>
      <x:c r="J33" s="25" t="str">
        <x:v>Nguồn: LichHenController.cs; lich-hen-khach-hang.jsx; cong-khach-hang.jsx</x:v>
      </x:c>
    </x:row>
    <x:row r="34" ht="60" customHeight="1">
      <x:c r="A34" s="27" t="n">
        <x:v>25</x:v>
      </x:c>
      <x:c r="B34" s="27" t="str">
        <x:v>F4.8</x:v>
      </x:c>
      <x:c r="C34" s="25" t="str">
        <x:v>Đổi lịch hẹn</x:v>
      </x:c>
      <x:c r="D34" s="25" t="str">
        <x:v>Chỉ đổi lịch PENDING hoặc CONFIRMED; giữ nguyên dịch vụ và tiền; kiểm tra chỗ trống, quyền sở hữu và lịch trùng.</x:v>
      </x:c>
      <x:c r="E34" s="25" t="str">
        <x:v>Đổi hợp lệ; giữ lịch cũ; xung đột giờ; trạng thái không cho đổi.</x:v>
      </x:c>
      <x:c r="F34" s="75" t="str">
        <x:v>Positive / Negative</x:v>
      </x:c>
      <x:c r="G34" s="75" t="str">
        <x:v>High</x:v>
      </x:c>
      <x:c r="H34" s="75" t="str">
        <x:v>Not Executed</x:v>
      </x:c>
      <x:c r="I34" s="75" t="n">
        <x:f>COUNTIFS('Testcase_F4'!$B$23:$B$100,"F4.8")</x:f>
        <x:v>4</x:v>
      </x:c>
      <x:c r="J34" s="25" t="str">
        <x:v>Nguồn: LichHenController.cs; lich-hen-khach-hang.jsx; cong-khach-hang.jsx</x:v>
      </x:c>
    </x:row>
    <x:row r="35" ht="48" customHeight="1">
      <x:c r="A35" s="27" t="n">
        <x:v>26</x:v>
      </x:c>
      <x:c r="B35" s="27" t="str">
        <x:v>F4.9</x:v>
      </x:c>
      <x:c r="C35" s="25" t="str">
        <x:v>Hủy lịch hẹn</x:v>
      </x:c>
      <x:c r="D35" s="25" t="str">
        <x:v>Chỉ hủy lịch PENDING hoặc CONFIRMED chưa có thanh toán PAID; đổi thanh toán PENDING thành FAILED khi hủy.</x:v>
      </x:c>
      <x:c r="E35" s="25" t="str">
        <x:v>Hủy hợp lệ; không xác nhận hủy; lịch đã trả; trạng thái bắt đầu/kết thúc.</x:v>
      </x:c>
      <x:c r="F35" s="75" t="str">
        <x:v>Positive / Negative</x:v>
      </x:c>
      <x:c r="G35" s="75" t="str">
        <x:v>High</x:v>
      </x:c>
      <x:c r="H35" s="75" t="str">
        <x:v>Not Executed</x:v>
      </x:c>
      <x:c r="I35" s="75" t="n">
        <x:f>COUNTIFS('Testcase_F4'!$B$23:$B$100,"F4.9")</x:f>
        <x:v>4</x:v>
      </x:c>
      <x:c r="J35" s="25" t="str">
        <x:v>Nguồn: LichHenController.cs; cong-khach-hang.jsx</x:v>
      </x:c>
    </x:row>
    <x:row r="36" ht="44" customHeight="1">
      <x:c r="A36" s="73" t="n">
        <x:v>27</x:v>
      </x:c>
      <x:c r="B36" s="73" t="str">
        <x:v>F5</x:v>
      </x:c>
      <x:c r="C36" s="73" t="str">
        <x:v>Thanh toán</x:v>
      </x:c>
      <x:c r="D36" s="73" t="str">
        <x:v>Xem và xử lý giao dịch tiền mặt hoặc PayOS.</x:v>
      </x:c>
      <x:c r="E36" s="73" t="str"/>
      <x:c r="F36" s="73" t="str">
        <x:v>Functional / GUI</x:v>
      </x:c>
      <x:c r="G36" s="73" t="str">
        <x:v>High</x:v>
      </x:c>
      <x:c r="H36" s="73" t="str">
        <x:v>Not Executed</x:v>
      </x:c>
      <x:c r="I36" s="73" t="n">
        <x:f>SUM(I37:I39)</x:f>
        <x:v>14</x:v>
      </x:c>
      <x:c r="J36" s="73" t="str">
        <x:v>Nhóm chức năng; tổng ca bên dưới.</x:v>
      </x:c>
    </x:row>
    <x:row r="37" ht="60" customHeight="1">
      <x:c r="A37" s="27" t="n">
        <x:v>28</x:v>
      </x:c>
      <x:c r="B37" s="27" t="str">
        <x:v>F5.1</x:v>
      </x:c>
      <x:c r="C37" s="25" t="str">
        <x:v>Lịch sử thanh toán</x:v>
      </x:c>
      <x:c r="D37" s="25" t="str">
        <x:v>Khách hàng xem giao dịch của mình, lọc theo trạng thái/ngày và xem phiếu của giao dịch PAID hoặc REFUNDED.</x:v>
      </x:c>
      <x:c r="E37" s="25" t="str">
        <x:v>Có/rỗng; lọc; phiếu khớp dữ liệu; bảo vệ giao dịch khách khác.</x:v>
      </x:c>
      <x:c r="F37" s="75" t="str">
        <x:v>Positive / Negative</x:v>
      </x:c>
      <x:c r="G37" s="75" t="str">
        <x:v>High</x:v>
      </x:c>
      <x:c r="H37" s="75" t="str">
        <x:v>Not Executed</x:v>
      </x:c>
      <x:c r="I37" s="75" t="n">
        <x:f>COUNTIFS('Testcase_F5'!$B$23:$B$51,"F5.1")</x:f>
        <x:v>6</x:v>
      </x:c>
      <x:c r="J37" s="25" t="str">
        <x:v>Nguồn: PaymentsController.cs; lich-hen-khach-hang.jsx; cong-khach-hang.jsx</x:v>
      </x:c>
    </x:row>
    <x:row r="38" ht="48" customHeight="1">
      <x:c r="A38" s="27" t="n">
        <x:v>29</x:v>
      </x:c>
      <x:c r="B38" s="27" t="str">
        <x:v>F5.2</x:v>
      </x:c>
      <x:c r="C38" s="25" t="str">
        <x:v>Đối soát PayOS</x:v>
      </x:c>
      <x:c r="D38" s="25" t="str">
        <x:v>Trạng thái lấy từ PayOS hoặc webhook đã xác minh; kiểm tra mã thành công, số tiền và chống cập nhật lặp.</x:v>
      </x:c>
      <x:c r="E38" s="25" t="str">
        <x:v>PAID xác minh; hủy/hết hạn; webhook giả/sai tiền; callback lặp.</x:v>
      </x:c>
      <x:c r="F38" s="75" t="str">
        <x:v>Positive / Negative</x:v>
      </x:c>
      <x:c r="G38" s="75" t="str">
        <x:v>High</x:v>
      </x:c>
      <x:c r="H38" s="75" t="str">
        <x:v>Not Executed</x:v>
      </x:c>
      <x:c r="I38" s="75" t="n">
        <x:f>COUNTIFS('Testcase_F5'!$B$23:$B$51,"F5.2")</x:f>
        <x:v>4</x:v>
      </x:c>
      <x:c r="J38" s="25" t="str">
        <x:v>Nguồn: PaymentsController.cs; cong-khach-hang.jsx</x:v>
      </x:c>
    </x:row>
    <x:row r="39" ht="48" customHeight="1">
      <x:c r="A39" s="27" t="n">
        <x:v>30</x:v>
      </x:c>
      <x:c r="B39" s="27" t="str">
        <x:v>F5.3</x:v>
      </x:c>
      <x:c r="C39" s="25" t="str">
        <x:v>Thử lại thanh toán</x:v>
      </x:c>
      <x:c r="D39" s="25" t="str">
        <x:v>Chỉ tạo giao dịch mới cho FAILED khi lịch còn thanh toán được và chưa có giao dịch PENDING hoặc PAID; tiền lấy từ lịch.</x:v>
      </x:c>
      <x:c r="E39" s="25" t="str">
        <x:v>FAILED hợp lệ; giao dịch đang chờ/đã trả; lịch hủy/hoàn thành; giao dịch chờ khác.</x:v>
      </x:c>
      <x:c r="F39" s="75" t="str">
        <x:v>Positive / Negative</x:v>
      </x:c>
      <x:c r="G39" s="75" t="str">
        <x:v>High</x:v>
      </x:c>
      <x:c r="H39" s="75" t="str">
        <x:v>Not Executed</x:v>
      </x:c>
      <x:c r="I39" s="75" t="n">
        <x:f>COUNTIFS('Testcase_F5'!$B$23:$B$51,"F5.3")</x:f>
        <x:v>4</x:v>
      </x:c>
      <x:c r="J39" s="25" t="str">
        <x:v>Nguồn: PaymentsController.cs; cong-khach-hang.jsx</x:v>
      </x:c>
    </x:row>
    <x:row r="40" ht="60" customHeight="1">
      <x:c r="A40" s="27" t="n">
        <x:v>31</x:v>
      </x:c>
      <x:c r="B40" s="27" t="str">
        <x:v>F6</x:v>
      </x:c>
      <x:c r="C40" s="25" t="str">
        <x:v>Xem hồ sơ sức khỏe</x:v>
      </x:c>
      <x:c r="D40" s="25" t="str">
        <x:v>Khách hàng xem bệnh án và lịch tiêm theo thú cưng thuộc tài khoản.</x:v>
      </x:c>
      <x:c r="E40" s="25" t="str">
        <x:v>Xem dữ liệu có/rỗng; đổi thú cưng; thứ tự bệnh án; mũi tiêm tiếp theo; ngăn đọc hồ sơ của khách khác.</x:v>
      </x:c>
      <x:c r="F40" s="75" t="str">
        <x:v>Positive / Negative / LooknFeel</x:v>
      </x:c>
      <x:c r="G40" s="75" t="str">
        <x:v>High</x:v>
      </x:c>
      <x:c r="H40" s="75" t="str">
        <x:v>Not Executed</x:v>
      </x:c>
      <x:c r="I40" s="75" t="n">
        <x:f>COUNTIFS('Testcase_F6'!$B$23:$B$41,"F6")</x:f>
        <x:v>9</x:v>
      </x:c>
      <x:c r="J40" s="25" t="str">
        <x:v>Nguồn: cong-khach-hang.jsx; HoSoSucKhoeController.cs; PhienNguoiDung.cs</x:v>
      </x:c>
    </x:row>
    <x:row r="41" ht="48" customHeight="1">
      <x:c r="A41" s="27" t="n">
        <x:v>32</x:v>
      </x:c>
      <x:c r="B41" s="27" t="str">
        <x:v>F7</x:v>
      </x:c>
      <x:c r="C41" s="25" t="str">
        <x:v>Thông báo cá nhân</x:v>
      </x:c>
      <x:c r="D41" s="25" t="str">
        <x:v>Xem thông báo của tài khoản, đánh dấu một hoặc tất cả đã đọc, mở lịch hẹn liên quan.</x:v>
      </x:c>
      <x:c r="E41" s="25" t="str">
        <x:v>Có thông báo/rỗng; đọc một/tất cả; cập nhật số chưa đọc; thao tác lặp; mở lịch liên quan; chặn thông báo của khách khác.</x:v>
      </x:c>
      <x:c r="F41" s="75" t="str">
        <x:v>Positive / Negative / LooknFeel</x:v>
      </x:c>
      <x:c r="G41" s="75" t="str">
        <x:v>Medium</x:v>
      </x:c>
      <x:c r="H41" s="75" t="str">
        <x:v>Not Executed</x:v>
      </x:c>
      <x:c r="I41" s="75" t="n">
        <x:f>COUNTIFS('Testcase_F7'!$B$23:$B$44,"F7")</x:f>
        <x:v>10</x:v>
      </x:c>
      <x:c r="J41" s="25" t="str">
        <x:v>Nguồn: cong-khach-hang.jsx; ThongBaoController.cs</x:v>
      </x:c>
    </x:row>
    <x:row r="42" ht="44" customHeight="1">
      <x:c r="A42" s="73" t="n">
        <x:v>33</x:v>
      </x:c>
      <x:c r="B42" s="73" t="str">
        <x:v>F8</x:v>
      </x:c>
      <x:c r="C42" s="73" t="str">
        <x:v>Tài khoản khách hàng</x:v>
      </x:c>
      <x:c r="D42" s="73" t="str">
        <x:v>Cập nhật thông tin liên hệ và thông tin xác thực.</x:v>
      </x:c>
      <x:c r="E42" s="73" t="str"/>
      <x:c r="F42" s="73" t="str">
        <x:v>Functional / GUI</x:v>
      </x:c>
      <x:c r="G42" s="73" t="str">
        <x:v>High</x:v>
      </x:c>
      <x:c r="H42" s="73" t="str">
        <x:v>Not Executed</x:v>
      </x:c>
      <x:c r="I42" s="73" t="n">
        <x:f>SUM(I43:I44)</x:f>
        <x:v>17</x:v>
      </x:c>
      <x:c r="J42" s="73" t="str">
        <x:v>Nhóm chức năng; tổng ca bên dưới.</x:v>
      </x:c>
    </x:row>
    <x:row r="43" ht="92" customHeight="1">
      <x:c r="A43" s="27" t="n">
        <x:v>34</x:v>
      </x:c>
      <x:c r="B43" s="27" t="str">
        <x:v>F8.1</x:v>
      </x:c>
      <x:c r="C43" s="25" t="str">
        <x:v>Cập nhật tài khoản</x:v>
      </x:c>
      <x:c r="D43" s="25" t="str">
        <x:v>Cập nhật họ tên từ 1 đến 100 ký tự, số điện thoại Việt Nam hợp lệ và ảnh đại diện; số điện thoại khách hàng không được trùng.</x:v>
      </x:c>
      <x:c r="E43" s="25" t="str">
        <x:v>Thông tin hợp lệ; họ tên rỗng; biên họ tên 100 ký tự; số điện thoại sai hoặc trùng; avatar hợp lệ; avatar sai định dạng hoặc quá 5 MiB.</x:v>
      </x:c>
      <x:c r="F43" s="75" t="str">
        <x:v>Positive / Negative / Boundary</x:v>
      </x:c>
      <x:c r="G43" s="75" t="str">
        <x:v>Medium</x:v>
      </x:c>
      <x:c r="H43" s="75" t="str">
        <x:v>Not Executed</x:v>
      </x:c>
      <x:c r="I43" s="75" t="n">
        <x:f>COUNTIFS('Testcase_F8'!$B$23:$B$60,"F8.1")</x:f>
        <x:v>9</x:v>
      </x:c>
      <x:c r="J43" s="25" t="str">
        <x:v>Nguồn: cai-dat-tai-khoan.jsx; UserAccountsController.cs; PhoneNumberNormalizer.cs; MediaController.cs; ImageUploadValidator.cs</x:v>
      </x:c>
    </x:row>
    <x:row r="44" ht="60" customHeight="1">
      <x:c r="A44" s="27" t="n">
        <x:v>35</x:v>
      </x:c>
      <x:c r="B44" s="27" t="str">
        <x:v>F8.2</x:v>
      </x:c>
      <x:c r="C44" s="25" t="str">
        <x:v>Đổi mật khẩu và email</x:v>
      </x:c>
      <x:c r="D44" s="25" t="str">
        <x:v>Xác thực lại mật khẩu hiện tại để đổi mật khẩu tối thiểu 8 ký tự hoặc gửi xác nhận đổi email; đồng bộ email sau khi xác nhận quyền sở hữu.</x:v>
      </x:c>
      <x:c r="E44" s="25" t="str">
        <x:v>Đổi mật khẩu hợp lệ; mật khẩu hiện tại sai; xác nhận sai; mật khẩu dưới 8 ký tự; mật khẩu mới trùng mật khẩu cũ; đổi email và xác nhận; email mới sai định dạng/trùng email hiện tại; sai mật khẩu khi yêu cầu đổi email.</x:v>
      </x:c>
      <x:c r="F44" s="75" t="str">
        <x:v>Positive / Negative / Boundary</x:v>
      </x:c>
      <x:c r="G44" s="75" t="str">
        <x:v>High</x:v>
      </x:c>
      <x:c r="H44" s="75" t="str">
        <x:v>Not Executed</x:v>
      </x:c>
      <x:c r="I44" s="75" t="n">
        <x:f>COUNTIFS('Testcase_F8'!$B$23:$B$60,"F8.2")</x:f>
        <x:v>8</x:v>
      </x:c>
      <x:c r="J44" s="25" t="str">
        <x:v>Nguồn: cai-dat-tai-khoan.jsx; xac-thuc.jsx; UserAccountsController.cs</x:v>
      </x:c>
    </x:row>
    <x:row r="45" ht="22" customHeight="1">
      <x:c r="A45" s="66" t="str">
        <x:v>Module Nhân viên vận hành</x:v>
      </x:c>
      <x:c r="B45" s="67"/>
      <x:c r="C45" s="67"/>
      <x:c r="D45" s="67"/>
      <x:c r="E45" s="68"/>
      <x:c r="F45" s="68"/>
      <x:c r="G45" s="68"/>
      <x:c r="H45" s="68"/>
      <x:c r="I45" s="68"/>
      <x:c r="J45" s="68"/>
    </x:row>
    <x:row r="46" ht="44" customHeight="1">
      <x:c r="A46" s="73" t="n">
        <x:v>36</x:v>
      </x:c>
      <x:c r="B46" s="73" t="str">
        <x:v>F9</x:v>
      </x:c>
      <x:c r="C46" s="73" t="str">
        <x:v>Vận hành lịch hẹn</x:v>
      </x:c>
      <x:c r="D46" s="73" t="str">
        <x:v>Theo dõi lịch, phân công, tiến độ và thanh toán tại quầy.</x:v>
      </x:c>
      <x:c r="E46" s="73" t="str"/>
      <x:c r="F46" s="73" t="str">
        <x:v>Functional / GUI</x:v>
      </x:c>
      <x:c r="G46" s="73" t="str">
        <x:v>High</x:v>
      </x:c>
      <x:c r="H46" s="73" t="str">
        <x:v>Not Executed</x:v>
      </x:c>
      <x:c r="I46" s="73" t="n">
        <x:f>SUM(I47:I55)</x:f>
        <x:v>29</x:v>
      </x:c>
      <x:c r="J46" s="73" t="str">
        <x:v>Nhóm chức năng; tổng ca bên dưới.</x:v>
      </x:c>
    </x:row>
    <x:row r="47" ht="48" customHeight="1">
      <x:c r="A47" s="27" t="n">
        <x:v>37</x:v>
      </x:c>
      <x:c r="B47" s="27" t="str">
        <x:v>F9.1</x:v>
      </x:c>
      <x:c r="C47" s="25" t="str">
        <x:v>Danh sách lịch hẹn vận hành</x:v>
      </x:c>
      <x:c r="D47" s="25" t="str">
        <x:v>Nhân viên xem lịch, tìm theo mã, lọc ngày/trạng thái/lịch được phân công và làm mới dữ liệu.</x:v>
      </x:c>
      <x:c r="E47" s="25" t="str">
        <x:v>Tìm/lọc kết hợp; không có kết quả; làm mới.</x:v>
      </x:c>
      <x:c r="F47" s="75" t="str">
        <x:v>Positive / Negative</x:v>
      </x:c>
      <x:c r="G47" s="75" t="str">
        <x:v>Medium</x:v>
      </x:c>
      <x:c r="H47" s="75" t="str">
        <x:v>Not Executed</x:v>
      </x:c>
      <x:c r="I47" s="75" t="n">
        <x:f>COUNTIFS('Testcase_F9'!$B$23:$B$82,"F9.1")</x:f>
        <x:v>4</x:v>
      </x:c>
      <x:c r="J47" s="25" t="str">
        <x:v>Nguồn: cong-van-hanh.jsx; LichHenController.cs</x:v>
      </x:c>
    </x:row>
    <x:row r="48" ht="60" customHeight="1">
      <x:c r="A48" s="27" t="n">
        <x:v>38</x:v>
      </x:c>
      <x:c r="B48" s="27" t="str">
        <x:v>F9.2</x:v>
      </x:c>
      <x:c r="C48" s="25" t="str">
        <x:v>Chi tiết lịch vận hành</x:v>
      </x:c>
      <x:c r="D48" s="25" t="str">
        <x:v>Nhân viên xem chủ lịch, thú cưng, ghi chú, toàn bộ dòng dịch vụ và các giao dịch của lịch đã chọn.</x:v>
      </x:c>
      <x:c r="E48" s="25" t="str">
        <x:v>Nhiều dịch vụ/giao dịch; dữ liệu khớp và đóng chi tiết.</x:v>
      </x:c>
      <x:c r="F48" s="75" t="str">
        <x:v>Positive</x:v>
      </x:c>
      <x:c r="G48" s="75" t="str">
        <x:v>Medium</x:v>
      </x:c>
      <x:c r="H48" s="75" t="str">
        <x:v>Not Executed</x:v>
      </x:c>
      <x:c r="I48" s="75" t="n">
        <x:f>COUNTIFS('Testcase_F9'!$B$23:$B$82,"F9.2")</x:f>
        <x:v>1</x:v>
      </x:c>
      <x:c r="J48" s="25" t="str">
        <x:v>Nguồn: cong-van-hanh.jsx; BookingDetailsController.cs; PaymentsController.cs</x:v>
      </x:c>
    </x:row>
    <x:row r="49" ht="76" customHeight="1">
      <x:c r="A49" s="27" t="n">
        <x:v>39</x:v>
      </x:c>
      <x:c r="B49" s="27" t="str">
        <x:v>F9.3</x:v>
      </x:c>
      <x:c r="C49" s="25" t="str">
        <x:v>Phân công nhân sự</x:v>
      </x:c>
      <x:c r="D49" s="25" t="str">
        <x:v>STAFF/ADMIN gắn nhân sự ACTIVE không trùng lịch cho lịch chưa CANCELLED/COMPLETED.</x:v>
      </x:c>
      <x:c r="E49" s="25" t="str">
        <x:v>Phân công/đổi; nhân sự ngưng hoạt động; nhân sự trùng giờ; lịch kết thúc.</x:v>
      </x:c>
      <x:c r="F49" s="75" t="str">
        <x:v>Positive / Negative</x:v>
      </x:c>
      <x:c r="G49" s="75" t="str">
        <x:v>High</x:v>
      </x:c>
      <x:c r="H49" s="75" t="str">
        <x:v>Not Executed</x:v>
      </x:c>
      <x:c r="I49" s="75" t="n">
        <x:f>COUNTIFS('Testcase_F9'!$B$23:$B$82,"F9.3")</x:f>
        <x:v>4</x:v>
      </x:c>
      <x:c r="J49" s="25" t="str">
        <x:v>Nguồn: LichHenController.cs; cong-van-hanh.jsx; PhienNguoiDung.cs; StaffsController.cs</x:v>
      </x:c>
    </x:row>
    <x:row r="50" ht="60" customHeight="1">
      <x:c r="A50" s="27" t="n">
        <x:v>40</x:v>
      </x:c>
      <x:c r="B50" s="27" t="str">
        <x:v>F9.4</x:v>
      </x:c>
      <x:c r="C50" s="25" t="str">
        <x:v>Đổi lịch tại quầy</x:v>
      </x:c>
      <x:c r="D50" s="25" t="str">
        <x:v>Nhân viên đổi ngày giờ cho lịch PENDING/CONFIRMED theo cùng ràng buộc chỗ trống của khách hàng.</x:v>
      </x:c>
      <x:c r="E50" s="25" t="str">
        <x:v>Đổi hợp lệ; khung giờ hết chỗ; lịch đã hoàn thành.</x:v>
      </x:c>
      <x:c r="F50" s="75" t="str">
        <x:v>Positive / Negative</x:v>
      </x:c>
      <x:c r="G50" s="75" t="str">
        <x:v>High</x:v>
      </x:c>
      <x:c r="H50" s="75" t="str">
        <x:v>Not Executed</x:v>
      </x:c>
      <x:c r="I50" s="75" t="n">
        <x:f>COUNTIFS('Testcase_F9'!$B$23:$B$82,"F9.4")</x:f>
        <x:v>3</x:v>
      </x:c>
      <x:c r="J50" s="25" t="str">
        <x:v>Nguồn: LichHenController.cs; cong-van-hanh.jsx; lich-hen-khach-hang.jsx</x:v>
      </x:c>
    </x:row>
    <x:row r="51" ht="60" customHeight="1">
      <x:c r="A51" s="27" t="n">
        <x:v>41</x:v>
      </x:c>
      <x:c r="B51" s="27" t="str">
        <x:v>F9.5</x:v>
      </x:c>
      <x:c r="C51" s="25" t="str">
        <x:v>Tiến độ chăm sóc</x:v>
      </x:c>
      <x:c r="D51" s="25" t="str">
        <x:v>STAFF/ADMIN chuyển đúng PENDING→CONFIRMED→IN_PROGRESS→COMPLETED; không bỏ bước hoặc lùi trạng thái.</x:v>
      </x:c>
      <x:c r="E51" s="25" t="str">
        <x:v>Ba chuyển tiếp hợp lệ; chuyển trái luồng.</x:v>
      </x:c>
      <x:c r="F51" s="75" t="str">
        <x:v>Positive / Negative</x:v>
      </x:c>
      <x:c r="G51" s="75" t="str">
        <x:v>High</x:v>
      </x:c>
      <x:c r="H51" s="75" t="str">
        <x:v>Not Executed</x:v>
      </x:c>
      <x:c r="I51" s="75" t="n">
        <x:f>COUNTIFS('Testcase_F9'!$B$23:$B$82,"F9.5")</x:f>
        <x:v>4</x:v>
      </x:c>
      <x:c r="J51" s="25" t="str">
        <x:v>Nguồn: LichHenController.cs; cong-van-hanh.jsx; PhienNguoiDung.cs</x:v>
      </x:c>
    </x:row>
    <x:row r="52" ht="48" customHeight="1">
      <x:c r="A52" s="27" t="n">
        <x:v>42</x:v>
      </x:c>
      <x:c r="B52" s="27" t="str">
        <x:v>F9.6</x:v>
      </x:c>
      <x:c r="C52" s="25" t="str">
        <x:v>Chặn hoàn thành chưa thu tiền</x:v>
      </x:c>
      <x:c r="D52" s="25" t="str">
        <x:v>Chỉ hoàn thành lịch IN_PROGRESS khi có ít nhất một giao dịch PAID.</x:v>
      </x:c>
      <x:c r="E52" s="25" t="str">
        <x:v>PENDING bị chặn; FAILED bị chặn; PAID cho phép.</x:v>
      </x:c>
      <x:c r="F52" s="75" t="str">
        <x:v>Positive / Negative</x:v>
      </x:c>
      <x:c r="G52" s="75" t="str">
        <x:v>High</x:v>
      </x:c>
      <x:c r="H52" s="75" t="str">
        <x:v>Not Executed</x:v>
      </x:c>
      <x:c r="I52" s="75" t="n">
        <x:f>COUNTIFS('Testcase_F9'!$B$23:$B$82,"F9.6")</x:f>
        <x:v>3</x:v>
      </x:c>
      <x:c r="J52" s="25" t="str">
        <x:v>Nguồn: LichHenController.cs; cong-van-hanh.jsx</x:v>
      </x:c>
    </x:row>
    <x:row r="53" ht="60" customHeight="1">
      <x:c r="A53" s="27" t="n">
        <x:v>43</x:v>
      </x:c>
      <x:c r="B53" s="27" t="str">
        <x:v>F9.7</x:v>
      </x:c>
      <x:c r="C53" s="25" t="str">
        <x:v>Xác nhận tiền mặt</x:v>
      </x:c>
      <x:c r="D53" s="25" t="str">
        <x:v>STAFF/ADMIN xác nhận giao dịch CASH/PENDING thành PAID; không xác nhận lặp hoặc xác nhận thủ công BANK_TRANSFER.</x:v>
      </x:c>
      <x:c r="E53" s="25" t="str">
        <x:v>Xác nhận hợp lệ; lặp; sai phương thức.</x:v>
      </x:c>
      <x:c r="F53" s="75" t="str">
        <x:v>Positive / Negative</x:v>
      </x:c>
      <x:c r="G53" s="75" t="str">
        <x:v>High</x:v>
      </x:c>
      <x:c r="H53" s="75" t="str">
        <x:v>Not Executed</x:v>
      </x:c>
      <x:c r="I53" s="75" t="n">
        <x:f>COUNTIFS('Testcase_F9'!$B$23:$B$82,"F9.7")</x:f>
        <x:v>3</x:v>
      </x:c>
      <x:c r="J53" s="25" t="str">
        <x:v>Nguồn: PaymentsController.cs; cong-van-hanh.jsx; PhienNguoiDung.cs</x:v>
      </x:c>
    </x:row>
    <x:row r="54" ht="48" customHeight="1">
      <x:c r="A54" s="27" t="n">
        <x:v>44</x:v>
      </x:c>
      <x:c r="B54" s="27" t="str">
        <x:v>F9.8</x:v>
      </x:c>
      <x:c r="C54" s="25" t="str">
        <x:v>Kiểm tra PayOS tại quầy</x:v>
      </x:c>
      <x:c r="D54" s="25" t="str">
        <x:v>Nhân viên đồng bộ BANK_TRANSFER theo trạng thái xác minh từ PayOS; lỗi kết nối không tự chuyển PAID.</x:v>
      </x:c>
      <x:c r="E54" s="25" t="str">
        <x:v>PAID; còn chờ; lỗi kết nối.</x:v>
      </x:c>
      <x:c r="F54" s="75" t="str">
        <x:v>Positive / Negative</x:v>
      </x:c>
      <x:c r="G54" s="75" t="str">
        <x:v>High</x:v>
      </x:c>
      <x:c r="H54" s="75" t="str">
        <x:v>Not Executed</x:v>
      </x:c>
      <x:c r="I54" s="75" t="n">
        <x:f>COUNTIFS('Testcase_F9'!$B$23:$B$82,"F9.8")</x:f>
        <x:v>3</x:v>
      </x:c>
      <x:c r="J54" s="25" t="str">
        <x:v>Nguồn: PaymentsController.cs; cong-van-hanh.jsx</x:v>
      </x:c>
    </x:row>
    <x:row r="55" ht="60" customHeight="1">
      <x:c r="A55" s="27" t="n">
        <x:v>45</x:v>
      </x:c>
      <x:c r="B55" s="27" t="str">
        <x:v>F9.9</x:v>
      </x:c>
      <x:c r="C55" s="25" t="str">
        <x:v>Ghi nhận hoàn tiền</x:v>
      </x:c>
      <x:c r="D55" s="25" t="str">
        <x:v>STAFF/ADMIN lưu chứng từ cho giao dịch PAID: lý do 1–500 ký tự không toàn khoảng trắng, tham chiếu 1–200 ký tự; chỉ ghi nhận khoản hoàn đã thực hiện ngoài hệ thống.</x:v>
      </x:c>
      <x:c r="E55" s="25" t="str">
        <x:v>Ghi nhận đủ; thiếu/toàn khoảng trắng; biên chiều dài; giao dịch không PAID.</x:v>
      </x:c>
      <x:c r="F55" s="75" t="str">
        <x:v>Positive / Negative / Boundary</x:v>
      </x:c>
      <x:c r="G55" s="75" t="str">
        <x:v>High</x:v>
      </x:c>
      <x:c r="H55" s="75" t="str">
        <x:v>Not Executed</x:v>
      </x:c>
      <x:c r="I55" s="75" t="n">
        <x:f>COUNTIFS('Testcase_F9'!$B$23:$B$82,"F9.9")</x:f>
        <x:v>4</x:v>
      </x:c>
      <x:c r="J55" s="25" t="str">
        <x:v>Nguồn: PaymentsController.cs; cong-van-hanh.jsx; PhienNguoiDung.cs</x:v>
      </x:c>
    </x:row>
    <x:row r="56" ht="22" customHeight="1">
      <x:c r="A56" s="66" t="str">
        <x:v>Module Bác sĩ thú y</x:v>
      </x:c>
      <x:c r="B56" s="67"/>
      <x:c r="C56" s="67"/>
      <x:c r="D56" s="67"/>
      <x:c r="E56" s="68"/>
      <x:c r="F56" s="68"/>
      <x:c r="G56" s="68"/>
      <x:c r="H56" s="68"/>
      <x:c r="I56" s="68"/>
      <x:c r="J56" s="68"/>
    </x:row>
    <x:row r="57" ht="44" customHeight="1">
      <x:c r="A57" s="73" t="n">
        <x:v>46</x:v>
      </x:c>
      <x:c r="B57" s="73" t="str">
        <x:v>F10</x:v>
      </x:c>
      <x:c r="C57" s="73" t="str">
        <x:v>Hồ sơ thú y</x:v>
      </x:c>
      <x:c r="D57" s="73" t="str">
        <x:v>Quản lý ca được phân công, bệnh án và tiêm chủng.</x:v>
      </x:c>
      <x:c r="E57" s="73" t="str"/>
      <x:c r="F57" s="73" t="str">
        <x:v>Functional / GUI</x:v>
      </x:c>
      <x:c r="G57" s="73" t="str">
        <x:v>High</x:v>
      </x:c>
      <x:c r="H57" s="73" t="str">
        <x:v>Not Executed</x:v>
      </x:c>
      <x:c r="I57" s="73" t="n">
        <x:f>SUM(I58:I64)</x:f>
        <x:v>28</x:v>
      </x:c>
      <x:c r="J57" s="73" t="str">
        <x:v>Nhóm chức năng; tổng ca bên dưới.</x:v>
      </x:c>
    </x:row>
    <x:row r="58" ht="92" customHeight="1">
      <x:c r="A58" s="27" t="n">
        <x:v>47</x:v>
      </x:c>
      <x:c r="B58" s="27" t="str">
        <x:v>F10.1</x:v>
      </x:c>
      <x:c r="C58" s="25" t="str">
        <x:v>Ca được phân công</x:v>
      </x:c>
      <x:c r="D58" s="25" t="str">
        <x:v>Bác sĩ xem các lịch được phân công cho chính hồ sơ nhân sự của mình; cổng bác sĩ loại ca CANCELLED.</x:v>
      </x:c>
      <x:c r="E58" s="25" t="str">
        <x:v>Có ca được phân công,Không có ca,Không thấy ca của bác sĩ khác hoặc ca đã hủy trên giao diện</x:v>
      </x:c>
      <x:c r="F58" s="75" t="str">
        <x:v>Positive / Negative</x:v>
      </x:c>
      <x:c r="G58" s="75" t="str">
        <x:v>High</x:v>
      </x:c>
      <x:c r="H58" s="75" t="str">
        <x:v>Not Executed</x:v>
      </x:c>
      <x:c r="I58" s="75" t="n">
        <x:f>COUNTIFS('Testcase_F10'!$B$23:$B$87,"F10.1")</x:f>
        <x:v>3</x:v>
      </x:c>
      <x:c r="J58" s="25" t="str">
        <x:v>Nguồn: HoSoSucKhoeController.cs; ThuCungController.cs; PhienNguoiDung.cs; cong-van-hanh.jsx; LichHenController.cs</x:v>
      </x:c>
    </x:row>
    <x:row r="59" ht="76" customHeight="1">
      <x:c r="A59" s="27" t="n">
        <x:v>48</x:v>
      </x:c>
      <x:c r="B59" s="27" t="str">
        <x:v>F10.2</x:v>
      </x:c>
      <x:c r="C59" s="25" t="str">
        <x:v>Tra cứu thú cưng</x:v>
      </x:c>
      <x:c r="D59" s="25" t="str">
        <x:v>Bác sĩ tìm trong tập thú cưng được phép thấy theo tên, mã, loài hoặc giống; chọn hồ sơ để xem sức khỏe.</x:v>
      </x:c>
      <x:c r="E59" s="25" t="str">
        <x:v>Từ khóa trùng tên/mã/loài/giống,Không có từ khóa trùng,Đổi thú cưng tải đúng hồ sơ</x:v>
      </x:c>
      <x:c r="F59" s="75" t="str">
        <x:v>Positive / Negative</x:v>
      </x:c>
      <x:c r="G59" s="75" t="str">
        <x:v>Medium</x:v>
      </x:c>
      <x:c r="H59" s="75" t="str">
        <x:v>Not Executed</x:v>
      </x:c>
      <x:c r="I59" s="75" t="n">
        <x:f>COUNTIFS('Testcase_F10'!$B$23:$B$87,"F10.2")</x:f>
        <x:v>3</x:v>
      </x:c>
      <x:c r="J59" s="25" t="str">
        <x:v>Nguồn: HoSoSucKhoeController.cs; ThuCungController.cs; PhienNguoiDung.cs; cong-van-hanh.jsx</x:v>
      </x:c>
    </x:row>
    <x:row r="60" ht="76" customHeight="1">
      <x:c r="A60" s="27" t="n">
        <x:v>49</x:v>
      </x:c>
      <x:c r="B60" s="27" t="str">
        <x:v>F10.3</x:v>
      </x:c>
      <x:c r="C60" s="25" t="str">
        <x:v>Cập nhật sức khỏe hiện tại</x:v>
      </x:c>
      <x:c r="D60" s="25" t="str">
        <x:v>Bác sĩ cập nhật cân nặng và tình trạng của thú cưng được phân công; giao diện quy định cân nặng 0,01–999 kg, bước 0,01.</x:v>
      </x:c>
      <x:c r="E60" s="25" t="str">
        <x:v>Cập nhật hợp lệ và còn sau tải lại,Biên giao diện 0,01 và 999 kg,Ngoài biên giao diện bị chặn,Thiếu tình trạng sức khỏe bị giao diện chặn</x:v>
      </x:c>
      <x:c r="F60" s="75" t="str">
        <x:v>Positive / Negative / Boundary</x:v>
      </x:c>
      <x:c r="G60" s="75" t="str">
        <x:v>High</x:v>
      </x:c>
      <x:c r="H60" s="75" t="str">
        <x:v>Not Executed</x:v>
      </x:c>
      <x:c r="I60" s="75" t="n">
        <x:f>COUNTIFS('Testcase_F10'!$B$23:$B$87,"F10.3")</x:f>
        <x:v>5</x:v>
      </x:c>
      <x:c r="J60" s="25" t="str">
        <x:v>Nguồn: HoSoSucKhoeController.cs; ThuCungController.cs; PhienNguoiDung.cs; cong-van-hanh.jsx</x:v>
      </x:c>
    </x:row>
    <x:row r="61" ht="76" customHeight="1">
      <x:c r="A61" s="27" t="n">
        <x:v>50</x:v>
      </x:c>
      <x:c r="B61" s="27" t="str">
        <x:v>F10.4</x:v>
      </x:c>
      <x:c r="C61" s="25" t="str">
        <x:v>Thêm bệnh án</x:v>
      </x:c>
      <x:c r="D61" s="25" t="str">
        <x:v>Bác sĩ ghi bệnh án cho thú cưng được phân công. Chẩn đoán bắt buộc &lt;=255 ký tự, điều trị bắt buộc &lt;=2000; ghi chú/toa thuốc &lt;=2000; tái khám không trước ngày hiện tại khi thêm.</x:v>
      </x:c>
      <x:c r="E61" s="25" t="str">
        <x:v>Thêm đủ dữ liệu và xem sau tải lại,Thiếu chẩn đoán hoặc điều trị,Tái khám trước ngày hiện tại,Kiểm tra giới hạn độ dài</x:v>
      </x:c>
      <x:c r="F61" s="75" t="str">
        <x:v>Positive / Negative / Boundary</x:v>
      </x:c>
      <x:c r="G61" s="75" t="str">
        <x:v>High</x:v>
      </x:c>
      <x:c r="H61" s="75" t="str">
        <x:v>Not Executed</x:v>
      </x:c>
      <x:c r="I61" s="75" t="n">
        <x:f>COUNTIFS('Testcase_F10'!$B$23:$B$87,"F10.4")</x:f>
        <x:v>6</x:v>
      </x:c>
      <x:c r="J61" s="25" t="str">
        <x:v>Nguồn: HoSoSucKhoeController.cs; ThuCungController.cs; PhienNguoiDung.cs; cong-van-hanh.jsx</x:v>
      </x:c>
    </x:row>
    <x:row r="62" ht="76" customHeight="1">
      <x:c r="A62" s="27" t="n">
        <x:v>51</x:v>
      </x:c>
      <x:c r="B62" s="27" t="str">
        <x:v>F10.5</x:v>
      </x:c>
      <x:c r="C62" s="25" t="str">
        <x:v>Sửa bệnh án có lịch sử</x:v>
      </x:c>
      <x:c r="D62" s="25" t="str">
        <x:v>Bác sĩ sửa bệnh án do chính mình ghi hoặc ADMIN sửa bệnh án trong quyền; phải có lý do 1–500 ký tự và lưu bản chụp trước sửa.</x:v>
      </x:c>
      <x:c r="E62" s="25" t="str">
        <x:v>Sửa bệnh án của mình và lưu lịch sử,Thiếu lý do bị chặn,Bác sĩ khác không được sửa,Hủy sửa không đổi dữ liệu</x:v>
      </x:c>
      <x:c r="F62" s="75" t="str">
        <x:v>Positive / Negative / Boundary</x:v>
      </x:c>
      <x:c r="G62" s="75" t="str">
        <x:v>High</x:v>
      </x:c>
      <x:c r="H62" s="75" t="str">
        <x:v>Not Executed</x:v>
      </x:c>
      <x:c r="I62" s="75" t="n">
        <x:f>COUNTIFS('Testcase_F10'!$B$23:$B$87,"F10.5")</x:f>
        <x:v>4</x:v>
      </x:c>
      <x:c r="J62" s="25" t="str">
        <x:v>Nguồn: HoSoSucKhoeController.cs; ThuCungController.cs; PhienNguoiDung.cs; cong-van-hanh.jsx</x:v>
      </x:c>
    </x:row>
    <x:row r="63" ht="76" customHeight="1">
      <x:c r="A63" s="27" t="n">
        <x:v>52</x:v>
      </x:c>
      <x:c r="B63" s="27" t="str">
        <x:v>F10.6</x:v>
      </x:c>
      <x:c r="C63" s="25" t="str">
        <x:v>Tiêm chủng</x:v>
      </x:c>
      <x:c r="D63" s="25" t="str">
        <x:v>Thêm/sửa mũi tiêm; tên vaccine bắt buộc &lt;=100, ghi chú &lt;=255; ngày tiêm từ năm 2000 đến D; nhắc lại sau ngày tiêm và không quá 10 năm. Sửa cần lý do và lưu lịch sử.</x:v>
      </x:c>
      <x:c r="E63" s="25" t="str">
        <x:v>Thêm mũi tiêm hợp lệ,Sửa có lý do và lưu lịch sử,Ngày nhắc không sau ngày tiêm,Ngày tiêm tương lai,Ngày nhắc vượt10 năm</x:v>
      </x:c>
      <x:c r="F63" s="75" t="str">
        <x:v>Positive / Negative / Boundary</x:v>
      </x:c>
      <x:c r="G63" s="75" t="str">
        <x:v>High</x:v>
      </x:c>
      <x:c r="H63" s="75" t="str">
        <x:v>Not Executed</x:v>
      </x:c>
      <x:c r="I63" s="75" t="n">
        <x:f>COUNTIFS('Testcase_F10'!$B$23:$B$87,"F10.6")</x:f>
        <x:v>5</x:v>
      </x:c>
      <x:c r="J63" s="25" t="str">
        <x:v>Nguồn: HoSoSucKhoeController.cs; ThuCungController.cs; PhienNguoiDung.cs; cong-van-hanh.jsx</x:v>
      </x:c>
    </x:row>
    <x:row r="64" ht="76" customHeight="1">
      <x:c r="A64" s="27" t="n">
        <x:v>53</x:v>
      </x:c>
      <x:c r="B64" s="27" t="str">
        <x:v>F10.7</x:v>
      </x:c>
      <x:c r="C64" s="25" t="str">
        <x:v>Phân quyền hồ sơ y tế</x:v>
      </x:c>
      <x:c r="D64" s="25" t="str">
        <x:v>Cấm CUSTOMER/STAFF ghi bệnh án/tiêm chủng; VET chỉ ghi cho thú cưng có ca không CANCELLED được phân công. Sai tác giả sửa được kiểm tra riêng ở F10.5.</x:v>
      </x:c>
      <x:c r="E64" s="25" t="str">
        <x:v>Khách hàng không ghi hồ sơ y tế,Bác sĩ không ghi cho thú cưng ngoài phạm vi</x:v>
      </x:c>
      <x:c r="F64" s="75" t="str">
        <x:v>Negative</x:v>
      </x:c>
      <x:c r="G64" s="75" t="str">
        <x:v>High</x:v>
      </x:c>
      <x:c r="H64" s="75" t="str">
        <x:v>Not Executed</x:v>
      </x:c>
      <x:c r="I64" s="75" t="n">
        <x:f>COUNTIFS('Testcase_F10'!$B$23:$B$87,"F10.7")</x:f>
        <x:v>2</x:v>
      </x:c>
      <x:c r="J64" s="25" t="str">
        <x:v>Nguồn: HoSoSucKhoeController.cs; ThuCungController.cs; PhienNguoiDung.cs; cong-van-hanh.jsx</x:v>
      </x:c>
    </x:row>
    <x:row r="65" ht="22" customHeight="1">
      <x:c r="A65" s="66" t="str">
        <x:v>Module Quản trị</x:v>
      </x:c>
      <x:c r="B65" s="67"/>
      <x:c r="C65" s="67"/>
      <x:c r="D65" s="67"/>
      <x:c r="E65" s="68"/>
      <x:c r="F65" s="68"/>
      <x:c r="G65" s="68"/>
      <x:c r="H65" s="68"/>
      <x:c r="I65" s="68"/>
      <x:c r="J65" s="68"/>
    </x:row>
    <x:row r="66" ht="44" customHeight="1">
      <x:c r="A66" s="73" t="n">
        <x:v>54</x:v>
      </x:c>
      <x:c r="B66" s="73" t="str">
        <x:v>F11</x:v>
      </x:c>
      <x:c r="C66" s="73" t="str">
        <x:v>Quản trị hệ thống</x:v>
      </x:c>
      <x:c r="D66" s="73" t="str">
        <x:v>Quản lý tài khoản, nhân sự, dịch vụ, báo cáo và nhật ký.</x:v>
      </x:c>
      <x:c r="E66" s="73" t="str"/>
      <x:c r="F66" s="73" t="str">
        <x:v>Functional / GUI</x:v>
      </x:c>
      <x:c r="G66" s="73" t="str">
        <x:v>High</x:v>
      </x:c>
      <x:c r="H66" s="73" t="str">
        <x:v>Not Executed</x:v>
      </x:c>
      <x:c r="I66" s="73" t="n">
        <x:f>SUM(I67:I83)</x:f>
        <x:v>59</x:v>
      </x:c>
      <x:c r="J66" s="73" t="str">
        <x:v>Nhóm chức năng; tổng ca bên dưới.</x:v>
      </x:c>
    </x:row>
    <x:row r="67" ht="76" customHeight="1">
      <x:c r="A67" s="27" t="n">
        <x:v>55</x:v>
      </x:c>
      <x:c r="B67" s="27" t="str">
        <x:v>F11.1</x:v>
      </x:c>
      <x:c r="C67" s="25" t="str">
        <x:v>Tổng quan quản trị</x:v>
      </x:c>
      <x:c r="D67" s="25" t="str">
        <x:v>Hiển thị tổng lịch, lịch PENDING, tổng tiền giao dịch PAID, số dịch vụ ACTIVE, số khách và hồ sơ thú cưng.</x:v>
      </x:c>
      <x:c r="E67" s="25" t="str">
        <x:v>Thống kê khớp tập dữ liệu có kiểm soát,Không có dữ liệu nghiệp vụ</x:v>
      </x:c>
      <x:c r="F67" s="75" t="str">
        <x:v>Positive</x:v>
      </x:c>
      <x:c r="G67" s="75" t="str">
        <x:v>Medium</x:v>
      </x:c>
      <x:c r="H67" s="75" t="str">
        <x:v>Not Executed</x:v>
      </x:c>
      <x:c r="I67" s="75" t="n">
        <x:f>COUNTIFS('Testcase_F11'!$B$23:$B$154,"F11.1")</x:f>
        <x:v>4</x:v>
      </x:c>
      <x:c r="J67" s="25" t="str">
        <x:v>Nguồn: cong-van-hanh.jsx; UserAccountsController.cs; StaffsController.cs; PhienNguoiDung.cs</x:v>
      </x:c>
    </x:row>
    <x:row r="68" ht="76" customHeight="1">
      <x:c r="A68" s="27" t="n">
        <x:v>56</x:v>
      </x:c>
      <x:c r="B68" s="27" t="str">
        <x:v>F11.2</x:v>
      </x:c>
      <x:c r="C68" s="25" t="str">
        <x:v>Danh sách tài khoản</x:v>
      </x:c>
      <x:c r="D68" s="25" t="str">
        <x:v>Quản trị xem tài khoản và tìm theo mã, tên, email hoặc điện thoại; UI hiện chưa có bộ lọc riêng theo vai trò/trạng thái.</x:v>
      </x:c>
      <x:c r="E68" s="25" t="str">
        <x:v>Tìm kiếm từ khóa có kết quả,Từ khóa không trùng và xóa từ khóa</x:v>
      </x:c>
      <x:c r="F68" s="75" t="str">
        <x:v>Positive / Negative</x:v>
      </x:c>
      <x:c r="G68" s="75" t="str">
        <x:v>Medium</x:v>
      </x:c>
      <x:c r="H68" s="75" t="str">
        <x:v>Not Executed</x:v>
      </x:c>
      <x:c r="I68" s="75" t="n">
        <x:f>COUNTIFS('Testcase_F11'!$B$23:$B$154,"F11.2")</x:f>
        <x:v>2</x:v>
      </x:c>
      <x:c r="J68" s="25" t="str">
        <x:v>Nguồn: cong-van-hanh.jsx; UserAccountsController.cs; StaffsController.cs; PhienNguoiDung.cs</x:v>
      </x:c>
    </x:row>
    <x:row r="69" ht="76" customHeight="1">
      <x:c r="A69" s="27" t="n">
        <x:v>57</x:v>
      </x:c>
      <x:c r="B69" s="27" t="str">
        <x:v>F11.3</x:v>
      </x:c>
      <x:c r="C69" s="25" t="str">
        <x:v>Đổi vai trò tài khoản</x:v>
      </x:c>
      <x:c r="D69" s="25" t="str">
        <x:v>ADMIN gán một trong4 vai trò. STAFF/VET cần hồ sơ nhân sự liên kết; CUSTOMER không còn hồ sơ Staff, có số Việt Nam hợp lệ duy nhất; cấm tự gỡ quyền admin.</x:v>
      </x:c>
      <x:c r="E69" s="25" t="str">
        <x:v>Đổi STAFF sang VET và đồng bộ nhân sự,Vai trò lạ bị từ chối,Không gán STAFF/VET khi chưa có Staff,Không tự hạ quyền admin</x:v>
      </x:c>
      <x:c r="F69" s="75" t="str">
        <x:v>Positive / Negative</x:v>
      </x:c>
      <x:c r="G69" s="75" t="str">
        <x:v>High</x:v>
      </x:c>
      <x:c r="H69" s="75" t="str">
        <x:v>Not Executed</x:v>
      </x:c>
      <x:c r="I69" s="75" t="n">
        <x:f>COUNTIFS('Testcase_F11'!$B$23:$B$154,"F11.3")</x:f>
        <x:v>4</x:v>
      </x:c>
      <x:c r="J69" s="25" t="str">
        <x:v>Nguồn: cong-van-hanh.jsx; UserAccountsController.cs; StaffsController.cs; PhienNguoiDung.cs</x:v>
      </x:c>
    </x:row>
    <x:row r="70" ht="76" customHeight="1">
      <x:c r="A70" s="27" t="n">
        <x:v>58</x:v>
      </x:c>
      <x:c r="B70" s="27" t="str">
        <x:v>F11.4</x:v>
      </x:c>
      <x:c r="C70" s="25" t="str">
        <x:v>Trạng thái tài khoản</x:v>
      </x:c>
      <x:c r="D70" s="25" t="str">
        <x:v>ADMIN đặt ACTIVE/INACTIVE/SUSPENDED; cấm tự khóa admin hiện dùng; trạng thái không ACTIVE chặn API dù phiên đã có token.</x:v>
      </x:c>
      <x:c r="E70" s="25" t="str">
        <x:v>Khóa tài khoản và chặn phiên đang có,Kích hoạt lại,Trạng thái lạ,Tự khóa quản trị</x:v>
      </x:c>
      <x:c r="F70" s="75" t="str">
        <x:v>Positive / Negative</x:v>
      </x:c>
      <x:c r="G70" s="75" t="str">
        <x:v>High</x:v>
      </x:c>
      <x:c r="H70" s="75" t="str">
        <x:v>Not Executed</x:v>
      </x:c>
      <x:c r="I70" s="75" t="n">
        <x:f>COUNTIFS('Testcase_F11'!$B$23:$B$154,"F11.4")</x:f>
        <x:v>4</x:v>
      </x:c>
      <x:c r="J70" s="25" t="str">
        <x:v>Nguồn: cong-van-hanh.jsx; UserAccountsController.cs; StaffsController.cs; PhienNguoiDung.cs</x:v>
      </x:c>
    </x:row>
    <x:row r="71" ht="76" customHeight="1">
      <x:c r="A71" s="27" t="n">
        <x:v>59</x:v>
      </x:c>
      <x:c r="B71" s="27" t="str">
        <x:v>F11.5</x:v>
      </x:c>
      <x:c r="C71" s="25" t="str">
        <x:v>Thêm nhân sự</x:v>
      </x:c>
      <x:c r="D71" s="25" t="str">
        <x:v>Tạo Staff và UserAccount liên kết cùng danh tính Firebase; vai trò STAFF/VET; thông tin bắt buộc, mật khẩu khởi tạo12–128 ký tự, email chưa tồn tại.</x:v>
      </x:c>
      <x:c r="E71" s="25" t="str">
        <x:v>Tạo nhân sự hợp lệ,Email trùng,Mật khẩu11 ký tự bị từ chối,Vai trò không phải STAFF/VET bị từ chối</x:v>
      </x:c>
      <x:c r="F71" s="75" t="str">
        <x:v>Positive / Negative / Boundary</x:v>
      </x:c>
      <x:c r="G71" s="75" t="str">
        <x:v>High</x:v>
      </x:c>
      <x:c r="H71" s="75" t="str">
        <x:v>Not Executed</x:v>
      </x:c>
      <x:c r="I71" s="75" t="n">
        <x:f>COUNTIFS('Testcase_F11'!$B$23:$B$154,"F11.5")</x:f>
        <x:v>4</x:v>
      </x:c>
      <x:c r="J71" s="25" t="str">
        <x:v>Nguồn: cong-van-hanh.jsx; UserAccountsController.cs; StaffsController.cs; PhienNguoiDung.cs</x:v>
      </x:c>
    </x:row>
    <x:row r="72" ht="76" customHeight="1">
      <x:c r="A72" s="27" t="n">
        <x:v>60</x:v>
      </x:c>
      <x:c r="B72" s="27" t="str">
        <x:v>F11.6</x:v>
      </x:c>
      <x:c r="C72" s="25" t="str">
        <x:v>Sửa nhân sự</x:v>
      </x:c>
      <x:c r="D72" s="25" t="str">
        <x:v>Cập nhật họ tên/điện thoại/vai trò STAFF hoặc VET và đồng bộ sang tài khoản liên kết; email không được sửa qua form này.</x:v>
      </x:c>
      <x:c r="E72" s="25" t="str">
        <x:v>Sửa hợp lệ và đồng bộ,Thiếu tên/điện thoại,Hủy sửa</x:v>
      </x:c>
      <x:c r="F72" s="75" t="str">
        <x:v>Positive / Negative</x:v>
      </x:c>
      <x:c r="G72" s="75" t="str">
        <x:v>High</x:v>
      </x:c>
      <x:c r="H72" s="75" t="str">
        <x:v>Not Executed</x:v>
      </x:c>
      <x:c r="I72" s="75" t="n">
        <x:f>COUNTIFS('Testcase_F11'!$B$23:$B$154,"F11.6")</x:f>
        <x:v>3</x:v>
      </x:c>
      <x:c r="J72" s="25" t="str">
        <x:v>Nguồn: cong-van-hanh.jsx; UserAccountsController.cs; StaffsController.cs; PhienNguoiDung.cs</x:v>
      </x:c>
    </x:row>
    <x:row r="73" ht="92" customHeight="1">
      <x:c r="A73" s="27" t="n">
        <x:v>61</x:v>
      </x:c>
      <x:c r="B73" s="27" t="str">
        <x:v>F11.7</x:v>
      </x:c>
      <x:c r="C73" s="25" t="str">
        <x:v>Ngưng/kích hoạt nhân sự</x:v>
      </x:c>
      <x:c r="D73" s="25" t="str">
        <x:v>Đổi ACTIVE/INACTIVE hoặc kích hoạt SUSPENDED; đồng bộ trạng thái UserAccount. Danh bạ phân công chỉ chứa Staff ACTIVE.</x:v>
      </x:c>
      <x:c r="E73" s="25" t="str">
        <x:v>Tạm ngưng và loại khỏi danh bạ phân công,Kích hoạt lại,Kích hoạt SUSPENDED không xóa số vi phạm</x:v>
      </x:c>
      <x:c r="F73" s="75" t="str">
        <x:v>Positive / Negative</x:v>
      </x:c>
      <x:c r="G73" s="75" t="str">
        <x:v>High</x:v>
      </x:c>
      <x:c r="H73" s="75" t="str">
        <x:v>Not Executed</x:v>
      </x:c>
      <x:c r="I73" s="75" t="n">
        <x:f>COUNTIFS('Testcase_F11'!$B$23:$B$154,"F11.7")</x:f>
        <x:v>3</x:v>
      </x:c>
      <x:c r="J73" s="25" t="str">
        <x:v>Nguồn: cong-van-hanh.jsx; UserAccountsController.cs; StaffsController.cs; PhienNguoiDung.cs; LichHenController.cs</x:v>
      </x:c>
    </x:row>
    <x:row r="74" ht="76" customHeight="1">
      <x:c r="A74" s="27" t="n">
        <x:v>62</x:v>
      </x:c>
      <x:c r="B74" s="27" t="str">
        <x:v>F11.8</x:v>
      </x:c>
      <x:c r="C74" s="25" t="str">
        <x:v>Ghi vi phạm nhân sự</x:v>
      </x:c>
      <x:c r="D74" s="25" t="str">
        <x:v>Mỗi yêu cầu ghi vi phạm tăng1; đạt từ 3 lần trở lên tự SUSPENDED và tài khoản liên kết INACTIVE. UI yêu cầu xác nhận.</x:v>
      </x:c>
      <x:c r="E74" s="25" t="str">
        <x:v>Từ1 lên 2chưa đình chỉ,Từ2 lên 3đình chỉ,Hủy xác nhận không tăng</x:v>
      </x:c>
      <x:c r="F74" s="75" t="str">
        <x:v>Positive / Negative / Boundary</x:v>
      </x:c>
      <x:c r="G74" s="75" t="str">
        <x:v>Medium</x:v>
      </x:c>
      <x:c r="H74" s="75" t="str">
        <x:v>Not Executed</x:v>
      </x:c>
      <x:c r="I74" s="75" t="n">
        <x:f>COUNTIFS('Testcase_F11'!$B$23:$B$154,"F11.8")</x:f>
        <x:v>3</x:v>
      </x:c>
      <x:c r="J74" s="25" t="str">
        <x:v>Nguồn: cong-van-hanh.jsx; UserAccountsController.cs; StaffsController.cs; PhienNguoiDung.cs</x:v>
      </x:c>
    </x:row>
    <x:row r="75" ht="76" customHeight="1">
      <x:c r="A75" s="27" t="n">
        <x:v>63</x:v>
      </x:c>
      <x:c r="B75" s="27" t="str">
        <x:v>F11.9</x:v>
      </x:c>
      <x:c r="C75" s="25" t="str">
        <x:v>Xóa nhân sự</x:v>
      </x:c>
      <x:c r="D75" s="25" t="str">
        <x:v>Chỉ xóa Staff không có lịch/bệnh án/tiêm chủng liên quan; tài khoản được giữ và chuyển CUSTOMER/ACTIVE với số Việt Nam hợp lệ duy nhất; UI có xác nhận.</x:v>
      </x:c>
      <x:c r="E75" s="25" t="str">
        <x:v>Xóa Staff chưa có nghiệp vụ giữ tài khoản,Có dữ liệu nghiệp vụ bị chặn,Hủy xóa</x:v>
      </x:c>
      <x:c r="F75" s="75" t="str">
        <x:v>Positive / Negative</x:v>
      </x:c>
      <x:c r="G75" s="75" t="str">
        <x:v>Medium</x:v>
      </x:c>
      <x:c r="H75" s="75" t="str">
        <x:v>Not Executed</x:v>
      </x:c>
      <x:c r="I75" s="75" t="n">
        <x:f>COUNTIFS('Testcase_F11'!$B$23:$B$154,"F11.9")</x:f>
        <x:v>3</x:v>
      </x:c>
      <x:c r="J75" s="25" t="str">
        <x:v>Nguồn: cong-van-hanh.jsx; UserAccountsController.cs; StaffsController.cs; PhienNguoiDung.cs</x:v>
      </x:c>
    </x:row>
    <x:row r="76" ht="76" customHeight="1">
      <x:c r="A76" s="27" t="n">
        <x:v>64</x:v>
      </x:c>
      <x:c r="B76" s="27" t="str">
        <x:v>F11.10</x:v>
      </x:c>
      <x:c r="C76" s="25" t="str">
        <x:v>Quản lý dịch vụ</x:v>
      </x:c>
      <x:c r="D76" s="25" t="str">
        <x:v>ADMIN tạo/sửa/xóa gói; tên/mô tả/danh mục không rỗng, giá và phút &gt;0, danh mục ACTIVE. Gói đã có BookingDetail không được xóa.</x:v>
      </x:c>
      <x:c r="E76" s="25" t="str">
        <x:v>Tạo hợp lệ,Sửa và tải lại,Giá0/âm,Thiếu trường bắt buộc,Không xóa gói đã có lịch</x:v>
      </x:c>
      <x:c r="F76" s="75" t="str">
        <x:v>Positive / Negative / Boundary</x:v>
      </x:c>
      <x:c r="G76" s="75" t="str">
        <x:v>High</x:v>
      </x:c>
      <x:c r="H76" s="75" t="str">
        <x:v>Not Executed</x:v>
      </x:c>
      <x:c r="I76" s="75" t="n">
        <x:f>COUNTIFS('Testcase_F11'!$B$23:$B$154,"F11.10")</x:f>
        <x:v>7</x:v>
      </x:c>
      <x:c r="J76" s="25" t="str">
        <x:v>Nguồn: ServicePackagesController.cs; DanhMucController.cs; cong-van-hanh.jsx; quan-tri-bo-sung.jsx</x:v>
      </x:c>
    </x:row>
    <x:row r="77" ht="92" customHeight="1">
      <x:c r="A77" s="27" t="n">
        <x:v>65</x:v>
      </x:c>
      <x:c r="B77" s="27" t="str">
        <x:v>F11.11</x:v>
      </x:c>
      <x:c r="C77" s="25" t="str">
        <x:v>Trạng thái dịch vụ</x:v>
      </x:c>
      <x:c r="D77" s="25" t="str">
        <x:v>Bật/tắt ACTIVE/INACTIVE; chỉ gói ACTIVE được chọn khi đặt mới; lịch cũ vẫn giữ chi tiết gói.</x:v>
      </x:c>
      <x:c r="E77" s="25" t="str">
        <x:v>Tắt gói và kiểm tra đặt mới,Bật lại gói,Lịch cũ vẫn đọc được</x:v>
      </x:c>
      <x:c r="F77" s="75" t="str">
        <x:v>Positive / Negative</x:v>
      </x:c>
      <x:c r="G77" s="75" t="str">
        <x:v>High</x:v>
      </x:c>
      <x:c r="H77" s="75" t="str">
        <x:v>Not Executed</x:v>
      </x:c>
      <x:c r="I77" s="75" t="n">
        <x:f>COUNTIFS('Testcase_F11'!$B$23:$B$154,"F11.11")</x:f>
        <x:v>3</x:v>
      </x:c>
      <x:c r="J77" s="25" t="str">
        <x:v>Nguồn: ServicePackagesController.cs; DanhMucController.cs; cong-van-hanh.jsx; quan-tri-bo-sung.jsx; LichHenController.cs</x:v>
      </x:c>
    </x:row>
    <x:row r="78" ht="76" customHeight="1">
      <x:c r="A78" s="27" t="n">
        <x:v>66</x:v>
      </x:c>
      <x:c r="B78" s="27" t="str">
        <x:v>F11.12</x:v>
      </x:c>
      <x:c r="C78" s="25" t="str">
        <x:v>Danh mục dịch vụ</x:v>
      </x:c>
      <x:c r="D78" s="25" t="str">
        <x:v>ADMIN thêm/sửa tên/mô tả và đổi ACTIVE/INACTIVE. Tên không rỗng. Chưa có căn cứ chắc chắn cho ràng buộc tên duy nhất.</x:v>
      </x:c>
      <x:c r="E78" s="25" t="str">
        <x:v>Tạo danh mục,Sửa danh mục,Tên rỗng,Danh mục INACTIVE không dùng cho gói mới</x:v>
      </x:c>
      <x:c r="F78" s="75" t="str">
        <x:v>Positive / Negative</x:v>
      </x:c>
      <x:c r="G78" s="75" t="str">
        <x:v>Medium</x:v>
      </x:c>
      <x:c r="H78" s="75" t="str">
        <x:v>Not Executed</x:v>
      </x:c>
      <x:c r="I78" s="75" t="n">
        <x:f>COUNTIFS('Testcase_F11'!$B$23:$B$154,"F11.12")</x:f>
        <x:v>4</x:v>
      </x:c>
      <x:c r="J78" s="25" t="str">
        <x:v>Nguồn: ServicePackagesController.cs; DanhMucController.cs; cong-van-hanh.jsx; quan-tri-bo-sung.jsx</x:v>
      </x:c>
    </x:row>
    <x:row r="79" ht="92" customHeight="1">
      <x:c r="A79" s="27" t="n">
        <x:v>67</x:v>
      </x:c>
      <x:c r="B79" s="27" t="str">
        <x:v>F11.13</x:v>
      </x:c>
      <x:c r="C79" s="25" t="str">
        <x:v>Quản lý lịch hẹn</x:v>
      </x:c>
      <x:c r="D79" s="25" t="str">
        <x:v>ADMIN xem bảng tất cả lịch, khách/thú cưng/gói đầu tiên và giao dịch được ưu tiên. Giao diện quản trị hiện chỉ đọc; API ADMIN được xử lý theo các quy tắc vận hành.</x:v>
      </x:c>
      <x:c r="E79" s="25" t="str">
        <x:v>Xem lịch của nhiều khách,ADMIN cập nhật đúng luồng qua API</x:v>
      </x:c>
      <x:c r="F79" s="75" t="str">
        <x:v>Positive / Negative</x:v>
      </x:c>
      <x:c r="G79" s="75" t="str">
        <x:v>High</x:v>
      </x:c>
      <x:c r="H79" s="75" t="str">
        <x:v>Not Executed</x:v>
      </x:c>
      <x:c r="I79" s="75" t="n">
        <x:f>COUNTIFS('Testcase_F11'!$B$23:$B$154,"F11.13")</x:f>
        <x:v>2</x:v>
      </x:c>
      <x:c r="J79" s="25" t="str">
        <x:v>Nguồn: cong-van-hanh.jsx; UserAccountsController.cs; StaffsController.cs; PhienNguoiDung.cs; LichHenController.cs</x:v>
      </x:c>
    </x:row>
    <x:row r="80" ht="48" customHeight="1">
      <x:c r="A80" s="27" t="n">
        <x:v>68</x:v>
      </x:c>
      <x:c r="B80" s="27" t="str">
        <x:v>F11.14</x:v>
      </x:c>
      <x:c r="C80" s="25" t="str">
        <x:v>Báo cáo theo ngày</x:v>
      </x:c>
      <x:c r="D80" s="25" t="str">
        <x:v>Báo cáo theo ngày lịch cho số lịch/hoàn thành/giá trị đặt; tiền thu theo paymentDate, hoàn theo refundedAt; khoảng tối đa3 năm, gồm cả hai đầu ngày.</x:v>
      </x:c>
      <x:c r="E80" s="25" t="str">
        <x:v>Đối chiếu số liệu và hai loại ngày tiền,Khoảng không có dữ liệu,Ngày bắt đầu sau ngày kết thúc,Khoảng vượt3 năm</x:v>
      </x:c>
      <x:c r="F80" s="75" t="str">
        <x:v>Positive / Negative / Boundary</x:v>
      </x:c>
      <x:c r="G80" s="75" t="str">
        <x:v>High</x:v>
      </x:c>
      <x:c r="H80" s="75" t="str">
        <x:v>Not Executed</x:v>
      </x:c>
      <x:c r="I80" s="75" t="n">
        <x:f>COUNTIFS('Testcase_F11'!$B$23:$B$154,"F11.14")</x:f>
        <x:v>4</x:v>
      </x:c>
      <x:c r="J80" s="25" t="str">
        <x:v>Nguồn: BaoCaoController.cs; quan-tri-bo-sung.jsx</x:v>
      </x:c>
    </x:row>
    <x:row r="81" ht="60" customHeight="1">
      <x:c r="A81" s="27" t="n">
        <x:v>69</x:v>
      </x:c>
      <x:c r="B81" s="27" t="str">
        <x:v>F11.15</x:v>
      </x:c>
      <x:c r="C81" s="25" t="str">
        <x:v>Xuất CSV báo cáo</x:v>
      </x:c>
      <x:c r="D81" s="25" t="str">
        <x:v>Xuất bảng Lịch theo ngày gồm Ngày/Số lịch/Hoàn thành/Giá trị đặt; UTF-8 có BOM, ô có quote/escape. Giao diện không xuất tên dịch vụ hay nội dung người dùng.</x:v>
      </x:c>
      <x:c r="E81" s="25" t="str">
        <x:v>Xuất CSV khớp bảng và mở trong Excel,Xuất khi báo cáo rỗng</x:v>
      </x:c>
      <x:c r="F81" s="75" t="str">
        <x:v>Positive / Negative</x:v>
      </x:c>
      <x:c r="G81" s="75" t="str">
        <x:v>Medium</x:v>
      </x:c>
      <x:c r="H81" s="75" t="str">
        <x:v>Not Executed</x:v>
      </x:c>
      <x:c r="I81" s="75" t="n">
        <x:f>COUNTIFS('Testcase_F11'!$B$23:$B$154,"F11.15")</x:f>
        <x:v>2</x:v>
      </x:c>
      <x:c r="J81" s="25" t="str">
        <x:v>Nguồn: BaoCaoController.cs; quan-tri-bo-sung.jsx</x:v>
      </x:c>
    </x:row>
    <x:row r="82" ht="76" customHeight="1">
      <x:c r="A82" s="27" t="n">
        <x:v>70</x:v>
      </x:c>
      <x:c r="B82" s="27" t="str">
        <x:v>F11.16</x:v>
      </x:c>
      <x:c r="C82" s="25" t="str">
        <x:v>Thông báo chung</x:v>
      </x:c>
      <x:c r="D82" s="25" t="str">
        <x:v>ADMIN gửi1 thông báo SYSTEM cho mỗi tài khoản ACTIVE; title1–100, message1–255; có xác nhận gửi. Dùng CSDL/tài khoản thử vì broadcast toàn bộ ACTIVE.</x:v>
      </x:c>
      <x:c r="E82" s="25" t="str">
        <x:v>Gửi đến đúng ACTIVE,Hủy gửi,Thiếu tiêu đề/nội dung,Vượt giới hạn độ dài</x:v>
      </x:c>
      <x:c r="F82" s="75" t="str">
        <x:v>Positive / Negative / Boundary</x:v>
      </x:c>
      <x:c r="G82" s="75" t="str">
        <x:v>Medium</x:v>
      </x:c>
      <x:c r="H82" s="75" t="str">
        <x:v>Not Executed</x:v>
      </x:c>
      <x:c r="I82" s="75" t="n">
        <x:f>COUNTIFS('Testcase_F11'!$B$23:$B$154,"F11.16")</x:f>
        <x:v>4</x:v>
      </x:c>
      <x:c r="J82" s="25" t="str">
        <x:v>Nguồn: PhienNguoiDung.cs; ThongBaoController.cs; DanhMucController.cs; quan-tri-bo-sung.jsx</x:v>
      </x:c>
    </x:row>
    <x:row r="83" ht="76" customHeight="1">
      <x:c r="A83" s="27" t="n">
        <x:v>71</x:v>
      </x:c>
      <x:c r="B83" s="27" t="str">
        <x:v>F11.17</x:v>
      </x:c>
      <x:c r="C83" s="25" t="str">
        <x:v>Nhật ký thao tác</x:v>
      </x:c>
      <x:c r="D83" s="25" t="str">
        <x:v>ADMIN xem nhật ký100 mục/trang, mới trước; ghi mọi non-GET thành công của tài khoản có quyền, gồm user/name/role/action/route id/UTCtime; không lưu body/token/nội dung bệnh án.</x:v>
      </x:c>
      <x:c r="E83" s="25" t="str">
        <x:v>Thao tác thành công được ghi đúng,Thao tác bị từ chối không tạo log thành công,Danh sách rỗng</x:v>
      </x:c>
      <x:c r="F83" s="75" t="str">
        <x:v>Positive / Negative</x:v>
      </x:c>
      <x:c r="G83" s="75" t="str">
        <x:v>Medium</x:v>
      </x:c>
      <x:c r="H83" s="75" t="str">
        <x:v>Not Executed</x:v>
      </x:c>
      <x:c r="I83" s="75" t="n">
        <x:f>COUNTIFS('Testcase_F11'!$B$23:$B$154,"F11.17")</x:f>
        <x:v>3</x:v>
      </x:c>
      <x:c r="J83" s="25" t="str">
        <x:v>Nguồn: PhienNguoiDung.cs; ThongBaoController.cs; DanhMucController.cs; quan-tri-bo-sung.jsx</x:v>
      </x:c>
    </x:row>
    <x:row r="84" ht="22" customHeight="1">
      <x:c r="A84" s="66" t="str">
        <x:v>Module Hệ thống và giao diện</x:v>
      </x:c>
      <x:c r="B84" s="67"/>
      <x:c r="C84" s="67"/>
      <x:c r="D84" s="67"/>
      <x:c r="E84" s="68"/>
      <x:c r="F84" s="68"/>
      <x:c r="G84" s="68"/>
      <x:c r="H84" s="68"/>
      <x:c r="I84" s="68"/>
      <x:c r="J84" s="68"/>
    </x:row>
    <x:row r="85" ht="44" customHeight="1">
      <x:c r="A85" s="73" t="n">
        <x:v>72</x:v>
      </x:c>
      <x:c r="B85" s="73" t="str">
        <x:v>F12</x:v>
      </x:c>
      <x:c r="C85" s="73" t="str">
        <x:v>Phân quyền và giao diện</x:v>
      </x:c>
      <x:c r="D85" s="73" t="str">
        <x:v>Bảo vệ dữ liệu và xử lý các trạng thái hệ thống.</x:v>
      </x:c>
      <x:c r="E85" s="73" t="str"/>
      <x:c r="F85" s="73" t="str">
        <x:v>Functional / GUI</x:v>
      </x:c>
      <x:c r="G85" s="73" t="str">
        <x:v>High</x:v>
      </x:c>
      <x:c r="H85" s="73" t="str">
        <x:v>Not Executed</x:v>
      </x:c>
      <x:c r="I85" s="73" t="n">
        <x:f>SUM(I86:I89)</x:f>
        <x:v>13</x:v>
      </x:c>
      <x:c r="J85" s="73" t="str">
        <x:v>Nhóm chức năng; tổng ca bên dưới.</x:v>
      </x:c>
    </x:row>
    <x:row r="86" ht="92" customHeight="1">
      <x:c r="A86" s="27" t="n">
        <x:v>73</x:v>
      </x:c>
      <x:c r="B86" s="27" t="str">
        <x:v>F12.1</x:v>
      </x:c>
      <x:c r="C86" s="25" t="str">
        <x:v>Phân quyền vai trò</x:v>
      </x:c>
      <x:c r="D86" s="25" t="str">
        <x:v>API xác minh token Firebase, hồ sơ ACTIVE và vai trò từ CSDL; giao diện mở cổng theo vai trò hiện tại.</x:v>
      </x:c>
      <x:c r="E86" s="25" t="str">
        <x:v>Thiếu token không đọc dữ liệu,CUSTOMER/STAFF/VET không gọi quản trị,Đăng nhập4 vai trò vào đúng cổng</x:v>
      </x:c>
      <x:c r="F86" s="75" t="str">
        <x:v>Positive / Negative</x:v>
      </x:c>
      <x:c r="G86" s="75" t="str">
        <x:v>High</x:v>
      </x:c>
      <x:c r="H86" s="75" t="str">
        <x:v>Not Executed</x:v>
      </x:c>
      <x:c r="I86" s="75" t="n">
        <x:f>COUNTIFS('Testcase_F12'!$B$23:$B$50,"F12.1")</x:f>
        <x:v>3</x:v>
      </x:c>
      <x:c r="J86" s="25" t="str">
        <x:v>Nguồn: PhienNguoiDung.cs; ThongBaoController.cs; DanhMucController.cs; quan-tri-bo-sung.jsx; cong-van-hanh.jsx</x:v>
      </x:c>
    </x:row>
    <x:row r="87" ht="108" customHeight="1">
      <x:c r="A87" s="27" t="n">
        <x:v>74</x:v>
      </x:c>
      <x:c r="B87" s="27" t="str">
        <x:v>F12.2</x:v>
      </x:c>
      <x:c r="C87" s="25" t="str">
        <x:v>Cô lập dữ liệu khách hàng</x:v>
      </x:c>
      <x:c r="D87" s="25" t="str">
        <x:v>Khách hàng chỉ đọc/sửa tài nguyên thuộc sở hữu; kiểm tra riêng thú cưng, lịch, thanh toán và thông báo bằng ID của khách khác.</x:v>
      </x:c>
      <x:c r="E87" s="25" t="str">
        <x:v>ID thú cưng khác,ID lịch khác,ID thanh toán khác,ID thông báo khác</x:v>
      </x:c>
      <x:c r="F87" s="75" t="str">
        <x:v>Negative</x:v>
      </x:c>
      <x:c r="G87" s="75" t="str">
        <x:v>High</x:v>
      </x:c>
      <x:c r="H87" s="75" t="str">
        <x:v>Not Executed</x:v>
      </x:c>
      <x:c r="I87" s="75" t="n">
        <x:f>COUNTIFS('Testcase_F12'!$B$23:$B$50,"F12.2")</x:f>
        <x:v>4</x:v>
      </x:c>
      <x:c r="J87" s="25" t="str">
        <x:v>Nguồn: PhienNguoiDung.cs; ThongBaoController.cs; DanhMucController.cs; quan-tri-bo-sung.jsx; ThuCungController.cs; LichHenController.cs; PaymentsController.cs</x:v>
      </x:c>
    </x:row>
    <x:row r="88" ht="92" customHeight="1">
      <x:c r="A88" s="27" t="n">
        <x:v>75</x:v>
      </x:c>
      <x:c r="B88" s="27" t="str">
        <x:v>F12.3</x:v>
      </x:c>
      <x:c r="C88" s="25" t="str">
        <x:v>Lỗi API và trạng thái rỗng</x:v>
      </x:c>
      <x:c r="D88" s="25" t="str">
        <x:v>Giao diện phản hồi khi tải/lỗi API và tập dữ liệu rỗng; có thể tải lại khi kết nối phục hồi.</x:v>
      </x:c>
      <x:c r="E88" s="25" t="str">
        <x:v>API lỗi rồi khôi phục,Danh sách không có dữ liệu</x:v>
      </x:c>
      <x:c r="F88" s="75" t="str">
        <x:v>Negative / LooknFeel</x:v>
      </x:c>
      <x:c r="G88" s="75" t="str">
        <x:v>Medium</x:v>
      </x:c>
      <x:c r="H88" s="75" t="str">
        <x:v>Not Executed</x:v>
      </x:c>
      <x:c r="I88" s="75" t="n">
        <x:f>COUNTIFS('Testcase_F12'!$B$23:$B$50,"F12.3")</x:f>
        <x:v>2</x:v>
      </x:c>
      <x:c r="J88" s="25" t="str">
        <x:v>Nguồn: cong-van-hanh.jsx; UserAccountsController.cs; StaffsController.cs; PhienNguoiDung.cs; quan-tri-bo-sung.jsx</x:v>
      </x:c>
    </x:row>
    <x:row r="89" ht="60" customHeight="1">
      <x:c r="A89" s="27" t="n">
        <x:v>76</x:v>
      </x:c>
      <x:c r="B89" s="27" t="str">
        <x:v>F12.4</x:v>
      </x:c>
      <x:c r="C89" s="25" t="str">
        <x:v>Hiển thị nhiều kích thước</x:v>
      </x:c>
      <x:c r="D89" s="25" t="str">
        <x:v>Kiểm tra các màn hình chính desktop/mobile theo CSS responsive; chọn kích thước đại diện để đánh giá khả năng sử dụng, không coi kích thước chọn là đặc tả màn hình bắt buộc.</x:v>
      </x:c>
      <x:c r="E89" s="25" t="str">
        <x:v>Màn hình máy tính đại diện,Màn hình hẹp đại diện</x:v>
      </x:c>
      <x:c r="F89" s="75" t="str">
        <x:v>LooknFeel</x:v>
      </x:c>
      <x:c r="G89" s="75" t="str">
        <x:v>Medium</x:v>
      </x:c>
      <x:c r="H89" s="75" t="str">
        <x:v>Not Executed</x:v>
      </x:c>
      <x:c r="I89" s="75" t="n">
        <x:f>COUNTIFS('Testcase_F12'!$B$23:$B$50,"F12.4")</x:f>
        <x:v>4</x:v>
      </x:c>
      <x:c r="J89" s="25" t="str">
        <x:v>Nguồn: giao-dien.css; khach-hang.css; cong-van-hanh.jsx</x:v>
      </x:c>
    </x:row>
  </x:sheetData>
  <x:mergeCells>
    <x:mergeCell ref="A1:J1"/>
    <x:mergeCell ref="A2:B2"/>
    <x:mergeCell ref="C2:E2"/>
    <x:mergeCell ref="G2:J2"/>
    <x:mergeCell ref="A3:B3"/>
    <x:mergeCell ref="C3:E3"/>
    <x:mergeCell ref="G3:J3"/>
    <x:mergeCell ref="A4:B4"/>
    <x:mergeCell ref="C4:E4"/>
    <x:mergeCell ref="G4:J4"/>
    <x:mergeCell ref="A7:J7"/>
    <x:mergeCell ref="A9:D9"/>
    <x:mergeCell ref="A45:D45"/>
    <x:mergeCell ref="A56:D56"/>
    <x:mergeCell ref="A65:D65"/>
    <x:mergeCell ref="A84:D84"/>
  </x:mergeCells>
  <x:pageMargins left="0.7" right="0.7" top="0.75" bottom="0.75" header="0.3" footer="0.3"/>
</x:worksheet>
</file>

<file path=xl/worksheets/sheet3.xml><?xml version="1.0" encoding="utf-8"?>
<x:worksheet xmlns:x="http://schemas.openxmlformats.org/spreadsheetml/2006/main">
  <x:sheetPr>
    <x:tabColor rgb="FF70AD47"/>
  </x:sheetPr>
  <x:sheetViews>
    <x:sheetView showGridLines="0" workbookViewId="0"/>
  </x:sheetViews>
  <x:sheetFormatPr defaultRowHeight="15"/>
  <x:cols>
    <x:col min="1" max="1" width="4.5546875" hidden="0" customWidth="1"/>
    <x:col min="2" max="2" width="17.33203125" hidden="0" customWidth="1"/>
    <x:col min="3" max="3" width="17.44140625" hidden="0" customWidth="1"/>
    <x:col min="4" max="4" width="29.5546875" hidden="0" customWidth="1"/>
    <x:col min="5" max="5" width="21" hidden="0" customWidth="1"/>
    <x:col min="6" max="6" width="5.6640625" hidden="0" customWidth="1"/>
    <x:col min="7" max="7" width="33.88671875" hidden="0" customWidth="1"/>
    <x:col min="8" max="8" width="23.44140625" hidden="0" customWidth="1"/>
    <x:col min="9" max="9" width="43.109375" hidden="0" customWidth="1"/>
    <x:col min="10" max="10" width="45.5546875" hidden="0" customWidth="1"/>
  </x:cols>
  <x:sheetData>
    <x:row r="1" ht="38" customHeight="1">
      <x:c r="A1" s="6" t="str">
        <x:v>Test Cases for 'Xác thực tài khoản' function of PetNoVa</x:v>
      </x:c>
      <x:c r="B1" s="6"/>
      <x:c r="C1" s="6"/>
      <x:c r="D1" s="6"/>
      <x:c r="E1" s="6"/>
      <x:c r="F1" s="6"/>
      <x:c r="G1" s="6"/>
      <x:c r="H1" s="6"/>
      <x:c r="I1" s="6"/>
      <x:c r="J1" s="6"/>
    </x:row>
    <x:row r="2" ht="23" customHeight="1"/>
    <x:row r="3" ht="23" customHeight="1"/>
    <x:row r="4" ht="23" customHeight="1"/>
    <x:row r="5" ht="23" customHeight="1"/>
    <x:row r="6" ht="23" customHeight="1"/>
    <x:row r="7" ht="23" customHeight="1"/>
    <x:row r="8" ht="23" customHeight="1"/>
    <x:row r="9" ht="23" customHeight="1"/>
    <x:row r="10" ht="23" customHeight="1"/>
    <x:row r="11" ht="23" customHeight="1"/>
    <x:row r="12" ht="23" customHeight="1"/>
    <x:row r="13" ht="23" customHeight="1"/>
    <x:row r="14" ht="23" customHeight="1"/>
    <x:row r="15" ht="23" customHeight="1"/>
    <x:row r="16" ht="23" customHeight="1"/>
    <x:row r="17" ht="23" customHeight="1"/>
    <x:row r="18" ht="23" customHeight="1"/>
    <x:row r="19" ht="23" customHeight="1"/>
    <x:row r="20" ht="28" customHeight="1">
      <x:c r="A20" s="10" t="str">
        <x:v>Hình tham chiếu từ file Nhóm09 ban đầu; không phải bằng chứng thực thi các ca dưới đây.</x:v>
      </x:c>
      <x:c r="B20" s="10"/>
      <x:c r="C20" s="10"/>
      <x:c r="D20" s="10"/>
      <x:c r="E20" s="10"/>
      <x:c r="F20" s="10"/>
      <x:c r="G20" s="10"/>
      <x:c r="H20" s="10"/>
      <x:c r="I20" s="10"/>
      <x:c r="J20" s="10"/>
    </x:row>
    <x:row r="21" ht="43" customHeight="1">
      <x:c r="A21" s="16" t="str">
        <x:v>No.</x:v>
      </x:c>
      <x:c r="B21" s="16" t="str">
        <x:v>Test Requirement ID</x:v>
      </x:c>
      <x:c r="C21" s="16" t="str">
        <x:v>Test Case ID</x:v>
      </x:c>
      <x:c r="D21" s="16" t="str">
        <x:v>Test Objective/ Test description/ Test Items</x:v>
      </x:c>
      <x:c r="E21" s="16" t="str">
        <x:v>Pre-conditions</x:v>
      </x:c>
      <x:c r="F21" s="16" t="str">
        <x:v>Step #</x:v>
      </x:c>
      <x:c r="G21" s="16" t="str">
        <x:v>Step Action</x:v>
      </x:c>
      <x:c r="H21" s="16" t="str">
        <x:v>Test Data</x:v>
      </x:c>
      <x:c r="I21" s="16" t="str">
        <x:v>Expected Result</x:v>
      </x:c>
      <x:c r="J21" s="16" t="str">
        <x:v>Notes</x:v>
      </x:c>
    </x:row>
    <x:row r="22" ht="24" customHeight="1">
      <x:c r="A22" s="21" t="str">
        <x:v>Functional TCs</x:v>
      </x:c>
      <x:c r="B22" s="21"/>
      <x:c r="C22" s="21"/>
      <x:c r="D22" s="21"/>
      <x:c r="E22" s="21"/>
      <x:c r="F22" s="21"/>
      <x:c r="G22" s="21"/>
      <x:c r="H22" s="21"/>
      <x:c r="I22" s="21"/>
      <x:c r="J22" s="21"/>
    </x:row>
    <x:row r="23" ht="60" customHeight="1">
      <x:c r="A23" s="32" t="n">
        <x:v>1</x:v>
      </x:c>
      <x:c r="B23" s="33" t="str">
        <x:v>F1.1</x:v>
      </x:c>
      <x:c r="C23" s="33" t="str">
        <x:v>F1_01</x:v>
      </x:c>
      <x:c r="D23" s="34" t="str">
        <x:v>Tạo tài khoản khách hàng bằng thông tin hợp lệ</x:v>
      </x:c>
      <x:c r="E23" s="34" t="str">
        <x:v>Website và API đã chạy, Firebase và cơ sở dữ liệu kết nối được. Chuẩn bị email_new chưa có trên Firebase/PetNoVa, phone_new là số Việt Nam hợp lệ chưa liên kết tài khoản; password_new có ít nhất 6 ký tự. Chưa đăng nhập.</x:v>
      </x:c>
      <x:c r="F23" s="35" t="n">
        <x:v>1</x:v>
      </x:c>
      <x:c r="G23" s="34" t="str">
        <x:v>Mở trang xác thực rồi chọn Đăng ký ngay.</x:v>
      </x:c>
      <x:c r="H23" s="34" t="str">
        <x:v>Website PetNoVa trong môi trường kiểm thử.</x:v>
      </x:c>
      <x:c r="I23" s="34" t="str">
        <x:v>Hiển thị form họ tên, email, số điện thoại, mật khẩu và xác nhận mật khẩu.</x:v>
      </x:c>
      <x:c r="J23" s="36" t="str">
        <x:v>Dữ liệu mới cho riêng ca này; kiểm tra tài khoản thực sự được tạo khi chạy. Không coi việc có mã nguồn là kết quả chạy.
Chưa thực thi.</x:v>
      </x:c>
    </x:row>
    <x:row r="24" ht="92" customHeight="1">
      <x:c r="A24" s="37"/>
      <x:c r="B24" s="27"/>
      <x:c r="C24" s="27"/>
      <x:c r="D24" s="31"/>
      <x:c r="E24" s="31"/>
      <x:c r="F24" s="30" t="n">
        <x:v>2</x:v>
      </x:c>
      <x:c r="G24" s="31" t="str">
        <x:v>Nhập thông tin đăng ký.</x:v>
      </x:c>
      <x:c r="H24" s="31" t="str">
        <x:v>Họ tên: Khách kiểm thử 09; email_new; phone_new; password_new và xác nhận giống nhau.</x:v>
      </x:c>
      <x:c r="I24" s="31" t="str">
        <x:v>Các trường nhận và hiển thị dữ liệu; mật khẩu được che.</x:v>
      </x:c>
      <x:c r="J24" s="38"/>
    </x:row>
    <x:row r="25" ht="76" customHeight="1">
      <x:c r="A25" s="39"/>
      <x:c r="B25" s="40"/>
      <x:c r="C25" s="40"/>
      <x:c r="D25" s="41"/>
      <x:c r="E25" s="41"/>
      <x:c r="F25" s="42" t="n">
        <x:v>3</x:v>
      </x:c>
      <x:c r="G25" s="41" t="str">
        <x:v>Bấm TẠO TÀI KHOẢN.</x:v>
      </x:c>
      <x:c r="H25" s="41" t="str">
        <x:v>Thông tin hợp lệ vừa nhập.</x:v>
      </x:c>
      <x:c r="I25" s="41" t="str">
        <x:v>Tạo hồ sơ CUSTOMER ACTIVE và mở cổng khách hàng; tài khoản hiển thị đúng họ tên/email, số điện thoại được chuẩn hóa.</x:v>
      </x:c>
      <x:c r="J25" s="43"/>
    </x:row>
    <x:row r="26" ht="38" customHeight="1">
      <x:c r="A26" s="32" t="n">
        <x:v>2</x:v>
      </x:c>
      <x:c r="B26" s="33" t="str">
        <x:v>F1.1</x:v>
      </x:c>
      <x:c r="C26" s="33" t="str">
        <x:v>F1_02</x:v>
      </x:c>
      <x:c r="D26" s="34" t="str">
        <x:v>Từ chối đăng ký email đã tồn tại</x:v>
      </x:c>
      <x:c r="E26" s="34" t="str">
        <x:v>Chưa đăng nhập. KH_A đã có danh tính Firebase và hồ sơ PetNoVa. Chuẩn bị phone_new hợp lệ chưa sử dụng và mật khẩu mới tối thiểu 6 ký tự.</x:v>
      </x:c>
      <x:c r="F26" s="35" t="n">
        <x:v>1</x:v>
      </x:c>
      <x:c r="G26" s="34" t="str">
        <x:v>Mở form đăng ký.</x:v>
      </x:c>
      <x:c r="H26" s="34" t="str">
        <x:v>Đăng ký ngay.</x:v>
      </x:c>
      <x:c r="I26" s="34" t="str">
        <x:v>Form đăng ký được hiển thị.</x:v>
      </x:c>
      <x:c r="J26" s="36" t="str">
        <x:v>Dùng số mới để cô lập lỗi trùng email.
Chưa thực thi.</x:v>
      </x:c>
    </x:row>
    <x:row r="27" ht="102" customHeight="1">
      <x:c r="A27" s="39"/>
      <x:c r="B27" s="40"/>
      <x:c r="C27" s="40"/>
      <x:c r="D27" s="41"/>
      <x:c r="E27" s="41"/>
      <x:c r="F27" s="42" t="n">
        <x:v>2</x:v>
      </x:c>
      <x:c r="G27" s="41" t="str">
        <x:v>Nhập đủ thông tin với email KH_A và bấm TẠO TÀI KHOẢN.</x:v>
      </x:c>
      <x:c r="H27" s="41" t="str">
        <x:v>Email đã dùng của KH_A; phone_new; họ tên hợp lệ; mật khẩu và xác nhận trùng nhau.</x:v>
      </x:c>
      <x:c r="I27" s="41" t="str">
        <x:v>Báo email đã được đăng ký; không tạo thêm danh tính/hồ sơ khách hàng cho email này.</x:v>
      </x:c>
      <x:c r="J27" s="43"/>
    </x:row>
    <x:row r="28" ht="76" customHeight="1">
      <x:c r="A28" s="32" t="n">
        <x:v>3</x:v>
      </x:c>
      <x:c r="B28" s="33" t="str">
        <x:v>F1.1</x:v>
      </x:c>
      <x:c r="C28" s="33" t="str">
        <x:v>F1_03</x:v>
      </x:c>
      <x:c r="D28" s="34" t="str">
        <x:v>Từ chối số điện thoại đã liên kết với khách hàng khác</x:v>
      </x:c>
      <x:c r="E28" s="34" t="str">
        <x:v>Chưa đăng nhập. KH_A đã có phone_A trong PetNoVa; email_new chưa đăng ký Firebase. Chuẩn bị thông tin còn lại hợp lệ.</x:v>
      </x:c>
      <x:c r="F28" s="35" t="n">
        <x:v>1</x:v>
      </x:c>
      <x:c r="G28" s="34" t="str">
        <x:v>Mở form đăng ký và nhập dữ liệu.</x:v>
      </x:c>
      <x:c r="H28" s="34" t="str">
        <x:v>Email mới; phone_A của KH_A; tên hợp lệ; hai mật khẩu trùng và ít nhất 6 ký tự.</x:v>
      </x:c>
      <x:c r="I28" s="34" t="str">
        <x:v>Form nhận đủ thông tin.</x:v>
      </x:c>
      <x:c r="J28" s="36" t="str">
        <x:v>Luồng tạo Firebase xảy ra trước khi tạo hồ sơ SQL; nếu còn danh tính Firebase chưa có hồ sơ thì ghi nhận riêng khi chạy. Không khẳng định toàn bộ thao tác đã rollback.
Chưa thực thi.</x:v>
      </x:c>
    </x:row>
    <x:row r="29" ht="60" customHeight="1">
      <x:c r="A29" s="39"/>
      <x:c r="B29" s="40"/>
      <x:c r="C29" s="40"/>
      <x:c r="D29" s="41"/>
      <x:c r="E29" s="41"/>
      <x:c r="F29" s="42" t="n">
        <x:v>2</x:v>
      </x:c>
      <x:c r="G29" s="41" t="str">
        <x:v>Bấm TẠO TÀI KHOẢN.</x:v>
      </x:c>
      <x:c r="H29" s="41" t="str">
        <x:v>Số điện thoại đã liên kết KH_A.</x:v>
      </x:c>
      <x:c r="I29" s="41" t="str">
        <x:v>Máy chủ từ chối tạo hồ sơ PetNoVa vì số điện thoại đã liên kết; không mở cổng khách hàng với hồ sơ mới.</x:v>
      </x:c>
      <x:c r="J29" s="43"/>
    </x:row>
    <x:row r="30" ht="78" customHeight="1">
      <x:c r="A30" s="32" t="n">
        <x:v>4</x:v>
      </x:c>
      <x:c r="B30" s="33" t="str">
        <x:v>F1.1</x:v>
      </x:c>
      <x:c r="C30" s="33" t="str">
        <x:v>F1_04</x:v>
      </x:c>
      <x:c r="D30" s="34" t="str">
        <x:v>Không tạo tài khoản khi bỏ trống trường bắt buộc</x:v>
      </x:c>
      <x:c r="E30" s="34" t="str">
        <x:v>Chưa đăng nhập. Chuẩn bị email_new và phone_new chưa sử dụng, mật khẩu hợp lệ. Mỗi lượt bỏ trống đúng một trường.</x:v>
      </x:c>
      <x:c r="F30" s="35" t="n">
        <x:v>1</x:v>
      </x:c>
      <x:c r="G30" s="34" t="str">
        <x:v>Mở form đăng ký và nhập các trường còn lại hợp lệ.</x:v>
      </x:c>
      <x:c r="H30" s="34" t="str">
        <x:v>Lượt 1 bỏ trống họ tên; lượt 2 bỏ trống email; lượt 3 bỏ trống số điện thoại.</x:v>
      </x:c>
      <x:c r="I30" s="34" t="str">
        <x:v>Trường được chọn để kiểm tra còn trống; các trường khác có dữ liệu hợp lệ.</x:v>
      </x:c>
      <x:c r="J30" s="36" t="str">
        <x:v>Lặp lại đủ ba bộ dữ liệu; ghi kết quả riêng từng lượt lúc thực thi. Nội dung thông báo mặc định của trình duyệt có thể theo ngôn ngữ trình duyệt.
Chưa thực thi.</x:v>
      </x:c>
    </x:row>
    <x:row r="31" ht="46" customHeight="1">
      <x:c r="A31" s="39"/>
      <x:c r="B31" s="40"/>
      <x:c r="C31" s="40"/>
      <x:c r="D31" s="41"/>
      <x:c r="E31" s="41"/>
      <x:c r="F31" s="42" t="n">
        <x:v>2</x:v>
      </x:c>
      <x:c r="G31" s="41" t="str">
        <x:v>Bấm TẠO TÀI KHOẢN.</x:v>
      </x:c>
      <x:c r="H31" s="41" t="str">
        <x:v>Lặp độc lập với từng trường bị bỏ trống.</x:v>
      </x:c>
      <x:c r="I31" s="41" t="str">
        <x:v>Form ngăn gửi hoặc hiển thị lỗi trường bắt buộc; không tạo tài khoản.</x:v>
      </x:c>
      <x:c r="J31" s="43"/>
    </x:row>
    <x:row r="32" ht="108" customHeight="1">
      <x:c r="A32" s="32" t="n">
        <x:v>5</x:v>
      </x:c>
      <x:c r="B32" s="33" t="str">
        <x:v>F1.1</x:v>
      </x:c>
      <x:c r="C32" s="33" t="str">
        <x:v>F1_05</x:v>
      </x:c>
      <x:c r="D32" s="34" t="str">
        <x:v>Từ chối email hoặc số điện thoại sai định dạng</x:v>
      </x:c>
      <x:c r="E32" s="34" t="str">
        <x:v>Chưa đăng nhập. Chuẩn bị email_new và phone_new chưa sử dụng; các dữ liệu khác hợp lệ. Mỗi lượt chỉ sai một trường.</x:v>
      </x:c>
      <x:c r="F32" s="35" t="n">
        <x:v>1</x:v>
      </x:c>
      <x:c r="G32" s="34" t="str">
        <x:v>Mở form đăng ký và nhập bộ dữ liệu kiểm tra.</x:v>
      </x:c>
      <x:c r="H32" s="34" t="str">
        <x:v>Lượt 1 email 'khong-co-a', phone_new hợp lệ; lượt 2 email mới hợp lệ, số 'abc123'. Hai mật khẩu trùng và ít nhất 6 ký tự.</x:v>
      </x:c>
      <x:c r="I32" s="34" t="str">
        <x:v>Có đúng một trường sai định dạng trong mỗi lượt.</x:v>
      </x:c>
      <x:c r="J32" s="36" t="str">
        <x:v>Lượt số điện thoại sai có thể tạo danh tính Firebase trước khi API từ chối hồ sơ; dùng email mới cho từng lượt.
Chưa thực thi.</x:v>
      </x:c>
    </x:row>
    <x:row r="33" ht="60" customHeight="1">
      <x:c r="A33" s="39"/>
      <x:c r="B33" s="40"/>
      <x:c r="C33" s="40"/>
      <x:c r="D33" s="41"/>
      <x:c r="E33" s="41"/>
      <x:c r="F33" s="42" t="n">
        <x:v>2</x:v>
      </x:c>
      <x:c r="G33" s="41" t="str">
        <x:v>Bấm TẠO TÀI KHOẢN.</x:v>
      </x:c>
      <x:c r="H33" s="41" t="str">
        <x:v>Lần lượt hai bộ dữ liệu trên.</x:v>
      </x:c>
      <x:c r="I33" s="41" t="str">
        <x:v>Không tạo hồ sơ PetNoVa; form hoặc máy chủ chỉ ra email/số điện thoại không hợp lệ.</x:v>
      </x:c>
      <x:c r="J33" s="43"/>
    </x:row>
    <x:row r="34" ht="76" customHeight="1">
      <x:c r="A34" s="32" t="n">
        <x:v>6</x:v>
      </x:c>
      <x:c r="B34" s="33" t="str">
        <x:v>F1.2</x:v>
      </x:c>
      <x:c r="C34" s="33" t="str">
        <x:v>F1_06</x:v>
      </x:c>
      <x:c r="D34" s="34" t="str">
        <x:v>Chấp nhận mật khẩu đăng ký trùng nhau đúng 6 ký tự</x:v>
      </x:c>
      <x:c r="E34" s="34" t="str">
        <x:v>Chưa đăng nhập. Email_new và phone_new hợp lệ, chưa sử dụng. Chuẩn bị mật khẩu thử nghiệm có đúng 6 ký tự.</x:v>
      </x:c>
      <x:c r="F34" s="35" t="n">
        <x:v>1</x:v>
      </x:c>
      <x:c r="G34" s="34" t="str">
        <x:v>Mở form đăng ký và điền đủ các thông tin hợp lệ.</x:v>
      </x:c>
      <x:c r="H34" s="34" t="str">
        <x:v>Hai ô mật khẩu cùng một chuỗi đúng 6 ký tự; email_new; phone_new; họ tên hợp lệ.</x:v>
      </x:c>
      <x:c r="I34" s="34" t="str">
        <x:v>Hai trường mật khẩu chứa cùng dữ liệu đủ giới hạn tối thiểu.</x:v>
      </x:c>
      <x:c r="J34" s="36" t="str">
        <x:v>Ca biên theo minLength=6 và kiểm tra register; không đưa mật khẩu thật vào tài liệu.
Chưa thực thi.</x:v>
      </x:c>
    </x:row>
    <x:row r="35" ht="60" customHeight="1">
      <x:c r="A35" s="39"/>
      <x:c r="B35" s="40"/>
      <x:c r="C35" s="40"/>
      <x:c r="D35" s="41"/>
      <x:c r="E35" s="41"/>
      <x:c r="F35" s="42" t="n">
        <x:v>2</x:v>
      </x:c>
      <x:c r="G35" s="41" t="str">
        <x:v>Bấm TẠO TÀI KHOẢN.</x:v>
      </x:c>
      <x:c r="H35" s="41" t="str">
        <x:v>Mật khẩu đúng 6 ký tự.</x:v>
      </x:c>
      <x:c r="I35" s="41" t="str">
        <x:v>Không bị chặn vì độ dài hoặc xác nhận mật khẩu; tạo hồ sơ và vào cổng khách hàng khi dịch vụ liên quan sẵn sàng.</x:v>
      </x:c>
      <x:c r="J35" s="43"/>
    </x:row>
    <x:row r="36" ht="76" customHeight="1">
      <x:c r="A36" s="32" t="n">
        <x:v>7</x:v>
      </x:c>
      <x:c r="B36" s="33" t="str">
        <x:v>F1.2</x:v>
      </x:c>
      <x:c r="C36" s="33" t="str">
        <x:v>F1_07</x:v>
      </x:c>
      <x:c r="D36" s="34" t="str">
        <x:v>Chặn hai mật khẩu đăng ký không trùng nhau</x:v>
      </x:c>
      <x:c r="E36" s="34" t="str">
        <x:v>Chưa đăng nhập. Chuẩn bị toàn bộ thông tin đăng ký hợp lệ và chưa sử dụng.</x:v>
      </x:c>
      <x:c r="F36" s="35" t="n">
        <x:v>1</x:v>
      </x:c>
      <x:c r="G36" s="34" t="str">
        <x:v>Mở form đăng ký và nhập hai mật khẩu khác nhau.</x:v>
      </x:c>
      <x:c r="H36" s="34" t="str">
        <x:v>Mỗi chuỗi từ 6 ký tự trở lên; dữ liệu họ tên/email/số điện thoại hợp lệ.</x:v>
      </x:c>
      <x:c r="I36" s="34" t="str">
        <x:v>Hai ô có giá trị khác nhau; dữ liệu được che.</x:v>
      </x:c>
      <x:c r="J36" s="36" t="str">
        <x:v>Không gộp lỗi này với email trùng hay số điện thoại trùng.
Chưa thực thi.</x:v>
      </x:c>
    </x:row>
    <x:row r="37" ht="60" customHeight="1">
      <x:c r="A37" s="39"/>
      <x:c r="B37" s="40"/>
      <x:c r="C37" s="40"/>
      <x:c r="D37" s="41"/>
      <x:c r="E37" s="41"/>
      <x:c r="F37" s="42" t="n">
        <x:v>2</x:v>
      </x:c>
      <x:c r="G37" s="41" t="str">
        <x:v>Bấm TẠO TÀI KHOẢN.</x:v>
      </x:c>
      <x:c r="H37" s="41" t="str">
        <x:v>Mật khẩu khác xác nhận.</x:v>
      </x:c>
      <x:c r="I37" s="41" t="str">
        <x:v>Hiển thị lỗi hai mật khẩu không trùng khớp; không gửi đăng ký thành công hoặc mở cổng khách hàng.</x:v>
      </x:c>
      <x:c r="J37" s="43"/>
    </x:row>
    <x:row r="38" ht="44" customHeight="1">
      <x:c r="A38" s="32" t="n">
        <x:v>8</x:v>
      </x:c>
      <x:c r="B38" s="33" t="str">
        <x:v>F1.2</x:v>
      </x:c>
      <x:c r="C38" s="33" t="str">
        <x:v>F1_08</x:v>
      </x:c>
      <x:c r="D38" s="34" t="str">
        <x:v>Chặn mật khẩu đăng ký dưới giới hạn 6 ký tự</x:v>
      </x:c>
      <x:c r="E38" s="34" t="str">
        <x:v>Chưa đăng nhập. Các thông tin đăng ký khác hợp lệ và chưa sử dụng.</x:v>
      </x:c>
      <x:c r="F38" s="35" t="n">
        <x:v>1</x:v>
      </x:c>
      <x:c r="G38" s="34" t="str">
        <x:v>Mở form đăng ký và nhập hai mật khẩu trùng nhau.</x:v>
      </x:c>
      <x:c r="H38" s="34" t="str">
        <x:v>Hai ô cùng một chuỗi đúng 5 ký tự.</x:v>
      </x:c>
      <x:c r="I38" s="34" t="str">
        <x:v>Dữ liệu hai ô giống nhau nhưng ngắn hơn giới hạn tối thiểu.</x:v>
      </x:c>
      <x:c r="J38" s="36" t="str">
        <x:v>Ca kiểm tra độ dài, không dùng một chuỗi khác nhau giữa hai ô.
Chưa thực thi.</x:v>
      </x:c>
    </x:row>
    <x:row r="39" ht="44" customHeight="1">
      <x:c r="A39" s="39"/>
      <x:c r="B39" s="40"/>
      <x:c r="C39" s="40"/>
      <x:c r="D39" s="41"/>
      <x:c r="E39" s="41"/>
      <x:c r="F39" s="42" t="n">
        <x:v>2</x:v>
      </x:c>
      <x:c r="G39" s="41" t="str">
        <x:v>Bấm TẠO TÀI KHOẢN.</x:v>
      </x:c>
      <x:c r="H39" s="41" t="str">
        <x:v>Mật khẩu 5 ký tự.</x:v>
      </x:c>
      <x:c r="I39" s="41" t="str">
        <x:v>Form hoặc logic đăng ký ngăn tạo tài khoản do mật khẩu chưa đủ 6 ký tự.</x:v>
      </x:c>
      <x:c r="J39" s="43"/>
    </x:row>
    <x:row r="40" ht="47" customHeight="1">
      <x:c r="A40" s="32" t="n">
        <x:v>9</x:v>
      </x:c>
      <x:c r="B40" s="33" t="str">
        <x:v>F1.3</x:v>
      </x:c>
      <x:c r="C40" s="33" t="str">
        <x:v>F1_09</x:v>
      </x:c>
      <x:c r="D40" s="34" t="str">
        <x:v>Đăng nhập hợp lệ và mở đúng cổng theo vai trò</x:v>
      </x:c>
      <x:c r="E40" s="34" t="str">
        <x:v>Chuẩn bị bốn tài khoản kiểm thử có Firebase và hồ sơ ACTIVE: KH_A/CUSTOMER, NV_A/STAFF, BS_A/VET, QT_A/ADMIN. Biết mật khẩu đúng từng tài khoản. Chưa đăng nhập trước mỗi lượt.</x:v>
      </x:c>
      <x:c r="F40" s="35" t="n">
        <x:v>1</x:v>
      </x:c>
      <x:c r="G40" s="34" t="str">
        <x:v>Mở màn hình đăng nhập.</x:v>
      </x:c>
      <x:c r="H40" s="34" t="str">
        <x:v>Website PetNoVa.</x:v>
      </x:c>
      <x:c r="I40" s="34" t="str">
        <x:v>Hiển thị ô email, mật khẩu và nút ĐĂNG NHẬP.</x:v>
      </x:c>
      <x:c r="J40" s="36" t="str">
        <x:v>Lặp đủ bốn vai trò; không ghi email/mật khẩu thật vào workbook.
Chưa thực thi.</x:v>
      </x:c>
    </x:row>
    <x:row r="41" ht="79" customHeight="1">
      <x:c r="A41" s="37"/>
      <x:c r="B41" s="27"/>
      <x:c r="C41" s="27"/>
      <x:c r="D41" s="31"/>
      <x:c r="E41" s="31"/>
      <x:c r="F41" s="30" t="n">
        <x:v>2</x:v>
      </x:c>
      <x:c r="G41" s="31" t="str">
        <x:v>Nhập email và mật khẩu đúng rồi bấm ĐĂNG NHẬP.</x:v>
      </x:c>
      <x:c r="H41" s="31" t="str">
        <x:v>Lặp một lượt cho KH_A, NV_A, BS_A, QT_A.</x:v>
      </x:c>
      <x:c r="I41" s="31" t="str">
        <x:v>Xác thực thành công; mở cổng Khách hàng, Nhân viên, Bác sĩ thú y hoặc Quản trị viên tương ứng; hiển thị hồ sơ đúng người.</x:v>
      </x:c>
      <x:c r="J41" s="38"/>
    </x:row>
    <x:row r="42" ht="47" customHeight="1">
      <x:c r="A42" s="39"/>
      <x:c r="B42" s="40"/>
      <x:c r="C42" s="40"/>
      <x:c r="D42" s="41"/>
      <x:c r="E42" s="41"/>
      <x:c r="F42" s="42" t="n">
        <x:v>3</x:v>
      </x:c>
      <x:c r="G42" s="41" t="str">
        <x:v>Đăng xuất trước lượt kế tiếp.</x:v>
      </x:c>
      <x:c r="H42" s="41" t="str">
        <x:v>Tài khoản vừa đăng nhập.</x:v>
      </x:c>
      <x:c r="I42" s="41" t="str">
        <x:v>Trở về giao diện xác thực; lượt sau bắt đầu với phiên đã đăng xuất.</x:v>
      </x:c>
      <x:c r="J42" s="43"/>
    </x:row>
    <x:row r="43" ht="60" customHeight="1">
      <x:c r="A43" s="32" t="n">
        <x:v>10</x:v>
      </x:c>
      <x:c r="B43" s="33" t="str">
        <x:v>F1.3</x:v>
      </x:c>
      <x:c r="C43" s="33" t="str">
        <x:v>F1_10</x:v>
      </x:c>
      <x:c r="D43" s="34" t="str">
        <x:v>Từ chối đăng nhập khi sai mật khẩu</x:v>
      </x:c>
      <x:c r="E43" s="34" t="str">
        <x:v>Chưa đăng nhập. KH_A là tài khoản ACTIVE tồn tại trên Firebase và PetNoVa.</x:v>
      </x:c>
      <x:c r="F43" s="35" t="n">
        <x:v>1</x:v>
      </x:c>
      <x:c r="G43" s="34" t="str">
        <x:v>Nhập email KH_A và mật khẩu sai.</x:v>
      </x:c>
      <x:c r="H43" s="34" t="str">
        <x:v>Email KH_A đúng; chuỗi mật khẩu khác mật khẩu hiện tại.</x:v>
      </x:c>
      <x:c r="I43" s="34" t="str">
        <x:v>Form nhận email và mật khẩu.</x:v>
      </x:c>
      <x:c r="J43" s="36" t="str">
        <x:v>Dừng trước ngưỡng chống thử quá nhiều của Firebase; ca này kiểm tra sai mật khẩu.
Chưa thực thi.</x:v>
      </x:c>
    </x:row>
    <x:row r="44" ht="60" customHeight="1">
      <x:c r="A44" s="39"/>
      <x:c r="B44" s="40"/>
      <x:c r="C44" s="40"/>
      <x:c r="D44" s="41"/>
      <x:c r="E44" s="41"/>
      <x:c r="F44" s="42" t="n">
        <x:v>2</x:v>
      </x:c>
      <x:c r="G44" s="41" t="str">
        <x:v>Bấm ĐĂNG NHẬP.</x:v>
      </x:c>
      <x:c r="H44" s="41" t="str">
        <x:v>Bộ thông tin sai mật khẩu.</x:v>
      </x:c>
      <x:c r="I44" s="41" t="str">
        <x:v>Báo thông tin đăng nhập không đúng; không hiển thị dữ liệu/cổng nghiệp vụ của KH_A.</x:v>
      </x:c>
      <x:c r="J44" s="43"/>
    </x:row>
    <x:row r="45" ht="60" customHeight="1">
      <x:c r="A45" s="32" t="n">
        <x:v>11</x:v>
      </x:c>
      <x:c r="B45" s="33" t="str">
        <x:v>F1.3</x:v>
      </x:c>
      <x:c r="C45" s="33" t="str">
        <x:v>F1_11</x:v>
      </x:c>
      <x:c r="D45" s="34" t="str">
        <x:v>Từ chối email chưa đăng ký</x:v>
      </x:c>
      <x:c r="E45" s="34" t="str">
        <x:v>Chưa đăng nhập. Chuẩn bị email_unknown hợp lệ về định dạng và chưa tồn tại trên Firebase.</x:v>
      </x:c>
      <x:c r="F45" s="35" t="n">
        <x:v>1</x:v>
      </x:c>
      <x:c r="G45" s="34" t="str">
        <x:v>Nhập thông tin đăng nhập.</x:v>
      </x:c>
      <x:c r="H45" s="34" t="str">
        <x:v>email_unknown và một mật khẩu thử nghiệm không rỗng.</x:v>
      </x:c>
      <x:c r="I45" s="34" t="str">
        <x:v>Hai trường được điền.</x:v>
      </x:c>
      <x:c r="J45" s="36" t="str">
        <x:v>Không kỳ vọng thông báo tiết lộ riêng email có tồn tại hay không.
Chưa thực thi.</x:v>
      </x:c>
    </x:row>
    <x:row r="46" ht="60" customHeight="1">
      <x:c r="A46" s="39"/>
      <x:c r="B46" s="40"/>
      <x:c r="C46" s="40"/>
      <x:c r="D46" s="41"/>
      <x:c r="E46" s="41"/>
      <x:c r="F46" s="42" t="n">
        <x:v>2</x:v>
      </x:c>
      <x:c r="G46" s="41" t="str">
        <x:v>Bấm ĐĂNG NHẬP.</x:v>
      </x:c>
      <x:c r="H46" s="41" t="str">
        <x:v>Email chưa đăng ký.</x:v>
      </x:c>
      <x:c r="I46" s="41" t="str">
        <x:v>Báo thông tin đăng nhập không đúng; không tạo tài khoản mới hoặc mở cổng nghiệp vụ.</x:v>
      </x:c>
      <x:c r="J46" s="43"/>
    </x:row>
    <x:row r="47" ht="76" customHeight="1">
      <x:c r="A47" s="32" t="n">
        <x:v>12</x:v>
      </x:c>
      <x:c r="B47" s="33" t="str">
        <x:v>F1.3</x:v>
      </x:c>
      <x:c r="C47" s="33" t="str">
        <x:v>F1_12</x:v>
      </x:c>
      <x:c r="D47" s="34" t="str">
        <x:v>Chặn đăng nhập khi thiếu email hoặc mật khẩu</x:v>
      </x:c>
      <x:c r="E47" s="34" t="str">
        <x:v>Chưa đăng nhập. Có email KH_A và mật khẩu đúng để điền vào trường còn lại.</x:v>
      </x:c>
      <x:c r="F47" s="35" t="n">
        <x:v>1</x:v>
      </x:c>
      <x:c r="G47" s="34" t="str">
        <x:v>Điền bộ dữ liệu thiếu trường bắt buộc.</x:v>
      </x:c>
      <x:c r="H47" s="34" t="str">
        <x:v>Lượt 1 chỉ nhập email KH_A; lượt 2 chỉ nhập mật khẩu; lượt 3 bỏ trống cả hai.</x:v>
      </x:c>
      <x:c r="I47" s="34" t="str">
        <x:v>Các trường được để trống đúng bộ dữ liệu.</x:v>
      </x:c>
      <x:c r="J47" s="36" t="str">
        <x:v>Lặp ba lượt; không yêu cầu nguyên văn thông báo native của trình duyệt.
Chưa thực thi.</x:v>
      </x:c>
    </x:row>
    <x:row r="48" ht="44" customHeight="1">
      <x:c r="A48" s="39"/>
      <x:c r="B48" s="40"/>
      <x:c r="C48" s="40"/>
      <x:c r="D48" s="41"/>
      <x:c r="E48" s="41"/>
      <x:c r="F48" s="42" t="n">
        <x:v>2</x:v>
      </x:c>
      <x:c r="G48" s="41" t="str">
        <x:v>Bấm ĐĂNG NHẬP.</x:v>
      </x:c>
      <x:c r="H48" s="41" t="str">
        <x:v>Từng lượt độc lập.</x:v>
      </x:c>
      <x:c r="I48" s="41" t="str">
        <x:v>Form ngăn đăng nhập và yêu cầu dữ liệu bắt buộc; không mở cổng nghiệp vụ.</x:v>
      </x:c>
      <x:c r="J48" s="43"/>
    </x:row>
    <x:row r="49" ht="62" customHeight="1">
      <x:c r="A49" s="32" t="n">
        <x:v>13</x:v>
      </x:c>
      <x:c r="B49" s="33" t="str">
        <x:v>F1.4</x:v>
      </x:c>
      <x:c r="C49" s="33" t="str">
        <x:v>F1_13</x:v>
      </x:c>
      <x:c r="D49" s="34" t="str">
        <x:v>Không cho tài khoản bị tạm ngưng mở dữ liệu nghiệp vụ</x:v>
      </x:c>
      <x:c r="E49" s="34" t="str">
        <x:v>Chuẩn bị KH_LOCK với Firebase hợp lệ, hồ sơ PetNoVa lần lượt INACTIVE và SUSPENDED trong môi trường kiểm thử. Chưa đăng nhập.</x:v>
      </x:c>
      <x:c r="F49" s="35" t="n">
        <x:v>1</x:v>
      </x:c>
      <x:c r="G49" s="34" t="str">
        <x:v>Đăng nhập bằng email và mật khẩu đúng của KH_LOCK.</x:v>
      </x:c>
      <x:c r="H49" s="34" t="str">
        <x:v>Lần lượt trạng thái INACTIVE và SUSPENDED.</x:v>
      </x:c>
      <x:c r="I49" s="34" t="str">
        <x:v>Không tải cổng nghiệp vụ thành công; hiển thị lý do tài khoản bị khóa/tạm ngưng hoặc không thể mở PetNoVa.</x:v>
      </x:c>
      <x:c r="J49" s="36" t="str">
        <x:v>Dùng tài khoản thử riêng. Không yêu cầu Firebase phải từ chối đăng nhập vì khóa đang ở hồ sơ PetNoVa.
Chưa thực thi.</x:v>
      </x:c>
    </x:row>
    <x:row r="50" ht="62" customHeight="1">
      <x:c r="A50" s="39"/>
      <x:c r="B50" s="40"/>
      <x:c r="C50" s="40"/>
      <x:c r="D50" s="41"/>
      <x:c r="E50" s="41"/>
      <x:c r="F50" s="42" t="n">
        <x:v>2</x:v>
      </x:c>
      <x:c r="G50" s="41" t="str">
        <x:v>Thử tải lại trang khi danh tính Firebase vẫn còn.</x:v>
      </x:c>
      <x:c r="H50" s="41" t="str">
        <x:v>Tài khoản vẫn chưa ACTIVE.</x:v>
      </x:c>
      <x:c r="I50" s="41" t="str">
        <x:v>Không hiển thị dữ liệu được bảo vệ; máy chủ tiếp tục từ chối tài khoản không ACTIVE.</x:v>
      </x:c>
      <x:c r="J50" s="43"/>
    </x:row>
    <x:row r="51" ht="60" customHeight="1">
      <x:c r="A51" s="32" t="n">
        <x:v>14</x:v>
      </x:c>
      <x:c r="B51" s="33" t="str">
        <x:v>F1.4</x:v>
      </x:c>
      <x:c r="C51" s="33" t="str">
        <x:v>F1_14</x:v>
      </x:c>
      <x:c r="D51" s="34" t="str">
        <x:v>Chặn yêu cầu nghiệp vụ sau khi quản trị khóa tài khoản đang đăng nhập</x:v>
      </x:c>
      <x:c r="E51" s="34" t="str">
        <x:v>KH_A ACTIVE đang đăng nhập cổng khách hàng. QT_A đăng nhập ở một phiên khác và có thể đổi trạng thái KH_A.</x:v>
      </x:c>
      <x:c r="F51" s="35" t="n">
        <x:v>1</x:v>
      </x:c>
      <x:c r="G51" s="34" t="str">
        <x:v>Dùng QT_A chuyển KH_A sang INACTIVE trong quản lý tài khoản.</x:v>
      </x:c>
      <x:c r="H51" s="34" t="str">
        <x:v>Tài khoản thử KH_A.</x:v>
      </x:c>
      <x:c r="I51" s="34" t="str">
        <x:v>Trạng thái hồ sơ KH_A được cập nhật sang INACTIVE.</x:v>
      </x:c>
      <x:c r="J51" s="36" t="str">
        <x:v>Dữ liệu đã tải có thể còn trên màn hình đến khi phát sinh yêu cầu; không kỳ vọng tự đẩy ra ngay nếu chưa có yêu cầu. Hoàn nguyên trạng thái fixture sau ca.
Chưa thực thi.</x:v>
      </x:c>
    </x:row>
    <x:row r="52" ht="60" customHeight="1">
      <x:c r="A52" s="39"/>
      <x:c r="B52" s="40"/>
      <x:c r="C52" s="40"/>
      <x:c r="D52" s="41"/>
      <x:c r="E52" s="41"/>
      <x:c r="F52" s="42" t="n">
        <x:v>2</x:v>
      </x:c>
      <x:c r="G52" s="41" t="str">
        <x:v>Tại phiên KH_A tải lại trang hoặc thực hiện yêu cầu tải dữ liệu mới.</x:v>
      </x:c>
      <x:c r="H52" s="41" t="str">
        <x:v>Phiên Firebase hiện tại của KH_A.</x:v>
      </x:c>
      <x:c r="I52" s="41" t="str">
        <x:v>Yêu cầu mới bị từ chối; sau tải lại không truy cập được dữ liệu nghiệp vụ bằng hồ sơ bị khóa.</x:v>
      </x:c>
      <x:c r="J52" s="43"/>
    </x:row>
    <x:row r="53" ht="52" customHeight="1">
      <x:c r="A53" s="32" t="n">
        <x:v>15</x:v>
      </x:c>
      <x:c r="B53" s="33" t="str">
        <x:v>F1.5</x:v>
      </x:c>
      <x:c r="C53" s="33" t="str">
        <x:v>F1_15</x:v>
      </x:c>
      <x:c r="D53" s="34" t="str">
        <x:v>Yêu cầu OTP cho số điện thoại khách hàng ACTIVE</x:v>
      </x:c>
      <x:c r="E53" s="34" t="str">
        <x:v>KH_A CUSTOMER ACTIVE có phone_A đã chuẩn hóa, UID/email khớp Firebase; người kiểm thử truy cập được hộp thư email_A. SMTP, Firebase Admin và PasswordReset được cấu hình; không còn thời gian chờ gửi lại.</x:v>
      </x:c>
      <x:c r="F53" s="35" t="n">
        <x:v>1</x:v>
      </x:c>
      <x:c r="G53" s="34" t="str">
        <x:v>Từ đăng nhập mở Quên mật khẩu.</x:v>
      </x:c>
      <x:c r="H53" s="34" t="str">
        <x:v>Chưa đăng nhập.</x:v>
      </x:c>
      <x:c r="I53" s="34" t="str">
        <x:v>Hiển thị bước nhập số điện thoại đã đăng ký.</x:v>
      </x:c>
      <x:c r="J53" s="36" t="str">
        <x:v>Chỉ thực thi khi có email kiểm thử được phép nhận; không coi thông báo giao diện là bằng chứng email đã giao thành công.
Chưa thực thi.</x:v>
      </x:c>
    </x:row>
    <x:row r="54" ht="84" customHeight="1">
      <x:c r="A54" s="37"/>
      <x:c r="B54" s="27"/>
      <x:c r="C54" s="27"/>
      <x:c r="D54" s="31"/>
      <x:c r="E54" s="31"/>
      <x:c r="F54" s="30" t="n">
        <x:v>2</x:v>
      </x:c>
      <x:c r="G54" s="31" t="str">
        <x:v>Nhập phone_A và bấm GỬI MÃ OTP.</x:v>
      </x:c>
      <x:c r="H54" s="31" t="str">
        <x:v>Số điện thoại hợp lệ của KH_A.</x:v>
      </x:c>
      <x:c r="I54" s="31" t="str">
        <x:v>Chuyển sang bước nhập OTP; hiển thị thời gian hiệu lực/thời gian gửi lại do máy chủ trả về, không lộ email đầy đủ.</x:v>
      </x:c>
      <x:c r="J54" s="38"/>
    </x:row>
    <x:row r="55" ht="52" customHeight="1">
      <x:c r="A55" s="39"/>
      <x:c r="B55" s="40"/>
      <x:c r="C55" s="40"/>
      <x:c r="D55" s="41"/>
      <x:c r="E55" s="41"/>
      <x:c r="F55" s="42" t="n">
        <x:v>3</x:v>
      </x:c>
      <x:c r="G55" s="41" t="str">
        <x:v>Kiểm tra hộp thư liên kết.</x:v>
      </x:c>
      <x:c r="H55" s="41" t="str">
        <x:v>Hộp thư email_A.</x:v>
      </x:c>
      <x:c r="I55" s="41" t="str">
        <x:v>Nhận email OTP gồm 6 chữ số cho yêu cầu vừa gửi.</x:v>
      </x:c>
      <x:c r="J55" s="43"/>
    </x:row>
    <x:row r="56" ht="44" customHeight="1">
      <x:c r="A56" s="32" t="n">
        <x:v>16</x:v>
      </x:c>
      <x:c r="B56" s="33" t="str">
        <x:v>F1.5</x:v>
      </x:c>
      <x:c r="C56" s="33" t="str">
        <x:v>F1_16</x:v>
      </x:c>
      <x:c r="D56" s="34" t="str">
        <x:v>Chặn số điện thoại sai trước khi cấp OTP hợp lệ</x:v>
      </x:c>
      <x:c r="E56" s="34" t="str">
        <x:v>Chưa đăng nhập; đang ở Quên mật khẩu. Dịch vụ reset được cấu hình.</x:v>
      </x:c>
      <x:c r="F56" s="35" t="n">
        <x:v>1</x:v>
      </x:c>
      <x:c r="G56" s="34" t="str">
        <x:v>Nhập số điện thoại sai định dạng.</x:v>
      </x:c>
      <x:c r="H56" s="34" t="str">
        <x:v>Lượt 1 '123'; lượt 2 'abc123456789'.</x:v>
      </x:c>
      <x:c r="I56" s="34" t="str">
        <x:v>Ô số điện thoại nhận dữ liệu thử.</x:v>
      </x:c>
      <x:c r="J56" s="36" t="str">
        <x:v>Lượt 1 kiểm tra độ dài giao diện, lượt 2 kiểm tra chuẩn hóa máy chủ; không tự đặt giới hạn đầu số ngoài nguồn.
Chưa thực thi.</x:v>
      </x:c>
    </x:row>
    <x:row r="57" ht="60" customHeight="1">
      <x:c r="A57" s="39"/>
      <x:c r="B57" s="40"/>
      <x:c r="C57" s="40"/>
      <x:c r="D57" s="41"/>
      <x:c r="E57" s="41"/>
      <x:c r="F57" s="42" t="n">
        <x:v>2</x:v>
      </x:c>
      <x:c r="G57" s="41" t="str">
        <x:v>Bấm GỬI MÃ OTP.</x:v>
      </x:c>
      <x:c r="H57" s="41" t="str">
        <x:v>Từng bộ số sai ở trên.</x:v>
      </x:c>
      <x:c r="I57" s="41" t="str">
        <x:v>Hiển thị lỗi số điện thoại không hợp lệ; không chuyển sang quy trình đặt mật khẩu mới.</x:v>
      </x:c>
      <x:c r="J57" s="43"/>
    </x:row>
    <x:row r="58" ht="70" customHeight="1">
      <x:c r="A58" s="32" t="n">
        <x:v>17</x:v>
      </x:c>
      <x:c r="B58" s="33" t="str">
        <x:v>F1.5</x:v>
      </x:c>
      <x:c r="C58" s="33" t="str">
        <x:v>F1_17</x:v>
      </x:c>
      <x:c r="D58" s="34" t="str">
        <x:v>Không tiết lộ số điện thoại chưa có tài khoản</x:v>
      </x:c>
      <x:c r="E58" s="34" t="str">
        <x:v>Chưa đăng nhập. Phone_unknown là số Việt Nam hợp lệ nhưng chưa gắn tài khoản; cấu hình reset/email/Firebase sẵn sàng.</x:v>
      </x:c>
      <x:c r="F58" s="35" t="n">
        <x:v>1</x:v>
      </x:c>
      <x:c r="G58" s="34" t="str">
        <x:v>Mở Quên mật khẩu, nhập phone_unknown rồi bấm GỬI MÃ OTP.</x:v>
      </x:c>
      <x:c r="H58" s="34" t="str">
        <x:v>Số hợp lệ nhưng chưa đăng ký.</x:v>
      </x:c>
      <x:c r="I58" s="34" t="str">
        <x:v>Nhận phản hồi chung và bước OTP tương tự luồng số có tài khoản; không thông báo xác nhận số tồn tại hay không.</x:v>
      </x:c>
      <x:c r="J58" s="36" t="str">
        <x:v>Đây là hành vi chống dò tài khoản trong nguồn; không ghi lỗi chỉ vì giao diện vẫn nói đã xử lý yêu cầu gửi mã.
Chưa thực thi.</x:v>
      </x:c>
    </x:row>
    <x:row r="59" ht="54" customHeight="1">
      <x:c r="A59" s="39"/>
      <x:c r="B59" s="40"/>
      <x:c r="C59" s="40"/>
      <x:c r="D59" s="41"/>
      <x:c r="E59" s="41"/>
      <x:c r="F59" s="42" t="n">
        <x:v>2</x:v>
      </x:c>
      <x:c r="G59" s="41" t="str">
        <x:v>Nhập một mã 6 chữ số bất kỳ rồi xác thực.</x:v>
      </x:c>
      <x:c r="H59" s="41" t="str">
        <x:v>Không có OTP thực cho phone_unknown.</x:v>
      </x:c>
      <x:c r="I59" s="41" t="str">
        <x:v>Xác minh bị từ chối; không được chuyển sang đặt mật khẩu mới.</x:v>
      </x:c>
      <x:c r="J59" s="43"/>
    </x:row>
    <x:row r="60" ht="54" customHeight="1">
      <x:c r="A60" s="32" t="n">
        <x:v>18</x:v>
      </x:c>
      <x:c r="B60" s="33" t="str">
        <x:v>F1.5</x:v>
      </x:c>
      <x:c r="C60" s="33" t="str">
        <x:v>F1_18</x:v>
      </x:c>
      <x:c r="D60" s="34" t="str">
        <x:v>Giới hạn gửi lại OTP theo thời gian chờ của máy chủ</x:v>
      </x:c>
      <x:c r="E60" s="34" t="str">
        <x:v>KH_A CUSTOMER ACTIVE có email nhận được OTP; cấu hình reset hoàn tất. Đã yêu cầu OTP thành công và đang ở bước nhập mã.</x:v>
      </x:c>
      <x:c r="F60" s="35" t="n">
        <x:v>1</x:v>
      </x:c>
      <x:c r="G60" s="34" t="str">
        <x:v>Quan sát nút gửi lại trong thời gian đếm ngược.</x:v>
      </x:c>
      <x:c r="H60" s="34" t="str">
        <x:v>resendAfterSeconds của yêu cầu hiện tại.</x:v>
      </x:c>
      <x:c r="I60" s="34" t="str">
        <x:v>Nút gửi lại không khả dụng trong thời gian chờ, số giây giảm dần.</x:v>
      </x:c>
      <x:c r="J60" s="36" t="str">
        <x:v>Không cố định số giây trong ca: dùng cấu hình thực tế và giá trị trả về; mặc định nguồn có thể bị môi trường ghi đè.
Chưa thực thi.</x:v>
      </x:c>
    </x:row>
    <x:row r="61" ht="70" customHeight="1">
      <x:c r="A61" s="39"/>
      <x:c r="B61" s="40"/>
      <x:c r="C61" s="40"/>
      <x:c r="D61" s="41"/>
      <x:c r="E61" s="41"/>
      <x:c r="F61" s="42" t="n">
        <x:v>2</x:v>
      </x:c>
      <x:c r="G61" s="41" t="str">
        <x:v>Chờ bộ đếm về 0 rồi bấm Gửi lại OTP.</x:v>
      </x:c>
      <x:c r="H61" s="41" t="str">
        <x:v>Cùng phone_A.</x:v>
      </x:c>
      <x:c r="I61" s="41" t="str">
        <x:v>Yêu cầu gửi lại được xử lý; ô OTP được xóa; có thời gian chờ mới và có OTP mới khi email giao thành công.</x:v>
      </x:c>
      <x:c r="J61" s="43"/>
    </x:row>
    <x:row r="62" ht="46" customHeight="1">
      <x:c r="A62" s="32" t="n">
        <x:v>19</x:v>
      </x:c>
      <x:c r="B62" s="33" t="str">
        <x:v>F1.6</x:v>
      </x:c>
      <x:c r="C62" s="33" t="str">
        <x:v>F1_19</x:v>
      </x:c>
      <x:c r="D62" s="34" t="str">
        <x:v>Xác minh OTP đúng còn hiệu lực</x:v>
      </x:c>
      <x:c r="E62" s="34" t="str">
        <x:v>KH_A đủ điều kiện reset; đã yêu cầu OTP, có mã từ email của challenge hiện tại, chưa xác minh và chưa hết hạn.</x:v>
      </x:c>
      <x:c r="F62" s="35" t="n">
        <x:v>1</x:v>
      </x:c>
      <x:c r="G62" s="34" t="str">
        <x:v>Nhập mã OTP từ email.</x:v>
      </x:c>
      <x:c r="H62" s="34" t="str">
        <x:v>Mã đúng 6 chữ số của yêu cầu hiện tại.</x:v>
      </x:c>
      <x:c r="I62" s="34" t="str">
        <x:v>Ô OTP hiển thị đủ 6 chữ số.</x:v>
      </x:c>
      <x:c r="J62" s="36" t="str">
        <x:v>Cần SMTP và Firebase Admin hoạt động; không viết một OTP cố định vào file vì mã được sinh ngẫu nhiên.
Chưa thực thi.</x:v>
      </x:c>
    </x:row>
    <x:row r="63" ht="62" customHeight="1">
      <x:c r="A63" s="39"/>
      <x:c r="B63" s="40"/>
      <x:c r="C63" s="40"/>
      <x:c r="D63" s="41"/>
      <x:c r="E63" s="41"/>
      <x:c r="F63" s="42" t="n">
        <x:v>2</x:v>
      </x:c>
      <x:c r="G63" s="41" t="str">
        <x:v>Bấm XÁC THỰC OTP.</x:v>
      </x:c>
      <x:c r="H63" s="41" t="str">
        <x:v>OTP đúng và còn hiệu lực.</x:v>
      </x:c>
      <x:c r="I63" s="41" t="str">
        <x:v>Chuyển sang bước nhập mật khẩu mới và xác nhận; chưa đổi mật khẩu tại bước xác minh.</x:v>
      </x:c>
      <x:c r="J63" s="43"/>
    </x:row>
    <x:row r="64" ht="60" customHeight="1">
      <x:c r="A64" s="32" t="n">
        <x:v>20</x:v>
      </x:c>
      <x:c r="B64" s="33" t="str">
        <x:v>F1.6</x:v>
      </x:c>
      <x:c r="C64" s="33" t="str">
        <x:v>F1_20</x:v>
      </x:c>
      <x:c r="D64" s="34" t="str">
        <x:v>Chặn OTP thiếu chữ số</x:v>
      </x:c>
      <x:c r="E64" s="34" t="str">
        <x:v>Đang ở bước nhập OTP của một yêu cầu reset còn hiệu lực.</x:v>
      </x:c>
      <x:c r="F64" s="35" t="n">
        <x:v>1</x:v>
      </x:c>
      <x:c r="G64" s="34" t="str">
        <x:v>Nhập mã có 5 chữ số.</x:v>
      </x:c>
      <x:c r="H64" s="34" t="str">
        <x:v>Ví dụ dữ liệu thử '12345', không dùng mã thật từ email.</x:v>
      </x:c>
      <x:c r="I64" s="34" t="str">
        <x:v>Ô OTP nhận 5 chữ số.</x:v>
      </x:c>
      <x:c r="J64" s="36" t="str">
        <x:v>Input lọc ký tự không phải số và cắt tối đa 6; không giả định chữ cái sẽ được giữ nguyên trong ô OTP.
Chưa thực thi.</x:v>
      </x:c>
    </x:row>
    <x:row r="65" ht="44" customHeight="1">
      <x:c r="A65" s="39"/>
      <x:c r="B65" s="40"/>
      <x:c r="C65" s="40"/>
      <x:c r="D65" s="41"/>
      <x:c r="E65" s="41"/>
      <x:c r="F65" s="42" t="n">
        <x:v>2</x:v>
      </x:c>
      <x:c r="G65" s="41" t="str">
        <x:v>Bấm XÁC THỰC OTP.</x:v>
      </x:c>
      <x:c r="H65" s="41" t="str">
        <x:v>Chuỗi có 5 chữ số.</x:v>
      </x:c>
      <x:c r="I65" s="41" t="str">
        <x:v>Báo yêu cầu mã gồm 6 chữ số; giữ bước OTP, không mở form mật khẩu mới.</x:v>
      </x:c>
      <x:c r="J65" s="43"/>
    </x:row>
    <x:row r="66" ht="44" customHeight="1">
      <x:c r="A66" s="32" t="n">
        <x:v>21</x:v>
      </x:c>
      <x:c r="B66" s="33" t="str">
        <x:v>F1.6</x:v>
      </x:c>
      <x:c r="C66" s="33" t="str">
        <x:v>F1_21</x:v>
      </x:c>
      <x:c r="D66" s="34" t="str">
        <x:v>Từ chối OTP sai dù đủ 6 chữ số</x:v>
      </x:c>
      <x:c r="E66" s="34" t="str">
        <x:v>Đã gửi OTP cho KH_A; challenge chưa hết hạn và còn lượt thử. Biết OTP thật để chọn mã khác.</x:v>
      </x:c>
      <x:c r="F66" s="35" t="n">
        <x:v>1</x:v>
      </x:c>
      <x:c r="G66" s="34" t="str">
        <x:v>Nhập một mã 6 chữ số khác mã trong email.</x:v>
      </x:c>
      <x:c r="H66" s="34" t="str">
        <x:v>Mã sai đủ 6 chữ số.</x:v>
      </x:c>
      <x:c r="I66" s="34" t="str">
        <x:v>Ô OTP nhận đủ dữ liệu.</x:v>
      </x:c>
      <x:c r="J66" s="36" t="str">
        <x:v>Dùng challenge riêng cho ca để không ảnh hưởng số lần thử của ca khác.
Chưa thực thi.</x:v>
      </x:c>
    </x:row>
    <x:row r="67" ht="60" customHeight="1">
      <x:c r="A67" s="39"/>
      <x:c r="B67" s="40"/>
      <x:c r="C67" s="40"/>
      <x:c r="D67" s="41"/>
      <x:c r="E67" s="41"/>
      <x:c r="F67" s="42" t="n">
        <x:v>2</x:v>
      </x:c>
      <x:c r="G67" s="41" t="str">
        <x:v>Bấm XÁC THỰC OTP.</x:v>
      </x:c>
      <x:c r="H67" s="41" t="str">
        <x:v>Mã không khớp challenge.</x:v>
      </x:c>
      <x:c r="I67" s="41" t="str">
        <x:v>Báo OTP không hợp lệ hoặc không còn hiệu lực; không chuyển sang đặt mật khẩu.</x:v>
      </x:c>
      <x:c r="J67" s="43"/>
    </x:row>
    <x:row r="68" ht="62" customHeight="1">
      <x:c r="A68" s="32" t="n">
        <x:v>22</x:v>
      </x:c>
      <x:c r="B68" s="33" t="str">
        <x:v>F1.6</x:v>
      </x:c>
      <x:c r="C68" s="33" t="str">
        <x:v>F1_22</x:v>
      </x:c>
      <x:c r="D68" s="34" t="str">
        <x:v>Từ chối OTP đã hết hạn</x:v>
      </x:c>
      <x:c r="E68" s="34" t="str">
        <x:v>Đã gửi OTP riêng cho KH_A; biết thời hạn OTP từ cấu hình/giá trị máy chủ trả. Chưa xác minh mã.</x:v>
      </x:c>
      <x:c r="F68" s="35" t="n">
        <x:v>1</x:v>
      </x:c>
      <x:c r="G68" s="34" t="str">
        <x:v>Chờ quá thời hạn của challenge rồi nhập OTP đúng đã nhận.</x:v>
      </x:c>
      <x:c r="H68" s="34" t="str">
        <x:v>OTP đúng nhưng thời điểm kiểm tra sau expiresAt.</x:v>
      </x:c>
      <x:c r="I68" s="34" t="str">
        <x:v>Ô OTP có mã cũ; challenge đã hết hạn theo thời gian máy chủ.</x:v>
      </x:c>
      <x:c r="J68" s="36" t="str">
        <x:v>Không tự sửa đồng hồ máy cá nhân để giả lập hạn máy chủ; có thể chuẩn bị challenge hết hạn trong dữ liệu kiểm thử.
Chưa thực thi.</x:v>
      </x:c>
    </x:row>
    <x:row r="69" ht="46" customHeight="1">
      <x:c r="A69" s="39"/>
      <x:c r="B69" s="40"/>
      <x:c r="C69" s="40"/>
      <x:c r="D69" s="41"/>
      <x:c r="E69" s="41"/>
      <x:c r="F69" s="42" t="n">
        <x:v>2</x:v>
      </x:c>
      <x:c r="G69" s="41" t="str">
        <x:v>Bấm XÁC THỰC OTP.</x:v>
      </x:c>
      <x:c r="H69" s="41" t="str">
        <x:v>OTP hết hạn.</x:v>
      </x:c>
      <x:c r="I69" s="41" t="str">
        <x:v>Xác minh bị từ chối; không nhận quyền đặt mật khẩu mới.</x:v>
      </x:c>
      <x:c r="J69" s="43"/>
    </x:row>
    <x:row r="70" ht="44" customHeight="1">
      <x:c r="A70" s="32" t="n">
        <x:v>23</x:v>
      </x:c>
      <x:c r="B70" s="33" t="str">
        <x:v>F1.6</x:v>
      </x:c>
      <x:c r="C70" s="33" t="str">
        <x:v>F1_23</x:v>
      </x:c>
      <x:c r="D70" s="34" t="str">
        <x:v>OTP cũ mất hiệu lực sau gửi lại</x:v>
      </x:c>
      <x:c r="E70" s="34" t="str">
        <x:v>KH_A có OTP_OLD chưa xác minh. Đã hết thời gian chờ gửi lại; SMTP hoạt động.</x:v>
      </x:c>
      <x:c r="F70" s="35" t="n">
        <x:v>1</x:v>
      </x:c>
      <x:c r="G70" s="34" t="str">
        <x:v>Bấm Gửi lại OTP và lấy OTP_NEW từ email mới.</x:v>
      </x:c>
      <x:c r="H70" s="34" t="str">
        <x:v>Cùng phone_A.</x:v>
      </x:c>
      <x:c r="I70" s="34" t="str">
        <x:v>Nhận challenge/OTP mới; các challenge cũ bị vô hiệu hóa.</x:v>
      </x:c>
      <x:c r="J70" s="36" t="str">
        <x:v>Nếu mã ngẫu nhiên hai lần tình cờ giống nhau, chuẩn bị lại fixture để kiểm tra được mã cũ khác mã mới.
Chưa thực thi.</x:v>
      </x:c>
    </x:row>
    <x:row r="71" ht="60" customHeight="1">
      <x:c r="A71" s="37"/>
      <x:c r="B71" s="27"/>
      <x:c r="C71" s="27"/>
      <x:c r="D71" s="31"/>
      <x:c r="E71" s="31"/>
      <x:c r="F71" s="30" t="n">
        <x:v>2</x:v>
      </x:c>
      <x:c r="G71" s="31" t="str">
        <x:v>Nhập OTP_OLD vào bước OTP hiện tại rồi xác thực.</x:v>
      </x:c>
      <x:c r="H71" s="31" t="str">
        <x:v>Mã của lần gửi trước; chuẩn bị hai mã khác nhau.</x:v>
      </x:c>
      <x:c r="I71" s="31" t="str">
        <x:v>Không chấp nhận OTP cũ cho challenge mới; không chuyển bước mật khẩu.</x:v>
      </x:c>
      <x:c r="J71" s="38"/>
    </x:row>
    <x:row r="72" ht="44" customHeight="1">
      <x:c r="A72" s="39"/>
      <x:c r="B72" s="40"/>
      <x:c r="C72" s="40"/>
      <x:c r="D72" s="41"/>
      <x:c r="E72" s="41"/>
      <x:c r="F72" s="42" t="n">
        <x:v>3</x:v>
      </x:c>
      <x:c r="G72" s="41" t="str">
        <x:v>Nhập OTP_NEW rồi xác thực khi còn hiệu lực.</x:v>
      </x:c>
      <x:c r="H72" s="41" t="str">
        <x:v>Mã đúng của lần gửi mới.</x:v>
      </x:c>
      <x:c r="I72" s="41" t="str">
        <x:v>Xác minh được và mở bước đặt mật khẩu mới nếu chưa vượt giới hạn lượt thử.</x:v>
      </x:c>
      <x:c r="J72" s="43"/>
    </x:row>
    <x:row r="73" ht="52" customHeight="1">
      <x:c r="A73" s="32" t="n">
        <x:v>24</x:v>
      </x:c>
      <x:c r="B73" s="33" t="str">
        <x:v>F1.7</x:v>
      </x:c>
      <x:c r="C73" s="33" t="str">
        <x:v>F1_24</x:v>
      </x:c>
      <x:c r="D73" s="34" t="str">
        <x:v>Đặt mật khẩu mới hợp lệ sau OTP và đăng nhập lại</x:v>
      </x:c>
      <x:c r="E73" s="34" t="str">
        <x:v>KH_A đã xác minh OTP riêng của ca, đang ở bước mật khẩu mới; reset token còn hạn. Biết mật khẩu cũ; chuẩn bị password_new khác mật khẩu cũ và đúng 6 ký tự.</x:v>
      </x:c>
      <x:c r="F73" s="35" t="n">
        <x:v>1</x:v>
      </x:c>
      <x:c r="G73" s="34" t="str">
        <x:v>Nhập password_new vào hai ô mật khẩu mới rồi bấm hoàn tất.</x:v>
      </x:c>
      <x:c r="H73" s="34" t="str">
        <x:v>Hai chuỗi giống nhau, đúng 6 ký tự.</x:v>
      </x:c>
      <x:c r="I73" s="34" t="str">
        <x:v>Cập nhật mật khẩu Firebase; trở về form đăng nhập và thông báo đã cập nhật.</x:v>
      </x:c>
      <x:c r="J73" s="36" t="str">
        <x:v>Ca thay đổi dữ liệu: cập nhật mật khẩu fixture sau khi chạy. Không đưa mật khẩu thật vào tài liệu.
Chưa thực thi.</x:v>
      </x:c>
    </x:row>
    <x:row r="74" ht="52" customHeight="1">
      <x:c r="A74" s="37"/>
      <x:c r="B74" s="27"/>
      <x:c r="C74" s="27"/>
      <x:c r="D74" s="31"/>
      <x:c r="E74" s="31"/>
      <x:c r="F74" s="30" t="n">
        <x:v>2</x:v>
      </x:c>
      <x:c r="G74" s="31" t="str">
        <x:v>Đăng nhập bằng mật khẩu cũ.</x:v>
      </x:c>
      <x:c r="H74" s="31" t="str">
        <x:v>Email KH_A và password_old.</x:v>
      </x:c>
      <x:c r="I74" s="31" t="str">
        <x:v>Đăng nhập bị từ chối.</x:v>
      </x:c>
      <x:c r="J74" s="38"/>
    </x:row>
    <x:row r="75" ht="52" customHeight="1">
      <x:c r="A75" s="39"/>
      <x:c r="B75" s="40"/>
      <x:c r="C75" s="40"/>
      <x:c r="D75" s="41"/>
      <x:c r="E75" s="41"/>
      <x:c r="F75" s="42" t="n">
        <x:v>3</x:v>
      </x:c>
      <x:c r="G75" s="41" t="str">
        <x:v>Đăng nhập bằng mật khẩu mới.</x:v>
      </x:c>
      <x:c r="H75" s="41" t="str">
        <x:v>Email KH_A và password_new.</x:v>
      </x:c>
      <x:c r="I75" s="41" t="str">
        <x:v>Đăng nhập được cổng khách hàng theo hồ sơ ACTIVE.</x:v>
      </x:c>
      <x:c r="J75" s="43"/>
    </x:row>
    <x:row r="76" ht="44" customHeight="1">
      <x:c r="A76" s="32" t="n">
        <x:v>25</x:v>
      </x:c>
      <x:c r="B76" s="33" t="str">
        <x:v>F1.7</x:v>
      </x:c>
      <x:c r="C76" s="33" t="str">
        <x:v>F1_25</x:v>
      </x:c>
      <x:c r="D76" s="34" t="str">
        <x:v>Chặn xác nhận mật khẩu mới không khớp</x:v>
      </x:c>
      <x:c r="E76" s="34" t="str">
        <x:v>KH_A đã xác minh OTP, reset token còn hạn; đang ở form mật khẩu mới.</x:v>
      </x:c>
      <x:c r="F76" s="35" t="n">
        <x:v>1</x:v>
      </x:c>
      <x:c r="G76" s="34" t="str">
        <x:v>Nhập hai mật khẩu mới khác nhau, mỗi chuỗi ít nhất 6 ký tự.</x:v>
      </x:c>
      <x:c r="H76" s="34" t="str">
        <x:v>password_new và confirmation_other.</x:v>
      </x:c>
      <x:c r="I76" s="34" t="str">
        <x:v>Hai ô chứa các chuỗi khác nhau.</x:v>
      </x:c>
      <x:c r="J76" s="36" t="str">
        <x:v>Giữ token còn hạn để cô lập kiểm tra xác nhận.
Chưa thực thi.</x:v>
      </x:c>
    </x:row>
    <x:row r="77" ht="60" customHeight="1">
      <x:c r="A77" s="39"/>
      <x:c r="B77" s="40"/>
      <x:c r="C77" s="40"/>
      <x:c r="D77" s="41"/>
      <x:c r="E77" s="41"/>
      <x:c r="F77" s="42" t="n">
        <x:v>2</x:v>
      </x:c>
      <x:c r="G77" s="41" t="str">
        <x:v>Bấm hoàn tất đặt mật khẩu.</x:v>
      </x:c>
      <x:c r="H77" s="41" t="str">
        <x:v>Xác nhận không khớp.</x:v>
      </x:c>
      <x:c r="I77" s="41" t="str">
        <x:v>Thông báo hai mật khẩu không trùng; vẫn ở bước mật khẩu, chưa đổi mật khẩu Firebase.</x:v>
      </x:c>
      <x:c r="J77" s="43"/>
    </x:row>
    <x:row r="78" ht="62" customHeight="1">
      <x:c r="A78" s="32" t="n">
        <x:v>26</x:v>
      </x:c>
      <x:c r="B78" s="33" t="str">
        <x:v>F1.7</x:v>
      </x:c>
      <x:c r="C78" s="33" t="str">
        <x:v>F1_26</x:v>
      </x:c>
      <x:c r="D78" s="34" t="str">
        <x:v>Chặn mật khẩu reset ngoài khoảng 6 đến 128 ký tự</x:v>
      </x:c>
      <x:c r="E78" s="34" t="str">
        <x:v>Có challenge đã xác minh với reset token còn hạn; các ca/lượt dùng challenge còn hạn độc lập.</x:v>
      </x:c>
      <x:c r="F78" s="35" t="n">
        <x:v>1</x:v>
      </x:c>
      <x:c r="G78" s="34" t="str">
        <x:v>Nhập hai ô mật khẩu mới giống nhau.</x:v>
      </x:c>
      <x:c r="H78" s="34" t="str">
        <x:v>Lượt 1 chuỗi 5 ký tự; lượt 2 chuỗi 129 ký tự.</x:v>
      </x:c>
      <x:c r="I78" s="34" t="str">
        <x:v>Hai ô trùng nhau nhưng độ dài ngoài khoảng cho phép.</x:v>
      </x:c>
      <x:c r="J78" s="36" t="str">
        <x:v>Giới hạn 6–128 lấy từ submitNewPassword và PasswordResetService; không áp quy tắc 8 ký tự của trang tài khoản cho reset.
Chưa thực thi.</x:v>
      </x:c>
    </x:row>
    <x:row r="79" ht="46" customHeight="1">
      <x:c r="A79" s="39"/>
      <x:c r="B79" s="40"/>
      <x:c r="C79" s="40"/>
      <x:c r="D79" s="41"/>
      <x:c r="E79" s="41"/>
      <x:c r="F79" s="42" t="n">
        <x:v>2</x:v>
      </x:c>
      <x:c r="G79" s="41" t="str">
        <x:v>Bấm hoàn tất đặt mật khẩu.</x:v>
      </x:c>
      <x:c r="H79" s="41" t="str">
        <x:v>Từng lượt kiểm tra độ dài.</x:v>
      </x:c>
      <x:c r="I79" s="41" t="str">
        <x:v>Form hoặc logic xử lý chặn thao tác; mật khẩu không được cập nhật.</x:v>
      </x:c>
      <x:c r="J79" s="43"/>
    </x:row>
    <x:row r="80" ht="60" customHeight="1">
      <x:c r="A80" s="32" t="n">
        <x:v>27</x:v>
      </x:c>
      <x:c r="B80" s="33" t="str">
        <x:v>F1.7</x:v>
      </x:c>
      <x:c r="C80" s="33" t="str">
        <x:v>F1_27</x:v>
      </x:c>
      <x:c r="D80" s="34" t="str">
        <x:v>Từ chối hoàn tất khi phiên đặt lại mật khẩu hết hạn</x:v>
      </x:c>
      <x:c r="E80" s="34" t="str">
        <x:v>KH_A đã xác minh OTP; biết thời hạn reset token theo cấu hình. Đang ở form mật khẩu mới và chưa hoàn tất.</x:v>
      </x:c>
      <x:c r="F80" s="35" t="n">
        <x:v>1</x:v>
      </x:c>
      <x:c r="G80" s="34" t="str">
        <x:v>Chờ quá hạn reset token rồi điền mật khẩu mới hợp lệ và xác nhận trùng.</x:v>
      </x:c>
      <x:c r="H80" s="34" t="str">
        <x:v>Chuỗi từ 6 đến 128 ký tự; token đã hết hạn.</x:v>
      </x:c>
      <x:c r="I80" s="34" t="str">
        <x:v>Form nhận mật khẩu; phiên xác minh đã hết hiệu lực theo máy chủ.</x:v>
      </x:c>
      <x:c r="J80" s="36" t="str">
        <x:v>Dùng hạn thực tế của reset token, khác thời hạn OTP; không tự ấn định số phút.
Chưa thực thi.</x:v>
      </x:c>
    </x:row>
    <x:row r="81" ht="60" customHeight="1">
      <x:c r="A81" s="39"/>
      <x:c r="B81" s="40"/>
      <x:c r="C81" s="40"/>
      <x:c r="D81" s="41"/>
      <x:c r="E81" s="41"/>
      <x:c r="F81" s="42" t="n">
        <x:v>2</x:v>
      </x:c>
      <x:c r="G81" s="41" t="str">
        <x:v>Bấm hoàn tất đặt mật khẩu.</x:v>
      </x:c>
      <x:c r="H81" s="41" t="str">
        <x:v>Challenge/token cũ.</x:v>
      </x:c>
      <x:c r="I81" s="41" t="str">
        <x:v>Máy chủ từ chối phiên đặt lại không hợp lệ/hết hạn; mật khẩu hiện tại không thay đổi.</x:v>
      </x:c>
      <x:c r="J81" s="43"/>
    </x:row>
    <x:row r="82" ht="60" customHeight="1">
      <x:c r="A82" s="32" t="n">
        <x:v>28</x:v>
      </x:c>
      <x:c r="B82" s="33" t="str">
        <x:v>F1.8</x:v>
      </x:c>
      <x:c r="C82" s="33" t="str">
        <x:v>F1_28</x:v>
      </x:c>
      <x:c r="D82" s="34" t="str">
        <x:v>Đăng xuất khỏi cổng khách hàng</x:v>
      </x:c>
      <x:c r="E82" s="34" t="str">
        <x:v>KH_A đang đăng nhập hợp lệ cổng khách hàng.</x:v>
      </x:c>
      <x:c r="F82" s="35" t="n">
        <x:v>1</x:v>
      </x:c>
      <x:c r="G82" s="34" t="str">
        <x:v>Bấm Đăng xuất.</x:v>
      </x:c>
      <x:c r="H82" s="34" t="str">
        <x:v>Phiên KH_A.</x:v>
      </x:c>
      <x:c r="I82" s="34" t="str">
        <x:v>Kết thúc đăng nhập Firebase, xóa hồ sơ người dùng trong trạng thái ứng dụng và hiển thị form đăng nhập.</x:v>
      </x:c>
      <x:c r="J82" s="36" t="str">
        <x:v>Mã hiện tại đăng xuất trực tiếp, chưa có hộp xác nhận; không đặt hộp xác nhận thành kết quả bắt buộc.
Chưa thực thi.</x:v>
      </x:c>
    </x:row>
    <x:row r="83" ht="44" customHeight="1">
      <x:c r="A83" s="39"/>
      <x:c r="B83" s="40"/>
      <x:c r="C83" s="40"/>
      <x:c r="D83" s="41"/>
      <x:c r="E83" s="41"/>
      <x:c r="F83" s="42" t="n">
        <x:v>2</x:v>
      </x:c>
      <x:c r="G83" s="41" t="str">
        <x:v>Quan sát phần nội dung sau đăng xuất.</x:v>
      </x:c>
      <x:c r="H83" s="41" t="str">
        <x:v>Màn hình xác thực.</x:v>
      </x:c>
      <x:c r="I83" s="41" t="str">
        <x:v>Không tiếp tục hiển thị cổng nghiệp vụ hoặc thông tin hồ sơ KH_A.</x:v>
      </x:c>
      <x:c r="J83" s="43"/>
    </x:row>
    <x:row r="84" ht="44" customHeight="1">
      <x:c r="A84" s="32" t="n">
        <x:v>29</x:v>
      </x:c>
      <x:c r="B84" s="33" t="str">
        <x:v>F1.8</x:v>
      </x:c>
      <x:c r="C84" s="33" t="str">
        <x:v>F1_29</x:v>
      </x:c>
      <x:c r="D84" s="34" t="str">
        <x:v>Không khôi phục truy cập nghiệp vụ bằng tải lại sau đăng xuất</x:v>
      </x:c>
      <x:c r="E84" s="34" t="str">
        <x:v>KH_A vừa đăng xuất thành công; chưa đăng nhập lại.</x:v>
      </x:c>
      <x:c r="F84" s="35" t="n">
        <x:v>1</x:v>
      </x:c>
      <x:c r="G84" s="34" t="str">
        <x:v>Tải lại trang PetNoVa.</x:v>
      </x:c>
      <x:c r="H84" s="34" t="str">
        <x:v>Phiên đã đăng xuất.</x:v>
      </x:c>
      <x:c r="I84" s="34" t="str">
        <x:v>Hiển thị trang xác thực; không tự khôi phục cổng KH_A.</x:v>
      </x:c>
      <x:c r="J84" s="36" t="str">
        <x:v>Mục tiêu là kiểm tra bảo vệ truy cập sau đăng xuất; ghi rõ nếu trình duyệt hiển thị ảnh chụp cache tạm thời khi quay lại.
Chưa thực thi.</x:v>
      </x:c>
    </x:row>
    <x:row r="85" ht="60" customHeight="1">
      <x:c r="A85" s="39"/>
      <x:c r="B85" s="40"/>
      <x:c r="C85" s="40"/>
      <x:c r="D85" s="41"/>
      <x:c r="E85" s="41"/>
      <x:c r="F85" s="42" t="n">
        <x:v>2</x:v>
      </x:c>
      <x:c r="G85" s="41" t="str">
        <x:v>Dùng nút Quay lại của trình duyệt hoặc mở lại địa chỉ đã lưu của giao diện thú cưng.</x:v>
      </x:c>
      <x:c r="H85" s="41" t="str">
        <x:v>Địa chỉ PetNoVa từng mở khi có phiên đăng nhập.</x:v>
      </x:c>
      <x:c r="I85" s="41" t="str">
        <x:v>Ứng dụng yêu cầu đăng nhập; không tải mới dữ liệu thú cưng riêng khi thiếu phiên hợp lệ.</x:v>
      </x:c>
      <x:c r="J85" s="43"/>
    </x:row>
    <x:row r="86" ht="24" customHeight="1">
      <x:c r="A86" s="21" t="str">
        <x:v>Look and Feel (GUI) TCs</x:v>
      </x:c>
      <x:c r="B86" s="21"/>
      <x:c r="C86" s="21"/>
      <x:c r="D86" s="21"/>
      <x:c r="E86" s="21"/>
      <x:c r="F86" s="21"/>
      <x:c r="G86" s="21"/>
      <x:c r="H86" s="21"/>
      <x:c r="I86" s="21"/>
      <x:c r="J86" s="21"/>
    </x:row>
    <x:row r="87" ht="60" customHeight="1">
      <x:c r="A87" s="32" t="n">
        <x:v>30</x:v>
      </x:c>
      <x:c r="B87" s="33" t="str">
        <x:v>F1.3</x:v>
      </x:c>
      <x:c r="C87" s="33" t="str">
        <x:v>F1_30</x:v>
      </x:c>
      <x:c r="D87" s="34" t="str">
        <x:v>GUI: nội dung và bố cục Đăng nhập</x:v>
      </x:c>
      <x:c r="E87" s="34" t="str">
        <x:v>chưa đăng nhập; trang Đăng nhập mở được.</x:v>
      </x:c>
      <x:c r="F87" s="35" t="n">
        <x:v>1</x:v>
      </x:c>
      <x:c r="G87" s="34" t="str">
        <x:v>Mở màn hình Đăng nhập ở trình duyệt thử.</x:v>
      </x:c>
      <x:c r="H87" s="34" t="str">
        <x:v>Dữ liệu chuẩn bị cho màn hình; tên tiếng Việt có dấu.</x:v>
      </x:c>
      <x:c r="I87" s="34" t="str">
        <x:v>Hiển thị đủ Email; Mật khẩu; nút ĐĂNG NHẬP; Đăng ký ngay; Quên mật khẩu.</x:v>
      </x:c>
      <x:c r="J87" s="36" t="str">
        <x:v>Nguồn giao diện: web-react/src/trang-dang-nhap.jsx. Kiểm tra hình thức; chưa có kết quả chạy.
Chưa thực thi.</x:v>
      </x:c>
    </x:row>
    <x:row r="88" ht="60" customHeight="1">
      <x:c r="A88" s="39"/>
      <x:c r="B88" s="40"/>
      <x:c r="C88" s="40"/>
      <x:c r="D88" s="41"/>
      <x:c r="E88" s="41"/>
      <x:c r="F88" s="42" t="n">
        <x:v>2</x:v>
      </x:c>
      <x:c r="G88" s="41" t="str">
        <x:v>Quan sát nhãn, dữ liệu và vùng nội dung khi cuộn đến cuối.</x:v>
      </x:c>
      <x:c r="H88" s="41" t="str">
        <x:v>Các nhãn và trường có trong giao diện hiện tại.</x:v>
      </x:c>
      <x:c r="I88" s="41" t="str">
        <x:v>Nhãn có thể đọc, tiếng Việt không mất dấu, nội dung không chồng lên nút hoặc bị cắt mất khi cần thao tác.</x:v>
      </x:c>
      <x:c r="J88" s="43"/>
    </x:row>
    <x:row r="89" ht="76" customHeight="1">
      <x:c r="A89" s="32" t="n">
        <x:v>31</x:v>
      </x:c>
      <x:c r="B89" s="33" t="str">
        <x:v>F1.3</x:v>
      </x:c>
      <x:c r="C89" s="33" t="str">
        <x:v>F1_31</x:v>
      </x:c>
      <x:c r="D89" s="34" t="str">
        <x:v>GUI: thao tác Đăng nhập tại màn hình hẹp</x:v>
      </x:c>
      <x:c r="E89" s="34" t="str">
        <x:v>chưa đăng nhập; trang Đăng nhập mở được. Có công cụ đổi kích thước trình duyệt.</x:v>
      </x:c>
      <x:c r="F89" s="35" t="n">
        <x:v>1</x:v>
      </x:c>
      <x:c r="G89" s="34" t="str">
        <x:v>Mở màn hình ở cửa sổ desktop rồi thu hẹp còn khoảng 390 CSS pixel.</x:v>
      </x:c>
      <x:c r="H89" s="34" t="str">
        <x:v>Viewport kiểm tra chọn trước: desktop 1366×768; mobile 390×844.</x:v>
      </x:c>
      <x:c r="I89" s="34" t="str">
        <x:v>Nội dung được bố trí theo kích thước cửa sổ; các vùng chính vẫn truy cập được.</x:v>
      </x:c>
      <x:c r="J89" s="36" t="str">
        <x:v>Kích thước trên là dữ liệu kiểm tra, không tuyên bố là ma trận trình duyệt được hỗ trợ chính thức. Nguồn: web-react/src/trang-dang-nhap.jsx.
Chưa thực thi.</x:v>
      </x:c>
    </x:row>
    <x:row r="90" ht="60" customHeight="1">
      <x:c r="A90" s="39"/>
      <x:c r="B90" s="40"/>
      <x:c r="C90" s="40"/>
      <x:c r="D90" s="41"/>
      <x:c r="E90" s="41"/>
      <x:c r="F90" s="42" t="n">
        <x:v>2</x:v>
      </x:c>
      <x:c r="G90" s="41" t="str">
        <x:v>Cuộn trang và mở các vùng có thể cuộn hoặc menu tại màn hình đó.</x:v>
      </x:c>
      <x:c r="H90" s="41" t="str">
        <x:v>Nút, biểu mẫu hoặc bảng đang hiển thị.</x:v>
      </x:c>
      <x:c r="I90" s="41" t="str">
        <x:v>Có thể đọc nội dung và tiếp cận các điều khiển; bảng rộng cuộn được, không che mất nút thao tác.</x:v>
      </x:c>
      <x:c r="J90" s="43"/>
    </x:row>
  </x:sheetData>
  <x:mergeCells>
    <x:mergeCell ref="A1:J1"/>
    <x:mergeCell ref="A20:J20"/>
    <x:mergeCell ref="A22:J22"/>
    <x:mergeCell ref="A23:A25"/>
    <x:mergeCell ref="B23:B25"/>
    <x:mergeCell ref="C23:C25"/>
    <x:mergeCell ref="D23:D25"/>
    <x:mergeCell ref="E23:E25"/>
    <x:mergeCell ref="J23:J25"/>
    <x:mergeCell ref="A26:A27"/>
    <x:mergeCell ref="B26:B27"/>
    <x:mergeCell ref="C26:C27"/>
    <x:mergeCell ref="D26:D27"/>
    <x:mergeCell ref="E26:E27"/>
    <x:mergeCell ref="J26:J27"/>
    <x:mergeCell ref="A28:A29"/>
    <x:mergeCell ref="B28:B29"/>
    <x:mergeCell ref="C28:C29"/>
    <x:mergeCell ref="D28:D29"/>
    <x:mergeCell ref="E28:E29"/>
    <x:mergeCell ref="J28:J29"/>
    <x:mergeCell ref="A30:A31"/>
    <x:mergeCell ref="B30:B31"/>
    <x:mergeCell ref="C30:C31"/>
    <x:mergeCell ref="D30:D31"/>
    <x:mergeCell ref="E30:E31"/>
    <x:mergeCell ref="J30:J31"/>
    <x:mergeCell ref="A32:A33"/>
    <x:mergeCell ref="B32:B33"/>
    <x:mergeCell ref="C32:C33"/>
    <x:mergeCell ref="D32:D33"/>
    <x:mergeCell ref="E32:E33"/>
    <x:mergeCell ref="J32:J33"/>
    <x:mergeCell ref="A34:A35"/>
    <x:mergeCell ref="B34:B35"/>
    <x:mergeCell ref="C34:C35"/>
    <x:mergeCell ref="D34:D35"/>
    <x:mergeCell ref="E34:E35"/>
    <x:mergeCell ref="J34:J35"/>
    <x:mergeCell ref="A36:A37"/>
    <x:mergeCell ref="B36:B37"/>
    <x:mergeCell ref="C36:C37"/>
    <x:mergeCell ref="D36:D37"/>
    <x:mergeCell ref="E36:E37"/>
    <x:mergeCell ref="J36:J37"/>
    <x:mergeCell ref="A38:A39"/>
    <x:mergeCell ref="B38:B39"/>
    <x:mergeCell ref="C38:C39"/>
    <x:mergeCell ref="D38:D39"/>
    <x:mergeCell ref="E38:E39"/>
    <x:mergeCell ref="J38:J39"/>
    <x:mergeCell ref="A40:A42"/>
    <x:mergeCell ref="B40:B42"/>
    <x:mergeCell ref="C40:C42"/>
    <x:mergeCell ref="D40:D42"/>
    <x:mergeCell ref="E40:E42"/>
    <x:mergeCell ref="J40:J42"/>
    <x:mergeCell ref="A43:A44"/>
    <x:mergeCell ref="B43:B44"/>
    <x:mergeCell ref="C43:C44"/>
    <x:mergeCell ref="D43:D44"/>
    <x:mergeCell ref="E43:E44"/>
    <x:mergeCell ref="J43:J44"/>
    <x:mergeCell ref="A45:A46"/>
    <x:mergeCell ref="B45:B46"/>
    <x:mergeCell ref="C45:C46"/>
    <x:mergeCell ref="D45:D46"/>
    <x:mergeCell ref="E45:E46"/>
    <x:mergeCell ref="J45:J46"/>
    <x:mergeCell ref="A47:A48"/>
    <x:mergeCell ref="B47:B48"/>
    <x:mergeCell ref="C47:C48"/>
    <x:mergeCell ref="D47:D48"/>
    <x:mergeCell ref="E47:E48"/>
    <x:mergeCell ref="J47:J48"/>
    <x:mergeCell ref="A49:A50"/>
    <x:mergeCell ref="B49:B50"/>
    <x:mergeCell ref="C49:C50"/>
    <x:mergeCell ref="D49:D50"/>
    <x:mergeCell ref="E49:E50"/>
    <x:mergeCell ref="J49:J50"/>
    <x:mergeCell ref="A51:A52"/>
    <x:mergeCell ref="B51:B52"/>
    <x:mergeCell ref="C51:C52"/>
    <x:mergeCell ref="D51:D52"/>
    <x:mergeCell ref="E51:E52"/>
    <x:mergeCell ref="J51:J52"/>
    <x:mergeCell ref="A53:A55"/>
    <x:mergeCell ref="B53:B55"/>
    <x:mergeCell ref="C53:C55"/>
    <x:mergeCell ref="D53:D55"/>
    <x:mergeCell ref="E53:E55"/>
    <x:mergeCell ref="J53:J55"/>
    <x:mergeCell ref="A56:A57"/>
    <x:mergeCell ref="B56:B57"/>
    <x:mergeCell ref="C56:C57"/>
    <x:mergeCell ref="D56:D57"/>
    <x:mergeCell ref="E56:E57"/>
    <x:mergeCell ref="J56:J57"/>
    <x:mergeCell ref="A58:A59"/>
    <x:mergeCell ref="B58:B59"/>
    <x:mergeCell ref="C58:C59"/>
    <x:mergeCell ref="D58:D59"/>
    <x:mergeCell ref="E58:E59"/>
    <x:mergeCell ref="J58:J59"/>
    <x:mergeCell ref="A60:A61"/>
    <x:mergeCell ref="B60:B61"/>
    <x:mergeCell ref="C60:C61"/>
    <x:mergeCell ref="D60:D61"/>
    <x:mergeCell ref="E60:E61"/>
    <x:mergeCell ref="J60:J61"/>
    <x:mergeCell ref="A62:A63"/>
    <x:mergeCell ref="B62:B63"/>
    <x:mergeCell ref="C62:C63"/>
    <x:mergeCell ref="D62:D63"/>
    <x:mergeCell ref="E62:E63"/>
    <x:mergeCell ref="J62:J63"/>
    <x:mergeCell ref="A64:A65"/>
    <x:mergeCell ref="B64:B65"/>
    <x:mergeCell ref="C64:C65"/>
    <x:mergeCell ref="D64:D65"/>
    <x:mergeCell ref="E64:E65"/>
    <x:mergeCell ref="J64:J65"/>
    <x:mergeCell ref="A66:A67"/>
    <x:mergeCell ref="B66:B67"/>
    <x:mergeCell ref="C66:C67"/>
    <x:mergeCell ref="D66:D67"/>
    <x:mergeCell ref="E66:E67"/>
    <x:mergeCell ref="J66:J67"/>
    <x:mergeCell ref="A68:A69"/>
    <x:mergeCell ref="B68:B69"/>
    <x:mergeCell ref="C68:C69"/>
    <x:mergeCell ref="D68:D69"/>
    <x:mergeCell ref="E68:E69"/>
    <x:mergeCell ref="J68:J69"/>
    <x:mergeCell ref="A70:A72"/>
    <x:mergeCell ref="B70:B72"/>
    <x:mergeCell ref="C70:C72"/>
    <x:mergeCell ref="D70:D72"/>
    <x:mergeCell ref="E70:E72"/>
    <x:mergeCell ref="J70:J72"/>
    <x:mergeCell ref="A73:A75"/>
    <x:mergeCell ref="B73:B75"/>
    <x:mergeCell ref="C73:C75"/>
    <x:mergeCell ref="D73:D75"/>
    <x:mergeCell ref="E73:E75"/>
    <x:mergeCell ref="J73:J75"/>
    <x:mergeCell ref="A76:A77"/>
    <x:mergeCell ref="B76:B77"/>
    <x:mergeCell ref="C76:C77"/>
    <x:mergeCell ref="D76:D77"/>
    <x:mergeCell ref="E76:E77"/>
    <x:mergeCell ref="J76:J77"/>
    <x:mergeCell ref="A78:A79"/>
    <x:mergeCell ref="B78:B79"/>
    <x:mergeCell ref="C78:C79"/>
    <x:mergeCell ref="D78:D79"/>
    <x:mergeCell ref="E78:E79"/>
    <x:mergeCell ref="J78:J79"/>
    <x:mergeCell ref="A80:A81"/>
    <x:mergeCell ref="B80:B81"/>
    <x:mergeCell ref="C80:C81"/>
    <x:mergeCell ref="D80:D81"/>
    <x:mergeCell ref="E80:E81"/>
    <x:mergeCell ref="J80:J81"/>
    <x:mergeCell ref="A82:A83"/>
    <x:mergeCell ref="B82:B83"/>
    <x:mergeCell ref="C82:C83"/>
    <x:mergeCell ref="D82:D83"/>
    <x:mergeCell ref="E82:E83"/>
    <x:mergeCell ref="J82:J83"/>
    <x:mergeCell ref="A84:A85"/>
    <x:mergeCell ref="B84:B85"/>
    <x:mergeCell ref="C84:C85"/>
    <x:mergeCell ref="D84:D85"/>
    <x:mergeCell ref="E84:E85"/>
    <x:mergeCell ref="J84:J85"/>
    <x:mergeCell ref="A86:J86"/>
    <x:mergeCell ref="A87:A88"/>
    <x:mergeCell ref="B87:B88"/>
    <x:mergeCell ref="C87:C88"/>
    <x:mergeCell ref="D87:D88"/>
    <x:mergeCell ref="E87:E88"/>
    <x:mergeCell ref="J87:J88"/>
    <x:mergeCell ref="A89:A90"/>
    <x:mergeCell ref="B89:B90"/>
    <x:mergeCell ref="C89:C90"/>
    <x:mergeCell ref="D89:D90"/>
    <x:mergeCell ref="E89:E90"/>
    <x:mergeCell ref="J89:J90"/>
  </x:mergeCells>
  <x:pageMargins left="0.7" right="0.7" top="0.75" bottom="0.75" header="0.3" footer="0.3"/>
  <x:drawing xmlns:r="http://schemas.openxmlformats.org/officeDocument/2006/relationships" r:id="R81a0a1ec233d424a"/>
</x:worksheet>
</file>

<file path=xl/worksheets/sheet4.xml><?xml version="1.0" encoding="utf-8"?>
<x:worksheet xmlns:x="http://schemas.openxmlformats.org/spreadsheetml/2006/main">
  <x:sheetPr>
    <x:tabColor rgb="FF70AD47"/>
  </x:sheetPr>
  <x:sheetViews>
    <x:sheetView showGridLines="0" workbookViewId="0"/>
  </x:sheetViews>
  <x:sheetFormatPr defaultRowHeight="15"/>
  <x:cols>
    <x:col min="1" max="1" width="4.5546875" hidden="0" customWidth="1"/>
    <x:col min="2" max="2" width="17.33203125" hidden="0" customWidth="1"/>
    <x:col min="3" max="3" width="17.44140625" hidden="0" customWidth="1"/>
    <x:col min="4" max="4" width="29.5546875" hidden="0" customWidth="1"/>
    <x:col min="5" max="5" width="21" hidden="0" customWidth="1"/>
    <x:col min="6" max="6" width="5.6640625" hidden="0" customWidth="1"/>
    <x:col min="7" max="7" width="33.88671875" hidden="0" customWidth="1"/>
    <x:col min="8" max="8" width="23.44140625" hidden="0" customWidth="1"/>
    <x:col min="9" max="9" width="43.109375" hidden="0" customWidth="1"/>
    <x:col min="10" max="10" width="45.5546875" hidden="0" customWidth="1"/>
  </x:cols>
  <x:sheetData>
    <x:row r="1" ht="38" customHeight="1">
      <x:c r="A1" s="6" t="str">
        <x:v>Test Cases for 'Tổng quan khách hàng' function of PetNoVa</x:v>
      </x:c>
      <x:c r="B1" s="6"/>
      <x:c r="C1" s="6"/>
      <x:c r="D1" s="6"/>
      <x:c r="E1" s="6"/>
      <x:c r="F1" s="6"/>
      <x:c r="G1" s="6"/>
      <x:c r="H1" s="6"/>
      <x:c r="I1" s="6"/>
      <x:c r="J1" s="6"/>
    </x:row>
    <x:row r="2" ht="23" customHeight="1"/>
    <x:row r="3" ht="23" customHeight="1"/>
    <x:row r="4" ht="23" customHeight="1"/>
    <x:row r="5" ht="23" customHeight="1"/>
    <x:row r="6" ht="23" customHeight="1"/>
    <x:row r="7" ht="23" customHeight="1"/>
    <x:row r="8" ht="23" customHeight="1"/>
    <x:row r="9" ht="23" customHeight="1"/>
    <x:row r="10" ht="23" customHeight="1"/>
    <x:row r="11" ht="23" customHeight="1"/>
    <x:row r="12" ht="23" customHeight="1"/>
    <x:row r="13" ht="23" customHeight="1"/>
    <x:row r="14" ht="23" customHeight="1"/>
    <x:row r="15" ht="23" customHeight="1"/>
    <x:row r="16" ht="23" customHeight="1"/>
    <x:row r="17" ht="23" customHeight="1"/>
    <x:row r="18" ht="23" customHeight="1"/>
    <x:row r="19" ht="23" customHeight="1"/>
    <x:row r="20" ht="28" customHeight="1">
      <x:c r="A20" s="10" t="str">
        <x:v>Hình tham chiếu từ file Nhóm09 ban đầu; không phải bằng chứng thực thi các ca dưới đây.</x:v>
      </x:c>
      <x:c r="B20" s="10"/>
      <x:c r="C20" s="10"/>
      <x:c r="D20" s="10"/>
      <x:c r="E20" s="10"/>
      <x:c r="F20" s="10"/>
      <x:c r="G20" s="10"/>
      <x:c r="H20" s="10"/>
      <x:c r="I20" s="10"/>
      <x:c r="J20" s="10"/>
    </x:row>
    <x:row r="21" ht="43" customHeight="1">
      <x:c r="A21" s="16" t="str">
        <x:v>No.</x:v>
      </x:c>
      <x:c r="B21" s="16" t="str">
        <x:v>Test Requirement ID</x:v>
      </x:c>
      <x:c r="C21" s="16" t="str">
        <x:v>Test Case ID</x:v>
      </x:c>
      <x:c r="D21" s="16" t="str">
        <x:v>Test Objective/ Test description/ Test Items</x:v>
      </x:c>
      <x:c r="E21" s="16" t="str">
        <x:v>Pre-conditions</x:v>
      </x:c>
      <x:c r="F21" s="16" t="str">
        <x:v>Step #</x:v>
      </x:c>
      <x:c r="G21" s="16" t="str">
        <x:v>Step Action</x:v>
      </x:c>
      <x:c r="H21" s="16" t="str">
        <x:v>Test Data</x:v>
      </x:c>
      <x:c r="I21" s="16" t="str">
        <x:v>Expected Result</x:v>
      </x:c>
      <x:c r="J21" s="16" t="str">
        <x:v>Notes</x:v>
      </x:c>
    </x:row>
    <x:row r="22" ht="24" customHeight="1">
      <x:c r="A22" s="21" t="str">
        <x:v>Functional TCs</x:v>
      </x:c>
      <x:c r="B22" s="21"/>
      <x:c r="C22" s="21"/>
      <x:c r="D22" s="21"/>
      <x:c r="E22" s="21"/>
      <x:c r="F22" s="21"/>
      <x:c r="G22" s="21"/>
      <x:c r="H22" s="21"/>
      <x:c r="I22" s="21"/>
      <x:c r="J22" s="21"/>
    </x:row>
    <x:row r="23" ht="44" customHeight="1">
      <x:c r="A23" s="32" t="n">
        <x:v>1</x:v>
      </x:c>
      <x:c r="B23" s="33" t="str">
        <x:v>F2</x:v>
      </x:c>
      <x:c r="C23" s="33" t="str">
        <x:v>F2_01</x:v>
      </x:c>
      <x:c r="D23" s="34" t="str">
        <x:v>Số liệu tổng quan khớp dữ liệu khách hàng</x:v>
      </x:c>
      <x:c r="E23" s="34" t="str">
        <x:v>KH_A ACTIVE đã đăng nhập. Chuẩn bị dữ liệu được biết trước: thú cưng chưa lưu trữ và đã lưu trữ; lịch hôm nay/ngày mai còn mở, lịch đã hoàn thành/hủy; giao dịch PENDING và PAID; thông báo đã đọc/chưa đọc.</x:v>
      </x:c>
      <x:c r="F23" s="35" t="n">
        <x:v>1</x:v>
      </x:c>
      <x:c r="G23" s="34" t="str">
        <x:v>Mở Tổng quan.</x:v>
      </x:c>
      <x:c r="H23" s="34" t="str">
        <x:v>Bộ dữ liệu riêng KH_A.</x:v>
      </x:c>
      <x:c r="I23" s="34" t="str">
        <x:v>Hiển thị bốn thẻ Thú cưng, Lịch sắp tới, Chờ thanh toán, Thông báo mới.</x:v>
      </x:c>
      <x:c r="J23" s="36" t="str">
        <x:v>Số liệu là số bản ghi, không phải tổng tiền. Không tự đặt trước con số khi chưa chuẩn bị fixture.
Chưa thực thi.</x:v>
      </x:c>
    </x:row>
    <x:row r="24" ht="108" customHeight="1">
      <x:c r="A24" s="37"/>
      <x:c r="B24" s="27"/>
      <x:c r="C24" s="27"/>
      <x:c r="D24" s="31"/>
      <x:c r="E24" s="31"/>
      <x:c r="F24" s="30" t="n">
        <x:v>2</x:v>
      </x:c>
      <x:c r="G24" s="31" t="str">
        <x:v>Đối chiếu từng thẻ với dữ liệu đã chuẩn bị.</x:v>
      </x:c>
      <x:c r="H24" s="31" t="str">
        <x:v>Đếm hồ sơ chưa lưu trữ; lịch từ hôm nay không COMPLETED/CANCELLED; giao dịch PENDING; thông báo chưa đọc.</x:v>
      </x:c>
      <x:c r="I24" s="31" t="str">
        <x:v>Từng số bằng số bản ghi thỏa điều kiện; dữ liệu KH_B không được tính vào tổng quan KH_A.</x:v>
      </x:c>
      <x:c r="J24" s="38"/>
    </x:row>
    <x:row r="25" ht="60" customHeight="1">
      <x:c r="A25" s="39"/>
      <x:c r="B25" s="40"/>
      <x:c r="C25" s="40"/>
      <x:c r="D25" s="41"/>
      <x:c r="E25" s="41"/>
      <x:c r="F25" s="42" t="n">
        <x:v>3</x:v>
      </x:c>
      <x:c r="G25" s="41" t="str">
        <x:v>Đối chiếu phần Lịch hẹn sắp tới.</x:v>
      </x:c>
      <x:c r="H25" s="41" t="str">
        <x:v>Các lịch đủ điều kiện của KH_A.</x:v>
      </x:c>
      <x:c r="I25" s="41" t="str">
        <x:v>Hiển thị tối đa 3 lịch sắp tới, sắp xếp theo ngày tăng dần; không lẫn lịch hoàn thành hoặc đã hủy.</x:v>
      </x:c>
      <x:c r="J25" s="43"/>
    </x:row>
    <x:row r="26" ht="60" customHeight="1">
      <x:c r="A26" s="32" t="n">
        <x:v>2</x:v>
      </x:c>
      <x:c r="B26" s="33" t="str">
        <x:v>F2</x:v>
      </x:c>
      <x:c r="C26" s="33" t="str">
        <x:v>F2_02</x:v>
      </x:c>
      <x:c r="D26" s="34" t="str">
        <x:v>Tổng quan khi khách hàng chưa có dữ liệu</x:v>
      </x:c>
      <x:c r="E26" s="34" t="str">
        <x:v>KH_EMPTY CUSTOMER ACTIVE chưa có thú cưng, lịch, giao dịch và thông báo; đã đăng nhập.</x:v>
      </x:c>
      <x:c r="F26" s="35" t="n">
        <x:v>1</x:v>
      </x:c>
      <x:c r="G26" s="34" t="str">
        <x:v>Mở Tổng quan và chờ tải dữ liệu hoàn tất.</x:v>
      </x:c>
      <x:c r="H26" s="34" t="str">
        <x:v>KH_EMPTY.</x:v>
      </x:c>
      <x:c r="I26" s="34" t="str">
        <x:v>Bốn thẻ tổng quan hiển thị 0; có thông báo chưa có lịch hẹn sắp tới, không hiển thị dữ liệu của người khác.</x:v>
      </x:c>
      <x:c r="J26" s="36" t="str">
        <x:v>Không coi lỗi API là trạng thái không có dữ liệu; môi trường và API phải sẵn sàng.
Chưa thực thi.</x:v>
      </x:c>
    </x:row>
    <x:row r="27" ht="44" customHeight="1">
      <x:c r="A27" s="39"/>
      <x:c r="B27" s="40"/>
      <x:c r="C27" s="40"/>
      <x:c r="D27" s="41"/>
      <x:c r="E27" s="41"/>
      <x:c r="F27" s="42" t="n">
        <x:v>2</x:v>
      </x:c>
      <x:c r="G27" s="41" t="str">
        <x:v>Bấm Quản lý thú cưng.</x:v>
      </x:c>
      <x:c r="H27" s="41" t="str">
        <x:v>Khách hàng chưa có hồ sơ.</x:v>
      </x:c>
      <x:c r="I27" s="41" t="str">
        <x:v>Mở trang Thú cưng với trạng thái rỗng và hành động thêm thú cưng.</x:v>
      </x:c>
      <x:c r="J27" s="43"/>
    </x:row>
    <x:row r="28" ht="108" customHeight="1">
      <x:c r="A28" s="32" t="n">
        <x:v>3</x:v>
      </x:c>
      <x:c r="B28" s="33" t="str">
        <x:v>F2</x:v>
      </x:c>
      <x:c r="C28" s="33" t="str">
        <x:v>F2_03</x:v>
      </x:c>
      <x:c r="D28" s="34" t="str">
        <x:v>Điều hướng từ tổng quan và cập nhật số liệu sau thay đổi</x:v>
      </x:c>
      <x:c r="E28" s="34" t="str">
        <x:v>KH_A đang đăng nhập; có ít nhất một thú cưng. Có thể thêm một hồ sơ thú cưng thử hợp lệ không ảnh.</x:v>
      </x:c>
      <x:c r="F28" s="35" t="n">
        <x:v>1</x:v>
      </x:c>
      <x:c r="G28" s="34" t="str">
        <x:v>Từ Tổng quan bấm Quản lý thú cưng và thêm một hồ sơ hợp lệ.</x:v>
      </x:c>
      <x:c r="H28" s="34" t="str">
        <x:v>Tên PET_OVERVIEW; loài Chó; giống Poodle; giới tính Đực; ngày sinh trước hôm nay; cân nặng 3.5; sức khỏe Khỏe mạnh.</x:v>
      </x:c>
      <x:c r="I28" s="34" t="str">
        <x:v>Điều hướng đúng trang Thú cưng và tạo được hồ sơ khi dữ liệu hợp lệ.</x:v>
      </x:c>
      <x:c r="J28" s="36" t="str">
        <x:v>So sánh số trước/sau khi chạy; không ghi số lượng tuyệt đối chưa quan sát.
Chưa thực thi.</x:v>
      </x:c>
    </x:row>
    <x:row r="29" ht="44" customHeight="1">
      <x:c r="A29" s="37"/>
      <x:c r="B29" s="27"/>
      <x:c r="C29" s="27"/>
      <x:c r="D29" s="31"/>
      <x:c r="E29" s="31"/>
      <x:c r="F29" s="30" t="n">
        <x:v>2</x:v>
      </x:c>
      <x:c r="G29" s="31" t="str">
        <x:v>Quay lại Tổng quan rồi tải lại trang.</x:v>
      </x:c>
      <x:c r="H29" s="31" t="str">
        <x:v>Cùng tài khoản KH_A.</x:v>
      </x:c>
      <x:c r="I29" s="31" t="str">
        <x:v>Số Thú cưng tăng đúng 1 so với trước khi thêm; dữ liệu tồn tại sau tải lại.</x:v>
      </x:c>
      <x:c r="J29" s="38"/>
    </x:row>
    <x:row r="30" ht="44" customHeight="1">
      <x:c r="A30" s="39"/>
      <x:c r="B30" s="40"/>
      <x:c r="C30" s="40"/>
      <x:c r="D30" s="41"/>
      <x:c r="E30" s="41"/>
      <x:c r="F30" s="42" t="n">
        <x:v>3</x:v>
      </x:c>
      <x:c r="G30" s="41" t="str">
        <x:v>Bấm Đặt lịch mới từ Tổng quan.</x:v>
      </x:c>
      <x:c r="H30" s="41" t="str">
        <x:v>Thú cưng vừa thêm.</x:v>
      </x:c>
      <x:c r="I30" s="41" t="str">
        <x:v>Mở trang Đặt lịch chăm sóc, có thể chọn thú cưng của KH_A.</x:v>
      </x:c>
      <x:c r="J30" s="43"/>
    </x:row>
    <x:row r="31" ht="24" customHeight="1">
      <x:c r="A31" s="21" t="str">
        <x:v>Look and Feel (GUI) TCs</x:v>
      </x:c>
      <x:c r="B31" s="21"/>
      <x:c r="C31" s="21"/>
      <x:c r="D31" s="21"/>
      <x:c r="E31" s="21"/>
      <x:c r="F31" s="21"/>
      <x:c r="G31" s="21"/>
      <x:c r="H31" s="21"/>
      <x:c r="I31" s="21"/>
      <x:c r="J31" s="21"/>
    </x:row>
    <x:row r="32" ht="60" customHeight="1">
      <x:c r="A32" s="32" t="n">
        <x:v>4</x:v>
      </x:c>
      <x:c r="B32" s="33" t="str">
        <x:v>F2</x:v>
      </x:c>
      <x:c r="C32" s="33" t="str">
        <x:v>F2_04</x:v>
      </x:c>
      <x:c r="D32" s="34" t="str">
        <x:v>GUI: nội dung và bố cục Tổng quan khách hàng</x:v>
      </x:c>
      <x:c r="E32" s="34" t="str">
        <x:v>KH_A CUSTOMER/ACTIVE đã đăng nhập, có dữ liệu tổng quan.</x:v>
      </x:c>
      <x:c r="F32" s="35" t="n">
        <x:v>1</x:v>
      </x:c>
      <x:c r="G32" s="34" t="str">
        <x:v>Mở màn hình Tổng quan khách hàng ở trình duyệt thử.</x:v>
      </x:c>
      <x:c r="H32" s="34" t="str">
        <x:v>Dữ liệu chuẩn bị cho màn hình; tên tiếng Việt có dấu.</x:v>
      </x:c>
      <x:c r="I32" s="34" t="str">
        <x:v>Hiển thị đủ tên khách hàng, thẻ số liệu, lịch hẹn và các nút điều hướng.</x:v>
      </x:c>
      <x:c r="J32" s="36" t="str">
        <x:v>Nguồn giao diện: web-react/src/cong-khach-hang.jsx. Kiểm tra hình thức; chưa có kết quả chạy.
Chưa thực thi.</x:v>
      </x:c>
    </x:row>
    <x:row r="33" ht="60" customHeight="1">
      <x:c r="A33" s="39"/>
      <x:c r="B33" s="40"/>
      <x:c r="C33" s="40"/>
      <x:c r="D33" s="41"/>
      <x:c r="E33" s="41"/>
      <x:c r="F33" s="42" t="n">
        <x:v>2</x:v>
      </x:c>
      <x:c r="G33" s="41" t="str">
        <x:v>Quan sát nhãn, dữ liệu và vùng nội dung khi cuộn đến cuối.</x:v>
      </x:c>
      <x:c r="H33" s="41" t="str">
        <x:v>Các nhãn và trường có trong giao diện hiện tại.</x:v>
      </x:c>
      <x:c r="I33" s="41" t="str">
        <x:v>Nhãn có thể đọc, tiếng Việt không mất dấu, nội dung không chồng lên nút hoặc bị cắt mất khi cần thao tác.</x:v>
      </x:c>
      <x:c r="J33" s="43"/>
    </x:row>
    <x:row r="34" ht="76" customHeight="1">
      <x:c r="A34" s="32" t="n">
        <x:v>5</x:v>
      </x:c>
      <x:c r="B34" s="33" t="str">
        <x:v>F2</x:v>
      </x:c>
      <x:c r="C34" s="33" t="str">
        <x:v>F2_05</x:v>
      </x:c>
      <x:c r="D34" s="34" t="str">
        <x:v>GUI: thao tác Tổng quan khách hàng tại màn hình hẹp</x:v>
      </x:c>
      <x:c r="E34" s="34" t="str">
        <x:v>KH_A CUSTOMER/ACTIVE đã đăng nhập, có dữ liệu tổng quan. Có công cụ đổi kích thước trình duyệt.</x:v>
      </x:c>
      <x:c r="F34" s="35" t="n">
        <x:v>1</x:v>
      </x:c>
      <x:c r="G34" s="34" t="str">
        <x:v>Mở màn hình ở cửa sổ desktop rồi thu hẹp còn khoảng 390 CSS pixel.</x:v>
      </x:c>
      <x:c r="H34" s="34" t="str">
        <x:v>Viewport kiểm tra chọn trước: desktop 1366×768; mobile 390×844.</x:v>
      </x:c>
      <x:c r="I34" s="34" t="str">
        <x:v>Nội dung được bố trí theo kích thước cửa sổ; các vùng chính vẫn truy cập được.</x:v>
      </x:c>
      <x:c r="J34" s="36" t="str">
        <x:v>Kích thước trên là dữ liệu kiểm tra, không tuyên bố là ma trận trình duyệt được hỗ trợ chính thức. Nguồn: web-react/src/cong-khach-hang.jsx.
Chưa thực thi.</x:v>
      </x:c>
    </x:row>
    <x:row r="35" ht="60" customHeight="1">
      <x:c r="A35" s="39"/>
      <x:c r="B35" s="40"/>
      <x:c r="C35" s="40"/>
      <x:c r="D35" s="41"/>
      <x:c r="E35" s="41"/>
      <x:c r="F35" s="42" t="n">
        <x:v>2</x:v>
      </x:c>
      <x:c r="G35" s="41" t="str">
        <x:v>Cuộn trang và mở các vùng có thể cuộn hoặc menu tại màn hình đó.</x:v>
      </x:c>
      <x:c r="H35" s="41" t="str">
        <x:v>Nút, biểu mẫu hoặc bảng đang hiển thị.</x:v>
      </x:c>
      <x:c r="I35" s="41" t="str">
        <x:v>Có thể đọc nội dung và tiếp cận các điều khiển; bảng rộng cuộn được, không che mất nút thao tác.</x:v>
      </x:c>
      <x:c r="J35" s="43"/>
    </x:row>
  </x:sheetData>
  <x:mergeCells>
    <x:mergeCell ref="A1:J1"/>
    <x:mergeCell ref="A20:J20"/>
    <x:mergeCell ref="A22:J22"/>
    <x:mergeCell ref="A23:A25"/>
    <x:mergeCell ref="B23:B25"/>
    <x:mergeCell ref="C23:C25"/>
    <x:mergeCell ref="D23:D25"/>
    <x:mergeCell ref="E23:E25"/>
    <x:mergeCell ref="J23:J25"/>
    <x:mergeCell ref="A26:A27"/>
    <x:mergeCell ref="B26:B27"/>
    <x:mergeCell ref="C26:C27"/>
    <x:mergeCell ref="D26:D27"/>
    <x:mergeCell ref="E26:E27"/>
    <x:mergeCell ref="J26:J27"/>
    <x:mergeCell ref="A28:A30"/>
    <x:mergeCell ref="B28:B30"/>
    <x:mergeCell ref="C28:C30"/>
    <x:mergeCell ref="D28:D30"/>
    <x:mergeCell ref="E28:E30"/>
    <x:mergeCell ref="J28:J30"/>
    <x:mergeCell ref="A31:J31"/>
    <x:mergeCell ref="A32:A33"/>
    <x:mergeCell ref="B32:B33"/>
    <x:mergeCell ref="C32:C33"/>
    <x:mergeCell ref="D32:D33"/>
    <x:mergeCell ref="E32:E33"/>
    <x:mergeCell ref="J32:J33"/>
    <x:mergeCell ref="A34:A35"/>
    <x:mergeCell ref="B34:B35"/>
    <x:mergeCell ref="C34:C35"/>
    <x:mergeCell ref="D34:D35"/>
    <x:mergeCell ref="E34:E35"/>
    <x:mergeCell ref="J34:J35"/>
  </x:mergeCells>
  <x:pageMargins left="0.7" right="0.7" top="0.75" bottom="0.75" header="0.3" footer="0.3"/>
  <x:drawing xmlns:r="http://schemas.openxmlformats.org/officeDocument/2006/relationships" r:id="R8568965fc34541bf"/>
</x:worksheet>
</file>

<file path=xl/worksheets/sheet5.xml><?xml version="1.0" encoding="utf-8"?>
<x:worksheet xmlns:x="http://schemas.openxmlformats.org/spreadsheetml/2006/main">
  <x:sheetPr>
    <x:tabColor rgb="FF70AD47"/>
  </x:sheetPr>
  <x:sheetViews>
    <x:sheetView showGridLines="0" workbookViewId="0"/>
  </x:sheetViews>
  <x:sheetFormatPr defaultRowHeight="15"/>
  <x:cols>
    <x:col min="1" max="1" width="4.5546875" hidden="0" customWidth="1"/>
    <x:col min="2" max="2" width="17.33203125" hidden="0" customWidth="1"/>
    <x:col min="3" max="3" width="17.44140625" hidden="0" customWidth="1"/>
    <x:col min="4" max="4" width="29.5546875" hidden="0" customWidth="1"/>
    <x:col min="5" max="5" width="21" hidden="0" customWidth="1"/>
    <x:col min="6" max="6" width="5.6640625" hidden="0" customWidth="1"/>
    <x:col min="7" max="7" width="33.88671875" hidden="0" customWidth="1"/>
    <x:col min="8" max="8" width="23.44140625" hidden="0" customWidth="1"/>
    <x:col min="9" max="9" width="43.109375" hidden="0" customWidth="1"/>
    <x:col min="10" max="10" width="45.5546875" hidden="0" customWidth="1"/>
  </x:cols>
  <x:sheetData>
    <x:row r="1" ht="38" customHeight="1">
      <x:c r="A1" s="6" t="str">
        <x:v>Test Cases for 'Quản lý thú cưng' function of PetNoVa</x:v>
      </x:c>
      <x:c r="B1" s="6"/>
      <x:c r="C1" s="6"/>
      <x:c r="D1" s="6"/>
      <x:c r="E1" s="6"/>
      <x:c r="F1" s="6"/>
      <x:c r="G1" s="6"/>
      <x:c r="H1" s="6"/>
      <x:c r="I1" s="6"/>
      <x:c r="J1" s="6"/>
    </x:row>
    <x:row r="2" ht="23" customHeight="1"/>
    <x:row r="3" ht="23" customHeight="1"/>
    <x:row r="4" ht="23" customHeight="1"/>
    <x:row r="5" ht="23" customHeight="1"/>
    <x:row r="6" ht="23" customHeight="1"/>
    <x:row r="7" ht="23" customHeight="1"/>
    <x:row r="8" ht="23" customHeight="1"/>
    <x:row r="9" ht="23" customHeight="1"/>
    <x:row r="10" ht="23" customHeight="1"/>
    <x:row r="11" ht="23" customHeight="1"/>
    <x:row r="12" ht="23" customHeight="1"/>
    <x:row r="13" ht="23" customHeight="1"/>
    <x:row r="14" ht="23" customHeight="1"/>
    <x:row r="15" ht="23" customHeight="1"/>
    <x:row r="16" ht="23" customHeight="1"/>
    <x:row r="17" ht="23" customHeight="1"/>
    <x:row r="18" ht="23" customHeight="1"/>
    <x:row r="19" ht="23" customHeight="1"/>
    <x:row r="20" ht="28" customHeight="1">
      <x:c r="A20" s="10" t="str">
        <x:v>Hình tham chiếu từ file Nhóm09 ban đầu; không phải bằng chứng thực thi các ca dưới đây.</x:v>
      </x:c>
      <x:c r="B20" s="10"/>
      <x:c r="C20" s="10"/>
      <x:c r="D20" s="10"/>
      <x:c r="E20" s="10"/>
      <x:c r="F20" s="10"/>
      <x:c r="G20" s="10"/>
      <x:c r="H20" s="10"/>
      <x:c r="I20" s="10"/>
      <x:c r="J20" s="10"/>
    </x:row>
    <x:row r="21" ht="43" customHeight="1">
      <x:c r="A21" s="16" t="str">
        <x:v>No.</x:v>
      </x:c>
      <x:c r="B21" s="16" t="str">
        <x:v>Test Requirement ID</x:v>
      </x:c>
      <x:c r="C21" s="16" t="str">
        <x:v>Test Case ID</x:v>
      </x:c>
      <x:c r="D21" s="16" t="str">
        <x:v>Test Objective/ Test description/ Test Items</x:v>
      </x:c>
      <x:c r="E21" s="16" t="str">
        <x:v>Pre-conditions</x:v>
      </x:c>
      <x:c r="F21" s="16" t="str">
        <x:v>Step #</x:v>
      </x:c>
      <x:c r="G21" s="16" t="str">
        <x:v>Step Action</x:v>
      </x:c>
      <x:c r="H21" s="16" t="str">
        <x:v>Test Data</x:v>
      </x:c>
      <x:c r="I21" s="16" t="str">
        <x:v>Expected Result</x:v>
      </x:c>
      <x:c r="J21" s="16" t="str">
        <x:v>Notes</x:v>
      </x:c>
    </x:row>
    <x:row r="22" ht="24" customHeight="1">
      <x:c r="A22" s="21" t="str">
        <x:v>Functional TCs</x:v>
      </x:c>
      <x:c r="B22" s="21"/>
      <x:c r="C22" s="21"/>
      <x:c r="D22" s="21"/>
      <x:c r="E22" s="21"/>
      <x:c r="F22" s="21"/>
      <x:c r="G22" s="21"/>
      <x:c r="H22" s="21"/>
      <x:c r="I22" s="21"/>
      <x:c r="J22" s="21"/>
    </x:row>
    <x:row r="23" ht="60" customHeight="1">
      <x:c r="A23" s="32" t="n">
        <x:v>1</x:v>
      </x:c>
      <x:c r="B23" s="33" t="str">
        <x:v>F3.1</x:v>
      </x:c>
      <x:c r="C23" s="33" t="str">
        <x:v>F3_01</x:v>
      </x:c>
      <x:c r="D23" s="34" t="str">
        <x:v>Xem danh sách thú cưng khi có dữ liệu</x:v>
      </x:c>
      <x:c r="E23" s="34" t="str">
        <x:v>KH_A đang đăng nhập; có PET_A1 và PET_A2 chưa lưu trữ với thông tin được biết trước.</x:v>
      </x:c>
      <x:c r="F23" s="35" t="n">
        <x:v>1</x:v>
      </x:c>
      <x:c r="G23" s="34" t="str">
        <x:v>Mở mục Thú cưng.</x:v>
      </x:c>
      <x:c r="H23" s="34" t="str">
        <x:v>Hồ sơ thuộc KH_A.</x:v>
      </x:c>
      <x:c r="I23" s="34" t="str">
        <x:v>Hiển thị PET_A1, PET_A2 với tên, loài/giống, giới tính, cân nặng và thao tác tương ứng.</x:v>
      </x:c>
      <x:c r="J23" s="36" t="str">
        <x:v>Không yêu cầu thứ tự cố định ở endpoint user vì nguồn không sắp xếp endpoint này.
Chưa thực thi.</x:v>
      </x:c>
    </x:row>
    <x:row r="24" ht="60" customHeight="1">
      <x:c r="A24" s="39"/>
      <x:c r="B24" s="40"/>
      <x:c r="C24" s="40"/>
      <x:c r="D24" s="41"/>
      <x:c r="E24" s="41"/>
      <x:c r="F24" s="42" t="n">
        <x:v>2</x:v>
      </x:c>
      <x:c r="G24" s="41" t="str">
        <x:v>Đối chiếu tên và thông tin với fixture.</x:v>
      </x:c>
      <x:c r="H24" s="41" t="str">
        <x:v>Thông tin PET_A1 và PET_A2 đã chuẩn bị.</x:v>
      </x:c>
      <x:c r="I24" s="41" t="str">
        <x:v>Thông tin đúng hồ sơ; hồ sơ chưa có ảnh có hình thay thế, không hiển thị ảnh hỏng do URL trống.</x:v>
      </x:c>
      <x:c r="J24" s="43"/>
    </x:row>
    <x:row r="25" ht="44" customHeight="1">
      <x:c r="A25" s="32" t="n">
        <x:v>2</x:v>
      </x:c>
      <x:c r="B25" s="33" t="str">
        <x:v>F3.1</x:v>
      </x:c>
      <x:c r="C25" s="33" t="str">
        <x:v>F3_02</x:v>
      </x:c>
      <x:c r="D25" s="34" t="str">
        <x:v>Danh sách thú cưng rỗng</x:v>
      </x:c>
      <x:c r="E25" s="34" t="str">
        <x:v>KH_EMPTY đã đăng nhập và chưa có thú cưng chưa lưu trữ.</x:v>
      </x:c>
      <x:c r="F25" s="35" t="n">
        <x:v>1</x:v>
      </x:c>
      <x:c r="G25" s="34" t="str">
        <x:v>Mở Thú cưng.</x:v>
      </x:c>
      <x:c r="H25" s="34" t="str">
        <x:v>KH_EMPTY.</x:v>
      </x:c>
      <x:c r="I25" s="34" t="str">
        <x:v>Hiển thị trạng thái chưa có thú cưng và nút thêm; không có thẻ hồ sơ giả.</x:v>
      </x:c>
      <x:c r="J25" s="36" t="str">
        <x:v>Chuẩn bị dữ liệu rỗng thật; không dùng trường hợp API bị lỗi thay cho danh sách rỗng.
Chưa thực thi.</x:v>
      </x:c>
    </x:row>
    <x:row r="26" ht="44" customHeight="1">
      <x:c r="A26" s="39"/>
      <x:c r="B26" s="40"/>
      <x:c r="C26" s="40"/>
      <x:c r="D26" s="41"/>
      <x:c r="E26" s="41"/>
      <x:c r="F26" s="42" t="n">
        <x:v>2</x:v>
      </x:c>
      <x:c r="G26" s="41" t="str">
        <x:v>Bấm thêm thú cưng.</x:v>
      </x:c>
      <x:c r="H26" s="41" t="str">
        <x:v>Danh sách đang rỗng.</x:v>
      </x:c>
      <x:c r="I26" s="41" t="str">
        <x:v>Mở form Thêm thú cưng để người dùng tạo hồ sơ đầu tiên.</x:v>
      </x:c>
      <x:c r="J26" s="43"/>
    </x:row>
    <x:row r="27" ht="70" customHeight="1">
      <x:c r="A27" s="32" t="n">
        <x:v>3</x:v>
      </x:c>
      <x:c r="B27" s="33" t="str">
        <x:v>F3.1</x:v>
      </x:c>
      <x:c r="C27" s="33" t="str">
        <x:v>F3_03</x:v>
      </x:c>
      <x:c r="D27" s="34" t="str">
        <x:v>Danh sách tách biệt giữa hai khách hàng</x:v>
      </x:c>
      <x:c r="E27" s="34" t="str">
        <x:v>KH_A và KH_B ACTIVE, mỗi người có thú cưng riêng PET_A và PET_B chưa lưu trữ. Biết dữ liệu hai bên; dùng hai phiên hoặc đăng xuất giữa các lượt.</x:v>
      </x:c>
      <x:c r="F27" s="35" t="n">
        <x:v>1</x:v>
      </x:c>
      <x:c r="G27" s="34" t="str">
        <x:v>Đăng nhập KH_A và mở Thú cưng.</x:v>
      </x:c>
      <x:c r="H27" s="34" t="str">
        <x:v>Tài khoản KH_A.</x:v>
      </x:c>
      <x:c r="I27" s="34" t="str">
        <x:v>Chỉ hiển thị hồ sơ thuộc KH_A; không có PET_B.</x:v>
      </x:c>
      <x:c r="J27" s="36" t="str">
        <x:v>Kiểm tra tách biệt dữ liệu giao diện; quyền máy chủ được kiểm riêng ở ca sửa hồ sơ khác chủ.
Chưa thực thi.</x:v>
      </x:c>
    </x:row>
    <x:row r="28" ht="70" customHeight="1">
      <x:c r="A28" s="39"/>
      <x:c r="B28" s="40"/>
      <x:c r="C28" s="40"/>
      <x:c r="D28" s="41"/>
      <x:c r="E28" s="41"/>
      <x:c r="F28" s="42" t="n">
        <x:v>2</x:v>
      </x:c>
      <x:c r="G28" s="41" t="str">
        <x:v>Đăng nhập KH_B trong phiên riêng và mở Thú cưng.</x:v>
      </x:c>
      <x:c r="H28" s="41" t="str">
        <x:v>Tài khoản KH_B.</x:v>
      </x:c>
      <x:c r="I28" s="41" t="str">
        <x:v>Chỉ hiển thị hồ sơ thuộc KH_B; không có PET_A.</x:v>
      </x:c>
      <x:c r="J28" s="43"/>
    </x:row>
    <x:row r="29" ht="44" customHeight="1">
      <x:c r="A29" s="32" t="n">
        <x:v>4</x:v>
      </x:c>
      <x:c r="B29" s="33" t="str">
        <x:v>F3.2</x:v>
      </x:c>
      <x:c r="C29" s="33" t="str">
        <x:v>F3_04</x:v>
      </x:c>
      <x:c r="D29" s="34" t="str">
        <x:v>Thêm hồ sơ thú cưng hợp lệ không có ảnh</x:v>
      </x:c>
      <x:c r="E29" s="34" t="str">
        <x:v>KH_A ACTIVE đã đăng nhập. Chưa có hồ sơ thử PET_NEW trong dữ liệu ca.</x:v>
      </x:c>
      <x:c r="F29" s="35" t="n">
        <x:v>1</x:v>
      </x:c>
      <x:c r="G29" s="34" t="str">
        <x:v>Mở Thú cưng và chọn Thêm thú cưng.</x:v>
      </x:c>
      <x:c r="H29" s="34" t="str">
        <x:v>KH_A.</x:v>
      </x:c>
      <x:c r="I29" s="34" t="str">
        <x:v>Hiển thị form thêm hồ sơ.</x:v>
      </x:c>
      <x:c r="J29" s="36" t="str">
        <x:v>Không tự đặt mã petId; máy chủ sinh mã hồ sơ.
Chưa thực thi.</x:v>
      </x:c>
    </x:row>
    <x:row r="30" ht="124" customHeight="1">
      <x:c r="A30" s="37"/>
      <x:c r="B30" s="27"/>
      <x:c r="C30" s="27"/>
      <x:c r="D30" s="31"/>
      <x:c r="E30" s="31"/>
      <x:c r="F30" s="30" t="n">
        <x:v>2</x:v>
      </x:c>
      <x:c r="G30" s="31" t="str">
        <x:v>Điền dữ liệu hợp lệ rồi bấm Lưu hồ sơ.</x:v>
      </x:c>
      <x:c r="H30" s="31" t="str">
        <x:v>Tên PET_NEW; loài Chó; giống Poodle; giới tính Đực; ngày sinh một năm trước hôm nay; cân nặng 3.5 kg; sức khỏe Khỏe mạnh; không chọn ảnh.</x:v>
      </x:c>
      <x:c r="I30" s="31" t="str">
        <x:v>Hồ sơ được tạo cho KH_A, form đóng và danh sách có PET_NEW.</x:v>
      </x:c>
      <x:c r="J30" s="38"/>
    </x:row>
    <x:row r="31" ht="44" customHeight="1">
      <x:c r="A31" s="39"/>
      <x:c r="B31" s="40"/>
      <x:c r="C31" s="40"/>
      <x:c r="D31" s="41"/>
      <x:c r="E31" s="41"/>
      <x:c r="F31" s="42" t="n">
        <x:v>3</x:v>
      </x:c>
      <x:c r="G31" s="41" t="str">
        <x:v>Tải lại trang.</x:v>
      </x:c>
      <x:c r="H31" s="41" t="str">
        <x:v>PET_NEW vừa tạo.</x:v>
      </x:c>
      <x:c r="I31" s="41" t="str">
        <x:v>Hồ sơ vẫn tồn tại với các thông tin vừa lưu; không bắt buộc có ảnh.</x:v>
      </x:c>
      <x:c r="J31" s="43"/>
    </x:row>
    <x:row r="32" ht="108" customHeight="1">
      <x:c r="A32" s="32" t="n">
        <x:v>5</x:v>
      </x:c>
      <x:c r="B32" s="33" t="str">
        <x:v>F3.2</x:v>
      </x:c>
      <x:c r="C32" s="33" t="str">
        <x:v>F3_05</x:v>
      </x:c>
      <x:c r="D32" s="34" t="str">
        <x:v>Chấp nhận cân nặng tại biên giao diện 0.1 kg</x:v>
      </x:c>
      <x:c r="E32" s="34" t="str">
        <x:v>KH_A đã đăng nhập; chuẩn bị dữ liệu thú cưng mới hợp lệ, không ảnh.</x:v>
      </x:c>
      <x:c r="F32" s="35" t="n">
        <x:v>1</x:v>
      </x:c>
      <x:c r="G32" s="34" t="str">
        <x:v>Mở form thêm và điền đủ thông tin.</x:v>
      </x:c>
      <x:c r="H32" s="34" t="str">
        <x:v>Tên PET_MIN_WEIGHT; loài Mèo; giống Mèo ta; giới tính Cái; ngày sinh hôm nay; cân nặng 0.1 kg; sức khỏe Khỏe mạnh.</x:v>
      </x:c>
      <x:c r="I32" s="34" t="str">
        <x:v>Dữ liệu phù hợp min=0.1 và step=0.1 của giao diện.</x:v>
      </x:c>
      <x:c r="J32" s="36" t="str">
        <x:v>Đây là biên giao diện được hỗ trợ; không suy diễn mọi số dương dưới 0.1 đều nhập được từ form.
Chưa thực thi.</x:v>
      </x:c>
    </x:row>
    <x:row r="33" ht="44" customHeight="1">
      <x:c r="A33" s="39"/>
      <x:c r="B33" s="40"/>
      <x:c r="C33" s="40"/>
      <x:c r="D33" s="41"/>
      <x:c r="E33" s="41"/>
      <x:c r="F33" s="42" t="n">
        <x:v>2</x:v>
      </x:c>
      <x:c r="G33" s="41" t="str">
        <x:v>Bấm Lưu hồ sơ rồi tải lại danh sách.</x:v>
      </x:c>
      <x:c r="H33" s="41" t="str">
        <x:v>Cân nặng 0.1 kg.</x:v>
      </x:c>
      <x:c r="I33" s="41" t="str">
        <x:v>Hồ sơ được lưu và hiển thị cân nặng 0.1 kg sau tải lại.</x:v>
      </x:c>
      <x:c r="J33" s="43"/>
    </x:row>
    <x:row r="34" ht="76" customHeight="1">
      <x:c r="A34" s="32" t="n">
        <x:v>6</x:v>
      </x:c>
      <x:c r="B34" s="33" t="str">
        <x:v>F3.2</x:v>
      </x:c>
      <x:c r="C34" s="33" t="str">
        <x:v>F3_06</x:v>
      </x:c>
      <x:c r="D34" s="34" t="str">
        <x:v>Chặn cân nặng bằng 0 hoặc bằng giới hạn trên 1000 kg</x:v>
      </x:c>
      <x:c r="E34" s="34" t="str">
        <x:v>KH_A đã đăng nhập. Dùng dữ liệu mới cho từng lượt, các trường khác đầy đủ và hợp lệ.</x:v>
      </x:c>
      <x:c r="F34" s="35" t="n">
        <x:v>1</x:v>
      </x:c>
      <x:c r="G34" s="34" t="str">
        <x:v>Mở form thêm và nhập cân nặng ngoài điều kiện máy chủ.</x:v>
      </x:c>
      <x:c r="H34" s="34" t="str">
        <x:v>Lượt 1: 0 kg; lượt 2: 1000 kg. Các trường khác như hồ sơ hợp lệ, không ảnh.</x:v>
      </x:c>
      <x:c r="I34" s="34" t="str">
        <x:v>Trường cân nặng chứa giá trị kiểm tra.</x:v>
      </x:c>
      <x:c r="J34" s="36" t="str">
        <x:v>Giới hạn lấy từ Valid(Pet); không tự bịa giới hạn cân nặng riêng cho loài.
Chưa thực thi.</x:v>
      </x:c>
    </x:row>
    <x:row r="35" ht="76" customHeight="1">
      <x:c r="A35" s="39"/>
      <x:c r="B35" s="40"/>
      <x:c r="C35" s="40"/>
      <x:c r="D35" s="41"/>
      <x:c r="E35" s="41"/>
      <x:c r="F35" s="42" t="n">
        <x:v>2</x:v>
      </x:c>
      <x:c r="G35" s="41" t="str">
        <x:v>Bấm Lưu hồ sơ.</x:v>
      </x:c>
      <x:c r="H35" s="41" t="str">
        <x:v>Từng lượt độc lập.</x:v>
      </x:c>
      <x:c r="I35" s="41" t="str">
        <x:v>Không tạo hồ sơ với cân nặng này; 0 bị kiểm tra giao diện/logic, 1000 bị máy chủ từ chối vì yêu cầu 0 &lt; cân nặng &lt; 1000.</x:v>
      </x:c>
      <x:c r="J35" s="43"/>
    </x:row>
    <x:row r="36" ht="108" customHeight="1">
      <x:c r="A36" s="32" t="n">
        <x:v>7</x:v>
      </x:c>
      <x:c r="B36" s="33" t="str">
        <x:v>F3.2</x:v>
      </x:c>
      <x:c r="C36" s="33" t="str">
        <x:v>F3_07</x:v>
      </x:c>
      <x:c r="D36" s="34" t="str">
        <x:v>Chặn ngày sinh thú cưng ở tương lai</x:v>
      </x:c>
      <x:c r="E36" s="34" t="str">
        <x:v>KH_A đã đăng nhập; các trường thêm thú cưng khác hợp lệ.</x:v>
      </x:c>
      <x:c r="F36" s="35" t="n">
        <x:v>1</x:v>
      </x:c>
      <x:c r="G36" s="34" t="str">
        <x:v>Mở form thêm và thử nhập ngày sinh ngày mai.</x:v>
      </x:c>
      <x:c r="H36" s="34" t="str">
        <x:v>Ngày mai theo ngày hiện tại của môi trường Việt Nam; tên/loài/giống/giới tính/cân nặng/sức khỏe hợp lệ.</x:v>
      </x:c>
      <x:c r="I36" s="34" t="str">
        <x:v>Điều khiển ngày chặn chọn ngày vượt hôm nay hoặc đánh dấu ngày không hợp lệ.</x:v>
      </x:c>
      <x:c r="J36" s="36" t="str">
        <x:v>Chọn ngày tương đối tại lúc chạy; không dùng một ngày cố định sau này trở thành quá khứ.
Chưa thực thi.</x:v>
      </x:c>
    </x:row>
    <x:row r="37" ht="60" customHeight="1">
      <x:c r="A37" s="39"/>
      <x:c r="B37" s="40"/>
      <x:c r="C37" s="40"/>
      <x:c r="D37" s="41"/>
      <x:c r="E37" s="41"/>
      <x:c r="F37" s="42" t="n">
        <x:v>2</x:v>
      </x:c>
      <x:c r="G37" s="41" t="str">
        <x:v>Thử bấm Lưu hồ sơ với ngày tương lai nếu ô nhập cho phép giữ giá trị.</x:v>
      </x:c>
      <x:c r="H37" s="41" t="str">
        <x:v>Ngày sinh ngày mai.</x:v>
      </x:c>
      <x:c r="I37" s="41" t="str">
        <x:v>Không tạo hồ sơ ngày sinh tương lai; giao diện hoặc máy chủ từ chối.</x:v>
      </x:c>
      <x:c r="J37" s="43"/>
    </x:row>
    <x:row r="38" ht="92" customHeight="1">
      <x:c r="A38" s="32" t="n">
        <x:v>8</x:v>
      </x:c>
      <x:c r="B38" s="33" t="str">
        <x:v>F3.2</x:v>
      </x:c>
      <x:c r="C38" s="33" t="str">
        <x:v>F3_08</x:v>
      </x:c>
      <x:c r="D38" s="34" t="str">
        <x:v>Chặn hồ sơ thú cưng thiếu dữ liệu bắt buộc</x:v>
      </x:c>
      <x:c r="E38" s="34" t="str">
        <x:v>KH_A đã đăng nhập. Chuẩn bị bộ dữ liệu hợp lệ đầy đủ; mỗi lượt chỉ làm rỗng một trường, không chọn ảnh.</x:v>
      </x:c>
      <x:c r="F38" s="35" t="n">
        <x:v>1</x:v>
      </x:c>
      <x:c r="G38" s="34" t="str">
        <x:v>Mở form thêm và bỏ trống trường đang kiểm tra.</x:v>
      </x:c>
      <x:c r="H38" s="34" t="str">
        <x:v>Lần lượt: tên, loài, giống, ngày sinh, cân nặng, tình trạng sức khỏe; các trường khác hợp lệ.</x:v>
      </x:c>
      <x:c r="I38" s="34" t="str">
        <x:v>Đúng một trường còn trống trong mỗi lượt.</x:v>
      </x:c>
      <x:c r="J38" s="36" t="str">
        <x:v>Giống bắt buộc theo Valid(Pet) phía máy chủ dù form hiện không kiểm rỗng giống. Không đặt điều kiện giống chỉ được chữ vì nguồn chưa quy định.
Chưa thực thi.</x:v>
      </x:c>
    </x:row>
    <x:row r="39" ht="60" customHeight="1">
      <x:c r="A39" s="39"/>
      <x:c r="B39" s="40"/>
      <x:c r="C39" s="40"/>
      <x:c r="D39" s="41"/>
      <x:c r="E39" s="41"/>
      <x:c r="F39" s="42" t="n">
        <x:v>2</x:v>
      </x:c>
      <x:c r="G39" s="41" t="str">
        <x:v>Bấm Lưu hồ sơ.</x:v>
      </x:c>
      <x:c r="H39" s="41" t="str">
        <x:v>Từng lượt độc lập.</x:v>
      </x:c>
      <x:c r="I39" s="41" t="str">
        <x:v>Không tạo hồ sơ thiếu dữ liệu; form hoặc máy chủ trả thông báo dữ liệu không hợp lệ.</x:v>
      </x:c>
      <x:c r="J39" s="43"/>
    </x:row>
    <x:row r="40" ht="44" customHeight="1">
      <x:c r="A40" s="32" t="n">
        <x:v>9</x:v>
      </x:c>
      <x:c r="B40" s="33" t="str">
        <x:v>F3.3</x:v>
      </x:c>
      <x:c r="C40" s="33" t="str">
        <x:v>F3_09</x:v>
      </x:c>
      <x:c r="D40" s="34" t="str">
        <x:v>Sửa hồ sơ thú cưng của mình và giữ dữ liệu sau tải lại</x:v>
      </x:c>
      <x:c r="E40" s="34" t="str">
        <x:v>KH_A đã đăng nhập và sở hữu PET_A chưa lưu trữ. Biết thông tin cũ; hồ sơ đáp ứng điều kiện hợp lệ.</x:v>
      </x:c>
      <x:c r="F40" s="35" t="n">
        <x:v>1</x:v>
      </x:c>
      <x:c r="G40" s="34" t="str">
        <x:v>Mở Thú cưng và chọn Chỉnh sửa PET_A.</x:v>
      </x:c>
      <x:c r="H40" s="34" t="str">
        <x:v>Hồ sơ PET_A thuộc KH_A.</x:v>
      </x:c>
      <x:c r="I40" s="34" t="str">
        <x:v>Form điền sẵn thông tin PET_A.</x:v>
      </x:c>
      <x:c r="J40" s="36" t="str">
        <x:v>Không đổi chủ sở hữu qua form; máy chủ chỉ sửa các trường được phép.
Chưa thực thi.</x:v>
      </x:c>
    </x:row>
    <x:row r="41" ht="76" customHeight="1">
      <x:c r="A41" s="37"/>
      <x:c r="B41" s="27"/>
      <x:c r="C41" s="27"/>
      <x:c r="D41" s="31"/>
      <x:c r="E41" s="31"/>
      <x:c r="F41" s="30" t="n">
        <x:v>2</x:v>
      </x:c>
      <x:c r="G41" s="31" t="str">
        <x:v>Đổi tên và cân nặng rồi bấm Lưu hồ sơ.</x:v>
      </x:c>
      <x:c r="H41" s="31" t="str">
        <x:v>Tên PET_A_DA_SUA; cân nặng 4.2 kg; giữ các trường còn lại hợp lệ.</x:v>
      </x:c>
      <x:c r="I41" s="31" t="str">
        <x:v>Hiển thị thông báo lưu; danh sách có tên/cân nặng mới.</x:v>
      </x:c>
      <x:c r="J41" s="38"/>
    </x:row>
    <x:row r="42" ht="44" customHeight="1">
      <x:c r="A42" s="39"/>
      <x:c r="B42" s="40"/>
      <x:c r="C42" s="40"/>
      <x:c r="D42" s="41"/>
      <x:c r="E42" s="41"/>
      <x:c r="F42" s="42" t="n">
        <x:v>3</x:v>
      </x:c>
      <x:c r="G42" s="41" t="str">
        <x:v>Tải lại trang và mở sửa lại PET_A.</x:v>
      </x:c>
      <x:c r="H42" s="41" t="str">
        <x:v>Cùng petId của PET_A.</x:v>
      </x:c>
      <x:c r="I42" s="41" t="str">
        <x:v>Thông tin mới được giữ; không tạo thêm một hồ sơ thú cưng.</x:v>
      </x:c>
      <x:c r="J42" s="43"/>
    </x:row>
    <x:row r="43" ht="44" customHeight="1">
      <x:c r="A43" s="32" t="n">
        <x:v>10</x:v>
      </x:c>
      <x:c r="B43" s="33" t="str">
        <x:v>F3.3</x:v>
      </x:c>
      <x:c r="C43" s="33" t="str">
        <x:v>F3_10</x:v>
      </x:c>
      <x:c r="D43" s="34" t="str">
        <x:v>Hủy sửa không lưu thay đổi</x:v>
      </x:c>
      <x:c r="E43" s="34" t="str">
        <x:v>KH_A đang đăng nhập; PET_A có thông tin cũ đã biết.</x:v>
      </x:c>
      <x:c r="F43" s="35" t="n">
        <x:v>1</x:v>
      </x:c>
      <x:c r="G43" s="34" t="str">
        <x:v>Mở form chỉnh sửa PET_A và thay tên nhưng chưa lưu.</x:v>
      </x:c>
      <x:c r="H43" s="34" t="str">
        <x:v>Tên nháp PET_KHONG_LUU.</x:v>
      </x:c>
      <x:c r="I43" s="34" t="str">
        <x:v>Tên thay đổi trong form, chưa kết luận dữ liệu đã được ghi.</x:v>
      </x:c>
      <x:c r="J43" s="36" t="str">
        <x:v>Dùng nút Hủy sẵn có; không suy diễn hệ thống có cảnh báo mất thay đổi.
Chưa thực thi.</x:v>
      </x:c>
    </x:row>
    <x:row r="44" ht="44" customHeight="1">
      <x:c r="A44" s="39"/>
      <x:c r="B44" s="40"/>
      <x:c r="C44" s="40"/>
      <x:c r="D44" s="41"/>
      <x:c r="E44" s="41"/>
      <x:c r="F44" s="42" t="n">
        <x:v>2</x:v>
      </x:c>
      <x:c r="G44" s="41" t="str">
        <x:v>Bấm Hủy rồi tải lại trang.</x:v>
      </x:c>
      <x:c r="H44" s="41" t="str">
        <x:v>Không bấm Lưu hồ sơ.</x:v>
      </x:c>
      <x:c r="I44" s="41" t="str">
        <x:v>Đóng form; PET_A vẫn có tên cũ, không xuất hiện tên nháp.</x:v>
      </x:c>
      <x:c r="J44" s="43"/>
    </x:row>
    <x:row r="45" ht="118" customHeight="1">
      <x:c r="A45" s="32" t="n">
        <x:v>11</x:v>
      </x:c>
      <x:c r="B45" s="33" t="str">
        <x:v>F3.3</x:v>
      </x:c>
      <x:c r="C45" s="33" t="str">
        <x:v>F3_11</x:v>
      </x:c>
      <x:c r="D45" s="34" t="str">
        <x:v>Không sửa được thú cưng của khách hàng khác</x:v>
      </x:c>
      <x:c r="E45" s="34" t="str">
        <x:v>KH_A và KH_B có hồ sơ riêng. PET_B thuộc KH_B. Có công cụ kiểm thử API được phép dùng token của phiên KH_A trong môi trường thử; đã ghi nhận toàn bộ dữ liệu PET_B trước ca.</x:v>
      </x:c>
      <x:c r="F45" s="35" t="n">
        <x:v>1</x:v>
      </x:c>
      <x:c r="G45" s="34" t="str">
        <x:v>Với phiên KH_A gửi yêu cầu sửa hồ sơ PET_B qua API.</x:v>
      </x:c>
      <x:c r="H45" s="34" t="str">
        <x:v>PUT /api/Pets/{petId_B}; body có petId_B và các trường hợp lệ; chỉ thay tên sang PET_TRAI_QUYEN; dùng Bearer token KH_A.</x:v>
      </x:c>
      <x:c r="I45" s="34" t="str">
        <x:v>Máy chủ không cho cập nhật PET_B; không trả kết quả sửa thành công.</x:v>
      </x:c>
      <x:c r="J45" s="36" t="str">
        <x:v>Ca phân quyền API vì giao diện KH_A không liệt kê PET_B. Không ghi token thật trong workbook; không chỉ dựa vào việc ẩn nút trên giao diện.
Chưa thực thi.</x:v>
      </x:c>
    </x:row>
    <x:row r="46" ht="54" customHeight="1">
      <x:c r="A46" s="39"/>
      <x:c r="B46" s="40"/>
      <x:c r="C46" s="40"/>
      <x:c r="D46" s="41"/>
      <x:c r="E46" s="41"/>
      <x:c r="F46" s="42" t="n">
        <x:v>2</x:v>
      </x:c>
      <x:c r="G46" s="41" t="str">
        <x:v>Đăng nhập KH_B và mở lại hồ sơ PET_B.</x:v>
      </x:c>
      <x:c r="H46" s="41" t="str">
        <x:v>PET_B.</x:v>
      </x:c>
      <x:c r="I46" s="41" t="str">
        <x:v>Thông tin vẫn như trước ca; không có tên PET_TRAI_QUYEN.</x:v>
      </x:c>
      <x:c r="J46" s="43"/>
    </x:row>
    <x:row r="47" ht="60" customHeight="1">
      <x:c r="A47" s="32" t="n">
        <x:v>12</x:v>
      </x:c>
      <x:c r="B47" s="33" t="str">
        <x:v>F3.4</x:v>
      </x:c>
      <x:c r="C47" s="33" t="str">
        <x:v>F3_12</x:v>
      </x:c>
      <x:c r="D47" s="34" t="str">
        <x:v>Tải ảnh JPEG/PNG/WebP thật và hiển thị sau tải lại</x:v>
      </x:c>
      <x:c r="E47" s="34" t="str">
        <x:v>KH_A sở hữu PET_A; Cloudinary được cấu hình và truy cập được. Chuẩn bị ảnh thật JPEG, PNG, WebP có nội dung nhận biết, mỗi tệp không quá 5 MiB.</x:v>
      </x:c>
      <x:c r="F47" s="35" t="n">
        <x:v>1</x:v>
      </x:c>
      <x:c r="G47" s="34" t="str">
        <x:v>Mở sửa PET_A và chọn ảnh kiểm thử.</x:v>
      </x:c>
      <x:c r="H47" s="34" t="str">
        <x:v>Lần lượt ảnh JPEG, PNG, WebP; mỗi lượt một tệp hợp lệ.</x:v>
      </x:c>
      <x:c r="I47" s="34" t="str">
        <x:v>Form hiển thị ảnh xem trước đúng tệp.</x:v>
      </x:c>
      <x:c r="J47" s="36" t="str">
        <x:v>Lặp độc lập ba định dạng. Giới hạn máy chủ là 5×1024×1024 byte; dùng ảnh thật có chữ ký đúng.
Chưa thực thi.</x:v>
      </x:c>
    </x:row>
    <x:row r="48" ht="60" customHeight="1">
      <x:c r="A48" s="37"/>
      <x:c r="B48" s="27"/>
      <x:c r="C48" s="27"/>
      <x:c r="D48" s="31"/>
      <x:c r="E48" s="31"/>
      <x:c r="F48" s="30" t="n">
        <x:v>2</x:v>
      </x:c>
      <x:c r="G48" s="31" t="str">
        <x:v>Bấm Lưu hồ sơ và chờ xử lý xong.</x:v>
      </x:c>
      <x:c r="H48" s="31" t="str">
        <x:v>Ảnh thật không quá 5 MiB; dữ liệu hồ sơ vẫn hợp lệ.</x:v>
      </x:c>
      <x:c r="I48" s="31" t="str">
        <x:v>Lưu ảnh thành công; thẻ PET_A hiển thị ảnh mới.</x:v>
      </x:c>
      <x:c r="J48" s="38"/>
    </x:row>
    <x:row r="49" ht="60" customHeight="1">
      <x:c r="A49" s="39"/>
      <x:c r="B49" s="40"/>
      <x:c r="C49" s="40"/>
      <x:c r="D49" s="41"/>
      <x:c r="E49" s="41"/>
      <x:c r="F49" s="42" t="n">
        <x:v>3</x:v>
      </x:c>
      <x:c r="G49" s="41" t="str">
        <x:v>Tải lại trang.</x:v>
      </x:c>
      <x:c r="H49" s="41" t="str">
        <x:v>Cùng PET_A.</x:v>
      </x:c>
      <x:c r="I49" s="41" t="str">
        <x:v>Ảnh đã lưu vẫn hiển thị, không chỉ tồn tại ở ảnh xem trước tạm của trình duyệt.</x:v>
      </x:c>
      <x:c r="J49" s="43"/>
    </x:row>
    <x:row r="50" ht="62" customHeight="1">
      <x:c r="A50" s="32" t="n">
        <x:v>13</x:v>
      </x:c>
      <x:c r="B50" s="33" t="str">
        <x:v>F3.4</x:v>
      </x:c>
      <x:c r="C50" s="33" t="str">
        <x:v>F3_13</x:v>
      </x:c>
      <x:c r="D50" s="34" t="str">
        <x:v>Từ chối chọn tệp ảnh thú cưng sai loại</x:v>
      </x:c>
      <x:c r="E50" s="34" t="str">
        <x:v>KH_A sở hữu PET_A có ảnh cũ; chuẩn bị tệp PDF hoặc TXT thật. Có thể chọn All files nếu bộ chọn tệp cho phép.</x:v>
      </x:c>
      <x:c r="F50" s="35" t="n">
        <x:v>1</x:v>
      </x:c>
      <x:c r="G50" s="34" t="str">
        <x:v>Mở sửa PET_A và thử chọn tệp sai loại.</x:v>
      </x:c>
      <x:c r="H50" s="34" t="str">
        <x:v>Tệp PDF hoặc TXT, không đổi đuôi để giả ảnh trong ca này.</x:v>
      </x:c>
      <x:c r="I50" s="34" t="str">
        <x:v>Bộ chọn tệp lọc tệp hoặc giao diện báo chỉ hỗ trợ JPG/PNG/WebP; tệp sai không trở thành ảnh xem trước hợp lệ.</x:v>
      </x:c>
      <x:c r="J50" s="36" t="str">
        <x:v>Nếu bộ chọn tệp chặn hoàn toàn loại tệp này, ghi rõ chặn ở bước chọn khi thực thi.
Chưa thực thi.</x:v>
      </x:c>
    </x:row>
    <x:row r="51" ht="46" customHeight="1">
      <x:c r="A51" s="39"/>
      <x:c r="B51" s="40"/>
      <x:c r="C51" s="40"/>
      <x:c r="D51" s="41"/>
      <x:c r="E51" s="41"/>
      <x:c r="F51" s="42" t="n">
        <x:v>2</x:v>
      </x:c>
      <x:c r="G51" s="41" t="str">
        <x:v>Hủy form rồi tải lại danh sách.</x:v>
      </x:c>
      <x:c r="H51" s="41" t="str">
        <x:v>Không chọn ảnh hợp lệ thay thế.</x:v>
      </x:c>
      <x:c r="I51" s="41" t="str">
        <x:v>Ảnh cũ của PET_A còn nguyên; không ghi ảnh PDF/TXT vào hồ sơ.</x:v>
      </x:c>
      <x:c r="J51" s="43"/>
    </x:row>
    <x:row r="52" ht="60" customHeight="1">
      <x:c r="A52" s="32" t="n">
        <x:v>14</x:v>
      </x:c>
      <x:c r="B52" s="33" t="str">
        <x:v>F3.4</x:v>
      </x:c>
      <x:c r="C52" s="33" t="str">
        <x:v>F3_14</x:v>
      </x:c>
      <x:c r="D52" s="34" t="str">
        <x:v>Máy chủ từ chối ảnh 5.5 MiB dù giao diện đang cho chọn dưới 6 MiB</x:v>
      </x:c>
      <x:c r="E52" s="34" t="str">
        <x:v>KH_A sở hữu PET_A với ảnh cũ; Cloudinary sẵn sàng. Chuẩn bị JPEG/PNG/WebP thật có dung lượng 5.5 MiB (5767168 byte); thông tin hồ sơ hợp lệ.</x:v>
      </x:c>
      <x:c r="F52" s="35" t="n">
        <x:v>1</x:v>
      </x:c>
      <x:c r="G52" s="34" t="str">
        <x:v>Mở sửa PET_A và chọn ảnh 5.5 MiB.</x:v>
      </x:c>
      <x:c r="H52" s="34" t="str">
        <x:v>Ảnh thật 5767168 byte, dưới 6 MiB nhưng trên 5 MiB.</x:v>
      </x:c>
      <x:c r="I52" s="34" t="str">
        <x:v>Theo kiểm tra hiện tại, giao diện có thể cho chọn và hiện xem trước.</x:v>
      </x:c>
      <x:c r="J52" s="36" t="str">
        <x:v>Bất nhất cần xác nhận: giao diện nói 6 MB, ImageUploadValidator giới hạn 5 MiB. Hồ sơ chữ được lưu trước upload, nên không kỳ vọng tự rollback mọi thay đổi thông tin khi ảnh thất bại.
Chưa thực thi.</x:v>
      </x:c>
    </x:row>
    <x:row r="53" ht="60" customHeight="1">
      <x:c r="A53" s="37"/>
      <x:c r="B53" s="27"/>
      <x:c r="C53" s="27"/>
      <x:c r="D53" s="31"/>
      <x:c r="E53" s="31"/>
      <x:c r="F53" s="30" t="n">
        <x:v>2</x:v>
      </x:c>
      <x:c r="G53" s="31" t="str">
        <x:v>Bấm Lưu hồ sơ.</x:v>
      </x:c>
      <x:c r="H53" s="31" t="str">
        <x:v>Ảnh vượt MaxFileSize của máy chủ.</x:v>
      </x:c>
      <x:c r="I53" s="31" t="str">
        <x:v>Máy chủ từ chối upload do ảnh vượt 5 MiB; không thay thế ảnh đã lưu bằng ảnh quá lớn.</x:v>
      </x:c>
      <x:c r="J53" s="38"/>
    </x:row>
    <x:row r="54" ht="60" customHeight="1">
      <x:c r="A54" s="39"/>
      <x:c r="B54" s="40"/>
      <x:c r="C54" s="40"/>
      <x:c r="D54" s="41"/>
      <x:c r="E54" s="41"/>
      <x:c r="F54" s="42" t="n">
        <x:v>3</x:v>
      </x:c>
      <x:c r="G54" s="41" t="str">
        <x:v>Tải lại trang và xem ảnh PET_A.</x:v>
      </x:c>
      <x:c r="H54" s="41" t="str">
        <x:v>Ảnh cũ của PET_A.</x:v>
      </x:c>
      <x:c r="I54" s="41" t="str">
        <x:v>Ảnh cũ vẫn được giữ; không hiển thị ảnh xem trước quá lớn như một ảnh đã lưu.</x:v>
      </x:c>
      <x:c r="J54" s="43"/>
    </x:row>
    <x:row r="55" ht="134" customHeight="1">
      <x:c r="A55" s="32" t="n">
        <x:v>15</x:v>
      </x:c>
      <x:c r="B55" s="33" t="str">
        <x:v>F3.4</x:v>
      </x:c>
      <x:c r="C55" s="33" t="str">
        <x:v>F3_15</x:v>
      </x:c>
      <x:c r="D55" s="34" t="str">
        <x:v>Máy chủ từ chối tệp giả ảnh có phần mở rộng JPG</x:v>
      </x:c>
      <x:c r="E55" s="34" t="str">
        <x:v>KH_A sở hữu PET_A có ảnh cũ; Cloudinary cấu hình đủ. Chuẩn bị tệp nội dung văn bản đổi tên thành fake.jpg, dung lượng nhỏ hơn 5 MiB; có công cụ gửi multipart API nếu trình duyệt không cho chọn.</x:v>
      </x:c>
      <x:c r="F55" s="35" t="n">
        <x:v>1</x:v>
      </x:c>
      <x:c r="G55" s="34" t="str">
        <x:v>Gửi tệp giả ảnh đến chức năng tải ảnh PET_A bằng phiên KH_A.</x:v>
      </x:c>
      <x:c r="H55" s="34" t="str">
        <x:v>POST /api/Media/pets/{petId_A}; multipart file fake.jpg; khai báo image/jpeg nhưng byte nội dung không phải JPEG/PNG/WebP.</x:v>
      </x:c>
      <x:c r="I55" s="34" t="str">
        <x:v>Máy chủ kiểm tra chữ ký nội dung và từ chối tệp không phải ảnh hợp lệ.</x:v>
      </x:c>
      <x:c r="J55" s="36" t="str">
        <x:v>Kiểm tra API có căn cứ ImageUploadValidator; không suy diễn đổi phần mở rộng là đủ để tệp hợp lệ. Không lưu token thật trong file.
Chưa thực thi.</x:v>
      </x:c>
    </x:row>
    <x:row r="56" ht="54" customHeight="1">
      <x:c r="A56" s="39"/>
      <x:c r="B56" s="40"/>
      <x:c r="C56" s="40"/>
      <x:c r="D56" s="41"/>
      <x:c r="E56" s="41"/>
      <x:c r="F56" s="42" t="n">
        <x:v>2</x:v>
      </x:c>
      <x:c r="G56" s="41" t="str">
        <x:v>Tải lại trang và xem PET_A.</x:v>
      </x:c>
      <x:c r="H56" s="41" t="str">
        <x:v>Ảnh cũ PET_A.</x:v>
      </x:c>
      <x:c r="I56" s="41" t="str">
        <x:v>Ảnh cũ không bị thay bằng tệp giả ảnh.</x:v>
      </x:c>
      <x:c r="J56" s="43"/>
    </x:row>
    <x:row r="57" ht="44" customHeight="1">
      <x:c r="A57" s="32" t="n">
        <x:v>16</x:v>
      </x:c>
      <x:c r="B57" s="33" t="str">
        <x:v>F3.5</x:v>
      </x:c>
      <x:c r="C57" s="33" t="str">
        <x:v>F3_16</x:v>
      </x:c>
      <x:c r="D57" s="34" t="str">
        <x:v>Lưu trữ hồ sơ không còn lịch hẹn mở và giữ lịch sử</x:v>
      </x:c>
      <x:c r="E57" s="34" t="str">
        <x:v>KH_A sở hữu PET_ARCH chưa lưu trữ. PET_ARCH chỉ có lịch COMPLETED/CANCELLED hoặc không có lịch; chuẩn bị một lịch hoàn thành có giao dịch để đối chiếu lịch sử.</x:v>
      </x:c>
      <x:c r="F57" s="35" t="n">
        <x:v>1</x:v>
      </x:c>
      <x:c r="G57" s="34" t="str">
        <x:v>Bấm Lưu trữ trên PET_ARCH.</x:v>
      </x:c>
      <x:c r="H57" s="34" t="str">
        <x:v>Hồ sơ đủ điều kiện.</x:v>
      </x:c>
      <x:c r="I57" s="34" t="str">
        <x:v>Hiển thị hộp xác nhận lưu trữ, có nội dung lịch sử vẫn được giữ.</x:v>
      </x:c>
      <x:c r="J57" s="36" t="str">
        <x:v>Không kỳ vọng hồ sơ lưu trữ còn xuất hiện ở bộ chọn hồ sơ sức khỏe hiện tại vì danh sách khách hàng chỉ tải hồ sơ chưa lưu trữ.
Chưa thực thi.</x:v>
      </x:c>
    </x:row>
    <x:row r="58" ht="60" customHeight="1">
      <x:c r="A58" s="37"/>
      <x:c r="B58" s="27"/>
      <x:c r="C58" s="27"/>
      <x:c r="D58" s="31"/>
      <x:c r="E58" s="31"/>
      <x:c r="F58" s="30" t="n">
        <x:v>2</x:v>
      </x:c>
      <x:c r="G58" s="31" t="str">
        <x:v>Chấp nhận xác nhận.</x:v>
      </x:c>
      <x:c r="H58" s="31" t="str">
        <x:v>PET_ARCH.</x:v>
      </x:c>
      <x:c r="I58" s="31" t="str">
        <x:v>Lưu trữ thành công; hồ sơ không còn trong danh sách thú cưng chưa lưu trữ sau làm mới.</x:v>
      </x:c>
      <x:c r="J58" s="38"/>
    </x:row>
    <x:row r="59" ht="60" customHeight="1">
      <x:c r="A59" s="39"/>
      <x:c r="B59" s="40"/>
      <x:c r="C59" s="40"/>
      <x:c r="D59" s="41"/>
      <x:c r="E59" s="41"/>
      <x:c r="F59" s="42" t="n">
        <x:v>3</x:v>
      </x:c>
      <x:c r="G59" s="41" t="str">
        <x:v>Mở lại danh sách lịch/giao dịch liên quan.</x:v>
      </x:c>
      <x:c r="H59" s="41" t="str">
        <x:v>Mã lịch/giao dịch đã chuẩn bị trước ca.</x:v>
      </x:c>
      <x:c r="I59" s="41" t="str">
        <x:v>Các bản ghi lịch và giao dịch vẫn tồn tại; thao tác lưu trữ không xóa lịch sử.</x:v>
      </x:c>
      <x:c r="J59" s="43"/>
    </x:row>
    <x:row r="60" ht="28" customHeight="1">
      <x:c r="A60" s="32" t="n">
        <x:v>17</x:v>
      </x:c>
      <x:c r="B60" s="33" t="str">
        <x:v>F3.5</x:v>
      </x:c>
      <x:c r="C60" s="33" t="str">
        <x:v>F3_17</x:v>
      </x:c>
      <x:c r="D60" s="34" t="str">
        <x:v>Hủy xác nhận lưu trữ giữ nguyên hồ sơ</x:v>
      </x:c>
      <x:c r="E60" s="34" t="str">
        <x:v>KH_A sở hữu PET_A chưa lưu trữ và không có lịch mở.</x:v>
      </x:c>
      <x:c r="F60" s="35" t="n">
        <x:v>1</x:v>
      </x:c>
      <x:c r="G60" s="34" t="str">
        <x:v>Bấm Lưu trữ trên PET_A.</x:v>
      </x:c>
      <x:c r="H60" s="34" t="str">
        <x:v>PET_A.</x:v>
      </x:c>
      <x:c r="I60" s="34" t="str">
        <x:v>Hiển thị hộp xác nhận.</x:v>
      </x:c>
      <x:c r="J60" s="36" t="str">
        <x:v>Hủy ở hộp xác nhận của trình duyệt, không nhầm với nút hủy lịch hẹn.
Chưa thực thi.</x:v>
      </x:c>
    </x:row>
    <x:row r="61" ht="44" customHeight="1">
      <x:c r="A61" s="39"/>
      <x:c r="B61" s="40"/>
      <x:c r="C61" s="40"/>
      <x:c r="D61" s="41"/>
      <x:c r="E61" s="41"/>
      <x:c r="F61" s="42" t="n">
        <x:v>2</x:v>
      </x:c>
      <x:c r="G61" s="41" t="str">
        <x:v>Chọn hủy trong hộp xác nhận rồi tải lại trang.</x:v>
      </x:c>
      <x:c r="H61" s="41" t="str">
        <x:v>Không chấp nhận lưu trữ.</x:v>
      </x:c>
      <x:c r="I61" s="41" t="str">
        <x:v>PET_A vẫn có trong danh sách; hồ sơ chưa bị đánh dấu lưu trữ.</x:v>
      </x:c>
      <x:c r="J61" s="43"/>
    </x:row>
    <x:row r="62" ht="70" customHeight="1">
      <x:c r="A62" s="32" t="n">
        <x:v>18</x:v>
      </x:c>
      <x:c r="B62" s="33" t="str">
        <x:v>F3.5</x:v>
      </x:c>
      <x:c r="C62" s="33" t="str">
        <x:v>F3_18</x:v>
      </x:c>
      <x:c r="D62" s="34" t="str">
        <x:v>Chặn lưu trữ khi thú cưng còn lịch hẹn đang mở</x:v>
      </x:c>
      <x:c r="E62" s="34" t="str">
        <x:v>KH_A sở hữu PET_BUSY có một lịch trạng thái PENDING, CONFIRMED hoặc IN_PROGRESS. Chuẩn bị fixture riêng cho từng trạng thái cần thử.</x:v>
      </x:c>
      <x:c r="F62" s="35" t="n">
        <x:v>1</x:v>
      </x:c>
      <x:c r="G62" s="34" t="str">
        <x:v>Bấm Lưu trữ PET_BUSY và chấp nhận xác nhận.</x:v>
      </x:c>
      <x:c r="H62" s="34" t="str">
        <x:v>Lần lượt lịch PENDING, CONFIRMED, IN_PROGRESS.</x:v>
      </x:c>
      <x:c r="I62" s="34" t="str">
        <x:v>Máy chủ từ chối vì thú cưng còn lịch hẹn chưa hoàn thành/hủy; hiển thị lỗi phù hợp.</x:v>
      </x:c>
      <x:c r="J62" s="36" t="str">
        <x:v>Điều kiện nguồn: mọi trạng thái khác COMPLETED và CANCELLED đều chặn lưu trữ.
Chưa thực thi.</x:v>
      </x:c>
    </x:row>
    <x:row r="63" ht="70" customHeight="1">
      <x:c r="A63" s="39"/>
      <x:c r="B63" s="40"/>
      <x:c r="C63" s="40"/>
      <x:c r="D63" s="41"/>
      <x:c r="E63" s="41"/>
      <x:c r="F63" s="42" t="n">
        <x:v>2</x:v>
      </x:c>
      <x:c r="G63" s="41" t="str">
        <x:v>Tải lại trang và kiểm tra hồ sơ/lịch.</x:v>
      </x:c>
      <x:c r="H63" s="41" t="str">
        <x:v>PET_BUSY và lịch đang mở.</x:v>
      </x:c>
      <x:c r="I63" s="41" t="str">
        <x:v>Hồ sơ vẫn chưa lưu trữ; lịch hẹn giữ nguyên trạng thái, không bị xóa/hủy ngầm.</x:v>
      </x:c>
      <x:c r="J63" s="43"/>
    </x:row>
    <x:row r="64" ht="24" customHeight="1">
      <x:c r="A64" s="21" t="str">
        <x:v>Look and Feel (GUI) TCs</x:v>
      </x:c>
      <x:c r="B64" s="21"/>
      <x:c r="C64" s="21"/>
      <x:c r="D64" s="21"/>
      <x:c r="E64" s="21"/>
      <x:c r="F64" s="21"/>
      <x:c r="G64" s="21"/>
      <x:c r="H64" s="21"/>
      <x:c r="I64" s="21"/>
      <x:c r="J64" s="21"/>
    </x:row>
    <x:row r="65" ht="60" customHeight="1">
      <x:c r="A65" s="32" t="n">
        <x:v>19</x:v>
      </x:c>
      <x:c r="B65" s="33" t="str">
        <x:v>F3.2</x:v>
      </x:c>
      <x:c r="C65" s="33" t="str">
        <x:v>F3_19</x:v>
      </x:c>
      <x:c r="D65" s="34" t="str">
        <x:v>GUI: nội dung và bố cục Thêm thú cưng</x:v>
      </x:c>
      <x:c r="E65" s="34" t="str">
        <x:v>KH_A đã đăng nhập và mở biểu mẫu Thêm thú cưng.</x:v>
      </x:c>
      <x:c r="F65" s="35" t="n">
        <x:v>1</x:v>
      </x:c>
      <x:c r="G65" s="34" t="str">
        <x:v>Mở màn hình Thêm thú cưng ở trình duyệt thử.</x:v>
      </x:c>
      <x:c r="H65" s="34" t="str">
        <x:v>Dữ liệu chuẩn bị cho màn hình; tên tiếng Việt có dấu.</x:v>
      </x:c>
      <x:c r="I65" s="34" t="str">
        <x:v>Hiển thị đủ nhãn các trường, ảnh xem trước, nút lưu và hủy.</x:v>
      </x:c>
      <x:c r="J65" s="36" t="str">
        <x:v>Nguồn giao diện: web-react/src/cong-khach-hang.jsx. Kiểm tra hình thức; chưa có kết quả chạy.
Chưa thực thi.</x:v>
      </x:c>
    </x:row>
    <x:row r="66" ht="60" customHeight="1">
      <x:c r="A66" s="39"/>
      <x:c r="B66" s="40"/>
      <x:c r="C66" s="40"/>
      <x:c r="D66" s="41"/>
      <x:c r="E66" s="41"/>
      <x:c r="F66" s="42" t="n">
        <x:v>2</x:v>
      </x:c>
      <x:c r="G66" s="41" t="str">
        <x:v>Quan sát nhãn, dữ liệu và vùng nội dung khi cuộn đến cuối.</x:v>
      </x:c>
      <x:c r="H66" s="41" t="str">
        <x:v>Các nhãn và trường có trong giao diện hiện tại.</x:v>
      </x:c>
      <x:c r="I66" s="41" t="str">
        <x:v>Nhãn có thể đọc, tiếng Việt không mất dấu, nội dung không chồng lên nút hoặc bị cắt mất khi cần thao tác.</x:v>
      </x:c>
      <x:c r="J66" s="43"/>
    </x:row>
    <x:row r="67" ht="76" customHeight="1">
      <x:c r="A67" s="32" t="n">
        <x:v>20</x:v>
      </x:c>
      <x:c r="B67" s="33" t="str">
        <x:v>F3.2</x:v>
      </x:c>
      <x:c r="C67" s="33" t="str">
        <x:v>F3_20</x:v>
      </x:c>
      <x:c r="D67" s="34" t="str">
        <x:v>GUI: thao tác Thêm thú cưng tại màn hình hẹp</x:v>
      </x:c>
      <x:c r="E67" s="34" t="str">
        <x:v>KH_A đã đăng nhập và mở biểu mẫu Thêm thú cưng. Có công cụ đổi kích thước trình duyệt.</x:v>
      </x:c>
      <x:c r="F67" s="35" t="n">
        <x:v>1</x:v>
      </x:c>
      <x:c r="G67" s="34" t="str">
        <x:v>Mở màn hình ở cửa sổ desktop rồi thu hẹp còn khoảng 390 CSS pixel.</x:v>
      </x:c>
      <x:c r="H67" s="34" t="str">
        <x:v>Viewport kiểm tra chọn trước: desktop 1366×768; mobile 390×844.</x:v>
      </x:c>
      <x:c r="I67" s="34" t="str">
        <x:v>Nội dung được bố trí theo kích thước cửa sổ; các vùng chính vẫn truy cập được.</x:v>
      </x:c>
      <x:c r="J67" s="36" t="str">
        <x:v>Kích thước trên là dữ liệu kiểm tra, không tuyên bố là ma trận trình duyệt được hỗ trợ chính thức. Nguồn: web-react/src/cong-khach-hang.jsx.
Chưa thực thi.</x:v>
      </x:c>
    </x:row>
    <x:row r="68" ht="60" customHeight="1">
      <x:c r="A68" s="39"/>
      <x:c r="B68" s="40"/>
      <x:c r="C68" s="40"/>
      <x:c r="D68" s="41"/>
      <x:c r="E68" s="41"/>
      <x:c r="F68" s="42" t="n">
        <x:v>2</x:v>
      </x:c>
      <x:c r="G68" s="41" t="str">
        <x:v>Cuộn trang và mở các vùng có thể cuộn hoặc menu tại màn hình đó.</x:v>
      </x:c>
      <x:c r="H68" s="41" t="str">
        <x:v>Nút, biểu mẫu hoặc bảng đang hiển thị.</x:v>
      </x:c>
      <x:c r="I68" s="41" t="str">
        <x:v>Có thể đọc nội dung và tiếp cận các điều khiển; bảng rộng cuộn được, không che mất nút thao tác.</x:v>
      </x:c>
      <x:c r="J68" s="43"/>
    </x:row>
  </x:sheetData>
  <x:mergeCells>
    <x:mergeCell ref="A1:J1"/>
    <x:mergeCell ref="A20:J20"/>
    <x:mergeCell ref="A22:J22"/>
    <x:mergeCell ref="A23:A24"/>
    <x:mergeCell ref="B23:B24"/>
    <x:mergeCell ref="C23:C24"/>
    <x:mergeCell ref="D23:D24"/>
    <x:mergeCell ref="E23:E24"/>
    <x:mergeCell ref="J23:J24"/>
    <x:mergeCell ref="A25:A26"/>
    <x:mergeCell ref="B25:B26"/>
    <x:mergeCell ref="C25:C26"/>
    <x:mergeCell ref="D25:D26"/>
    <x:mergeCell ref="E25:E26"/>
    <x:mergeCell ref="J25:J26"/>
    <x:mergeCell ref="A27:A28"/>
    <x:mergeCell ref="B27:B28"/>
    <x:mergeCell ref="C27:C28"/>
    <x:mergeCell ref="D27:D28"/>
    <x:mergeCell ref="E27:E28"/>
    <x:mergeCell ref="J27:J28"/>
    <x:mergeCell ref="A29:A31"/>
    <x:mergeCell ref="B29:B31"/>
    <x:mergeCell ref="C29:C31"/>
    <x:mergeCell ref="D29:D31"/>
    <x:mergeCell ref="E29:E31"/>
    <x:mergeCell ref="J29:J31"/>
    <x:mergeCell ref="A32:A33"/>
    <x:mergeCell ref="B32:B33"/>
    <x:mergeCell ref="C32:C33"/>
    <x:mergeCell ref="D32:D33"/>
    <x:mergeCell ref="E32:E33"/>
    <x:mergeCell ref="J32:J33"/>
    <x:mergeCell ref="A34:A35"/>
    <x:mergeCell ref="B34:B35"/>
    <x:mergeCell ref="C34:C35"/>
    <x:mergeCell ref="D34:D35"/>
    <x:mergeCell ref="E34:E35"/>
    <x:mergeCell ref="J34:J35"/>
    <x:mergeCell ref="A36:A37"/>
    <x:mergeCell ref="B36:B37"/>
    <x:mergeCell ref="C36:C37"/>
    <x:mergeCell ref="D36:D37"/>
    <x:mergeCell ref="E36:E37"/>
    <x:mergeCell ref="J36:J37"/>
    <x:mergeCell ref="A38:A39"/>
    <x:mergeCell ref="B38:B39"/>
    <x:mergeCell ref="C38:C39"/>
    <x:mergeCell ref="D38:D39"/>
    <x:mergeCell ref="E38:E39"/>
    <x:mergeCell ref="J38:J39"/>
    <x:mergeCell ref="A40:A42"/>
    <x:mergeCell ref="B40:B42"/>
    <x:mergeCell ref="C40:C42"/>
    <x:mergeCell ref="D40:D42"/>
    <x:mergeCell ref="E40:E42"/>
    <x:mergeCell ref="J40:J42"/>
    <x:mergeCell ref="A43:A44"/>
    <x:mergeCell ref="B43:B44"/>
    <x:mergeCell ref="C43:C44"/>
    <x:mergeCell ref="D43:D44"/>
    <x:mergeCell ref="E43:E44"/>
    <x:mergeCell ref="J43:J44"/>
    <x:mergeCell ref="A45:A46"/>
    <x:mergeCell ref="B45:B46"/>
    <x:mergeCell ref="C45:C46"/>
    <x:mergeCell ref="D45:D46"/>
    <x:mergeCell ref="E45:E46"/>
    <x:mergeCell ref="J45:J46"/>
    <x:mergeCell ref="A47:A49"/>
    <x:mergeCell ref="B47:B49"/>
    <x:mergeCell ref="C47:C49"/>
    <x:mergeCell ref="D47:D49"/>
    <x:mergeCell ref="E47:E49"/>
    <x:mergeCell ref="J47:J49"/>
    <x:mergeCell ref="A50:A51"/>
    <x:mergeCell ref="B50:B51"/>
    <x:mergeCell ref="C50:C51"/>
    <x:mergeCell ref="D50:D51"/>
    <x:mergeCell ref="E50:E51"/>
    <x:mergeCell ref="J50:J51"/>
    <x:mergeCell ref="A52:A54"/>
    <x:mergeCell ref="B52:B54"/>
    <x:mergeCell ref="C52:C54"/>
    <x:mergeCell ref="D52:D54"/>
    <x:mergeCell ref="E52:E54"/>
    <x:mergeCell ref="J52:J54"/>
    <x:mergeCell ref="A55:A56"/>
    <x:mergeCell ref="B55:B56"/>
    <x:mergeCell ref="C55:C56"/>
    <x:mergeCell ref="D55:D56"/>
    <x:mergeCell ref="E55:E56"/>
    <x:mergeCell ref="J55:J56"/>
    <x:mergeCell ref="A57:A59"/>
    <x:mergeCell ref="B57:B59"/>
    <x:mergeCell ref="C57:C59"/>
    <x:mergeCell ref="D57:D59"/>
    <x:mergeCell ref="E57:E59"/>
    <x:mergeCell ref="J57:J59"/>
    <x:mergeCell ref="A60:A61"/>
    <x:mergeCell ref="B60:B61"/>
    <x:mergeCell ref="C60:C61"/>
    <x:mergeCell ref="D60:D61"/>
    <x:mergeCell ref="E60:E61"/>
    <x:mergeCell ref="J60:J61"/>
    <x:mergeCell ref="A62:A63"/>
    <x:mergeCell ref="B62:B63"/>
    <x:mergeCell ref="C62:C63"/>
    <x:mergeCell ref="D62:D63"/>
    <x:mergeCell ref="E62:E63"/>
    <x:mergeCell ref="J62:J63"/>
    <x:mergeCell ref="A64:J64"/>
    <x:mergeCell ref="A65:A66"/>
    <x:mergeCell ref="B65:B66"/>
    <x:mergeCell ref="C65:C66"/>
    <x:mergeCell ref="D65:D66"/>
    <x:mergeCell ref="E65:E66"/>
    <x:mergeCell ref="J65:J66"/>
    <x:mergeCell ref="A67:A68"/>
    <x:mergeCell ref="B67:B68"/>
    <x:mergeCell ref="C67:C68"/>
    <x:mergeCell ref="D67:D68"/>
    <x:mergeCell ref="E67:E68"/>
    <x:mergeCell ref="J67:J68"/>
  </x:mergeCells>
  <x:pageMargins left="0.7" right="0.7" top="0.75" bottom="0.75" header="0.3" footer="0.3"/>
  <x:drawing xmlns:r="http://schemas.openxmlformats.org/officeDocument/2006/relationships" r:id="R2279b9dc33804a4c"/>
</x:worksheet>
</file>

<file path=xl/worksheets/sheet6.xml><?xml version="1.0" encoding="utf-8"?>
<x:worksheet xmlns:x="http://schemas.openxmlformats.org/spreadsheetml/2006/main">
  <x:sheetPr>
    <x:tabColor rgb="FF70AD47"/>
  </x:sheetPr>
  <x:sheetViews>
    <x:sheetView showGridLines="0" workbookViewId="0"/>
  </x:sheetViews>
  <x:sheetFormatPr defaultRowHeight="15"/>
  <x:cols>
    <x:col min="1" max="1" width="4.5546875" hidden="0" customWidth="1"/>
    <x:col min="2" max="2" width="17.33203125" hidden="0" customWidth="1"/>
    <x:col min="3" max="3" width="17.44140625" hidden="0" customWidth="1"/>
    <x:col min="4" max="4" width="29.5546875" hidden="0" customWidth="1"/>
    <x:col min="5" max="5" width="21" hidden="0" customWidth="1"/>
    <x:col min="6" max="6" width="5.6640625" hidden="0" customWidth="1"/>
    <x:col min="7" max="7" width="33.88671875" hidden="0" customWidth="1"/>
    <x:col min="8" max="8" width="23.44140625" hidden="0" customWidth="1"/>
    <x:col min="9" max="9" width="43.109375" hidden="0" customWidth="1"/>
    <x:col min="10" max="10" width="45.5546875" hidden="0" customWidth="1"/>
  </x:cols>
  <x:sheetData>
    <x:row r="1" ht="38" customHeight="1">
      <x:c r="A1" s="6" t="str">
        <x:v>Test Cases for 'Quản lý lịch hẹn' function of PetNoVa</x:v>
      </x:c>
      <x:c r="B1" s="6"/>
      <x:c r="C1" s="6"/>
      <x:c r="D1" s="6"/>
      <x:c r="E1" s="6"/>
      <x:c r="F1" s="6"/>
      <x:c r="G1" s="6"/>
      <x:c r="H1" s="6"/>
      <x:c r="I1" s="6"/>
      <x:c r="J1" s="6"/>
    </x:row>
    <x:row r="2" ht="23" customHeight="1"/>
    <x:row r="3" ht="23" customHeight="1"/>
    <x:row r="4" ht="23" customHeight="1"/>
    <x:row r="5" ht="23" customHeight="1"/>
    <x:row r="6" ht="23" customHeight="1"/>
    <x:row r="7" ht="23" customHeight="1"/>
    <x:row r="8" ht="23" customHeight="1"/>
    <x:row r="9" ht="23" customHeight="1"/>
    <x:row r="10" ht="23" customHeight="1"/>
    <x:row r="11" ht="23" customHeight="1"/>
    <x:row r="12" ht="23" customHeight="1"/>
    <x:row r="13" ht="23" customHeight="1"/>
    <x:row r="14" ht="23" customHeight="1"/>
    <x:row r="15" ht="23" customHeight="1"/>
    <x:row r="16" ht="23" customHeight="1"/>
    <x:row r="17" ht="23" customHeight="1"/>
    <x:row r="18" ht="23" customHeight="1"/>
    <x:row r="19" ht="23" customHeight="1"/>
    <x:row r="20" ht="28" customHeight="1">
      <x:c r="A20" s="10" t="str">
        <x:v>Hình tham chiếu từ file Nhóm09 ban đầu; không phải bằng chứng thực thi các ca dưới đây.</x:v>
      </x:c>
      <x:c r="B20" s="10"/>
      <x:c r="C20" s="10"/>
      <x:c r="D20" s="10"/>
      <x:c r="E20" s="10"/>
      <x:c r="F20" s="10"/>
      <x:c r="G20" s="10"/>
      <x:c r="H20" s="10"/>
      <x:c r="I20" s="10"/>
      <x:c r="J20" s="10"/>
    </x:row>
    <x:row r="21" ht="43" customHeight="1">
      <x:c r="A21" s="16" t="str">
        <x:v>No.</x:v>
      </x:c>
      <x:c r="B21" s="16" t="str">
        <x:v>Test Requirement ID</x:v>
      </x:c>
      <x:c r="C21" s="16" t="str">
        <x:v>Test Case ID</x:v>
      </x:c>
      <x:c r="D21" s="16" t="str">
        <x:v>Test Objective/ Test description/ Test Items</x:v>
      </x:c>
      <x:c r="E21" s="16" t="str">
        <x:v>Pre-conditions</x:v>
      </x:c>
      <x:c r="F21" s="16" t="str">
        <x:v>Step #</x:v>
      </x:c>
      <x:c r="G21" s="16" t="str">
        <x:v>Step Action</x:v>
      </x:c>
      <x:c r="H21" s="16" t="str">
        <x:v>Test Data</x:v>
      </x:c>
      <x:c r="I21" s="16" t="str">
        <x:v>Expected Result</x:v>
      </x:c>
      <x:c r="J21" s="16" t="str">
        <x:v>Notes</x:v>
      </x:c>
    </x:row>
    <x:row r="22" ht="24" customHeight="1">
      <x:c r="A22" s="21" t="str">
        <x:v>Functional TCs</x:v>
      </x:c>
      <x:c r="B22" s="21"/>
      <x:c r="C22" s="21"/>
      <x:c r="D22" s="21"/>
      <x:c r="E22" s="21"/>
      <x:c r="F22" s="21"/>
      <x:c r="G22" s="21"/>
      <x:c r="H22" s="21"/>
      <x:c r="I22" s="21"/>
      <x:c r="J22" s="21"/>
    </x:row>
    <x:row r="23" ht="86" customHeight="1">
      <x:c r="A23" s="32" t="n">
        <x:v>1</x:v>
      </x:c>
      <x:c r="B23" s="33" t="str">
        <x:v>F4.1</x:v>
      </x:c>
      <x:c r="C23" s="33" t="str">
        <x:v>F4_01</x:v>
      </x:c>
      <x:c r="D23" s="34" t="str">
        <x:v>Hiển thị lịch và mở đúng chi tiết của khách hàng</x:v>
      </x:c>
      <x:c r="E23" s="34" t="str">
        <x:v>Đăng nhập tài khoản CUSTOMER/ACTIVE thử nghiệm. Website và máy chủ kết nối CSDL kiểm thử. Chuẩn bị ít nhất 2 lịch của tài khoản ở các trạng thái khác nhau và 1 lịch của khách khác.</x:v>
      </x:c>
      <x:c r="F23" s="35" t="n">
        <x:v>1</x:v>
      </x:c>
      <x:c r="G23" s="34" t="str">
        <x:v>Mở mục Đặt lịch.</x:v>
      </x:c>
      <x:c r="H23" s="34" t="str">
        <x:v>Dữ liệu lịch đã chuẩn bị.</x:v>
      </x:c>
      <x:c r="I23" s="34" t="str">
        <x:v>Chỉ hiển thị lịch của tài khoản hiện tại; ngày, giờ, trạng thái và tổng tiền khớp dữ liệu chuẩn bị.</x:v>
      </x:c>
      <x:c r="J23" s="36" t="str">
        <x:v>Chưa thực thi.</x:v>
      </x:c>
    </x:row>
    <x:row r="24" ht="86" customHeight="1">
      <x:c r="A24" s="39"/>
      <x:c r="B24" s="40"/>
      <x:c r="C24" s="40"/>
      <x:c r="D24" s="41"/>
      <x:c r="E24" s="41"/>
      <x:c r="F24" s="42" t="n">
        <x:v>2</x:v>
      </x:c>
      <x:c r="G24" s="41" t="str">
        <x:v>Mở Xem chi tiết của một lịch.</x:v>
      </x:c>
      <x:c r="H24" s="41" t="str">
        <x:v>Chọn mã lịch đang hiện.</x:v>
      </x:c>
      <x:c r="I24" s="41" t="str">
        <x:v>Chi tiết đúng thú cưng, ngày giờ, hình thức, danh sách dịch vụ và thanh toán của lịch được chọn.</x:v>
      </x:c>
      <x:c r="J24" s="43"/>
    </x:row>
    <x:row r="25" ht="62" customHeight="1">
      <x:c r="A25" s="32" t="n">
        <x:v>2</x:v>
      </x:c>
      <x:c r="B25" s="33" t="str">
        <x:v>F4.1</x:v>
      </x:c>
      <x:c r="C25" s="33" t="str">
        <x:v>F4_02</x:v>
      </x:c>
      <x:c r="D25" s="34" t="str">
        <x:v>Hiển thị trường hợp khách hàng chưa có lịch</x:v>
      </x:c>
      <x:c r="E25" s="34" t="str">
        <x:v>Đăng nhập tài khoản CUSTOMER/ACTIVE thử nghiệm. Website và máy chủ kết nối CSDL kiểm thử. Dùng tài khoản chưa có lịch hẹn.</x:v>
      </x:c>
      <x:c r="F25" s="35" t="n">
        <x:v>1</x:v>
      </x:c>
      <x:c r="G25" s="34" t="str">
        <x:v>Mở mục Đặt lịch.</x:v>
      </x:c>
      <x:c r="H25" s="34" t="str">
        <x:v>Tài khoản chưa có lịch.</x:v>
      </x:c>
      <x:c r="I25" s="34" t="str">
        <x:v>Danh sách không có thẻ lịch và xuất hiện trạng thái rỗng.</x:v>
      </x:c>
      <x:c r="J25" s="36" t="str">
        <x:v>Chưa thực thi.</x:v>
      </x:c>
    </x:row>
    <x:row r="26" ht="62" customHeight="1">
      <x:c r="A26" s="39"/>
      <x:c r="B26" s="40"/>
      <x:c r="C26" s="40"/>
      <x:c r="D26" s="41"/>
      <x:c r="E26" s="41"/>
      <x:c r="F26" s="42" t="n">
        <x:v>2</x:v>
      </x:c>
      <x:c r="G26" s="41" t="str">
        <x:v>Tải lại trang.</x:v>
      </x:c>
      <x:c r="H26" s="41" t="str">
        <x:v>Giữ nguyên tài khoản.</x:v>
      </x:c>
      <x:c r="I26" s="41" t="str">
        <x:v>Vẫn không hiển thị lịch của khách khác; biểu mẫu tạo lịch sử dụng được.</x:v>
      </x:c>
      <x:c r="J26" s="43"/>
    </x:row>
    <x:row r="27" ht="62" customHeight="1">
      <x:c r="A27" s="32" t="n">
        <x:v>3</x:v>
      </x:c>
      <x:c r="B27" s="33" t="str">
        <x:v>F4.1</x:v>
      </x:c>
      <x:c r="C27" s="33" t="str">
        <x:v>F4_03</x:v>
      </x:c>
      <x:c r="D27" s="34" t="str">
        <x:v>Không đọc được lịch và chi tiết của khách hàng khác</x:v>
      </x:c>
      <x:c r="E27" s="34" t="str">
        <x:v>Đăng nhập tài khoản CUSTOMER/ACTIVE thử nghiệm. Website và máy chủ kết nối CSDL kiểm thử. Biết mã một lịch thuộc khách hàng B trong CSDL kiểm thử.</x:v>
      </x:c>
      <x:c r="F27" s="35" t="n">
        <x:v>1</x:v>
      </x:c>
      <x:c r="G27" s="34" t="str">
        <x:v>Gửi GET /api/Bookings/{id}.</x:v>
      </x:c>
      <x:c r="H27" s="34" t="str">
        <x:v>id=mã lịch của B; phiên của A.</x:v>
      </x:c>
      <x:c r="I27" s="34" t="str">
        <x:v>HTTP 404; không trả dữ liệu lịch của B.</x:v>
      </x:c>
      <x:c r="J27" s="36" t="str">
        <x:v>Ca API bổ sung: dùng công cụ gửi HTTP với phiên/tokens thử nghiệm tương ứng; không thay dữ liệu thật.
Chưa thực thi.</x:v>
      </x:c>
    </x:row>
    <x:row r="28" ht="78" customHeight="1">
      <x:c r="A28" s="39"/>
      <x:c r="B28" s="40"/>
      <x:c r="C28" s="40"/>
      <x:c r="D28" s="41"/>
      <x:c r="E28" s="41"/>
      <x:c r="F28" s="42" t="n">
        <x:v>2</x:v>
      </x:c>
      <x:c r="G28" s="41" t="str">
        <x:v>Gửi GET /api/BookingDetails/booking/{bookingId}.</x:v>
      </x:c>
      <x:c r="H28" s="41" t="str">
        <x:v>bookingId=cùng mã lịch của B; phiên của A.</x:v>
      </x:c>
      <x:c r="I28" s="41" t="str">
        <x:v>Danh sách rỗng; không trả chi tiết dịch vụ của B.</x:v>
      </x:c>
      <x:c r="J28" s="43"/>
    </x:row>
    <x:row r="29" ht="142" customHeight="1">
      <x:c r="A29" s="32" t="n">
        <x:v>4</x:v>
      </x:c>
      <x:c r="B29" s="33" t="str">
        <x:v>F4.2</x:v>
      </x:c>
      <x:c r="C29" s="33" t="str">
        <x:v>F4_04</x:v>
      </x:c>
      <x:c r="D29" s="34" t="str">
        <x:v>Đổi thú cưng xóa giờ cũ và kiểm tra lại chỗ trống</x:v>
      </x:c>
      <x:c r="E29" s="34" t="str">
        <x:v>Đăng nhập tài khoản CUSTOMER/ACTIVE thử nghiệm. Website và máy chủ kết nối CSDL kiểm thử. Có 2 thú cưng chưa lưu trữ, một dịch vụ ACTIVE. D là ngày kiểm thử tại UTC+7; dùng D+1 hoặc ngày tương lai nêu rõ. Mọi mã tài khoản/thú cưng/lịch/thanh toán lấy từ bộ dữ liệu chuẩn bị, không dùng mã giả không tồn tại. </x:v>
      </x:c>
      <x:c r="F29" s="35" t="n">
        <x:v>1</x:v>
      </x:c>
      <x:c r="G29" s="34" t="str">
        <x:v>Chọn thú cưng thứ nhất, dịch vụ và D+1; chọn một giờ trống.</x:v>
      </x:c>
      <x:c r="H29" s="34" t="str">
        <x:v>Ghi lại thú cưng và giờ đã chọn.</x:v>
      </x:c>
      <x:c r="I29" s="34" t="str">
        <x:v>Giờ được chọn thuộc dữ liệu còn trống của thú cưng thứ nhất.</x:v>
      </x:c>
      <x:c r="J29" s="36" t="str">
        <x:v>Chưa thực thi.</x:v>
      </x:c>
    </x:row>
    <x:row r="30" ht="142" customHeight="1">
      <x:c r="A30" s="39"/>
      <x:c r="B30" s="40"/>
      <x:c r="C30" s="40"/>
      <x:c r="D30" s="41"/>
      <x:c r="E30" s="41"/>
      <x:c r="F30" s="42" t="n">
        <x:v>2</x:v>
      </x:c>
      <x:c r="G30" s="41" t="str">
        <x:v>Chuyển sang thú cưng thứ hai.</x:v>
      </x:c>
      <x:c r="H30" s="41" t="str">
        <x:v>Thú cưng thứ hai thuộc cùng tài khoản.</x:v>
      </x:c>
      <x:c r="I30" s="41" t="str">
        <x:v>Giờ cũ bị bỏ chọn; giờ trống được kiểm tra lại theo thú cưng mới.</x:v>
      </x:c>
      <x:c r="J30" s="43"/>
    </x:row>
    <x:row r="31" ht="94" customHeight="1">
      <x:c r="A31" s="32" t="n">
        <x:v>5</x:v>
      </x:c>
      <x:c r="B31" s="33" t="str">
        <x:v>F4.2</x:v>
      </x:c>
      <x:c r="C31" s="33" t="str">
        <x:v>F4_05</x:v>
      </x:c>
      <x:c r="D31" s="34" t="str">
        <x:v>Lưu đúng hình thức Gửi thú cưng</x:v>
      </x:c>
      <x:c r="E31" s="34" t="str">
        <x:v>Đăng nhập tài khoản CUSTOMER/ACTIVE thử nghiệm. Website và máy chủ kết nối CSDL kiểm thử. Có thú cưng chưa lưu trữ, dịch vụ ACTIVE, khung giờ D+1 còn trống; CARE_TYPE có bản ghi của hai lựa chọn.</x:v>
      </x:c>
      <x:c r="F31" s="35" t="n">
        <x:v>1</x:v>
      </x:c>
      <x:c r="G31" s="34" t="str">
        <x:v>Điền lịch hợp lệ và đổi Hình thức từ Đến trung tâm sang Gửi thú cưng.</x:v>
      </x:c>
      <x:c r="H31" s="34" t="str">
        <x:v>Chọn tiền mặt; chọn giờ tương lai còn trống.</x:v>
      </x:c>
      <x:c r="I31" s="34" t="str">
        <x:v>Lựa chọn Gửi thú cưng hiển thị trước khi gửi.</x:v>
      </x:c>
      <x:c r="J31" s="36" t="str">
        <x:v>Chưa thực thi.</x:v>
      </x:c>
    </x:row>
    <x:row r="32" ht="94" customHeight="1">
      <x:c r="A32" s="39"/>
      <x:c r="B32" s="40"/>
      <x:c r="C32" s="40"/>
      <x:c r="D32" s="41"/>
      <x:c r="E32" s="41"/>
      <x:c r="F32" s="42" t="n">
        <x:v>2</x:v>
      </x:c>
      <x:c r="G32" s="41" t="str">
        <x:v>Bấm Xác nhận đặt lịch và mở chi tiết lịch vừa tạo.</x:v>
      </x:c>
      <x:c r="H32" s="41" t="str">
        <x:v>Lấy mã lịch từ kết quả tạo mới.</x:v>
      </x:c>
      <x:c r="I32" s="41" t="str">
        <x:v>Lịch lưu đúng hình thức Gửi thú cưng; thú cưng, dịch vụ và ngày giờ không bị đổi ngoài ý muốn.</x:v>
      </x:c>
      <x:c r="J32" s="43"/>
    </x:row>
    <x:row r="33" ht="70" customHeight="1">
      <x:c r="A33" s="32" t="n">
        <x:v>6</x:v>
      </x:c>
      <x:c r="B33" s="33" t="str">
        <x:v>F4.3</x:v>
      </x:c>
      <x:c r="C33" s="33" t="str">
        <x:v>F4_06</x:v>
      </x:c>
      <x:c r="D33" s="34" t="str">
        <x:v>Chọn một dịch vụ tính đúng tiền và thời lượng</x:v>
      </x:c>
      <x:c r="E33" s="34" t="str">
        <x:v>Đăng nhập tài khoản CUSTOMER/ACTIVE thử nghiệm. Website và máy chủ kết nối CSDL kiểm thử. Có một dịch vụ ACTIVE giá p&gt;0, thời lượng t từ 1–480 phút đã ghi nhận trước.</x:v>
      </x:c>
      <x:c r="F33" s="35" t="n">
        <x:v>1</x:v>
      </x:c>
      <x:c r="G33" s="34" t="str">
        <x:v>Chọn thú cưng, ngày tương lai và một dịch vụ.</x:v>
      </x:c>
      <x:c r="H33" s="34" t="str">
        <x:v>Một dịch vụ với giá p và thời lượng t.</x:v>
      </x:c>
      <x:c r="I33" s="34" t="str">
        <x:v>Hiển thị 1 dịch vụ và tổng tiền bằng p.</x:v>
      </x:c>
      <x:c r="J33" s="36" t="str">
        <x:v>Chưa thực thi.</x:v>
      </x:c>
    </x:row>
    <x:row r="34" ht="86" customHeight="1">
      <x:c r="A34" s="39"/>
      <x:c r="B34" s="40"/>
      <x:c r="C34" s="40"/>
      <x:c r="D34" s="41"/>
      <x:c r="E34" s="41"/>
      <x:c r="F34" s="42" t="n">
        <x:v>2</x:v>
      </x:c>
      <x:c r="G34" s="41" t="str">
        <x:v>Quan sát khung giờ và thời lượng dự kiến.</x:v>
      </x:c>
      <x:c r="H34" s="41" t="str">
        <x:v>Không đổi dịch vụ.</x:v>
      </x:c>
      <x:c r="I34" s="41" t="str">
        <x:v>Thời lượng dự kiến bằng t; chỉ có giờ bắt đầu cho phép kết thúc trước hoặc đúng 18:00.</x:v>
      </x:c>
      <x:c r="J34" s="43"/>
    </x:row>
    <x:row r="35" ht="86" customHeight="1">
      <x:c r="A35" s="32" t="n">
        <x:v>7</x:v>
      </x:c>
      <x:c r="B35" s="33" t="str">
        <x:v>F4.3</x:v>
      </x:c>
      <x:c r="C35" s="33" t="str">
        <x:v>F4_07</x:v>
      </x:c>
      <x:c r="D35" s="34" t="str">
        <x:v>Chọn nhiều dịch vụ và bỏ một dịch vụ cập nhật tổng</x:v>
      </x:c>
      <x:c r="E35" s="34" t="str">
        <x:v>Đăng nhập tài khoản CUSTOMER/ACTIVE thử nghiệm. Website và máy chủ kết nối CSDL kiểm thử. Có 2 dịch vụ ACTIVE với giá p1,p2&gt;0 và thời lượng t1,t2; tổng thời lượng≤480.</x:v>
      </x:c>
      <x:c r="F35" s="35" t="n">
        <x:v>1</x:v>
      </x:c>
      <x:c r="G35" s="34" t="str">
        <x:v>Chọn cả hai dịch vụ.</x:v>
      </x:c>
      <x:c r="H35" s="34" t="str">
        <x:v>Hai dịch vụ đã ghi nhận giá và thời lượng.</x:v>
      </x:c>
      <x:c r="I35" s="34" t="str">
        <x:v>Tổng tiền p1+p2, số dịch vụ 2, thời lượng dự kiến t1+t2.</x:v>
      </x:c>
      <x:c r="J35" s="36" t="str">
        <x:v>Chưa thực thi.</x:v>
      </x:c>
    </x:row>
    <x:row r="36" ht="86" customHeight="1">
      <x:c r="A36" s="39"/>
      <x:c r="B36" s="40"/>
      <x:c r="C36" s="40"/>
      <x:c r="D36" s="41"/>
      <x:c r="E36" s="41"/>
      <x:c r="F36" s="42" t="n">
        <x:v>2</x:v>
      </x:c>
      <x:c r="G36" s="41" t="str">
        <x:v>Bỏ chọn dịch vụ thứ hai.</x:v>
      </x:c>
      <x:c r="H36" s="41" t="str">
        <x:v>Giữ dịch vụ thứ nhất.</x:v>
      </x:c>
      <x:c r="I36" s="41" t="str">
        <x:v>Tổng tiền trở về p1, số dịch vụ 1, thời lượng t1; giờ đã chọn bị xóa để kiểm tra lại.</x:v>
      </x:c>
      <x:c r="J36" s="43"/>
    </x:row>
    <x:row r="37" ht="102" customHeight="1">
      <x:c r="A37" s="32" t="n">
        <x:v>8</x:v>
      </x:c>
      <x:c r="B37" s="33" t="str">
        <x:v>F4.3</x:v>
      </x:c>
      <x:c r="C37" s="33" t="str">
        <x:v>F4_08</x:v>
      </x:c>
      <x:c r="D37" s="34" t="str">
        <x:v>Biên 10 dịch vụ hợp lệ được chấp nhận</x:v>
      </x:c>
      <x:c r="E37" s="34" t="str">
        <x:v>Đăng nhập tài khoản CUSTOMER/ACTIVE thử nghiệm. Website và máy chủ kết nối CSDL kiểm thử. Chuẩn bị 10 dịch vụ ACTIVE khác nhau, tổng thời lượng≤480 phút và tổng tiền&gt;0; lịch tương lai đủ công suất.</x:v>
      </x:c>
      <x:c r="F37" s="35" t="n">
        <x:v>1</x:v>
      </x:c>
      <x:c r="G37" s="34" t="str">
        <x:v>Gửi yêu cầu tạo lịch hợp lệ với đúng 10 serviceIds.</x:v>
      </x:c>
      <x:c r="H37" s="34" t="str">
        <x:v>10 mã dịch vụ khác nhau; CASH; requestId mới; ngày giờ còn trống.</x:v>
      </x:c>
      <x:c r="I37" s="34" t="str">
        <x:v>Tạo lịch thành công; không bị từ chối do số lượng bằng 10.</x:v>
      </x:c>
      <x:c r="J37" s="36" t="str">
        <x:v>Ca API bổ sung: dùng công cụ gửi HTTP với phiên/tokens thử nghiệm tương ứng; không thay dữ liệu thật.
Chưa thực thi.</x:v>
      </x:c>
    </x:row>
    <x:row r="38" ht="86" customHeight="1">
      <x:c r="A38" s="39"/>
      <x:c r="B38" s="40"/>
      <x:c r="C38" s="40"/>
      <x:c r="D38" s="41"/>
      <x:c r="E38" s="41"/>
      <x:c r="F38" s="42" t="n">
        <x:v>2</x:v>
      </x:c>
      <x:c r="G38" s="41" t="str">
        <x:v>Mở chi tiết lịch vừa tạo.</x:v>
      </x:c>
      <x:c r="H38" s="41" t="str">
        <x:v>Mã lịch từ phản hồi.</x:v>
      </x:c>
      <x:c r="I38" s="41" t="str">
        <x:v>Có đủ 10 dòng dịch vụ, mỗi dòng số lượng 1; tổng tiền/thời lượng bằng tổng dữ liệu máy chủ.</x:v>
      </x:c>
      <x:c r="J38" s="43"/>
    </x:row>
    <x:row r="39" ht="86" customHeight="1">
      <x:c r="A39" s="32" t="n">
        <x:v>9</x:v>
      </x:c>
      <x:c r="B39" s="33" t="str">
        <x:v>F4.3</x:v>
      </x:c>
      <x:c r="C39" s="33" t="str">
        <x:v>F4_09</x:v>
      </x:c>
      <x:c r="D39" s="34" t="str">
        <x:v>Không cho đặt dịch vụ đã ngưng hoạt động</x:v>
      </x:c>
      <x:c r="E39" s="34" t="str">
        <x:v>Đăng nhập tài khoản CUSTOMER/ACTIVE thử nghiệm. Website và máy chủ kết nối CSDL kiểm thử. Có một dịch vụ INACTIVE và một dịch vụ ACTIVE trong CSDL kiểm thử.</x:v>
      </x:c>
      <x:c r="F39" s="35" t="n">
        <x:v>1</x:v>
      </x:c>
      <x:c r="G39" s="34" t="str">
        <x:v>Mở biểu mẫu đặt lịch.</x:v>
      </x:c>
      <x:c r="H39" s="34" t="str">
        <x:v>Danh sách gồm dịch vụ ACTIVE và INACTIVE trong nguồn dữ liệu.</x:v>
      </x:c>
      <x:c r="I39" s="34" t="str">
        <x:v>Dịch vụ INACTIVE không có trong các lựa chọn đặt lịch.</x:v>
      </x:c>
      <x:c r="J39" s="36" t="str">
        <x:v>Ca API bổ sung: dùng công cụ gửi HTTP với phiên/tokens thử nghiệm tương ứng; không thay dữ liệu thật.
Chưa thực thi.</x:v>
      </x:c>
    </x:row>
    <x:row r="40" ht="70" customHeight="1">
      <x:c r="A40" s="39"/>
      <x:c r="B40" s="40"/>
      <x:c r="C40" s="40"/>
      <x:c r="D40" s="41"/>
      <x:c r="E40" s="41"/>
      <x:c r="F40" s="42" t="n">
        <x:v>2</x:v>
      </x:c>
      <x:c r="G40" s="41" t="str">
        <x:v>Gửi yêu cầu tạo lịch với mã dịch vụ INACTIVE.</x:v>
      </x:c>
      <x:c r="H40" s="41" t="str">
        <x:v>Các trường còn lại hợp lệ; requestId mới.</x:v>
      </x:c>
      <x:c r="I40" s="41" t="str">
        <x:v>HTTP 400; không tạo lịch, chi tiết hoặc giao dịch cho yêu cầu đó.</x:v>
      </x:c>
      <x:c r="J40" s="43"/>
    </x:row>
    <x:row r="41" ht="150" customHeight="1">
      <x:c r="A41" s="32" t="n">
        <x:v>10</x:v>
      </x:c>
      <x:c r="B41" s="33" t="str">
        <x:v>F4.4</x:v>
      </x:c>
      <x:c r="C41" s="33" t="str">
        <x:v>F4_10</x:v>
      </x:c>
      <x:c r="D41" s="34" t="str">
        <x:v>Sinh khung giờ theo bước 30 phút và thời lượng</x:v>
      </x:c>
      <x:c r="E41" s="34" t="str">
        <x:v>Đăng nhập tài khoản CUSTOMER/ACTIVE thử nghiệm. Website và máy chủ kết nối CSDL kiểm thử. D+1 chưa có lịch; có dịch vụ ACTIVE thời lượng 60 phút. D là ngày kiểm thử tại UTC+7; dùng D+1 hoặc ngày tương lai nêu rõ. Mọi mã tài khoản/thú cưng/lịch/thanh toán lấy từ bộ dữ liệu chuẩn bị, không dùng mã giả không tồn tại. </x:v>
      </x:c>
      <x:c r="F41" s="35" t="n">
        <x:v>1</x:v>
      </x:c>
      <x:c r="G41" s="34" t="str">
        <x:v>Chọn thú cưng, dịch vụ 60 phút và D+1.</x:v>
      </x:c>
      <x:c r="H41" s="34" t="str">
        <x:v>Không chỉ định nhân sự.</x:v>
      </x:c>
      <x:c r="I41" s="34" t="str">
        <x:v>Giờ bắt đầu được sinh từ 08:00 theo bước 30 phút; giờ kết thúc không vượt 18:00.</x:v>
      </x:c>
      <x:c r="J41" s="36" t="str">
        <x:v>Chưa thực thi.</x:v>
      </x:c>
    </x:row>
    <x:row r="42" ht="150" customHeight="1">
      <x:c r="A42" s="39"/>
      <x:c r="B42" s="40"/>
      <x:c r="C42" s="40"/>
      <x:c r="D42" s="41"/>
      <x:c r="E42" s="41"/>
      <x:c r="F42" s="42" t="n">
        <x:v>2</x:v>
      </x:c>
      <x:c r="G42" s="41" t="str">
        <x:v>Kiểm tra hai mốc cuối ngày.</x:v>
      </x:c>
      <x:c r="H42" s="41" t="str">
        <x:v>Thời lượng=60 phút.</x:v>
      </x:c>
      <x:c r="I42" s="41" t="str">
        <x:v>17:00 có thể đặt khi còn công suất; 17:30 không nằm trong các giờ đủ thời gian.</x:v>
      </x:c>
      <x:c r="J42" s="43"/>
    </x:row>
    <x:row r="43" ht="158" customHeight="1">
      <x:c r="A43" s="32" t="n">
        <x:v>11</x:v>
      </x:c>
      <x:c r="B43" s="33" t="str">
        <x:v>F4.4</x:v>
      </x:c>
      <x:c r="C43" s="33" t="str">
        <x:v>F4_11</x:v>
      </x:c>
      <x:c r="D43" s="34" t="str">
        <x:v>Kiểm tra biên ngày đúng 6 tháng và vượt 1 ngày</x:v>
      </x:c>
      <x:c r="E43" s="34" t="str">
        <x:v>Đăng nhập tài khoản CUSTOMER/ACTIVE thử nghiệm. Website và máy chủ kết nối CSDL kiểm thử. Dữ liệu dịch vụ hợp lệ; ngày biên không có lịch trùng. D là ngày kiểm thử tại UTC+7; dùng D+1 hoặc ngày tương lai nêu rõ. Mọi mã tài khoản/thú cưng/lịch/thanh toán lấy từ bộ dữ liệu chuẩn bị, không dùng mã giả không tồn tại. </x:v>
      </x:c>
      <x:c r="F43" s="35" t="n">
        <x:v>1</x:v>
      </x:c>
      <x:c r="G43" s="34" t="str">
        <x:v>Yêu cầu GET /api/Bookings/availability cho ngày D.AddMonths(6).</x:v>
      </x:c>
      <x:c r="H43" s="34" t="str">
        <x:v>date=ngày cùng kỳ sau 6 tháng; serviceIds,petId hợp lệ.</x:v>
      </x:c>
      <x:c r="I43" s="34" t="str">
        <x:v>HTTP 200; trả danh sách khung giờ theo điều kiện của ngày biên.</x:v>
      </x:c>
      <x:c r="J43" s="36" t="str">
        <x:v>Ca API bổ sung: dùng công cụ gửi HTTP với phiên/tokens thử nghiệm tương ứng; không thay dữ liệu thật. Tính bằng phép cộng tháng lịch như máy chủ, không quy đổi 6 tháng thành 180 ngày.
Chưa thực thi.</x:v>
      </x:c>
    </x:row>
    <x:row r="44" ht="142" customHeight="1">
      <x:c r="A44" s="39"/>
      <x:c r="B44" s="40"/>
      <x:c r="C44" s="40"/>
      <x:c r="D44" s="41"/>
      <x:c r="E44" s="41"/>
      <x:c r="F44" s="42" t="n">
        <x:v>2</x:v>
      </x:c>
      <x:c r="G44" s="41" t="str">
        <x:v>Yêu cầu lại cho ngày D.AddMonths(6)+1 ngày.</x:v>
      </x:c>
      <x:c r="H44" s="41" t="str">
        <x:v>Giữ nguyên petId và serviceIds.</x:v>
      </x:c>
      <x:c r="I44" s="41" t="str">
        <x:v>HTTP 400; không trả ngày ngoài phạm vi như ngày được đặt.</x:v>
      </x:c>
      <x:c r="J44" s="43"/>
    </x:row>
    <x:row r="45" ht="134" customHeight="1">
      <x:c r="A45" s="32" t="n">
        <x:v>12</x:v>
      </x:c>
      <x:c r="B45" s="33" t="str">
        <x:v>F4.4</x:v>
      </x:c>
      <x:c r="C45" s="33" t="str">
        <x:v>F4_12</x:v>
      </x:c>
      <x:c r="D45" s="34" t="str">
        <x:v>Từ chối tra cứu ngày đã qua</x:v>
      </x:c>
      <x:c r="E45" s="34" t="str">
        <x:v>Đăng nhập tài khoản CUSTOMER/ACTIVE thử nghiệm. Website và máy chủ kết nối CSDL kiểm thử. Dịch vụ và thú cưng hợp lệ. D là ngày kiểm thử tại UTC+7; dùng D+1 hoặc ngày tương lai nêu rõ. Mọi mã tài khoản/thú cưng/lịch/thanh toán lấy từ bộ dữ liệu chuẩn bị, không dùng mã giả không tồn tại. </x:v>
      </x:c>
      <x:c r="F45" s="35" t="n">
        <x:v>1</x:v>
      </x:c>
      <x:c r="G45" s="34" t="str">
        <x:v>Mở ô Ngày hẹn.</x:v>
      </x:c>
      <x:c r="H45" s="34" t="str">
        <x:v>Ngày nhỏ nhất được cấu hình là hôm nay trên giao diện.</x:v>
      </x:c>
      <x:c r="I45" s="34" t="str">
        <x:v>Không thể chọn ngày trước hôm nay bằng thao tác lịch thông thường.</x:v>
      </x:c>
      <x:c r="J45" s="36" t="str">
        <x:v>Ca API bổ sung: dùng công cụ gửi HTTP với phiên/tokens thử nghiệm tương ứng; không thay dữ liệu thật. Khi máy khách khác múi giờ máy chủ, dùng UTC+7 để xác định D.
Chưa thực thi.</x:v>
      </x:c>
    </x:row>
    <x:row r="46" ht="134" customHeight="1">
      <x:c r="A46" s="39"/>
      <x:c r="B46" s="40"/>
      <x:c r="C46" s="40"/>
      <x:c r="D46" s="41"/>
      <x:c r="E46" s="41"/>
      <x:c r="F46" s="42" t="n">
        <x:v>2</x:v>
      </x:c>
      <x:c r="G46" s="41" t="str">
        <x:v>Gửi yêu cầu availability cho D−1.</x:v>
      </x:c>
      <x:c r="H46" s="41" t="str">
        <x:v>serviceIds và petId hợp lệ.</x:v>
      </x:c>
      <x:c r="I46" s="41" t="str">
        <x:v>HTTP 400; thông tin giới hạn ngày được trả về, không có giờ đặt cho ngày quá khứ.</x:v>
      </x:c>
      <x:c r="J46" s="43"/>
    </x:row>
    <x:row r="47" ht="110" customHeight="1">
      <x:c r="A47" s="32" t="n">
        <x:v>13</x:v>
      </x:c>
      <x:c r="B47" s="33" t="str">
        <x:v>F4.4</x:v>
      </x:c>
      <x:c r="C47" s="33" t="str">
        <x:v>F4_13</x:v>
      </x:c>
      <x:c r="D47" s="34" t="str">
        <x:v>Khung giờ phản ánh biên công suất cấu hình</x:v>
      </x:c>
      <x:c r="E47" s="34" t="str">
        <x:v>Đăng nhập tài khoản CUSTOMER/ACTIVE thử nghiệm. Website và máy chủ kết nối CSDL kiểm thử. Xác định C=Booking:Capacity đang áp dụng (mặc định 3 khi không cấu hình). Chuẩn bị D+1 với C−1 lịch trùng khoảng; các thú cưng và nhân sự khác nhau.</x:v>
      </x:c>
      <x:c r="F47" s="35" t="n">
        <x:v>1</x:v>
      </x:c>
      <x:c r="G47" s="34" t="str">
        <x:v>Tra cứu giờ cùng khoảng bằng thú cưng chưa có lịch trùng.</x:v>
      </x:c>
      <x:c r="H47" s="34" t="str">
        <x:v>C−1 lịch đang chiếm công suất.</x:v>
      </x:c>
      <x:c r="I47" s="34" t="str">
        <x:v>Giờ còn khả dụng nếu không có xung đột riêng thú cưng/nhân sự và đủ thời gian.</x:v>
      </x:c>
      <x:c r="J47" s="36" t="str">
        <x:v>Cần người chuẩn bị dữ liệu kiểm thử tạo fixture; không giả định website luôn có công suất 3.
Chưa thực thi.</x:v>
      </x:c>
    </x:row>
    <x:row r="48" ht="110" customHeight="1">
      <x:c r="A48" s="39"/>
      <x:c r="B48" s="40"/>
      <x:c r="C48" s="40"/>
      <x:c r="D48" s="41"/>
      <x:c r="E48" s="41"/>
      <x:c r="F48" s="42" t="n">
        <x:v>2</x:v>
      </x:c>
      <x:c r="G48" s="41" t="str">
        <x:v>Bổ sung 1 lịch fixture vào cùng khoảng và kiểm tra lại.</x:v>
      </x:c>
      <x:c r="H48" s="41" t="str">
        <x:v>C lịch không CANCELLED; fixture chỉ ở CSDL kiểm thử.</x:v>
      </x:c>
      <x:c r="I48" s="41" t="str">
        <x:v>Giờ không khả dụng, lý do công suất; không được tiếp tục đặt vượt công suất.</x:v>
      </x:c>
      <x:c r="J48" s="43"/>
    </x:row>
    <x:row r="49" ht="60" customHeight="1">
      <x:c r="A49" s="32" t="n">
        <x:v>14</x:v>
      </x:c>
      <x:c r="B49" s="33" t="str">
        <x:v>F4.5</x:v>
      </x:c>
      <x:c r="C49" s="33" t="str">
        <x:v>F4_14</x:v>
      </x:c>
      <x:c r="D49" s="34" t="str">
        <x:v>Tạo lịch tiền mặt đồng bộ lịch, chi tiết và giao dịch</x:v>
      </x:c>
      <x:c r="E49" s="34" t="str">
        <x:v>Đăng nhập tài khoản CUSTOMER/ACTIVE thử nghiệm. Website và máy chủ kết nối CSDL kiểm thử. Có thú cưng hợp lệ, ít nhất một dịch vụ ACTIVE giá&gt;0 và D+1 còn chỗ.</x:v>
      </x:c>
      <x:c r="F49" s="35" t="n">
        <x:v>1</x:v>
      </x:c>
      <x:c r="G49" s="34" t="str">
        <x:v>Điền dữ liệu hợp lệ và chọn Tiền mặt tại quầy.</x:v>
      </x:c>
      <x:c r="H49" s="34" t="str">
        <x:v>Ngày giờ tương lai còn trống; ghi chú tùy chọn.</x:v>
      </x:c>
      <x:c r="I49" s="34" t="str">
        <x:v>Tổng tiền hiển thị đúng dịch vụ; nút Xác nhận đặt lịch khả dụng.</x:v>
      </x:c>
      <x:c r="J49" s="36" t="str">
        <x:v>Chưa thực thi.</x:v>
      </x:c>
    </x:row>
    <x:row r="50" ht="60" customHeight="1">
      <x:c r="A50" s="37"/>
      <x:c r="B50" s="27"/>
      <x:c r="C50" s="27"/>
      <x:c r="D50" s="31"/>
      <x:c r="E50" s="31"/>
      <x:c r="F50" s="30" t="n">
        <x:v>2</x:v>
      </x:c>
      <x:c r="G50" s="31" t="str">
        <x:v>Bấm Xác nhận đặt lịch một lần.</x:v>
      </x:c>
      <x:c r="H50" s="31" t="str">
        <x:v>Không sửa dữ liệu trong lúc gửi.</x:v>
      </x:c>
      <x:c r="I50" s="31" t="str">
        <x:v>Tạo một lịch PENDING kèm các dòng dịch vụ và một giao dịch CASH/PENDING cùng tổng tiền.</x:v>
      </x:c>
      <x:c r="J50" s="38"/>
    </x:row>
    <x:row r="51" ht="60" customHeight="1">
      <x:c r="A51" s="39"/>
      <x:c r="B51" s="40"/>
      <x:c r="C51" s="40"/>
      <x:c r="D51" s="41"/>
      <x:c r="E51" s="41"/>
      <x:c r="F51" s="42" t="n">
        <x:v>3</x:v>
      </x:c>
      <x:c r="G51" s="41" t="str">
        <x:v>Tải lại và mở lịch mới.</x:v>
      </x:c>
      <x:c r="H51" s="41" t="str">
        <x:v>Mã lịch hệ thống vừa sinh.</x:v>
      </x:c>
      <x:c r="I51" s="41" t="str">
        <x:v>Lịch và giao dịch còn tồn tại; tiền mặt vẫn chờ nhân viên xác nhận, chưa thành PAID.</x:v>
      </x:c>
      <x:c r="J51" s="43"/>
    </x:row>
    <x:row r="52" ht="94" customHeight="1">
      <x:c r="A52" s="32" t="n">
        <x:v>15</x:v>
      </x:c>
      <x:c r="B52" s="33" t="str">
        <x:v>F4.5</x:v>
      </x:c>
      <x:c r="C52" s="33" t="str">
        <x:v>F4_15</x:v>
      </x:c>
      <x:c r="D52" s="34" t="str">
        <x:v>Phát lại cùng mã yêu cầu không tạo hai lịch</x:v>
      </x:c>
      <x:c r="E52" s="34" t="str">
        <x:v>Đăng nhập tài khoản CUSTOMER/ACTIVE thử nghiệm. Website và máy chủ kết nối CSDL kiểm thử. Chuẩn bị yêu cầu đặt lịch tiền mặt hợp lệ và một requestId thử nghiệm duy nhất; ghi lại số lịch/giao dịch ban đầu.</x:v>
      </x:c>
      <x:c r="F52" s="35" t="n">
        <x:v>1</x:v>
      </x:c>
      <x:c r="G52" s="34" t="str">
        <x:v>Gửi POST /api/Bookings lần đầu.</x:v>
      </x:c>
      <x:c r="H52" s="34" t="str">
        <x:v>Payload hợp lệ với requestId đã ghi.</x:v>
      </x:c>
      <x:c r="I52" s="34" t="str">
        <x:v>HTTP 201; ghi nhận mã lịch vừa tạo.</x:v>
      </x:c>
      <x:c r="J52" s="36" t="str">
        <x:v>Ca API bổ sung: dùng công cụ gửi HTTP với phiên/tokens thử nghiệm tương ứng; không thay dữ liệu thật. Không tạo requestId mới cho lần phát lại; đây là điều kiện chống lặp được triển khai.
Chưa thực thi.</x:v>
      </x:c>
    </x:row>
    <x:row r="53" ht="110" customHeight="1">
      <x:c r="A53" s="39"/>
      <x:c r="B53" s="40"/>
      <x:c r="C53" s="40"/>
      <x:c r="D53" s="41"/>
      <x:c r="E53" s="41"/>
      <x:c r="F53" s="42" t="n">
        <x:v>2</x:v>
      </x:c>
      <x:c r="G53" s="41" t="str">
        <x:v>Gửi lại nguyên payload với cùng requestId và cùng khách hàng.</x:v>
      </x:c>
      <x:c r="H53" s="41" t="str">
        <x:v>Không thay bất kỳ dữ liệu đầu vào.</x:v>
      </x:c>
      <x:c r="I53" s="41" t="str">
        <x:v>HTTP 200 trả lịch cũ; tổng số lịch, chi tiết và giao dịch không tăng thêm lần hai.</x:v>
      </x:c>
      <x:c r="J53" s="43"/>
    </x:row>
    <x:row r="54" ht="94" customHeight="1">
      <x:c r="A54" s="32" t="n">
        <x:v>16</x:v>
      </x:c>
      <x:c r="B54" s="33" t="str">
        <x:v>F4.5</x:v>
      </x:c>
      <x:c r="C54" s="33" t="str">
        <x:v>F4_16</x:v>
      </x:c>
      <x:c r="D54" s="34" t="str">
        <x:v>Tiền và thời lượng tạo lịch lấy từ dịch vụ trên máy chủ</x:v>
      </x:c>
      <x:c r="E54" s="34" t="str">
        <x:v>Đăng nhập tài khoản CUSTOMER/ACTIVE thử nghiệm. Website và máy chủ kết nối CSDL kiểm thử. Chuẩn bị dịch vụ ACTIVE giá p&gt;0 và thời lượng t; fixture không bị sửa khi chạy ca.</x:v>
      </x:c>
      <x:c r="F54" s="35" t="n">
        <x:v>1</x:v>
      </x:c>
      <x:c r="G54" s="34" t="str">
        <x:v>Gửi tạo lịch với dịch vụ đó và thêm trường amount/totalAmount giả ở payload.</x:v>
      </x:c>
      <x:c r="H54" s="34" t="str">
        <x:v>Dùng 1 đồng ở trường giả; serviceIds và các trường được yêu cầu vẫn hợp lệ.</x:v>
      </x:c>
      <x:c r="I54" s="34" t="str">
        <x:v>Nếu tạo thành công, số tiền lịch do máy chủ tính từ giá p, không lấy số tiền giả ở payload.</x:v>
      </x:c>
      <x:c r="J54" s="36" t="str">
        <x:v>Ca API bổ sung: dùng công cụ gửi HTTP với phiên/tokens thử nghiệm tương ứng; không thay dữ liệu thật. Các trường giá không thuộc DTO tạo lịch; kiểm tra quyền quyết định giá của máy chủ.
Chưa thực thi.</x:v>
      </x:c>
    </x:row>
    <x:row r="55" ht="78" customHeight="1">
      <x:c r="A55" s="39"/>
      <x:c r="B55" s="40"/>
      <x:c r="C55" s="40"/>
      <x:c r="D55" s="41"/>
      <x:c r="E55" s="41"/>
      <x:c r="F55" s="42" t="n">
        <x:v>2</x:v>
      </x:c>
      <x:c r="G55" s="41" t="str">
        <x:v>Đọc lịch và GET /api/Payments/booking/{bookingId}.</x:v>
      </x:c>
      <x:c r="H55" s="41" t="str">
        <x:v>Mã lịch từ lần tạo.</x:v>
      </x:c>
      <x:c r="I55" s="41" t="str">
        <x:v>totalAmount=p, durationMinutes=t, giao dịch amount=p; không có giao dịch thu 1 đồng.</x:v>
      </x:c>
      <x:c r="J55" s="43"/>
    </x:row>
    <x:row r="56" ht="78" customHeight="1">
      <x:c r="A56" s="32" t="n">
        <x:v>17</x:v>
      </x:c>
      <x:c r="B56" s="33" t="str">
        <x:v>F4.6</x:v>
      </x:c>
      <x:c r="C56" s="33" t="str">
        <x:v>F4_17</x:v>
      </x:c>
      <x:c r="D56" s="34" t="str">
        <x:v>Tạo lịch chuyển khoản vẫn chờ thanh toán</x:v>
      </x:c>
      <x:c r="E56" s="34" t="str">
        <x:v>Đăng nhập tài khoản CUSTOMER/ACTIVE thử nghiệm. Website và máy chủ kết nối CSDL kiểm thử. Có dữ liệu đặt lịch hợp lệ; chưa mở hoặc thực hiện thanh toán ngoài hệ thống.</x:v>
      </x:c>
      <x:c r="F56" s="35" t="n">
        <x:v>1</x:v>
      </x:c>
      <x:c r="G56" s="34" t="str">
        <x:v>Chọn Chuyển khoản PayOS và tạo lịch.</x:v>
      </x:c>
      <x:c r="H56" s="34" t="str">
        <x:v>D+1, giờ còn chỗ, dịch vụ ACTIVE.</x:v>
      </x:c>
      <x:c r="I56" s="34" t="str">
        <x:v>Lịch PENDING và giao dịch BANK_TRANSFER/PENDING được tạo.</x:v>
      </x:c>
      <x:c r="J56" s="36" t="str">
        <x:v>Chưa thực thi.</x:v>
      </x:c>
    </x:row>
    <x:row r="57" ht="94" customHeight="1">
      <x:c r="A57" s="39"/>
      <x:c r="B57" s="40"/>
      <x:c r="C57" s="40"/>
      <x:c r="D57" s="41"/>
      <x:c r="E57" s="41"/>
      <x:c r="F57" s="42" t="n">
        <x:v>2</x:v>
      </x:c>
      <x:c r="G57" s="41" t="str">
        <x:v>Mở chi tiết giao dịch và tải lại.</x:v>
      </x:c>
      <x:c r="H57" s="41" t="str">
        <x:v>Không có xác nhận PayOS PAID.</x:v>
      </x:c>
      <x:c r="I57" s="41" t="str">
        <x:v>Có lựa chọn Thanh toán PayOS/Kiểm tra lại; giao dịch vẫn PENDING, không tự ghi PAID.</x:v>
      </x:c>
      <x:c r="J57" s="43"/>
    </x:row>
    <x:row r="58" ht="126" customHeight="1">
      <x:c r="A58" s="32" t="n">
        <x:v>18</x:v>
      </x:c>
      <x:c r="B58" s="33" t="str">
        <x:v>F4.6</x:v>
      </x:c>
      <x:c r="C58" s="33" t="str">
        <x:v>F4_18</x:v>
      </x:c>
      <x:c r="D58" s="34" t="str">
        <x:v>Tạo liên kết PayOS cho giao dịch chuyển khoản đang chờ</x:v>
      </x:c>
      <x:c r="E58" s="34" t="str">
        <x:v>Đăng nhập tài khoản CUSTOMER/ACTIVE thử nghiệm. Website và máy chủ kết nối CSDL kiểm thử. Có BANK_TRANSFER/PENDING, lịch chưa CANCELLED, mã thanh toán hệ thống hợp lệ; cấu hình PayOS thử nghiệm hoặc bộ giả lập tích hợp được chuẩn bị trả link hợp lệ.</x:v>
      </x:c>
      <x:c r="F58" s="35" t="n">
        <x:v>1</x:v>
      </x:c>
      <x:c r="G58" s="34" t="str">
        <x:v>Bấm Thanh toán PayOS trong chi tiết lịch.</x:v>
      </x:c>
      <x:c r="H58" s="34" t="str">
        <x:v>Giao dịch thuộc tài khoản đang đăng nhập.</x:v>
      </x:c>
      <x:c r="I58" s="34" t="str">
        <x:v>Nhận liên kết thanh toán cho đúng giao dịch/số tiền và có thể mở trang cổng hoặc liên kết dự phòng.</x:v>
      </x:c>
      <x:c r="J58" s="36" t="str">
        <x:v>Ca tích hợp phụ thuộc cấu hình được người phụ trách cung cấp; không giả định PayOS có sandbox; không chuyển tiền thật.
Chưa thực thi.</x:v>
      </x:c>
    </x:row>
    <x:row r="59" ht="110" customHeight="1">
      <x:c r="A59" s="39"/>
      <x:c r="B59" s="40"/>
      <x:c r="C59" s="40"/>
      <x:c r="D59" s="41"/>
      <x:c r="E59" s="41"/>
      <x:c r="F59" s="42" t="n">
        <x:v>2</x:v>
      </x:c>
      <x:c r="G59" s="41" t="str">
        <x:v>Quay lại PetNoVa mà chưa xác nhận trả tiền.</x:v>
      </x:c>
      <x:c r="H59" s="41" t="str">
        <x:v>Không thực hiện chuyển tiền.</x:v>
      </x:c>
      <x:c r="I59" s="41" t="str">
        <x:v>Chỉ tạo liên kết không làm trạng thái thành PAID; giao dịch còn chờ.</x:v>
      </x:c>
      <x:c r="J59" s="43"/>
    </x:row>
    <x:row r="60" ht="102" customHeight="1">
      <x:c r="A60" s="32" t="n">
        <x:v>19</x:v>
      </x:c>
      <x:c r="B60" s="33" t="str">
        <x:v>F4.6</x:v>
      </x:c>
      <x:c r="C60" s="33" t="str">
        <x:v>F4_19</x:v>
      </x:c>
      <x:c r="D60" s="34" t="str">
        <x:v>Lỗi tạo liên kết không làm mất lịch hoặc ghi đã trả</x:v>
      </x:c>
      <x:c r="E60" s="34" t="str">
        <x:v>Đăng nhập tài khoản CUSTOMER/ACTIVE thử nghiệm. Website và máy chủ kết nối CSDL kiểm thử. Có BANK_TRANSFER/PENDING; chuẩn bị môi trường kiểm thử thiếu cấu hình PayOS để kiểm tra nhánh 503.</x:v>
      </x:c>
      <x:c r="F60" s="35" t="n">
        <x:v>1</x:v>
      </x:c>
      <x:c r="G60" s="34" t="str">
        <x:v>Gửi POST /api/Payments/{id}/payos-link.</x:v>
      </x:c>
      <x:c r="H60" s="34" t="str">
        <x:v>id của giao dịch thuộc khách hàng; cấu hình thiếu ít nhất một secret PayOS.</x:v>
      </x:c>
      <x:c r="I60" s="34" t="str">
        <x:v>HTTP 503; không có liên kết được coi là hợp lệ.</x:v>
      </x:c>
      <x:c r="J60" s="36" t="str">
        <x:v>Ca API bổ sung: dùng công cụ gửi HTTP với phiên/tokens thử nghiệm tương ứng; không thay dữ liệu thật. Chỉ thay cấu hình trong môi trường kiểm thử do người phụ trách chuẩn bị.
Chưa thực thi.</x:v>
      </x:c>
    </x:row>
    <x:row r="61" ht="86" customHeight="1">
      <x:c r="A61" s="39"/>
      <x:c r="B61" s="40"/>
      <x:c r="C61" s="40"/>
      <x:c r="D61" s="41"/>
      <x:c r="E61" s="41"/>
      <x:c r="F61" s="42" t="n">
        <x:v>2</x:v>
      </x:c>
      <x:c r="G61" s="41" t="str">
        <x:v>Tải lại chi tiết lịch và giao dịch.</x:v>
      </x:c>
      <x:c r="H61" s="41" t="str">
        <x:v>Cùng mã lịch/giao dịch.</x:v>
      </x:c>
      <x:c r="I61" s="41" t="str">
        <x:v>Lịch và số tiền vẫn còn; giao dịch PENDING, không tự chuyển PAID hoặc tạo thêm giao dịch.</x:v>
      </x:c>
      <x:c r="J61" s="43"/>
    </x:row>
    <x:row r="62" ht="78" customHeight="1">
      <x:c r="A62" s="32" t="n">
        <x:v>20</x:v>
      </x:c>
      <x:c r="B62" s="33" t="str">
        <x:v>F4.7</x:v>
      </x:c>
      <x:c r="C62" s="33" t="str">
        <x:v>F4_20</x:v>
      </x:c>
      <x:c r="D62" s="34" t="str">
        <x:v>Thiếu dịch vụ không tạo lịch</x:v>
      </x:c>
      <x:c r="E62" s="34" t="str">
        <x:v>Đăng nhập tài khoản CUSTOMER/ACTIVE thử nghiệm. Website và máy chủ kết nối CSDL kiểm thử. Có thú cưng hợp lệ và ngày giờ tương lai; ghi nhận số lịch ban đầu.</x:v>
      </x:c>
      <x:c r="F62" s="35" t="n">
        <x:v>1</x:v>
      </x:c>
      <x:c r="G62" s="34" t="str">
        <x:v>Bỏ chọn toàn bộ dịch vụ trên biểu mẫu.</x:v>
      </x:c>
      <x:c r="H62" s="34" t="str">
        <x:v>serviceIds rỗng.</x:v>
      </x:c>
      <x:c r="I62" s="34" t="str">
        <x:v>Nút tạo lịch không khả dụng hoặc biểu mẫu yêu cầu chọn ít nhất một dịch vụ.</x:v>
      </x:c>
      <x:c r="J62" s="36" t="str">
        <x:v>Ca API bổ sung: dùng công cụ gửi HTTP với phiên/tokens thử nghiệm tương ứng; không thay dữ liệu thật.
Chưa thực thi.</x:v>
      </x:c>
    </x:row>
    <x:row r="63" ht="78" customHeight="1">
      <x:c r="A63" s="39"/>
      <x:c r="B63" s="40"/>
      <x:c r="C63" s="40"/>
      <x:c r="D63" s="41"/>
      <x:c r="E63" s="41"/>
      <x:c r="F63" s="42" t="n">
        <x:v>2</x:v>
      </x:c>
      <x:c r="G63" s="41" t="str">
        <x:v>Gửi POST /api/Bookings với serviceIds=[].</x:v>
      </x:c>
      <x:c r="H63" s="41" t="str">
        <x:v>Các trường khác hợp lệ; requestId mới.</x:v>
      </x:c>
      <x:c r="I63" s="41" t="str">
        <x:v>HTTP 400; số lịch, chi tiết và giao dịch không tăng.</x:v>
      </x:c>
      <x:c r="J63" s="43"/>
    </x:row>
    <x:row r="64" ht="78" customHeight="1">
      <x:c r="A64" s="32" t="n">
        <x:v>21</x:v>
      </x:c>
      <x:c r="B64" s="33" t="str">
        <x:v>F4.7</x:v>
      </x:c>
      <x:c r="C64" s="33" t="str">
        <x:v>F4_21</x:v>
      </x:c>
      <x:c r="D64" s="34" t="str">
        <x:v>Không tạo lịch bằng thú cưng sai chủ hoặc đã lưu trữ</x:v>
      </x:c>
      <x:c r="E64" s="34" t="str">
        <x:v>Đăng nhập tài khoản CUSTOMER/ACTIVE thử nghiệm. Website và máy chủ kết nối CSDL kiểm thử. Chuẩn bị hai fixture riêng: thú cưng của B và thú cưng đã lưu trữ của A.</x:v>
      </x:c>
      <x:c r="F64" s="35" t="n">
        <x:v>1</x:v>
      </x:c>
      <x:c r="G64" s="34" t="str">
        <x:v>Gửi tạo lịch hợp lệ ngoài petId của khách B.</x:v>
      </x:c>
      <x:c r="H64" s="34" t="str">
        <x:v>Phiên khách A, requestId mới; petId của B.</x:v>
      </x:c>
      <x:c r="I64" s="34" t="str">
        <x:v>HTTP 403; không tạo lịch hoặc giao dịch cho thú cưng của B.</x:v>
      </x:c>
      <x:c r="J64" s="36" t="str">
        <x:v>Ca API bổ sung: dùng công cụ gửi HTTP với phiên/tokens thử nghiệm tương ứng; không thay dữ liệu thật. Hai dữ liệu phủ cùng điều kiện sở hữu và !isArchived; kiểm tra riêng từng phản hồi.
Chưa thực thi.</x:v>
      </x:c>
    </x:row>
    <x:row r="65" ht="78" customHeight="1">
      <x:c r="A65" s="39"/>
      <x:c r="B65" s="40"/>
      <x:c r="C65" s="40"/>
      <x:c r="D65" s="41"/>
      <x:c r="E65" s="41"/>
      <x:c r="F65" s="42" t="n">
        <x:v>2</x:v>
      </x:c>
      <x:c r="G65" s="41" t="str">
        <x:v>Gửi yêu cầu độc lập với petId đã lưu trữ của A.</x:v>
      </x:c>
      <x:c r="H65" s="41" t="str">
        <x:v>requestId mới khác; các trường còn lại hợp lệ.</x:v>
      </x:c>
      <x:c r="I65" s="41" t="str">
        <x:v>HTTP 403; thú cưng đã lưu trữ không được đặt lịch mới.</x:v>
      </x:c>
      <x:c r="J65" s="43"/>
    </x:row>
    <x:row r="66" ht="78" customHeight="1">
      <x:c r="A66" s="32" t="n">
        <x:v>22</x:v>
      </x:c>
      <x:c r="B66" s="33" t="str">
        <x:v>F4.7</x:v>
      </x:c>
      <x:c r="C66" s="33" t="str">
        <x:v>F4_22</x:v>
      </x:c>
      <x:c r="D66" s="34" t="str">
        <x:v>Từ chối 11 dịch vụ hoặc mã dịch vụ trùng nhau</x:v>
      </x:c>
      <x:c r="E66" s="34" t="str">
        <x:v>Đăng nhập tài khoản CUSTOMER/ACTIVE thử nghiệm. Website và máy chủ kết nối CSDL kiểm thử. Chuẩn bị 11 dịch vụ ACTIVE, tổng tiền&gt;0 và đủ thời gian; tách riêng từng yêu cầu.</x:v>
      </x:c>
      <x:c r="F66" s="35" t="n">
        <x:v>1</x:v>
      </x:c>
      <x:c r="G66" s="34" t="str">
        <x:v>Gửi tạo lịch với 11 mã dịch vụ khác nhau.</x:v>
      </x:c>
      <x:c r="H66" s="34" t="str">
        <x:v>serviceIds gồm 11 mã; requestId mới.</x:v>
      </x:c>
      <x:c r="I66" s="34" t="str">
        <x:v>HTTP 400; không tạo lịch do vượt giới hạn 10 dịch vụ.</x:v>
      </x:c>
      <x:c r="J66" s="36" t="str">
        <x:v>Ca API bổ sung: dùng công cụ gửi HTTP với phiên/tokens thử nghiệm tương ứng; không thay dữ liệu thật.
Chưa thực thi.</x:v>
      </x:c>
    </x:row>
    <x:row r="67" ht="94" customHeight="1">
      <x:c r="A67" s="39"/>
      <x:c r="B67" s="40"/>
      <x:c r="C67" s="40"/>
      <x:c r="D67" s="41"/>
      <x:c r="E67" s="41"/>
      <x:c r="F67" s="42" t="n">
        <x:v>2</x:v>
      </x:c>
      <x:c r="G67" s="41" t="str">
        <x:v>Gửi tạo lịch mới lặp lại cùng một serviceId hai lần.</x:v>
      </x:c>
      <x:c r="H67" s="41" t="str">
        <x:v>serviceIds=[mã đã chuẩn bị,mã đã chuẩn bị]; requestId mới.</x:v>
      </x:c>
      <x:c r="I67" s="41" t="str">
        <x:v>HTTP 400; không tạo lịch hoặc nhân đôi cùng dịch vụ.</x:v>
      </x:c>
      <x:c r="J67" s="43"/>
    </x:row>
    <x:row r="68" ht="78" customHeight="1">
      <x:c r="A68" s="32" t="n">
        <x:v>23</x:v>
      </x:c>
      <x:c r="B68" s="33" t="str">
        <x:v>F4.7</x:v>
      </x:c>
      <x:c r="C68" s="33" t="str">
        <x:v>F4_23</x:v>
      </x:c>
      <x:c r="D68" s="34" t="str">
        <x:v>Từ chối giờ không theo bước 30 phút</x:v>
      </x:c>
      <x:c r="E68" s="34" t="str">
        <x:v>Đăng nhập tài khoản CUSTOMER/ACTIVE thử nghiệm. Website và máy chủ kết nối CSDL kiểm thử. Dịch vụ, thú cưng, hình thức hợp lệ; ngày D+1 không trùng lịch.</x:v>
      </x:c>
      <x:c r="F68" s="35" t="n">
        <x:v>1</x:v>
      </x:c>
      <x:c r="G68" s="34" t="str">
        <x:v>Gửi tạo lịch với giờ 08:15:00.</x:v>
      </x:c>
      <x:c r="H68" s="34" t="str">
        <x:v>bookingDate=D+1; các trường khác hợp lệ.</x:v>
      </x:c>
      <x:c r="I68" s="34" t="str">
        <x:v>HTTP 400; không tạo lịch vì phút không theo bước 30.</x:v>
      </x:c>
      <x:c r="J68" s="36" t="str">
        <x:v>Ca API bổ sung: dùng công cụ gửi HTTP với phiên/tokens thử nghiệm tương ứng; không thay dữ liệu thật.
Chưa thực thi.</x:v>
      </x:c>
    </x:row>
    <x:row r="69" ht="78" customHeight="1">
      <x:c r="A69" s="39"/>
      <x:c r="B69" s="40"/>
      <x:c r="C69" s="40"/>
      <x:c r="D69" s="41"/>
      <x:c r="E69" s="41"/>
      <x:c r="F69" s="42" t="n">
        <x:v>2</x:v>
      </x:c>
      <x:c r="G69" s="41" t="str">
        <x:v>Gửi yêu cầu độc lập với giờ 08:00:01.</x:v>
      </x:c>
      <x:c r="H69" s="41" t="str">
        <x:v>requestId khác; giây khác 0.</x:v>
      </x:c>
      <x:c r="I69" s="41" t="str">
        <x:v>HTTP 400; không tạo lịch ở thời điểm có phần giây.</x:v>
      </x:c>
      <x:c r="J69" s="43"/>
    </x:row>
    <x:row r="70" ht="86" customHeight="1">
      <x:c r="A70" s="32" t="n">
        <x:v>24</x:v>
      </x:c>
      <x:c r="B70" s="33" t="str">
        <x:v>F4.7</x:v>
      </x:c>
      <x:c r="C70" s="33" t="str">
        <x:v>F4_24</x:v>
      </x:c>
      <x:c r="D70" s="34" t="str">
        <x:v>Chấp nhận kết thúc đúng 18:00, chặn vượt giờ đóng cửa</x:v>
      </x:c>
      <x:c r="E70" s="34" t="str">
        <x:v>Đăng nhập tài khoản CUSTOMER/ACTIVE thử nghiệm. Website và máy chủ kết nối CSDL kiểm thử. Dịch vụ ACTIVE dài 60 phút; ngày tương lai còn công suất ở 17:00 và 17:30; dùng thú cưng/fixture độc lập.</x:v>
      </x:c>
      <x:c r="F70" s="35" t="n">
        <x:v>1</x:v>
      </x:c>
      <x:c r="G70" s="34" t="str">
        <x:v>Gửi tạo lịch lúc 17:00 với thời lượng 60 phút.</x:v>
      </x:c>
      <x:c r="H70" s="34" t="str">
        <x:v>D+1, kết thúc đúng 18:00.</x:v>
      </x:c>
      <x:c r="I70" s="34" t="str">
        <x:v>Tạo thành công nếu mọi dữ liệu và chỗ trống hợp lệ.</x:v>
      </x:c>
      <x:c r="J70" s="36" t="str">
        <x:v>Ca API bổ sung: dùng công cụ gửi HTTP với phiên/tokens thử nghiệm tương ứng; không thay dữ liệu thật. Chuẩn bị fixture độc lập để không nhầm lỗi trùng thú cưng với lỗi vượt giờ đóng cửa.
Chưa thực thi.</x:v>
      </x:c>
    </x:row>
    <x:row r="71" ht="102" customHeight="1">
      <x:c r="A71" s="39"/>
      <x:c r="B71" s="40"/>
      <x:c r="C71" s="40"/>
      <x:c r="D71" s="41"/>
      <x:c r="E71" s="41"/>
      <x:c r="F71" s="42" t="n">
        <x:v>2</x:v>
      </x:c>
      <x:c r="G71" s="41" t="str">
        <x:v>Gửi yêu cầu độc lập lúc 17:30 với thời lượng 60 phút.</x:v>
      </x:c>
      <x:c r="H71" s="41" t="str">
        <x:v>D+1; dùng thú cưng khác không trùng lịch, requestId mới.</x:v>
      </x:c>
      <x:c r="I71" s="41" t="str">
        <x:v>HTTP 409; không tạo lịch kết thúc 18:30.</x:v>
      </x:c>
      <x:c r="J71" s="43"/>
    </x:row>
    <x:row r="72" ht="94" customHeight="1">
      <x:c r="A72" s="32" t="n">
        <x:v>25</x:v>
      </x:c>
      <x:c r="B72" s="33" t="str">
        <x:v>F4.7</x:v>
      </x:c>
      <x:c r="C72" s="33" t="str">
        <x:v>F4_25</x:v>
      </x:c>
      <x:c r="D72" s="34" t="str">
        <x:v>Máy chủ áp dụng biên ghi chú 255/256 ký tự</x:v>
      </x:c>
      <x:c r="E72" s="34" t="str">
        <x:v>Đăng nhập tài khoản CUSTOMER/ACTIVE thử nghiệm. Website và máy chủ kết nối CSDL kiểm thử. Hai yêu cầu lịch độc lập hợp lệ và giờ trống; chuẩn bị chuỗi chữ a đủ 255 và 256 ký tự.</x:v>
      </x:c>
      <x:c r="F72" s="35" t="n">
        <x:v>1</x:v>
      </x:c>
      <x:c r="G72" s="34" t="str">
        <x:v>Gửi tạo lịch với note dài đúng 255 ký tự.</x:v>
      </x:c>
      <x:c r="H72" s="34" t="str">
        <x:v>note='a' lặp 255; requestId mới.</x:v>
      </x:c>
      <x:c r="I72" s="34" t="str">
        <x:v>Không bị từ chối bởi độ dài; lịch tạo thành công nếu các điều kiện khác hợp lệ.</x:v>
      </x:c>
      <x:c r="J72" s="36" t="str">
        <x:v>Ca API bổ sung: dùng công cụ gửi HTTP với phiên/tokens thử nghiệm tương ứng; không thay dữ liệu thật. Nguồn hiện tại: textarea cho 1000 ký tự nhưng hàm gửi cắt còn 255; ca này kiểm API. Cần xác nhận yêu cầu UX cho phần bị cắt, không ghi rằng web chắc chắn báo lỗi 256 ký tự.
Chưa thực thi.</x:v>
      </x:c>
    </x:row>
    <x:row r="73" ht="78" customHeight="1">
      <x:c r="A73" s="39"/>
      <x:c r="B73" s="40"/>
      <x:c r="C73" s="40"/>
      <x:c r="D73" s="41"/>
      <x:c r="E73" s="41"/>
      <x:c r="F73" s="42" t="n">
        <x:v>2</x:v>
      </x:c>
      <x:c r="G73" s="41" t="str">
        <x:v>Gửi tạo lịch độc lập với note dài 256 ký tự.</x:v>
      </x:c>
      <x:c r="H73" s="41" t="str">
        <x:v>note='a' lặp 256; requestId khác.</x:v>
      </x:c>
      <x:c r="I73" s="41" t="str">
        <x:v>HTTP 400; không tạo lịch với ghi chú vượt giới hạn.</x:v>
      </x:c>
      <x:c r="J73" s="43"/>
    </x:row>
    <x:row r="74" ht="78" customHeight="1">
      <x:c r="A74" s="32" t="n">
        <x:v>26</x:v>
      </x:c>
      <x:c r="B74" s="33" t="str">
        <x:v>F4.8</x:v>
      </x:c>
      <x:c r="C74" s="33" t="str">
        <x:v>F4_26</x:v>
      </x:c>
      <x:c r="D74" s="34" t="str">
        <x:v>Đổi lịch PENDING sang giờ trống và giữ giá dịch vụ</x:v>
      </x:c>
      <x:c r="E74" s="34" t="str">
        <x:v>Đăng nhập tài khoản CUSTOMER/ACTIVE thử nghiệm. Website và máy chủ kết nối CSDL kiểm thử. Có lịch PENDING thuộc A; ghi nhận dịch vụ, tổng tiền và giao dịch; chọn D+2 còn trống.</x:v>
      </x:c>
      <x:c r="F74" s="35" t="n">
        <x:v>1</x:v>
      </x:c>
      <x:c r="G74" s="34" t="str">
        <x:v>Mở chi tiết, chọn Đổi ngày giờ rồi chọn D+2/giờ trống.</x:v>
      </x:c>
      <x:c r="H74" s="34" t="str">
        <x:v>Không đổi dịch vụ.</x:v>
      </x:c>
      <x:c r="I74" s="34" t="str">
        <x:v>Biểu mẫu hiển thị giờ mới được kiểm tra còn nhận lịch.</x:v>
      </x:c>
      <x:c r="J74" s="36" t="str">
        <x:v>Chưa thực thi.</x:v>
      </x:c>
    </x:row>
    <x:row r="75" ht="94" customHeight="1">
      <x:c r="A75" s="39"/>
      <x:c r="B75" s="40"/>
      <x:c r="C75" s="40"/>
      <x:c r="D75" s="41"/>
      <x:c r="E75" s="41"/>
      <x:c r="F75" s="42" t="n">
        <x:v>2</x:v>
      </x:c>
      <x:c r="G75" s="41" t="str">
        <x:v>Bấm Lưu lịch mới và tải lại.</x:v>
      </x:c>
      <x:c r="H75" s="41" t="str">
        <x:v>Ngày giờ mới; ghi chú hợp lệ.</x:v>
      </x:c>
      <x:c r="I75" s="41" t="str">
        <x:v>Ngày giờ lịch đổi; dịch vụ, tổng tiền và giao dịch giữ nguyên; trạng thái vẫn PENDING.</x:v>
      </x:c>
      <x:c r="J75" s="43"/>
    </x:row>
    <x:row r="76" ht="70" customHeight="1">
      <x:c r="A76" s="32" t="n">
        <x:v>27</x:v>
      </x:c>
      <x:c r="B76" s="33" t="str">
        <x:v>F4.8</x:v>
      </x:c>
      <x:c r="C76" s="33" t="str">
        <x:v>F4_27</x:v>
      </x:c>
      <x:c r="D76" s="34" t="str">
        <x:v>Giữ lịch cũ khi đóng biểu mẫu đổi lịch</x:v>
      </x:c>
      <x:c r="E76" s="34" t="str">
        <x:v>Đăng nhập tài khoản CUSTOMER/ACTIVE thử nghiệm. Website và máy chủ kết nối CSDL kiểm thử. Có lịch CONFIRMED; đã ghi ngày giờ hiện tại.</x:v>
      </x:c>
      <x:c r="F76" s="35" t="n">
        <x:v>1</x:v>
      </x:c>
      <x:c r="G76" s="34" t="str">
        <x:v>Mở Đổi ngày giờ và chọn ngày giờ khác.</x:v>
      </x:c>
      <x:c r="H76" s="34" t="str">
        <x:v>Không bấm Lưu lịch mới.</x:v>
      </x:c>
      <x:c r="I76" s="34" t="str">
        <x:v>Biểu mẫu phản ánh lựa chọn mới, lịch chưa được lưu.</x:v>
      </x:c>
      <x:c r="J76" s="36" t="str">
        <x:v>Chưa thực thi.</x:v>
      </x:c>
    </x:row>
    <x:row r="77" ht="70" customHeight="1">
      <x:c r="A77" s="39"/>
      <x:c r="B77" s="40"/>
      <x:c r="C77" s="40"/>
      <x:c r="D77" s="41"/>
      <x:c r="E77" s="41"/>
      <x:c r="F77" s="42" t="n">
        <x:v>2</x:v>
      </x:c>
      <x:c r="G77" s="41" t="str">
        <x:v>Bấm Giữ lịch cũ rồi mở lại chi tiết.</x:v>
      </x:c>
      <x:c r="H77" s="41" t="str">
        <x:v>Không gửi yêu cầu lưu.</x:v>
      </x:c>
      <x:c r="I77" s="41" t="str">
        <x:v>Ngày giờ và ghi chú đã lưu không thay đổi.</x:v>
      </x:c>
      <x:c r="J77" s="43"/>
    </x:row>
    <x:row r="78" ht="94" customHeight="1">
      <x:c r="A78" s="32" t="n">
        <x:v>28</x:v>
      </x:c>
      <x:c r="B78" s="33" t="str">
        <x:v>F4.8</x:v>
      </x:c>
      <x:c r="C78" s="33" t="str">
        <x:v>F4_28</x:v>
      </x:c>
      <x:c r="D78" s="34" t="str">
        <x:v>Từ chối đổi sang giờ thú cưng hoặc nhân sự đã trùng</x:v>
      </x:c>
      <x:c r="E78" s="34" t="str">
        <x:v>Đăng nhập tài khoản CUSTOMER/ACTIVE thử nghiệm. Website và máy chủ kết nối CSDL kiểm thử. Có lịch PENDING của thú cưng A và một lịch khác của cùng thú cưng tại D+2/09:00; thời lượng giao nhau.</x:v>
      </x:c>
      <x:c r="F78" s="35" t="n">
        <x:v>1</x:v>
      </x:c>
      <x:c r="G78" s="34" t="str">
        <x:v>Tra cứu D+2 trong biểu mẫu đổi lịch.</x:v>
      </x:c>
      <x:c r="H78" s="34" t="str">
        <x:v>Giữ petId và dịch vụ gốc.</x:v>
      </x:c>
      <x:c r="I78" s="34" t="str">
        <x:v>Giờ giao với lịch kia không khả dụng; lịch đang sửa được loại khỏi kiểm tra trùng chính nó.</x:v>
      </x:c>
      <x:c r="J78" s="36" t="str">
        <x:v>Ca API bổ sung: dùng công cụ gửi HTTP với phiên/tokens thử nghiệm tương ứng; không thay dữ liệu thật.
Chưa thực thi.</x:v>
      </x:c>
    </x:row>
    <x:row r="79" ht="94" customHeight="1">
      <x:c r="A79" s="39"/>
      <x:c r="B79" s="40"/>
      <x:c r="C79" s="40"/>
      <x:c r="D79" s="41"/>
      <x:c r="E79" s="41"/>
      <x:c r="F79" s="42" t="n">
        <x:v>2</x:v>
      </x:c>
      <x:c r="G79" s="41" t="str">
        <x:v>Gửi reschedule trực tiếp đến 09:00.</x:v>
      </x:c>
      <x:c r="H79" s="41" t="str">
        <x:v>PUT /api/Bookings/{id}/reschedule; staffId hợp lệ hoặc null.</x:v>
      </x:c>
      <x:c r="I79" s="41" t="str">
        <x:v>HTTP 409; ngày giờ lịch ban đầu không thay đổi.</x:v>
      </x:c>
      <x:c r="J79" s="43"/>
    </x:row>
    <x:row r="80" ht="86" customHeight="1">
      <x:c r="A80" s="32" t="n">
        <x:v>29</x:v>
      </x:c>
      <x:c r="B80" s="33" t="str">
        <x:v>F4.8</x:v>
      </x:c>
      <x:c r="C80" s="33" t="str">
        <x:v>F4_29</x:v>
      </x:c>
      <x:c r="D80" s="34" t="str">
        <x:v>Không đổi lịch đã bắt đầu hoặc kết thúc</x:v>
      </x:c>
      <x:c r="E80" s="34" t="str">
        <x:v>Đăng nhập tài khoản CUSTOMER/ACTIVE thử nghiệm. Website và máy chủ kết nối CSDL kiểm thử. Chuẩn bị các lịch riêng ở IN_PROGRESS, COMPLETED và CANCELLED; các giờ đích đều hợp lệ.</x:v>
      </x:c>
      <x:c r="F80" s="35" t="n">
        <x:v>1</x:v>
      </x:c>
      <x:c r="G80" s="34" t="str">
        <x:v>Mở chi tiết từng lịch fixture.</x:v>
      </x:c>
      <x:c r="H80" s="34" t="str">
        <x:v>Các trạng thái IN_PROGRESS/COMPLETED/CANCELLED.</x:v>
      </x:c>
      <x:c r="I80" s="34" t="str">
        <x:v>Không có thao tác Đổi ngày giờ dành cho các trạng thái này.</x:v>
      </x:c>
      <x:c r="J80" s="36" t="str">
        <x:v>Ca API bổ sung: dùng công cụ gửi HTTP với phiên/tokens thử nghiệm tương ứng; không thay dữ liệu thật. Chạy độc lập cho từng trạng thái; ghi kết quả từng dữ liệu khi thực thi.
Chưa thực thi.</x:v>
      </x:c>
    </x:row>
    <x:row r="81" ht="86" customHeight="1">
      <x:c r="A81" s="39"/>
      <x:c r="B81" s="40"/>
      <x:c r="C81" s="40"/>
      <x:c r="D81" s="41"/>
      <x:c r="E81" s="41"/>
      <x:c r="F81" s="42" t="n">
        <x:v>2</x:v>
      </x:c>
      <x:c r="G81" s="41" t="str">
        <x:v>Gửi reschedule cho từng fixture bằng dữ liệu hợp lệ.</x:v>
      </x:c>
      <x:c r="H81" s="41" t="str">
        <x:v>Mỗi lần một mã lịch thuộc A; thời gian tương lai.</x:v>
      </x:c>
      <x:c r="I81" s="41" t="str">
        <x:v>Mỗi yêu cầu HTTP 409; lịch không bị sửa.</x:v>
      </x:c>
      <x:c r="J81" s="43"/>
    </x:row>
    <x:row r="82" ht="86" customHeight="1">
      <x:c r="A82" s="32" t="n">
        <x:v>30</x:v>
      </x:c>
      <x:c r="B82" s="33" t="str">
        <x:v>F4.9</x:v>
      </x:c>
      <x:c r="C82" s="33" t="str">
        <x:v>F4_30</x:v>
      </x:c>
      <x:c r="D82" s="34" t="str">
        <x:v>Hủy lịch chưa trả tiền cập nhật trạng thái liên quan</x:v>
      </x:c>
      <x:c r="E82" s="34" t="str">
        <x:v>Đăng nhập tài khoản CUSTOMER/ACTIVE thử nghiệm. Website và máy chủ kết nối CSDL kiểm thử. Có lịch CONFIRMED hoặc PENDING của A với giao dịch PENDING, chưa có bất kỳ PAID.</x:v>
      </x:c>
      <x:c r="F82" s="35" t="n">
        <x:v>1</x:v>
      </x:c>
      <x:c r="G82" s="34" t="str">
        <x:v>Bấm Hủy lịch hẹn rồi xác nhận đồng ý.</x:v>
      </x:c>
      <x:c r="H82" s="34" t="str">
        <x:v>Mã lịch fixture.</x:v>
      </x:c>
      <x:c r="I82" s="34" t="str">
        <x:v>Lịch chuyển CANCELLED; giao dịch PENDING của lịch chuyển FAILED.</x:v>
      </x:c>
      <x:c r="J82" s="36" t="str">
        <x:v>Chưa thực thi.</x:v>
      </x:c>
    </x:row>
    <x:row r="83" ht="86" customHeight="1">
      <x:c r="A83" s="39"/>
      <x:c r="B83" s="40"/>
      <x:c r="C83" s="40"/>
      <x:c r="D83" s="41"/>
      <x:c r="E83" s="41"/>
      <x:c r="F83" s="42" t="n">
        <x:v>2</x:v>
      </x:c>
      <x:c r="G83" s="41" t="str">
        <x:v>Tải lại danh sách và mở chi tiết.</x:v>
      </x:c>
      <x:c r="H83" s="41" t="str">
        <x:v>Cùng mã lịch.</x:v>
      </x:c>
      <x:c r="I83" s="41" t="str">
        <x:v>Trạng thái hủy được giữ; không còn thao tác đổi/hủy như lịch đang chờ.</x:v>
      </x:c>
      <x:c r="J83" s="43"/>
    </x:row>
    <x:row r="84" ht="46" customHeight="1">
      <x:c r="A84" s="32" t="n">
        <x:v>31</x:v>
      </x:c>
      <x:c r="B84" s="33" t="str">
        <x:v>F4.9</x:v>
      </x:c>
      <x:c r="C84" s="33" t="str">
        <x:v>F4_31</x:v>
      </x:c>
      <x:c r="D84" s="34" t="str">
        <x:v>Không hủy lịch khi đóng xác nhận</x:v>
      </x:c>
      <x:c r="E84" s="34" t="str">
        <x:v>Đăng nhập tài khoản CUSTOMER/ACTIVE thử nghiệm. Website và máy chủ kết nối CSDL kiểm thử. Có lịch PENDING chưa thanh toán.</x:v>
      </x:c>
      <x:c r="F84" s="35" t="n">
        <x:v>1</x:v>
      </x:c>
      <x:c r="G84" s="34" t="str">
        <x:v>Bấm Hủy lịch hẹn.</x:v>
      </x:c>
      <x:c r="H84" s="34" t="str">
        <x:v>Mã lịch đã chuẩn bị.</x:v>
      </x:c>
      <x:c r="I84" s="34" t="str">
        <x:v>Xuất hiện hộp xác nhận hủy.</x:v>
      </x:c>
      <x:c r="J84" s="36" t="str">
        <x:v>Chưa thực thi.</x:v>
      </x:c>
    </x:row>
    <x:row r="85" ht="78" customHeight="1">
      <x:c r="A85" s="39"/>
      <x:c r="B85" s="40"/>
      <x:c r="C85" s="40"/>
      <x:c r="D85" s="41"/>
      <x:c r="E85" s="41"/>
      <x:c r="F85" s="42" t="n">
        <x:v>2</x:v>
      </x:c>
      <x:c r="G85" s="41" t="str">
        <x:v>Chọn Hủy/Cancel của hộp xác nhận và tải lại.</x:v>
      </x:c>
      <x:c r="H85" s="41" t="str">
        <x:v>Không đồng ý hủy.</x:v>
      </x:c>
      <x:c r="I85" s="41" t="str">
        <x:v>Lịch giữ PENDING; giao dịch giữ trạng thái ban đầu; không tạo yêu cầu hủy thành công.</x:v>
      </x:c>
      <x:c r="J85" s="43"/>
    </x:row>
    <x:row r="86" ht="70" customHeight="1">
      <x:c r="A86" s="32" t="n">
        <x:v>32</x:v>
      </x:c>
      <x:c r="B86" s="33" t="str">
        <x:v>F4.9</x:v>
      </x:c>
      <x:c r="C86" s="33" t="str">
        <x:v>F4_32</x:v>
      </x:c>
      <x:c r="D86" s="34" t="str">
        <x:v>Chặn hủy lịch có giao dịch PAID trước khi xử lý hoàn tiền</x:v>
      </x:c>
      <x:c r="E86" s="34" t="str">
        <x:v>Đăng nhập tài khoản CUSTOMER/ACTIVE thử nghiệm. Website và máy chủ kết nối CSDL kiểm thử. Có lịch CONFIRMED với ít nhất một giao dịch PAID.</x:v>
      </x:c>
      <x:c r="F86" s="35" t="n">
        <x:v>1</x:v>
      </x:c>
      <x:c r="G86" s="34" t="str">
        <x:v>Yêu cầu hủy lịch và đồng ý trong hộp xác nhận.</x:v>
      </x:c>
      <x:c r="H86" s="34" t="str">
        <x:v>Lịch thuộc A, thanh toán PAID.</x:v>
      </x:c>
      <x:c r="I86" s="34" t="str">
        <x:v>Hệ thống từ chối, nêu cần xử lý hoàn tiền trước khi hủy.</x:v>
      </x:c>
      <x:c r="J86" s="36" t="str">
        <x:v>Chưa thực thi.</x:v>
      </x:c>
    </x:row>
    <x:row r="87" ht="70" customHeight="1">
      <x:c r="A87" s="39"/>
      <x:c r="B87" s="40"/>
      <x:c r="C87" s="40"/>
      <x:c r="D87" s="41"/>
      <x:c r="E87" s="41"/>
      <x:c r="F87" s="42" t="n">
        <x:v>2</x:v>
      </x:c>
      <x:c r="G87" s="41" t="str">
        <x:v>Tải lại chi tiết.</x:v>
      </x:c>
      <x:c r="H87" s="41" t="str">
        <x:v>Cùng lịch và giao dịch.</x:v>
      </x:c>
      <x:c r="I87" s="41" t="str">
        <x:v>Lịch vẫn CONFIRMED, giao dịch PAID; không tự thực hiện chuyển/hoàn tiền.</x:v>
      </x:c>
      <x:c r="J87" s="43"/>
    </x:row>
    <x:row r="88" ht="70" customHeight="1">
      <x:c r="A88" s="32" t="n">
        <x:v>33</x:v>
      </x:c>
      <x:c r="B88" s="33" t="str">
        <x:v>F4.9</x:v>
      </x:c>
      <x:c r="C88" s="33" t="str">
        <x:v>F4_33</x:v>
      </x:c>
      <x:c r="D88" s="34" t="str">
        <x:v>Không hủy lịch IN_PROGRESS, COMPLETED hoặc đã CANCELLED</x:v>
      </x:c>
      <x:c r="E88" s="34" t="str">
        <x:v>Đăng nhập tài khoản CUSTOMER/ACTIVE thử nghiệm. Website và máy chủ kết nối CSDL kiểm thử. Có ba lịch fixture độc lập ở trạng thái IN_PROGRESS/COMPLETED/CANCELLED.</x:v>
      </x:c>
      <x:c r="F88" s="35" t="n">
        <x:v>1</x:v>
      </x:c>
      <x:c r="G88" s="34" t="str">
        <x:v>Mở chi tiết từng trạng thái.</x:v>
      </x:c>
      <x:c r="H88" s="34" t="str">
        <x:v>Các lịch thuộc A.</x:v>
      </x:c>
      <x:c r="I88" s="34" t="str">
        <x:v>Không hiển thị thao tác hủy cho lịch đã bắt đầu/kết thúc.</x:v>
      </x:c>
      <x:c r="J88" s="36" t="str">
        <x:v>Ca API bổ sung: dùng công cụ gửi HTTP với phiên/tokens thử nghiệm tương ứng; không thay dữ liệu thật.
Chưa thực thi.</x:v>
      </x:c>
    </x:row>
    <x:row r="89" ht="86" customHeight="1">
      <x:c r="A89" s="39"/>
      <x:c r="B89" s="40"/>
      <x:c r="C89" s="40"/>
      <x:c r="D89" s="41"/>
      <x:c r="E89" s="41"/>
      <x:c r="F89" s="42" t="n">
        <x:v>2</x:v>
      </x:c>
      <x:c r="G89" s="41" t="str">
        <x:v>Gửi PUT /api/Bookings/{id}/cancel lần lượt cho từng fixture.</x:v>
      </x:c>
      <x:c r="H89" s="41" t="str">
        <x:v>Phiên A; mỗi lần một id fixture.</x:v>
      </x:c>
      <x:c r="I89" s="41" t="str">
        <x:v>Mỗi yêu cầu HTTP 409; trạng thái lịch và giao dịch không bị đổi.</x:v>
      </x:c>
      <x:c r="J89" s="43"/>
    </x:row>
    <x:row r="90" ht="70" customHeight="1">
      <x:c r="A90" s="32" t="n">
        <x:v>34</x:v>
      </x:c>
      <x:c r="B90" s="33" t="str">
        <x:v>F4.7</x:v>
      </x:c>
      <x:c r="C90" s="33" t="str">
        <x:v>F4_34</x:v>
      </x:c>
      <x:c r="D90" s="34" t="str">
        <x:v>Từ chối giờ ngoài giờ mở cửa hoặc đã qua</x:v>
      </x:c>
      <x:c r="E90" s="34" t="str">
        <x:v>Đăng nhập CUSTOMER/ACTIVE thử nghiệm; website, máy chủ và CSDL kiểm thử sẵn sàng. Có thú cưng, dịch vụ ACTIVE và hình thức hợp lệ; D là hôm nay theo UTC+7; mỗi yêu cầu độc lập.</x:v>
      </x:c>
      <x:c r="F90" s="35" t="n">
        <x:v>1</x:v>
      </x:c>
      <x:c r="G90" s="34" t="str">
        <x:v>Gửi tạo lịch cho D+1 ở 07:30 và 18:00, mỗi giờ một requestId mới.</x:v>
      </x:c>
      <x:c r="H90" s="34" t="str">
        <x:v>Thời lượng 30 phút; các trường khác hợp lệ.</x:v>
      </x:c>
      <x:c r="I90" s="34" t="str">
        <x:v>Mỗi yêu cầu HTTP 400; không tạo lịch ngoài giờ bắt đầu cho phép.</x:v>
      </x:c>
      <x:c r="J90" s="36" t="str">
        <x:v>Ca API bổ sung; dùng công cụ gửi HTTP với phiên/tokens thử nghiệm, chỉ trên CSDL kiểm thử. Nếu đang trước giờ mở cửa, chuẩn bị đồng hồ kiểm thử hoặc dời riêng dữ liệu quá khứ sang sau 08:00; không đổi giờ máy thật.
Chưa thực thi.</x:v>
      </x:c>
    </x:row>
    <x:row r="91" ht="102" customHeight="1">
      <x:c r="A91" s="39"/>
      <x:c r="B91" s="40"/>
      <x:c r="C91" s="40"/>
      <x:c r="D91" s="41"/>
      <x:c r="E91" s="41"/>
      <x:c r="F91" s="42" t="n">
        <x:v>2</x:v>
      </x:c>
      <x:c r="G91" s="41" t="str">
        <x:v>Gửi tạo lịch cho một giờ 30 phút của hôm nay đã kết thúc tại thời điểm gửi.</x:v>
      </x:c>
      <x:c r="H91" s="41" t="str">
        <x:v>Chỉ thực hiện nhánh này khi đã có giờ từ 08:00 đến 17:30 trong quá khứ hôm nay; requestId mới.</x:v>
      </x:c>
      <x:c r="I91" s="41" t="str">
        <x:v>HTTP 409; không nhận khung giờ đã qua.</x:v>
      </x:c>
      <x:c r="J91" s="43"/>
    </x:row>
    <x:row r="92" ht="110" customHeight="1">
      <x:c r="A92" s="32" t="n">
        <x:v>35</x:v>
      </x:c>
      <x:c r="B92" s="33" t="str">
        <x:v>F4.7</x:v>
      </x:c>
      <x:c r="C92" s="33" t="str">
        <x:v>F4_35</x:v>
      </x:c>
      <x:c r="D92" s="34" t="str">
        <x:v>Kiểm tra biên tổng thời lượng 1 và 480 phút</x:v>
      </x:c>
      <x:c r="E92" s="34" t="str">
        <x:v>Đăng nhập CUSTOMER/ACTIVE thử nghiệm; website, máy chủ và CSDL kiểm thử sẵn sàng. Chuẩn bị hai bộ fixture dịch vụ ACTIVE có tổng thời lượng lần lượt 1 và 480 phút; tổng giá&gt;0; D+1/08:00 còn đủ công suất, thú cưng khác nhau.</x:v>
      </x:c>
      <x:c r="F92" s="35" t="n">
        <x:v>1</x:v>
      </x:c>
      <x:c r="G92" s="34" t="str">
        <x:v>Gửi tạo lịch với bộ dịch vụ tổng 1 phút.</x:v>
      </x:c>
      <x:c r="H92" s="34" t="str">
        <x:v>D+1/08:00; requestId mới.</x:v>
      </x:c>
      <x:c r="I92" s="34" t="str">
        <x:v>Không bị từ chối do thời lượng=1; lịch tạo thành công khi các điều kiện còn lại hợp lệ.</x:v>
      </x:c>
      <x:c r="J92" s="36" t="str">
        <x:v>Ca API bổ sung; dùng công cụ gửi HTTP với phiên/tokens thử nghiệm, chỉ trên CSDL kiểm thử. Đây là dữ liệu biên do người phụ trách chuẩn bị trước, không tuyên bố hiện đã có dịch vụ dài 1 hoặc 480 phút.
Chưa thực thi.</x:v>
      </x:c>
    </x:row>
    <x:row r="93" ht="110" customHeight="1">
      <x:c r="A93" s="39"/>
      <x:c r="B93" s="40"/>
      <x:c r="C93" s="40"/>
      <x:c r="D93" s="41"/>
      <x:c r="E93" s="41"/>
      <x:c r="F93" s="42" t="n">
        <x:v>2</x:v>
      </x:c>
      <x:c r="G93" s="41" t="str">
        <x:v>Gửi yêu cầu độc lập với bộ dịch vụ tổng 480 phút.</x:v>
      </x:c>
      <x:c r="H93" s="41" t="str">
        <x:v>D+1/08:00; thú cưng khác, requestId mới.</x:v>
      </x:c>
      <x:c r="I93" s="41" t="str">
        <x:v>Không bị từ chối do thời lượng=480; durationMinutes lưu bằng 480 và không vượt giờ đóng cửa.</x:v>
      </x:c>
      <x:c r="J93" s="43"/>
    </x:row>
    <x:row r="94" ht="110" customHeight="1">
      <x:c r="A94" s="32" t="n">
        <x:v>36</x:v>
      </x:c>
      <x:c r="B94" s="33" t="str">
        <x:v>F4.7</x:v>
      </x:c>
      <x:c r="C94" s="33" t="str">
        <x:v>F4_36</x:v>
      </x:c>
      <x:c r="D94" s="34" t="str">
        <x:v>Từ chối tổng thời lượng ngoài 1–480 hoặc tiền không dương</x:v>
      </x:c>
      <x:c r="E94" s="34" t="str">
        <x:v>Đăng nhập CUSTOMER/ACTIVE thử nghiệm; website, máy chủ và CSDL kiểm thử sẵn sàng. Chuẩn bị fixture riêng: tổng thời lượng=0; tổng thời lượng=481; tổng tiền=0 với thời lượng hợp lệ. Dữ liệu fixture chỉ trong CSDL kiểm thử.</x:v>
      </x:c>
      <x:c r="F94" s="35" t="n">
        <x:v>1</x:v>
      </x:c>
      <x:c r="G94" s="34" t="str">
        <x:v>Gửi từng yêu cầu tạo lịch với tổng thời lượng 0 và 481 phút.</x:v>
      </x:c>
      <x:c r="H94" s="34" t="str">
        <x:v>Mỗi bộ serviceIds có tối đa 10 mã ACTIVE; giá&gt;0; requestId mới.</x:v>
      </x:c>
      <x:c r="I94" s="34" t="str">
        <x:v>Mỗi yêu cầu HTTP 400; không có lịch hoặc giao dịch mới.</x:v>
      </x:c>
      <x:c r="J94" s="36" t="str">
        <x:v>Ca API bổ sung; dùng công cụ gửi HTTP với phiên/tokens thử nghiệm, chỉ trên CSDL kiểm thử. Nếu cấu trúc CSDL cấm tạo fixture 0 phút/0 đồng, cần người phụ trách chuẩn bị môi trường giả lập phù hợp; chưa đánh dấu đã thực hiện.
Chưa thực thi.</x:v>
      </x:c>
    </x:row>
    <x:row r="95" ht="94" customHeight="1">
      <x:c r="A95" s="39"/>
      <x:c r="B95" s="40"/>
      <x:c r="C95" s="40"/>
      <x:c r="D95" s="41"/>
      <x:c r="E95" s="41"/>
      <x:c r="F95" s="42" t="n">
        <x:v>2</x:v>
      </x:c>
      <x:c r="G95" s="41" t="str">
        <x:v>Gửi yêu cầu có tổng tiền 0.</x:v>
      </x:c>
      <x:c r="H95" s="41" t="str">
        <x:v>Thời lượng 30 phút, ngày giờ hợp lệ, requestId mới.</x:v>
      </x:c>
      <x:c r="I95" s="41" t="str">
        <x:v>HTTP 400; không tạo lịch/giao dịch có tổng tiền không dương.</x:v>
      </x:c>
      <x:c r="J95" s="43"/>
    </x:row>
    <x:row r="96" ht="24" customHeight="1">
      <x:c r="A96" s="21" t="str">
        <x:v>Look and Feel (GUI) TCs</x:v>
      </x:c>
      <x:c r="B96" s="21"/>
      <x:c r="C96" s="21"/>
      <x:c r="D96" s="21"/>
      <x:c r="E96" s="21"/>
      <x:c r="F96" s="21"/>
      <x:c r="G96" s="21"/>
      <x:c r="H96" s="21"/>
      <x:c r="I96" s="21"/>
      <x:c r="J96" s="21"/>
    </x:row>
    <x:row r="97" ht="60" customHeight="1">
      <x:c r="A97" s="32" t="n">
        <x:v>37</x:v>
      </x:c>
      <x:c r="B97" s="33" t="str">
        <x:v>F4.3</x:v>
      </x:c>
      <x:c r="C97" s="33" t="str">
        <x:v>F4_37</x:v>
      </x:c>
      <x:c r="D97" s="34" t="str">
        <x:v>GUI: nội dung và bố cục Đặt lịch chăm sóc</x:v>
      </x:c>
      <x:c r="E97" s="34" t="str">
        <x:v>KH_A đã đăng nhập, có thú cưng và dịch vụ ACTIVE; mở biểu mẫu đặt lịch.</x:v>
      </x:c>
      <x:c r="F97" s="35" t="n">
        <x:v>1</x:v>
      </x:c>
      <x:c r="G97" s="34" t="str">
        <x:v>Mở màn hình Đặt lịch chăm sóc ở trình duyệt thử.</x:v>
      </x:c>
      <x:c r="H97" s="34" t="str">
        <x:v>Dữ liệu chuẩn bị cho màn hình; tên tiếng Việt có dấu.</x:v>
      </x:c>
      <x:c r="I97" s="34" t="str">
        <x:v>Hiển thị đủ thú cưng, hình thức, dịch vụ, ngày giờ, tổng tiền và phương thức thanh toán.</x:v>
      </x:c>
      <x:c r="J97" s="36" t="str">
        <x:v>Nguồn giao diện: web-react/src/lich-hen-khach-hang.jsx. Kiểm tra hình thức; chưa có kết quả chạy.
Chưa thực thi.</x:v>
      </x:c>
    </x:row>
    <x:row r="98" ht="60" customHeight="1">
      <x:c r="A98" s="39"/>
      <x:c r="B98" s="40"/>
      <x:c r="C98" s="40"/>
      <x:c r="D98" s="41"/>
      <x:c r="E98" s="41"/>
      <x:c r="F98" s="42" t="n">
        <x:v>2</x:v>
      </x:c>
      <x:c r="G98" s="41" t="str">
        <x:v>Quan sát nhãn, dữ liệu và vùng nội dung khi cuộn đến cuối.</x:v>
      </x:c>
      <x:c r="H98" s="41" t="str">
        <x:v>Các nhãn và trường có trong giao diện hiện tại.</x:v>
      </x:c>
      <x:c r="I98" s="41" t="str">
        <x:v>Nhãn có thể đọc, tiếng Việt không mất dấu, nội dung không chồng lên nút hoặc bị cắt mất khi cần thao tác.</x:v>
      </x:c>
      <x:c r="J98" s="43"/>
    </x:row>
    <x:row r="99" ht="76" customHeight="1">
      <x:c r="A99" s="32" t="n">
        <x:v>38</x:v>
      </x:c>
      <x:c r="B99" s="33" t="str">
        <x:v>F4.3</x:v>
      </x:c>
      <x:c r="C99" s="33" t="str">
        <x:v>F4_38</x:v>
      </x:c>
      <x:c r="D99" s="34" t="str">
        <x:v>GUI: thao tác Đặt lịch chăm sóc tại màn hình hẹp</x:v>
      </x:c>
      <x:c r="E99" s="34" t="str">
        <x:v>KH_A đã đăng nhập, có thú cưng và dịch vụ ACTIVE; mở biểu mẫu đặt lịch. Có công cụ đổi kích thước trình duyệt.</x:v>
      </x:c>
      <x:c r="F99" s="35" t="n">
        <x:v>1</x:v>
      </x:c>
      <x:c r="G99" s="34" t="str">
        <x:v>Mở màn hình ở cửa sổ desktop rồi thu hẹp còn khoảng 390 CSS pixel.</x:v>
      </x:c>
      <x:c r="H99" s="34" t="str">
        <x:v>Viewport kiểm tra chọn trước: desktop 1366×768; mobile 390×844.</x:v>
      </x:c>
      <x:c r="I99" s="34" t="str">
        <x:v>Nội dung được bố trí theo kích thước cửa sổ; các vùng chính vẫn truy cập được.</x:v>
      </x:c>
      <x:c r="J99" s="36" t="str">
        <x:v>Kích thước trên là dữ liệu kiểm tra, không tuyên bố là ma trận trình duyệt được hỗ trợ chính thức. Nguồn: web-react/src/lich-hen-khach-hang.jsx.
Chưa thực thi.</x:v>
      </x:c>
    </x:row>
    <x:row r="100" ht="60" customHeight="1">
      <x:c r="A100" s="39"/>
      <x:c r="B100" s="40"/>
      <x:c r="C100" s="40"/>
      <x:c r="D100" s="41"/>
      <x:c r="E100" s="41"/>
      <x:c r="F100" s="42" t="n">
        <x:v>2</x:v>
      </x:c>
      <x:c r="G100" s="41" t="str">
        <x:v>Cuộn trang và mở các vùng có thể cuộn hoặc menu tại màn hình đó.</x:v>
      </x:c>
      <x:c r="H100" s="41" t="str">
        <x:v>Nút, biểu mẫu hoặc bảng đang hiển thị.</x:v>
      </x:c>
      <x:c r="I100" s="41" t="str">
        <x:v>Có thể đọc nội dung và tiếp cận các điều khiển; bảng rộng cuộn được, không che mất nút thao tác.</x:v>
      </x:c>
      <x:c r="J100" s="43"/>
    </x:row>
  </x:sheetData>
  <x:mergeCells>
    <x:mergeCell ref="A1:J1"/>
    <x:mergeCell ref="A20:J20"/>
    <x:mergeCell ref="A22:J22"/>
    <x:mergeCell ref="A23:A24"/>
    <x:mergeCell ref="B23:B24"/>
    <x:mergeCell ref="C23:C24"/>
    <x:mergeCell ref="D23:D24"/>
    <x:mergeCell ref="E23:E24"/>
    <x:mergeCell ref="J23:J24"/>
    <x:mergeCell ref="A25:A26"/>
    <x:mergeCell ref="B25:B26"/>
    <x:mergeCell ref="C25:C26"/>
    <x:mergeCell ref="D25:D26"/>
    <x:mergeCell ref="E25:E26"/>
    <x:mergeCell ref="J25:J26"/>
    <x:mergeCell ref="A27:A28"/>
    <x:mergeCell ref="B27:B28"/>
    <x:mergeCell ref="C27:C28"/>
    <x:mergeCell ref="D27:D28"/>
    <x:mergeCell ref="E27:E28"/>
    <x:mergeCell ref="J27:J28"/>
    <x:mergeCell ref="A29:A30"/>
    <x:mergeCell ref="B29:B30"/>
    <x:mergeCell ref="C29:C30"/>
    <x:mergeCell ref="D29:D30"/>
    <x:mergeCell ref="E29:E30"/>
    <x:mergeCell ref="J29:J30"/>
    <x:mergeCell ref="A31:A32"/>
    <x:mergeCell ref="B31:B32"/>
    <x:mergeCell ref="C31:C32"/>
    <x:mergeCell ref="D31:D32"/>
    <x:mergeCell ref="E31:E32"/>
    <x:mergeCell ref="J31:J32"/>
    <x:mergeCell ref="A33:A34"/>
    <x:mergeCell ref="B33:B34"/>
    <x:mergeCell ref="C33:C34"/>
    <x:mergeCell ref="D33:D34"/>
    <x:mergeCell ref="E33:E34"/>
    <x:mergeCell ref="J33:J34"/>
    <x:mergeCell ref="A35:A36"/>
    <x:mergeCell ref="B35:B36"/>
    <x:mergeCell ref="C35:C36"/>
    <x:mergeCell ref="D35:D36"/>
    <x:mergeCell ref="E35:E36"/>
    <x:mergeCell ref="J35:J36"/>
    <x:mergeCell ref="A37:A38"/>
    <x:mergeCell ref="B37:B38"/>
    <x:mergeCell ref="C37:C38"/>
    <x:mergeCell ref="D37:D38"/>
    <x:mergeCell ref="E37:E38"/>
    <x:mergeCell ref="J37:J38"/>
    <x:mergeCell ref="A39:A40"/>
    <x:mergeCell ref="B39:B40"/>
    <x:mergeCell ref="C39:C40"/>
    <x:mergeCell ref="D39:D40"/>
    <x:mergeCell ref="E39:E40"/>
    <x:mergeCell ref="J39:J40"/>
    <x:mergeCell ref="A41:A42"/>
    <x:mergeCell ref="B41:B42"/>
    <x:mergeCell ref="C41:C42"/>
    <x:mergeCell ref="D41:D42"/>
    <x:mergeCell ref="E41:E42"/>
    <x:mergeCell ref="J41:J42"/>
    <x:mergeCell ref="A43:A44"/>
    <x:mergeCell ref="B43:B44"/>
    <x:mergeCell ref="C43:C44"/>
    <x:mergeCell ref="D43:D44"/>
    <x:mergeCell ref="E43:E44"/>
    <x:mergeCell ref="J43:J44"/>
    <x:mergeCell ref="A45:A46"/>
    <x:mergeCell ref="B45:B46"/>
    <x:mergeCell ref="C45:C46"/>
    <x:mergeCell ref="D45:D46"/>
    <x:mergeCell ref="E45:E46"/>
    <x:mergeCell ref="J45:J46"/>
    <x:mergeCell ref="A47:A48"/>
    <x:mergeCell ref="B47:B48"/>
    <x:mergeCell ref="C47:C48"/>
    <x:mergeCell ref="D47:D48"/>
    <x:mergeCell ref="E47:E48"/>
    <x:mergeCell ref="J47:J48"/>
    <x:mergeCell ref="A49:A51"/>
    <x:mergeCell ref="B49:B51"/>
    <x:mergeCell ref="C49:C51"/>
    <x:mergeCell ref="D49:D51"/>
    <x:mergeCell ref="E49:E51"/>
    <x:mergeCell ref="J49:J51"/>
    <x:mergeCell ref="A52:A53"/>
    <x:mergeCell ref="B52:B53"/>
    <x:mergeCell ref="C52:C53"/>
    <x:mergeCell ref="D52:D53"/>
    <x:mergeCell ref="E52:E53"/>
    <x:mergeCell ref="J52:J53"/>
    <x:mergeCell ref="A54:A55"/>
    <x:mergeCell ref="B54:B55"/>
    <x:mergeCell ref="C54:C55"/>
    <x:mergeCell ref="D54:D55"/>
    <x:mergeCell ref="E54:E55"/>
    <x:mergeCell ref="J54:J55"/>
    <x:mergeCell ref="A56:A57"/>
    <x:mergeCell ref="B56:B57"/>
    <x:mergeCell ref="C56:C57"/>
    <x:mergeCell ref="D56:D57"/>
    <x:mergeCell ref="E56:E57"/>
    <x:mergeCell ref="J56:J57"/>
    <x:mergeCell ref="A58:A59"/>
    <x:mergeCell ref="B58:B59"/>
    <x:mergeCell ref="C58:C59"/>
    <x:mergeCell ref="D58:D59"/>
    <x:mergeCell ref="E58:E59"/>
    <x:mergeCell ref="J58:J59"/>
    <x:mergeCell ref="A60:A61"/>
    <x:mergeCell ref="B60:B61"/>
    <x:mergeCell ref="C60:C61"/>
    <x:mergeCell ref="D60:D61"/>
    <x:mergeCell ref="E60:E61"/>
    <x:mergeCell ref="J60:J61"/>
    <x:mergeCell ref="A62:A63"/>
    <x:mergeCell ref="B62:B63"/>
    <x:mergeCell ref="C62:C63"/>
    <x:mergeCell ref="D62:D63"/>
    <x:mergeCell ref="E62:E63"/>
    <x:mergeCell ref="J62:J63"/>
    <x:mergeCell ref="A64:A65"/>
    <x:mergeCell ref="B64:B65"/>
    <x:mergeCell ref="C64:C65"/>
    <x:mergeCell ref="D64:D65"/>
    <x:mergeCell ref="E64:E65"/>
    <x:mergeCell ref="J64:J65"/>
    <x:mergeCell ref="A66:A67"/>
    <x:mergeCell ref="B66:B67"/>
    <x:mergeCell ref="C66:C67"/>
    <x:mergeCell ref="D66:D67"/>
    <x:mergeCell ref="E66:E67"/>
    <x:mergeCell ref="J66:J67"/>
    <x:mergeCell ref="A68:A69"/>
    <x:mergeCell ref="B68:B69"/>
    <x:mergeCell ref="C68:C69"/>
    <x:mergeCell ref="D68:D69"/>
    <x:mergeCell ref="E68:E69"/>
    <x:mergeCell ref="J68:J69"/>
    <x:mergeCell ref="A70:A71"/>
    <x:mergeCell ref="B70:B71"/>
    <x:mergeCell ref="C70:C71"/>
    <x:mergeCell ref="D70:D71"/>
    <x:mergeCell ref="E70:E71"/>
    <x:mergeCell ref="J70:J71"/>
    <x:mergeCell ref="A72:A73"/>
    <x:mergeCell ref="B72:B73"/>
    <x:mergeCell ref="C72:C73"/>
    <x:mergeCell ref="D72:D73"/>
    <x:mergeCell ref="E72:E73"/>
    <x:mergeCell ref="J72:J73"/>
    <x:mergeCell ref="A74:A75"/>
    <x:mergeCell ref="B74:B75"/>
    <x:mergeCell ref="C74:C75"/>
    <x:mergeCell ref="D74:D75"/>
    <x:mergeCell ref="E74:E75"/>
    <x:mergeCell ref="J74:J75"/>
    <x:mergeCell ref="A76:A77"/>
    <x:mergeCell ref="B76:B77"/>
    <x:mergeCell ref="C76:C77"/>
    <x:mergeCell ref="D76:D77"/>
    <x:mergeCell ref="E76:E77"/>
    <x:mergeCell ref="J76:J77"/>
    <x:mergeCell ref="A78:A79"/>
    <x:mergeCell ref="B78:B79"/>
    <x:mergeCell ref="C78:C79"/>
    <x:mergeCell ref="D78:D79"/>
    <x:mergeCell ref="E78:E79"/>
    <x:mergeCell ref="J78:J79"/>
    <x:mergeCell ref="A80:A81"/>
    <x:mergeCell ref="B80:B81"/>
    <x:mergeCell ref="C80:C81"/>
    <x:mergeCell ref="D80:D81"/>
    <x:mergeCell ref="E80:E81"/>
    <x:mergeCell ref="J80:J81"/>
    <x:mergeCell ref="A82:A83"/>
    <x:mergeCell ref="B82:B83"/>
    <x:mergeCell ref="C82:C83"/>
    <x:mergeCell ref="D82:D83"/>
    <x:mergeCell ref="E82:E83"/>
    <x:mergeCell ref="J82:J83"/>
    <x:mergeCell ref="A84:A85"/>
    <x:mergeCell ref="B84:B85"/>
    <x:mergeCell ref="C84:C85"/>
    <x:mergeCell ref="D84:D85"/>
    <x:mergeCell ref="E84:E85"/>
    <x:mergeCell ref="J84:J85"/>
    <x:mergeCell ref="A86:A87"/>
    <x:mergeCell ref="B86:B87"/>
    <x:mergeCell ref="C86:C87"/>
    <x:mergeCell ref="D86:D87"/>
    <x:mergeCell ref="E86:E87"/>
    <x:mergeCell ref="J86:J87"/>
    <x:mergeCell ref="A88:A89"/>
    <x:mergeCell ref="B88:B89"/>
    <x:mergeCell ref="C88:C89"/>
    <x:mergeCell ref="D88:D89"/>
    <x:mergeCell ref="E88:E89"/>
    <x:mergeCell ref="J88:J89"/>
    <x:mergeCell ref="A90:A91"/>
    <x:mergeCell ref="B90:B91"/>
    <x:mergeCell ref="C90:C91"/>
    <x:mergeCell ref="D90:D91"/>
    <x:mergeCell ref="E90:E91"/>
    <x:mergeCell ref="J90:J91"/>
    <x:mergeCell ref="A92:A93"/>
    <x:mergeCell ref="B92:B93"/>
    <x:mergeCell ref="C92:C93"/>
    <x:mergeCell ref="D92:D93"/>
    <x:mergeCell ref="E92:E93"/>
    <x:mergeCell ref="J92:J93"/>
    <x:mergeCell ref="A94:A95"/>
    <x:mergeCell ref="B94:B95"/>
    <x:mergeCell ref="C94:C95"/>
    <x:mergeCell ref="D94:D95"/>
    <x:mergeCell ref="E94:E95"/>
    <x:mergeCell ref="J94:J95"/>
    <x:mergeCell ref="A96:J96"/>
    <x:mergeCell ref="A97:A98"/>
    <x:mergeCell ref="B97:B98"/>
    <x:mergeCell ref="C97:C98"/>
    <x:mergeCell ref="D97:D98"/>
    <x:mergeCell ref="E97:E98"/>
    <x:mergeCell ref="J97:J98"/>
    <x:mergeCell ref="A99:A100"/>
    <x:mergeCell ref="B99:B100"/>
    <x:mergeCell ref="C99:C100"/>
    <x:mergeCell ref="D99:D100"/>
    <x:mergeCell ref="E99:E100"/>
    <x:mergeCell ref="J99:J100"/>
  </x:mergeCells>
  <x:pageMargins left="0.7" right="0.7" top="0.75" bottom="0.75" header="0.3" footer="0.3"/>
  <x:drawing xmlns:r="http://schemas.openxmlformats.org/officeDocument/2006/relationships" r:id="Rcc749f4ff95d4a8a"/>
</x:worksheet>
</file>

<file path=xl/worksheets/sheet7.xml><?xml version="1.0" encoding="utf-8"?>
<x:worksheet xmlns:x="http://schemas.openxmlformats.org/spreadsheetml/2006/main">
  <x:sheetPr>
    <x:tabColor rgb="FF70AD47"/>
  </x:sheetPr>
  <x:sheetViews>
    <x:sheetView showGridLines="0" workbookViewId="0"/>
  </x:sheetViews>
  <x:sheetFormatPr defaultRowHeight="15"/>
  <x:cols>
    <x:col min="1" max="1" width="4.5546875" hidden="0" customWidth="1"/>
    <x:col min="2" max="2" width="17.33203125" hidden="0" customWidth="1"/>
    <x:col min="3" max="3" width="17.44140625" hidden="0" customWidth="1"/>
    <x:col min="4" max="4" width="29.5546875" hidden="0" customWidth="1"/>
    <x:col min="5" max="5" width="21" hidden="0" customWidth="1"/>
    <x:col min="6" max="6" width="5.6640625" hidden="0" customWidth="1"/>
    <x:col min="7" max="7" width="33.88671875" hidden="0" customWidth="1"/>
    <x:col min="8" max="8" width="23.44140625" hidden="0" customWidth="1"/>
    <x:col min="9" max="9" width="43.109375" hidden="0" customWidth="1"/>
    <x:col min="10" max="10" width="45.5546875" hidden="0" customWidth="1"/>
  </x:cols>
  <x:sheetData>
    <x:row r="1" ht="38" customHeight="1">
      <x:c r="A1" s="6" t="str">
        <x:v>Test Cases for 'Thanh toán' function of PetNoVa</x:v>
      </x:c>
      <x:c r="B1" s="6"/>
      <x:c r="C1" s="6"/>
      <x:c r="D1" s="6"/>
      <x:c r="E1" s="6"/>
      <x:c r="F1" s="6"/>
      <x:c r="G1" s="6"/>
      <x:c r="H1" s="6"/>
      <x:c r="I1" s="6"/>
      <x:c r="J1" s="6"/>
    </x:row>
    <x:row r="2" ht="23" customHeight="1"/>
    <x:row r="3" ht="23" customHeight="1"/>
    <x:row r="4" ht="23" customHeight="1"/>
    <x:row r="5" ht="23" customHeight="1"/>
    <x:row r="6" ht="23" customHeight="1"/>
    <x:row r="7" ht="23" customHeight="1"/>
    <x:row r="8" ht="23" customHeight="1"/>
    <x:row r="9" ht="23" customHeight="1"/>
    <x:row r="10" ht="23" customHeight="1"/>
    <x:row r="11" ht="23" customHeight="1"/>
    <x:row r="12" ht="23" customHeight="1"/>
    <x:row r="13" ht="23" customHeight="1"/>
    <x:row r="14" ht="23" customHeight="1"/>
    <x:row r="15" ht="23" customHeight="1"/>
    <x:row r="16" ht="23" customHeight="1"/>
    <x:row r="17" ht="23" customHeight="1"/>
    <x:row r="18" ht="23" customHeight="1"/>
    <x:row r="19" ht="23" customHeight="1"/>
    <x:row r="20" ht="28" customHeight="1">
      <x:c r="A20" s="10" t="str">
        <x:v>Hình tham chiếu từ file Nhóm09 ban đầu; không phải bằng chứng thực thi các ca dưới đây.</x:v>
      </x:c>
      <x:c r="B20" s="10"/>
      <x:c r="C20" s="10"/>
      <x:c r="D20" s="10"/>
      <x:c r="E20" s="10"/>
      <x:c r="F20" s="10"/>
      <x:c r="G20" s="10"/>
      <x:c r="H20" s="10"/>
      <x:c r="I20" s="10"/>
      <x:c r="J20" s="10"/>
    </x:row>
    <x:row r="21" ht="43" customHeight="1">
      <x:c r="A21" s="16" t="str">
        <x:v>No.</x:v>
      </x:c>
      <x:c r="B21" s="16" t="str">
        <x:v>Test Requirement ID</x:v>
      </x:c>
      <x:c r="C21" s="16" t="str">
        <x:v>Test Case ID</x:v>
      </x:c>
      <x:c r="D21" s="16" t="str">
        <x:v>Test Objective/ Test description/ Test Items</x:v>
      </x:c>
      <x:c r="E21" s="16" t="str">
        <x:v>Pre-conditions</x:v>
      </x:c>
      <x:c r="F21" s="16" t="str">
        <x:v>Step #</x:v>
      </x:c>
      <x:c r="G21" s="16" t="str">
        <x:v>Step Action</x:v>
      </x:c>
      <x:c r="H21" s="16" t="str">
        <x:v>Test Data</x:v>
      </x:c>
      <x:c r="I21" s="16" t="str">
        <x:v>Expected Result</x:v>
      </x:c>
      <x:c r="J21" s="16" t="str">
        <x:v>Notes</x:v>
      </x:c>
    </x:row>
    <x:row r="22" ht="24" customHeight="1">
      <x:c r="A22" s="21" t="str">
        <x:v>Functional TCs</x:v>
      </x:c>
      <x:c r="B22" s="21"/>
      <x:c r="C22" s="21"/>
      <x:c r="D22" s="21"/>
      <x:c r="E22" s="21"/>
      <x:c r="F22" s="21"/>
      <x:c r="G22" s="21"/>
      <x:c r="H22" s="21"/>
      <x:c r="I22" s="21"/>
      <x:c r="J22" s="21"/>
    </x:row>
    <x:row r="23" ht="94" customHeight="1">
      <x:c r="A23" s="32" t="n">
        <x:v>1</x:v>
      </x:c>
      <x:c r="B23" s="33" t="str">
        <x:v>F5.1</x:v>
      </x:c>
      <x:c r="C23" s="33" t="str">
        <x:v>F5_01</x:v>
      </x:c>
      <x:c r="D23" s="34" t="str">
        <x:v>Lịch sử thanh toán hiển thị đúng giao dịch và số tiền</x:v>
      </x:c>
      <x:c r="E23" s="34" t="str">
        <x:v>Đăng nhập CUSTOMER/ACTIVE thử nghiệm; website, máy chủ và CSDL kiểm thử sẵn sàng. Có các giao dịch CASH/BANK_TRANSFER của A ở trạng thái PENDING/PAID/FAILED/REFUNDED; ghi nhận số tiền và lịch tương ứng.</x:v>
      </x:c>
      <x:c r="F23" s="35" t="n">
        <x:v>1</x:v>
      </x:c>
      <x:c r="G23" s="34" t="str">
        <x:v>Mở mục Thanh toán.</x:v>
      </x:c>
      <x:c r="H23" s="34" t="str">
        <x:v>Bộ giao dịch của tài khoản A.</x:v>
      </x:c>
      <x:c r="I23" s="34" t="str">
        <x:v>Danh sách hiện đúng mã giao dịch, mã lịch, ngày, phương thức, số tiền và trạng thái.</x:v>
      </x:c>
      <x:c r="J23" s="36" t="str">
        <x:v>Chưa thực thi.</x:v>
      </x:c>
    </x:row>
    <x:row r="24" ht="94" customHeight="1">
      <x:c r="A24" s="39"/>
      <x:c r="B24" s="40"/>
      <x:c r="C24" s="40"/>
      <x:c r="D24" s="41"/>
      <x:c r="E24" s="41"/>
      <x:c r="F24" s="42" t="n">
        <x:v>2</x:v>
      </x:c>
      <x:c r="G24" s="41" t="str">
        <x:v>Bấm mã lịch tại một giao dịch.</x:v>
      </x:c>
      <x:c r="H24" s="41" t="str">
        <x:v>Chọn mã lịch đã ghi nhận.</x:v>
      </x:c>
      <x:c r="I24" s="41" t="str">
        <x:v>Mở đúng chi tiết lịch liên kết; tổng tiền/dịch vụ và các giao dịch khớp dữ liệu chuẩn bị.</x:v>
      </x:c>
      <x:c r="J24" s="43"/>
    </x:row>
    <x:row r="25" ht="86" customHeight="1">
      <x:c r="A25" s="32" t="n">
        <x:v>2</x:v>
      </x:c>
      <x:c r="B25" s="33" t="str">
        <x:v>F5.1</x:v>
      </x:c>
      <x:c r="C25" s="33" t="str">
        <x:v>F5_02</x:v>
      </x:c>
      <x:c r="D25" s="34" t="str">
        <x:v>Lọc giao dịch theo trạng thái và khoảng ngày</x:v>
      </x:c>
      <x:c r="E25" s="34" t="str">
        <x:v>Đăng nhập CUSTOMER/ACTIVE thử nghiệm; website, máy chủ và CSDL kiểm thử sẵn sàng. Chuẩn bị giao dịch PAID trong khoảng [a,b] và giao dịch khác ngoài khoảng/khác trạng thái; a≤b.</x:v>
      </x:c>
      <x:c r="F25" s="35" t="n">
        <x:v>1</x:v>
      </x:c>
      <x:c r="G25" s="34" t="str">
        <x:v>Chọn trạng thái Đã thanh toán và khoảng ngày a đến b.</x:v>
      </x:c>
      <x:c r="H25" s="34" t="str">
        <x:v>Trạng thái PAID; hai biên a,b có fixture.</x:v>
      </x:c>
      <x:c r="I25" s="34" t="str">
        <x:v>Chỉ hiện giao dịch PAID có ngày trong khoảng, bao gồm cả ngày a và b.</x:v>
      </x:c>
      <x:c r="J25" s="36" t="str">
        <x:v>Ngày dùng để lọc là paymentDate, nếu chưa có thì bookingDate theo nguồn giao diện.
Chưa thực thi.</x:v>
      </x:c>
    </x:row>
    <x:row r="26" ht="86" customHeight="1">
      <x:c r="A26" s="39"/>
      <x:c r="B26" s="40"/>
      <x:c r="C26" s="40"/>
      <x:c r="D26" s="41"/>
      <x:c r="E26" s="41"/>
      <x:c r="F26" s="42" t="n">
        <x:v>2</x:v>
      </x:c>
      <x:c r="G26" s="41" t="str">
        <x:v>Xóa bộ lọc hoặc chuyển sang khoảng không có giao dịch.</x:v>
      </x:c>
      <x:c r="H26" s="41" t="str">
        <x:v>Khoảng rỗng đã chuẩn bị.</x:v>
      </x:c>
      <x:c r="I26" s="41" t="str">
        <x:v>Xóa lọc trả danh sách đầy đủ của A; khoảng rỗng hiện Không có giao dịch phù hợp.</x:v>
      </x:c>
      <x:c r="J26" s="43"/>
    </x:row>
    <x:row r="27" ht="86" customHeight="1">
      <x:c r="A27" s="32" t="n">
        <x:v>3</x:v>
      </x:c>
      <x:c r="B27" s="33" t="str">
        <x:v>F5.1</x:v>
      </x:c>
      <x:c r="C27" s="33" t="str">
        <x:v>F5_03</x:v>
      </x:c>
      <x:c r="D27" s="34" t="str">
        <x:v>Xem phiếu đúng dữ liệu giao dịch đã thanh toán</x:v>
      </x:c>
      <x:c r="E27" s="34" t="str">
        <x:v>Đăng nhập CUSTOMER/ACTIVE thử nghiệm; website, máy chủ và CSDL kiểm thử sẵn sàng. Có giao dịch PAID kèm lịch/dịch vụ hợp lệ; đã ghi nhận họ tên, email và số tiền.</x:v>
      </x:c>
      <x:c r="F27" s="35" t="n">
        <x:v>1</x:v>
      </x:c>
      <x:c r="G27" s="34" t="str">
        <x:v>Bấm Xem phiếu tại giao dịch PAID.</x:v>
      </x:c>
      <x:c r="H27" s="34" t="str">
        <x:v>Chọn mã giao dịch thuộc A.</x:v>
      </x:c>
      <x:c r="I27" s="34" t="str">
        <x:v>Phiếu hiển thị đúng khách hàng, email, mã giao dịch, trạng thái và dữ liệu của lịch/giao dịch đó.</x:v>
      </x:c>
      <x:c r="J27" s="36" t="str">
        <x:v>Chưa thực thi.</x:v>
      </x:c>
    </x:row>
    <x:row r="28" ht="70" customHeight="1">
      <x:c r="A28" s="39"/>
      <x:c r="B28" s="40"/>
      <x:c r="C28" s="40"/>
      <x:c r="D28" s="41"/>
      <x:c r="E28" s="41"/>
      <x:c r="F28" s="42" t="n">
        <x:v>2</x:v>
      </x:c>
      <x:c r="G28" s="41" t="str">
        <x:v>Đóng phiếu bằng nút đóng hoặc Escape.</x:v>
      </x:c>
      <x:c r="H28" s="41" t="str">
        <x:v>Không in hoặc sửa dữ liệu.</x:v>
      </x:c>
      <x:c r="I28" s="41" t="str">
        <x:v>Quay lại danh sách; giao dịch và trạng thái không thay đổi.</x:v>
      </x:c>
      <x:c r="J28" s="43"/>
    </x:row>
    <x:row r="29" ht="78" customHeight="1">
      <x:c r="A29" s="32" t="n">
        <x:v>4</x:v>
      </x:c>
      <x:c r="B29" s="33" t="str">
        <x:v>F5.1</x:v>
      </x:c>
      <x:c r="C29" s="33" t="str">
        <x:v>F5_04</x:v>
      </x:c>
      <x:c r="D29" s="34" t="str">
        <x:v>Không đọc được giao dịch của khách hàng khác</x:v>
      </x:c>
      <x:c r="E29" s="34" t="str">
        <x:v>Đăng nhập CUSTOMER/ACTIVE thử nghiệm; website, máy chủ và CSDL kiểm thử sẵn sàng. A và B có giao dịch riêng; biết mã giao dịch và mã lịch của B từ fixture.</x:v>
      </x:c>
      <x:c r="F29" s="35" t="n">
        <x:v>1</x:v>
      </x:c>
      <x:c r="G29" s="34" t="str">
        <x:v>Gửi GET /api/Payments/{id} bằng phiên A.</x:v>
      </x:c>
      <x:c r="H29" s="34" t="str">
        <x:v>id=giao dịch của B.</x:v>
      </x:c>
      <x:c r="I29" s="34" t="str">
        <x:v>HTTP 404; không lộ chi tiết giao dịch B.</x:v>
      </x:c>
      <x:c r="J29" s="36" t="str">
        <x:v>Ca API bổ sung; dùng công cụ gửi HTTP với phiên/tokens thử nghiệm, chỉ trên CSDL kiểm thử.
Chưa thực thi.</x:v>
      </x:c>
    </x:row>
    <x:row r="30" ht="78" customHeight="1">
      <x:c r="A30" s="39"/>
      <x:c r="B30" s="40"/>
      <x:c r="C30" s="40"/>
      <x:c r="D30" s="41"/>
      <x:c r="E30" s="41"/>
      <x:c r="F30" s="42" t="n">
        <x:v>2</x:v>
      </x:c>
      <x:c r="G30" s="41" t="str">
        <x:v>Gửi GET /api/Payments/booking/{bookingId} bằng phiên A.</x:v>
      </x:c>
      <x:c r="H30" s="41" t="str">
        <x:v>bookingId=lịch của B.</x:v>
      </x:c>
      <x:c r="I30" s="41" t="str">
        <x:v>Danh sách rỗng; lịch sử trên trang A không xuất hiện giao dịch B.</x:v>
      </x:c>
      <x:c r="J30" s="43"/>
    </x:row>
    <x:row r="31" ht="102" customHeight="1">
      <x:c r="A31" s="32" t="n">
        <x:v>5</x:v>
      </x:c>
      <x:c r="B31" s="33" t="str">
        <x:v>F5.2</x:v>
      </x:c>
      <x:c r="C31" s="33" t="str">
        <x:v>F5_05</x:v>
      </x:c>
      <x:c r="D31" s="34" t="str">
        <x:v>Chỉ PayOS xác minh PAID mới ghi nhận đã thanh toán</x:v>
      </x:c>
      <x:c r="E31" s="34" t="str">
        <x:v>Đăng nhập CUSTOMER/ACTIVE thử nghiệm; website, máy chủ và CSDL kiểm thử sẵn sàng. Có BANK_TRANSFER/PENDING; bộ giả lập tích hợp hoặc cấu hình thử nghiệm trả trạng thái PAID cho đúng orderCode.</x:v>
      </x:c>
      <x:c r="F31" s="35" t="n">
        <x:v>1</x:v>
      </x:c>
      <x:c r="G31" s="34" t="str">
        <x:v>Bấm Kiểm tra lại trong giao dịch chờ.</x:v>
      </x:c>
      <x:c r="H31" s="34" t="str">
        <x:v>Kết quả xác minh PayOS=PAID; không chuyển tiền thật.</x:v>
      </x:c>
      <x:c r="I31" s="34" t="str">
        <x:v>Giao dịch chuyển PAID, có thời điểm thanh toán; thông báo xác nhận thanh toán được ghi nhận.</x:v>
      </x:c>
      <x:c r="J31" s="36" t="str">
        <x:v>Ca tích hợp chỉ thực hiện khi đã có cấu hình/bộ giả lập; không giả định PayOS cung cấp sandbox.
Chưa thực thi.</x:v>
      </x:c>
    </x:row>
    <x:row r="32" ht="86" customHeight="1">
      <x:c r="A32" s="39"/>
      <x:c r="B32" s="40"/>
      <x:c r="C32" s="40"/>
      <x:c r="D32" s="41"/>
      <x:c r="E32" s="41"/>
      <x:c r="F32" s="42" t="n">
        <x:v>2</x:v>
      </x:c>
      <x:c r="G32" s="41" t="str">
        <x:v>Tải lại trang Thanh toán.</x:v>
      </x:c>
      <x:c r="H32" s="41" t="str">
        <x:v>Cùng giao dịch.</x:v>
      </x:c>
      <x:c r="I32" s="41" t="str">
        <x:v>Trạng thái PAID được giữ và có thể xem phiếu.</x:v>
      </x:c>
      <x:c r="J32" s="43"/>
    </x:row>
    <x:row r="33" ht="102" customHeight="1">
      <x:c r="A33" s="32" t="n">
        <x:v>6</x:v>
      </x:c>
      <x:c r="B33" s="33" t="str">
        <x:v>F5.2</x:v>
      </x:c>
      <x:c r="C33" s="33" t="str">
        <x:v>F5_06</x:v>
      </x:c>
      <x:c r="D33" s="34" t="str">
        <x:v>Hủy hoặc hết hạn PayOS chuyển giao dịch chờ thành FAILED</x:v>
      </x:c>
      <x:c r="E33" s="34" t="str">
        <x:v>Đăng nhập CUSTOMER/ACTIVE thử nghiệm; website, máy chủ và CSDL kiểm thử sẵn sàng. Chuẩn bị các giao dịch BANK_TRANSFER/PENDING độc lập và kết quả PayOS giả lập CANCELLED/EXPIRED/FAILED.</x:v>
      </x:c>
      <x:c r="F33" s="35" t="n">
        <x:v>1</x:v>
      </x:c>
      <x:c r="G33" s="34" t="str">
        <x:v>Đồng bộ từng giao dịch với một kết quả PayOS đã chuẩn bị.</x:v>
      </x:c>
      <x:c r="H33" s="34" t="str">
        <x:v>Mỗi fixture tương ứng một trạng thái CANCELLED, EXPIRED hoặc FAILED.</x:v>
      </x:c>
      <x:c r="I33" s="34" t="str">
        <x:v>Giao dịch PENDING tương ứng chuyển FAILED và có thời điểm xử lý; không thành PAID.</x:v>
      </x:c>
      <x:c r="J33" s="36" t="str">
        <x:v>Chạy mỗi trạng thái trên fixture riêng; nguồn chỉ đổi trạng thái thanh toán, không hủy lịch tự động.
Chưa thực thi.</x:v>
      </x:c>
    </x:row>
    <x:row r="34" ht="86" customHeight="1">
      <x:c r="A34" s="39"/>
      <x:c r="B34" s="40"/>
      <x:c r="C34" s="40"/>
      <x:c r="D34" s="41"/>
      <x:c r="E34" s="41"/>
      <x:c r="F34" s="42" t="n">
        <x:v>2</x:v>
      </x:c>
      <x:c r="G34" s="41" t="str">
        <x:v>Mở lại chi tiết từng lịch.</x:v>
      </x:c>
      <x:c r="H34" s="41" t="str">
        <x:v>Các lịch còn được thanh toán.</x:v>
      </x:c>
      <x:c r="I34" s="41" t="str">
        <x:v>Có thể tiếp cận Thử lại thanh toán cho FAILED; lịch không tự chuyển CANCELLED chỉ vì thanh toán hủy.</x:v>
      </x:c>
      <x:c r="J34" s="43"/>
    </x:row>
    <x:row r="35" ht="102" customHeight="1">
      <x:c r="A35" s="32" t="n">
        <x:v>7</x:v>
      </x:c>
      <x:c r="B35" s="33" t="str">
        <x:v>F5.2</x:v>
      </x:c>
      <x:c r="C35" s="33" t="str">
        <x:v>F5_07</x:v>
      </x:c>
      <x:c r="D35" s="34" t="str">
        <x:v>Webhook sai chữ ký hoặc sai tiền không ghi PAID</x:v>
      </x:c>
      <x:c r="E35" s="34" t="str">
        <x:v>Đăng nhập CUSTOMER/ACTIVE thử nghiệm; website, máy chủ và CSDL kiểm thử sẵn sàng. Có BANK_TRANSFER/PENDING; bộ giả lập webhook được chuẩn bị, có khả năng tạo payload đúng/sai chữ ký trong môi trường thử nghiệm.</x:v>
      </x:c>
      <x:c r="F35" s="35" t="n">
        <x:v>1</x:v>
      </x:c>
      <x:c r="G35" s="34" t="str">
        <x:v>Gửi webhook có chữ ký không hợp lệ.</x:v>
      </x:c>
      <x:c r="H35" s="34" t="str">
        <x:v>POST /api/Payments/payos-webhook; payload fixture.</x:v>
      </x:c>
      <x:c r="I35" s="34" t="str">
        <x:v>HTTP 400; trạng thái giao dịch giữ PENDING.</x:v>
      </x:c>
      <x:c r="J35" s="36" t="str">
        <x:v>Ca API bổ sung; dùng công cụ gửi HTTP với phiên/tokens thử nghiệm, chỉ trên CSDL kiểm thử. Không bịa hoặc dùng secret thật trong file; cần người phụ trách cung cấp bộ giả lập chữ ký. Các chuỗi return URL không thay thế xác minh webhook.
Chưa thực thi.</x:v>
      </x:c>
    </x:row>
    <x:row r="36" ht="102" customHeight="1">
      <x:c r="A36" s="39"/>
      <x:c r="B36" s="40"/>
      <x:c r="C36" s="40"/>
      <x:c r="D36" s="41"/>
      <x:c r="E36" s="41"/>
      <x:c r="F36" s="42" t="n">
        <x:v>2</x:v>
      </x:c>
      <x:c r="G36" s="41" t="str">
        <x:v>Gửi webhook xác minh được nhưng Amount khác số tiền hoặc Code khác 00.</x:v>
      </x:c>
      <x:c r="H36" s="41" t="str">
        <x:v>Mỗi dữ liệu một fixture PENDING riêng; orderCode đúng.</x:v>
      </x:c>
      <x:c r="I36" s="41" t="str">
        <x:v>Không cập nhật PAID; không sinh thông báo thanh toán thành công cho dữ liệu sai.</x:v>
      </x:c>
      <x:c r="J36" s="43"/>
    </x:row>
    <x:row r="37" ht="78" customHeight="1">
      <x:c r="A37" s="32" t="n">
        <x:v>8</x:v>
      </x:c>
      <x:c r="B37" s="33" t="str">
        <x:v>F5.2</x:v>
      </x:c>
      <x:c r="C37" s="33" t="str">
        <x:v>F5_08</x:v>
      </x:c>
      <x:c r="D37" s="34" t="str">
        <x:v>Webhook thành công lặp không ghi nhận nhiều lần</x:v>
      </x:c>
      <x:c r="E37" s="34" t="str">
        <x:v>Đăng nhập CUSTOMER/ACTIVE thử nghiệm; website, máy chủ và CSDL kiểm thử sẵn sàng. Có BANK_TRANSFER/PENDING; chuẩn bị webhook xác minh được, Code=00, Amount đúng và orderCode đúng.</x:v>
      </x:c>
      <x:c r="F37" s="35" t="n">
        <x:v>1</x:v>
      </x:c>
      <x:c r="G37" s="34" t="str">
        <x:v>Gửi webhook thành công lần đầu.</x:v>
      </x:c>
      <x:c r="H37" s="34" t="str">
        <x:v>Payload fixture đã xác minh.</x:v>
      </x:c>
      <x:c r="I37" s="34" t="str">
        <x:v>HTTP 200; giao dịch PAID, một thông báo thanh toán thành công được tạo.</x:v>
      </x:c>
      <x:c r="J37" s="36" t="str">
        <x:v>Ca API bổ sung; dùng công cụ gửi HTTP với phiên/tokens thử nghiệm, chỉ trên CSDL kiểm thử. Cần bộ giả lập/cấu hình thử nghiệm; đây là thiết kế, chưa gửi webhook hoặc chuyển tiền.
Chưa thực thi.</x:v>
      </x:c>
    </x:row>
    <x:row r="38" ht="94" customHeight="1">
      <x:c r="A38" s="39"/>
      <x:c r="B38" s="40"/>
      <x:c r="C38" s="40"/>
      <x:c r="D38" s="41"/>
      <x:c r="E38" s="41"/>
      <x:c r="F38" s="42" t="n">
        <x:v>2</x:v>
      </x:c>
      <x:c r="G38" s="41" t="str">
        <x:v>Gửi lại đúng payload đó rồi mở lịch sử.</x:v>
      </x:c>
      <x:c r="H38" s="41" t="str">
        <x:v>Cùng orderCode và số tiền.</x:v>
      </x:c>
      <x:c r="I38" s="41" t="str">
        <x:v>HTTP 200; vẫn một giao dịch, không thêm lần thu hoặc thêm thông báo thanh toán thành công do phát lại.</x:v>
      </x:c>
      <x:c r="J38" s="43"/>
    </x:row>
    <x:row r="39" ht="102" customHeight="1">
      <x:c r="A39" s="32" t="n">
        <x:v>9</x:v>
      </x:c>
      <x:c r="B39" s="33" t="str">
        <x:v>F5.3</x:v>
      </x:c>
      <x:c r="C39" s="33" t="str">
        <x:v>F5_09</x:v>
      </x:c>
      <x:c r="D39" s="34" t="str">
        <x:v>Thử lại FAILED tạo giao dịch mới đúng số tiền và phương thức</x:v>
      </x:c>
      <x:c r="E39" s="34" t="str">
        <x:v>Đăng nhập CUSTOMER/ACTIVE thử nghiệm; website, máy chủ và CSDL kiểm thử sẵn sàng. Có lịch PENDING hoặc CONFIRMED, một giao dịch FAILED; không có giao dịch PENDING/PAID của lịch; ghi totalAmount và phương thức.</x:v>
      </x:c>
      <x:c r="F39" s="35" t="n">
        <x:v>1</x:v>
      </x:c>
      <x:c r="G39" s="34" t="str">
        <x:v>Bấm Thử lại thanh toán trên FAILED.</x:v>
      </x:c>
      <x:c r="H39" s="34" t="str">
        <x:v>Lịch vẫn được thanh toán; dùng fixture.</x:v>
      </x:c>
      <x:c r="I39" s="34" t="str">
        <x:v>Tạo giao dịch mới mã khác, trạng thái PENDING, tiền bằng totalAmount và phương thức giống giao dịch thất bại.</x:v>
      </x:c>
      <x:c r="J39" s="36" t="str">
        <x:v>Chưa thực thi.</x:v>
      </x:c>
    </x:row>
    <x:row r="40" ht="102" customHeight="1">
      <x:c r="A40" s="39"/>
      <x:c r="B40" s="40"/>
      <x:c r="C40" s="40"/>
      <x:c r="D40" s="41"/>
      <x:c r="E40" s="41"/>
      <x:c r="F40" s="42" t="n">
        <x:v>2</x:v>
      </x:c>
      <x:c r="G40" s="41" t="str">
        <x:v>Tải lại chi tiết lịch.</x:v>
      </x:c>
      <x:c r="H40" s="41" t="str">
        <x:v>Giao dịch cũ và mới.</x:v>
      </x:c>
      <x:c r="I40" s="41" t="str">
        <x:v>Giao dịch cũ giữ FAILED để truy vết; giao dịch mới PENDING, không ghi đã trả khi chưa xác nhận.</x:v>
      </x:c>
      <x:c r="J40" s="43"/>
    </x:row>
    <x:row r="41" ht="70" customHeight="1">
      <x:c r="A41" s="32" t="n">
        <x:v>10</x:v>
      </x:c>
      <x:c r="B41" s="33" t="str">
        <x:v>F5.3</x:v>
      </x:c>
      <x:c r="C41" s="33" t="str">
        <x:v>F5_10</x:v>
      </x:c>
      <x:c r="D41" s="34" t="str">
        <x:v>Không thử lại giao dịch đang chờ hoặc đã trả</x:v>
      </x:c>
      <x:c r="E41" s="34" t="str">
        <x:v>Đăng nhập CUSTOMER/ACTIVE thử nghiệm; website, máy chủ và CSDL kiểm thử sẵn sàng. Có hai fixture độc lập: giao dịch PENDING và PAID thuộc A.</x:v>
      </x:c>
      <x:c r="F41" s="35" t="n">
        <x:v>1</x:v>
      </x:c>
      <x:c r="G41" s="34" t="str">
        <x:v>Gửi POST /api/Payments/{id}/retry cho PENDING.</x:v>
      </x:c>
      <x:c r="H41" s="34" t="str">
        <x:v>Mã giao dịch đang chờ.</x:v>
      </x:c>
      <x:c r="I41" s="34" t="str">
        <x:v>HTTP 409; không thêm giao dịch.</x:v>
      </x:c>
      <x:c r="J41" s="36" t="str">
        <x:v>Ca API bổ sung; dùng công cụ gửi HTTP với phiên/tokens thử nghiệm, chỉ trên CSDL kiểm thử.
Chưa thực thi.</x:v>
      </x:c>
    </x:row>
    <x:row r="42" ht="70" customHeight="1">
      <x:c r="A42" s="39"/>
      <x:c r="B42" s="40"/>
      <x:c r="C42" s="40"/>
      <x:c r="D42" s="41"/>
      <x:c r="E42" s="41"/>
      <x:c r="F42" s="42" t="n">
        <x:v>2</x:v>
      </x:c>
      <x:c r="G42" s="41" t="str">
        <x:v>Gửi retry cho PAID.</x:v>
      </x:c>
      <x:c r="H42" s="41" t="str">
        <x:v>Mã giao dịch đã thanh toán.</x:v>
      </x:c>
      <x:c r="I42" s="41" t="str">
        <x:v>HTTP 409; không tạo thêm lần thu cho giao dịch đã trả.</x:v>
      </x:c>
      <x:c r="J42" s="43"/>
    </x:row>
    <x:row r="43" ht="86" customHeight="1">
      <x:c r="A43" s="32" t="n">
        <x:v>11</x:v>
      </x:c>
      <x:c r="B43" s="33" t="str">
        <x:v>F5.3</x:v>
      </x:c>
      <x:c r="C43" s="33" t="str">
        <x:v>F5_11</x:v>
      </x:c>
      <x:c r="D43" s="34" t="str">
        <x:v>Không thử lại khi lịch đã hủy hoặc hoàn thành</x:v>
      </x:c>
      <x:c r="E43" s="34" t="str">
        <x:v>Đăng nhập CUSTOMER/ACTIVE thử nghiệm; website, máy chủ và CSDL kiểm thử sẵn sàng. Có các giao dịch FAILED ở hai lịch fixture độc lập CANCELLED và COMPLETED.</x:v>
      </x:c>
      <x:c r="F43" s="35" t="n">
        <x:v>1</x:v>
      </x:c>
      <x:c r="G43" s="34" t="str">
        <x:v>Gửi retry cho FAILED của lịch CANCELLED.</x:v>
      </x:c>
      <x:c r="H43" s="34" t="str">
        <x:v>POST /api/Payments/{id}/retry; phiên chủ lịch.</x:v>
      </x:c>
      <x:c r="I43" s="34" t="str">
        <x:v>HTTP 409; không tạo giao dịch mới.</x:v>
      </x:c>
      <x:c r="J43" s="36" t="str">
        <x:v>Ca API bổ sung; dùng công cụ gửi HTTP với phiên/tokens thử nghiệm, chỉ trên CSDL kiểm thử. Giao diện hiện có thể còn hiện nút cho FAILED; kết quả chặn được xác định tại máy chủ, không lấy sự có mặt của nút làm bằng chứng cho phép.
Chưa thực thi.</x:v>
      </x:c>
    </x:row>
    <x:row r="44" ht="70" customHeight="1">
      <x:c r="A44" s="39"/>
      <x:c r="B44" s="40"/>
      <x:c r="C44" s="40"/>
      <x:c r="D44" s="41"/>
      <x:c r="E44" s="41"/>
      <x:c r="F44" s="42" t="n">
        <x:v>2</x:v>
      </x:c>
      <x:c r="G44" s="41" t="str">
        <x:v>Gửi retry cho FAILED của lịch COMPLETED.</x:v>
      </x:c>
      <x:c r="H44" s="41" t="str">
        <x:v>Fixture thứ hai.</x:v>
      </x:c>
      <x:c r="I44" s="41" t="str">
        <x:v>HTTP 409; không mở lại việc thanh toán lịch đã hoàn thành.</x:v>
      </x:c>
      <x:c r="J44" s="43"/>
    </x:row>
    <x:row r="45" ht="78" customHeight="1">
      <x:c r="A45" s="32" t="n">
        <x:v>12</x:v>
      </x:c>
      <x:c r="B45" s="33" t="str">
        <x:v>F5.3</x:v>
      </x:c>
      <x:c r="C45" s="33" t="str">
        <x:v>F5_12</x:v>
      </x:c>
      <x:c r="D45" s="34" t="str">
        <x:v>Không thử lại FAILED khi lịch đã có giao dịch chờ khác</x:v>
      </x:c>
      <x:c r="E45" s="34" t="str">
        <x:v>Đăng nhập CUSTOMER/ACTIVE thử nghiệm; website, máy chủ và CSDL kiểm thử sẵn sàng. Một lịch được thanh toán có giao dịch FAILED và một giao dịch PENDING khác; các mã lấy từ fixture.</x:v>
      </x:c>
      <x:c r="F45" s="35" t="n">
        <x:v>1</x:v>
      </x:c>
      <x:c r="G45" s="34" t="str">
        <x:v>Gửi retry cho giao dịch FAILED.</x:v>
      </x:c>
      <x:c r="H45" s="34" t="str">
        <x:v>Cùng lịch đã có PENDING.</x:v>
      </x:c>
      <x:c r="I45" s="34" t="str">
        <x:v>HTTP 409; thông báo lịch có giao dịch đang chờ hoặc đã thanh toán.</x:v>
      </x:c>
      <x:c r="J45" s="36" t="str">
        <x:v>Ca API bổ sung; dùng công cụ gửi HTTP với phiên/tokens thử nghiệm, chỉ trên CSDL kiểm thử.
Chưa thực thi.</x:v>
      </x:c>
    </x:row>
    <x:row r="46" ht="94" customHeight="1">
      <x:c r="A46" s="39"/>
      <x:c r="B46" s="40"/>
      <x:c r="C46" s="40"/>
      <x:c r="D46" s="41"/>
      <x:c r="E46" s="41"/>
      <x:c r="F46" s="42" t="n">
        <x:v>2</x:v>
      </x:c>
      <x:c r="G46" s="41" t="str">
        <x:v>Đọc lại toàn bộ giao dịch của lịch.</x:v>
      </x:c>
      <x:c r="H46" s="41" t="str">
        <x:v>GET /api/Payments/booking/{bookingId}.</x:v>
      </x:c>
      <x:c r="I46" s="41" t="str">
        <x:v>Số giao dịch không tăng; giao dịch FAILED và PENDING giữ trạng thái ban đầu.</x:v>
      </x:c>
      <x:c r="J46" s="43"/>
    </x:row>
    <x:row r="47" ht="24" customHeight="1">
      <x:c r="A47" s="21" t="str">
        <x:v>Look and Feel (GUI) TCs</x:v>
      </x:c>
      <x:c r="B47" s="21"/>
      <x:c r="C47" s="21"/>
      <x:c r="D47" s="21"/>
      <x:c r="E47" s="21"/>
      <x:c r="F47" s="21"/>
      <x:c r="G47" s="21"/>
      <x:c r="H47" s="21"/>
      <x:c r="I47" s="21"/>
      <x:c r="J47" s="21"/>
    </x:row>
    <x:row r="48" ht="60" customHeight="1">
      <x:c r="A48" s="32" t="n">
        <x:v>13</x:v>
      </x:c>
      <x:c r="B48" s="33" t="str">
        <x:v>F5.1</x:v>
      </x:c>
      <x:c r="C48" s="33" t="str">
        <x:v>F5_13</x:v>
      </x:c>
      <x:c r="D48" s="34" t="str">
        <x:v>GUI: nội dung và bố cục Lịch sử thanh toán</x:v>
      </x:c>
      <x:c r="E48" s="34" t="str">
        <x:v>KH_A đã đăng nhập, có giao dịch với dữ liệu tiếng Việt và số tiền.</x:v>
      </x:c>
      <x:c r="F48" s="35" t="n">
        <x:v>1</x:v>
      </x:c>
      <x:c r="G48" s="34" t="str">
        <x:v>Mở màn hình Lịch sử thanh toán ở trình duyệt thử.</x:v>
      </x:c>
      <x:c r="H48" s="34" t="str">
        <x:v>Dữ liệu chuẩn bị cho màn hình; tên tiếng Việt có dấu.</x:v>
      </x:c>
      <x:c r="I48" s="34" t="str">
        <x:v>Hiển thị đủ mã lịch, số tiền, phương thức, trạng thái và nút hành động tương ứng.</x:v>
      </x:c>
      <x:c r="J48" s="36" t="str">
        <x:v>Nguồn giao diện: web-react/src/lich-hen-khach-hang.jsx. Kiểm tra hình thức; chưa có kết quả chạy.
Chưa thực thi.</x:v>
      </x:c>
    </x:row>
    <x:row r="49" ht="60" customHeight="1">
      <x:c r="A49" s="39"/>
      <x:c r="B49" s="40"/>
      <x:c r="C49" s="40"/>
      <x:c r="D49" s="41"/>
      <x:c r="E49" s="41"/>
      <x:c r="F49" s="42" t="n">
        <x:v>2</x:v>
      </x:c>
      <x:c r="G49" s="41" t="str">
        <x:v>Quan sát nhãn, dữ liệu và vùng nội dung khi cuộn đến cuối.</x:v>
      </x:c>
      <x:c r="H49" s="41" t="str">
        <x:v>Các nhãn và trường có trong giao diện hiện tại.</x:v>
      </x:c>
      <x:c r="I49" s="41" t="str">
        <x:v>Nhãn có thể đọc, tiếng Việt không mất dấu, nội dung không chồng lên nút hoặc bị cắt mất khi cần thao tác.</x:v>
      </x:c>
      <x:c r="J49" s="43"/>
    </x:row>
    <x:row r="50" ht="76" customHeight="1">
      <x:c r="A50" s="32" t="n">
        <x:v>14</x:v>
      </x:c>
      <x:c r="B50" s="33" t="str">
        <x:v>F5.1</x:v>
      </x:c>
      <x:c r="C50" s="33" t="str">
        <x:v>F5_14</x:v>
      </x:c>
      <x:c r="D50" s="34" t="str">
        <x:v>GUI: thao tác Lịch sử thanh toán tại màn hình hẹp</x:v>
      </x:c>
      <x:c r="E50" s="34" t="str">
        <x:v>KH_A đã đăng nhập, có giao dịch với dữ liệu tiếng Việt và số tiền. Có công cụ đổi kích thước trình duyệt.</x:v>
      </x:c>
      <x:c r="F50" s="35" t="n">
        <x:v>1</x:v>
      </x:c>
      <x:c r="G50" s="34" t="str">
        <x:v>Mở màn hình ở cửa sổ desktop rồi thu hẹp còn khoảng 390 CSS pixel.</x:v>
      </x:c>
      <x:c r="H50" s="34" t="str">
        <x:v>Viewport kiểm tra chọn trước: desktop 1366×768; mobile 390×844.</x:v>
      </x:c>
      <x:c r="I50" s="34" t="str">
        <x:v>Nội dung được bố trí theo kích thước cửa sổ; các vùng chính vẫn truy cập được.</x:v>
      </x:c>
      <x:c r="J50" s="36" t="str">
        <x:v>Kích thước trên là dữ liệu kiểm tra, không tuyên bố là ma trận trình duyệt được hỗ trợ chính thức. Nguồn: web-react/src/lich-hen-khach-hang.jsx.
Chưa thực thi.</x:v>
      </x:c>
    </x:row>
    <x:row r="51" ht="60" customHeight="1">
      <x:c r="A51" s="39"/>
      <x:c r="B51" s="40"/>
      <x:c r="C51" s="40"/>
      <x:c r="D51" s="41"/>
      <x:c r="E51" s="41"/>
      <x:c r="F51" s="42" t="n">
        <x:v>2</x:v>
      </x:c>
      <x:c r="G51" s="41" t="str">
        <x:v>Cuộn trang và mở các vùng có thể cuộn hoặc menu tại màn hình đó.</x:v>
      </x:c>
      <x:c r="H51" s="41" t="str">
        <x:v>Nút, biểu mẫu hoặc bảng đang hiển thị.</x:v>
      </x:c>
      <x:c r="I51" s="41" t="str">
        <x:v>Có thể đọc nội dung và tiếp cận các điều khiển; bảng rộng cuộn được, không che mất nút thao tác.</x:v>
      </x:c>
      <x:c r="J51" s="43"/>
    </x:row>
  </x:sheetData>
  <x:mergeCells>
    <x:mergeCell ref="A1:J1"/>
    <x:mergeCell ref="A20:J20"/>
    <x:mergeCell ref="A22:J22"/>
    <x:mergeCell ref="A23:A24"/>
    <x:mergeCell ref="B23:B24"/>
    <x:mergeCell ref="C23:C24"/>
    <x:mergeCell ref="D23:D24"/>
    <x:mergeCell ref="E23:E24"/>
    <x:mergeCell ref="J23:J24"/>
    <x:mergeCell ref="A25:A26"/>
    <x:mergeCell ref="B25:B26"/>
    <x:mergeCell ref="C25:C26"/>
    <x:mergeCell ref="D25:D26"/>
    <x:mergeCell ref="E25:E26"/>
    <x:mergeCell ref="J25:J26"/>
    <x:mergeCell ref="A27:A28"/>
    <x:mergeCell ref="B27:B28"/>
    <x:mergeCell ref="C27:C28"/>
    <x:mergeCell ref="D27:D28"/>
    <x:mergeCell ref="E27:E28"/>
    <x:mergeCell ref="J27:J28"/>
    <x:mergeCell ref="A29:A30"/>
    <x:mergeCell ref="B29:B30"/>
    <x:mergeCell ref="C29:C30"/>
    <x:mergeCell ref="D29:D30"/>
    <x:mergeCell ref="E29:E30"/>
    <x:mergeCell ref="J29:J30"/>
    <x:mergeCell ref="A31:A32"/>
    <x:mergeCell ref="B31:B32"/>
    <x:mergeCell ref="C31:C32"/>
    <x:mergeCell ref="D31:D32"/>
    <x:mergeCell ref="E31:E32"/>
    <x:mergeCell ref="J31:J32"/>
    <x:mergeCell ref="A33:A34"/>
    <x:mergeCell ref="B33:B34"/>
    <x:mergeCell ref="C33:C34"/>
    <x:mergeCell ref="D33:D34"/>
    <x:mergeCell ref="E33:E34"/>
    <x:mergeCell ref="J33:J34"/>
    <x:mergeCell ref="A35:A36"/>
    <x:mergeCell ref="B35:B36"/>
    <x:mergeCell ref="C35:C36"/>
    <x:mergeCell ref="D35:D36"/>
    <x:mergeCell ref="E35:E36"/>
    <x:mergeCell ref="J35:J36"/>
    <x:mergeCell ref="A37:A38"/>
    <x:mergeCell ref="B37:B38"/>
    <x:mergeCell ref="C37:C38"/>
    <x:mergeCell ref="D37:D38"/>
    <x:mergeCell ref="E37:E38"/>
    <x:mergeCell ref="J37:J38"/>
    <x:mergeCell ref="A39:A40"/>
    <x:mergeCell ref="B39:B40"/>
    <x:mergeCell ref="C39:C40"/>
    <x:mergeCell ref="D39:D40"/>
    <x:mergeCell ref="E39:E40"/>
    <x:mergeCell ref="J39:J40"/>
    <x:mergeCell ref="A41:A42"/>
    <x:mergeCell ref="B41:B42"/>
    <x:mergeCell ref="C41:C42"/>
    <x:mergeCell ref="D41:D42"/>
    <x:mergeCell ref="E41:E42"/>
    <x:mergeCell ref="J41:J42"/>
    <x:mergeCell ref="A43:A44"/>
    <x:mergeCell ref="B43:B44"/>
    <x:mergeCell ref="C43:C44"/>
    <x:mergeCell ref="D43:D44"/>
    <x:mergeCell ref="E43:E44"/>
    <x:mergeCell ref="J43:J44"/>
    <x:mergeCell ref="A45:A46"/>
    <x:mergeCell ref="B45:B46"/>
    <x:mergeCell ref="C45:C46"/>
    <x:mergeCell ref="D45:D46"/>
    <x:mergeCell ref="E45:E46"/>
    <x:mergeCell ref="J45:J46"/>
    <x:mergeCell ref="A47:J47"/>
    <x:mergeCell ref="A48:A49"/>
    <x:mergeCell ref="B48:B49"/>
    <x:mergeCell ref="C48:C49"/>
    <x:mergeCell ref="D48:D49"/>
    <x:mergeCell ref="E48:E49"/>
    <x:mergeCell ref="J48:J49"/>
    <x:mergeCell ref="A50:A51"/>
    <x:mergeCell ref="B50:B51"/>
    <x:mergeCell ref="C50:C51"/>
    <x:mergeCell ref="D50:D51"/>
    <x:mergeCell ref="E50:E51"/>
    <x:mergeCell ref="J50:J51"/>
  </x:mergeCells>
  <x:pageMargins left="0.7" right="0.7" top="0.75" bottom="0.75" header="0.3" footer="0.3"/>
  <x:drawing xmlns:r="http://schemas.openxmlformats.org/officeDocument/2006/relationships" r:id="R35011b3eb29541bf"/>
</x:worksheet>
</file>

<file path=xl/worksheets/sheet8.xml><?xml version="1.0" encoding="utf-8"?>
<x:worksheet xmlns:x="http://schemas.openxmlformats.org/spreadsheetml/2006/main">
  <x:sheetPr>
    <x:tabColor rgb="FF70AD47"/>
  </x:sheetPr>
  <x:sheetViews>
    <x:sheetView showGridLines="0" workbookViewId="0"/>
  </x:sheetViews>
  <x:sheetFormatPr defaultRowHeight="15"/>
  <x:cols>
    <x:col min="1" max="1" width="4.5546875" hidden="0" customWidth="1"/>
    <x:col min="2" max="2" width="17.33203125" hidden="0" customWidth="1"/>
    <x:col min="3" max="3" width="17.44140625" hidden="0" customWidth="1"/>
    <x:col min="4" max="4" width="29.5546875" hidden="0" customWidth="1"/>
    <x:col min="5" max="5" width="21" hidden="0" customWidth="1"/>
    <x:col min="6" max="6" width="5.6640625" hidden="0" customWidth="1"/>
    <x:col min="7" max="7" width="33.88671875" hidden="0" customWidth="1"/>
    <x:col min="8" max="8" width="23.44140625" hidden="0" customWidth="1"/>
    <x:col min="9" max="9" width="43.109375" hidden="0" customWidth="1"/>
    <x:col min="10" max="10" width="45.5546875" hidden="0" customWidth="1"/>
  </x:cols>
  <x:sheetData>
    <x:row r="1" ht="38" customHeight="1">
      <x:c r="A1" s="6" t="str">
        <x:v>Test Cases for 'Xem hồ sơ sức khỏe' function of PetNoVa</x:v>
      </x:c>
      <x:c r="B1" s="6"/>
      <x:c r="C1" s="6"/>
      <x:c r="D1" s="6"/>
      <x:c r="E1" s="6"/>
      <x:c r="F1" s="6"/>
      <x:c r="G1" s="6"/>
      <x:c r="H1" s="6"/>
      <x:c r="I1" s="6"/>
      <x:c r="J1" s="6"/>
    </x:row>
    <x:row r="2" ht="23" customHeight="1"/>
    <x:row r="3" ht="23" customHeight="1"/>
    <x:row r="4" ht="23" customHeight="1"/>
    <x:row r="5" ht="23" customHeight="1"/>
    <x:row r="6" ht="23" customHeight="1"/>
    <x:row r="7" ht="23" customHeight="1"/>
    <x:row r="8" ht="23" customHeight="1"/>
    <x:row r="9" ht="23" customHeight="1"/>
    <x:row r="10" ht="23" customHeight="1"/>
    <x:row r="11" ht="23" customHeight="1"/>
    <x:row r="12" ht="23" customHeight="1"/>
    <x:row r="13" ht="23" customHeight="1"/>
    <x:row r="14" ht="23" customHeight="1"/>
    <x:row r="15" ht="23" customHeight="1"/>
    <x:row r="16" ht="23" customHeight="1"/>
    <x:row r="17" ht="23" customHeight="1"/>
    <x:row r="18" ht="23" customHeight="1"/>
    <x:row r="19" ht="23" customHeight="1"/>
    <x:row r="20" ht="28" customHeight="1">
      <x:c r="A20" s="10" t="str">
        <x:v>Hình tham chiếu từ file Nhóm09 ban đầu; không phải bằng chứng thực thi các ca dưới đây.</x:v>
      </x:c>
      <x:c r="B20" s="10"/>
      <x:c r="C20" s="10"/>
      <x:c r="D20" s="10"/>
      <x:c r="E20" s="10"/>
      <x:c r="F20" s="10"/>
      <x:c r="G20" s="10"/>
      <x:c r="H20" s="10"/>
      <x:c r="I20" s="10"/>
      <x:c r="J20" s="10"/>
    </x:row>
    <x:row r="21" ht="43" customHeight="1">
      <x:c r="A21" s="16" t="str">
        <x:v>No.</x:v>
      </x:c>
      <x:c r="B21" s="16" t="str">
        <x:v>Test Requirement ID</x:v>
      </x:c>
      <x:c r="C21" s="16" t="str">
        <x:v>Test Case ID</x:v>
      </x:c>
      <x:c r="D21" s="16" t="str">
        <x:v>Test Objective/ Test description/ Test Items</x:v>
      </x:c>
      <x:c r="E21" s="16" t="str">
        <x:v>Pre-conditions</x:v>
      </x:c>
      <x:c r="F21" s="16" t="str">
        <x:v>Step #</x:v>
      </x:c>
      <x:c r="G21" s="16" t="str">
        <x:v>Step Action</x:v>
      </x:c>
      <x:c r="H21" s="16" t="str">
        <x:v>Test Data</x:v>
      </x:c>
      <x:c r="I21" s="16" t="str">
        <x:v>Expected Result</x:v>
      </x:c>
      <x:c r="J21" s="16" t="str">
        <x:v>Notes</x:v>
      </x:c>
    </x:row>
    <x:row r="22" ht="24" customHeight="1">
      <x:c r="A22" s="21" t="str">
        <x:v>Functional TCs</x:v>
      </x:c>
      <x:c r="B22" s="21"/>
      <x:c r="C22" s="21"/>
      <x:c r="D22" s="21"/>
      <x:c r="E22" s="21"/>
      <x:c r="F22" s="21"/>
      <x:c r="G22" s="21"/>
      <x:c r="H22" s="21"/>
      <x:c r="I22" s="21"/>
      <x:c r="J22" s="21"/>
    </x:row>
    <x:row r="23" ht="86" customHeight="1">
      <x:c r="A23" s="32" t="n">
        <x:v>1</x:v>
      </x:c>
      <x:c r="B23" s="33" t="str">
        <x:v>F6</x:v>
      </x:c>
      <x:c r="C23" s="33" t="str">
        <x:v>F6_01</x:v>
      </x:c>
      <x:c r="D23" s="34" t="str">
        <x:v>Xem đúng bệnh án và tiêm chủng của thú cưng có dữ liệu</x:v>
      </x:c>
      <x:c r="E23" s="34" t="str">
        <x:v>KH_A là tài khoản thử CUSTOMER/ACTIVE đã đăng nhập; API và cơ sở dữ liệu kết nối được. PET_A thuộc KH_A, có một bệnh án và một mũi tiêm với dữ liệu đối chiếu đã ghi nhận.</x:v>
      </x:c>
      <x:c r="F23" s="35" t="n">
        <x:v>1</x:v>
      </x:c>
      <x:c r="G23" s="34" t="str">
        <x:v>Mở Sổ sức khỏe và chọn PET_A.</x:v>
      </x:c>
      <x:c r="H23" s="34" t="str">
        <x:v>PET_A; bệnh án MR_A; mũi tiêm VX_A đã chuẩn bị.</x:v>
      </x:c>
      <x:c r="I23" s="34" t="str">
        <x:v>Hiển thị hồ sơ PET_A, các vùng Lịch sử khám và Sổ tiêm chủng.</x:v>
      </x:c>
      <x:c r="J23" s="36" t="str">
        <x:v>Chưa thực thi.</x:v>
      </x:c>
    </x:row>
    <x:row r="24" ht="86" customHeight="1">
      <x:c r="A24" s="39"/>
      <x:c r="B24" s="40"/>
      <x:c r="C24" s="40"/>
      <x:c r="D24" s="41"/>
      <x:c r="E24" s="41"/>
      <x:c r="F24" s="42" t="n">
        <x:v>2</x:v>
      </x:c>
      <x:c r="G24" s="41" t="str">
        <x:v>Đối chiếu chẩn đoán, điều trị, ngày khám, tên vaccine, ngày tiêm và ngày nhắc lại.</x:v>
      </x:c>
      <x:c r="H24" s="41" t="str">
        <x:v>Các giá trị thực tế của MR_A và VX_A trong dữ liệu thử.</x:v>
      </x:c>
      <x:c r="I24" s="41" t="str">
        <x:v>Các thông tin hiển thị khớp dữ liệu của PET_A, không lẫn thú cưng khác.</x:v>
      </x:c>
      <x:c r="J24" s="43"/>
    </x:row>
    <x:row r="25" ht="62" customHeight="1">
      <x:c r="A25" s="32" t="n">
        <x:v>2</x:v>
      </x:c>
      <x:c r="B25" s="33" t="str">
        <x:v>F6</x:v>
      </x:c>
      <x:c r="C25" s="33" t="str">
        <x:v>F6_02</x:v>
      </x:c>
      <x:c r="D25" s="34" t="str">
        <x:v>Hiển thị trạng thái khi khách chưa có thú cưng</x:v>
      </x:c>
      <x:c r="E25" s="34" t="str">
        <x:v>KH_A là tài khoản thử CUSTOMER/ACTIVE đã đăng nhập; API và cơ sở dữ liệu kết nối được. KH_A chưa có hồ sơ thú cưng trong dữ liệu thử.</x:v>
      </x:c>
      <x:c r="F25" s="35" t="n">
        <x:v>1</x:v>
      </x:c>
      <x:c r="G25" s="34" t="str">
        <x:v>Mở Sổ sức khỏe.</x:v>
      </x:c>
      <x:c r="H25" s="34" t="str">
        <x:v>Tài khoản không có thú cưng.</x:v>
      </x:c>
      <x:c r="I25" s="34" t="str">
        <x:v>Hiển thị hướng dẫn thêm thú cưng để xem hồ sơ sức khỏe.</x:v>
      </x:c>
      <x:c r="J25" s="36" t="str">
        <x:v>Chưa thực thi.</x:v>
      </x:c>
    </x:row>
    <x:row r="26" ht="78" customHeight="1">
      <x:c r="A26" s="39"/>
      <x:c r="B26" s="40"/>
      <x:c r="C26" s="40"/>
      <x:c r="D26" s="41"/>
      <x:c r="E26" s="41"/>
      <x:c r="F26" s="42" t="n">
        <x:v>2</x:v>
      </x:c>
      <x:c r="G26" s="41" t="str">
        <x:v>Quan sát các vùng dữ liệu.</x:v>
      </x:c>
      <x:c r="H26" s="41" t="str">
        <x:v>Danh sách thú cưng rỗng.</x:v>
      </x:c>
      <x:c r="I26" s="41" t="str">
        <x:v>Không hiển thị bệnh án hoặc mũi tiêm của tài khoản khác; trang vẫn sử dụng được.</x:v>
      </x:c>
      <x:c r="J26" s="43"/>
    </x:row>
    <x:row r="27" ht="70" customHeight="1">
      <x:c r="A27" s="32" t="n">
        <x:v>3</x:v>
      </x:c>
      <x:c r="B27" s="33" t="str">
        <x:v>F6</x:v>
      </x:c>
      <x:c r="C27" s="33" t="str">
        <x:v>F6_03</x:v>
      </x:c>
      <x:c r="D27" s="34" t="str">
        <x:v>Hiển thị trạng thái khi thú cưng chưa có bệnh án và mũi tiêm</x:v>
      </x:c>
      <x:c r="E27" s="34" t="str">
        <x:v>KH_A là tài khoản thử CUSTOMER/ACTIVE đã đăng nhập; API và cơ sở dữ liệu kết nối được. PET_A thuộc KH_A và chưa có bệnh án hay tiêm chủng.</x:v>
      </x:c>
      <x:c r="F27" s="35" t="n">
        <x:v>1</x:v>
      </x:c>
      <x:c r="G27" s="34" t="str">
        <x:v>Mở Sổ sức khỏe và chọn PET_A.</x:v>
      </x:c>
      <x:c r="H27" s="34" t="str">
        <x:v>PET_A không có MR/VX.</x:v>
      </x:c>
      <x:c r="I27" s="34" t="str">
        <x:v>Hiển thị thông tin PET_A.</x:v>
      </x:c>
      <x:c r="J27" s="36" t="str">
        <x:v>Chưa thực thi.</x:v>
      </x:c>
    </x:row>
    <x:row r="28" ht="70" customHeight="1">
      <x:c r="A28" s="39"/>
      <x:c r="B28" s="40"/>
      <x:c r="C28" s="40"/>
      <x:c r="D28" s="41"/>
      <x:c r="E28" s="41"/>
      <x:c r="F28" s="42" t="n">
        <x:v>2</x:v>
      </x:c>
      <x:c r="G28" s="41" t="str">
        <x:v>Quan sát Lịch sử khám và Sổ tiêm chủng.</x:v>
      </x:c>
      <x:c r="H28" s="41" t="str">
        <x:v>0 bệnh án; 0 mũi tiêm.</x:v>
      </x:c>
      <x:c r="I28" s="41" t="str">
        <x:v>Hai vùng có trạng thái chưa có dữ liệu tương ứng, không hiển thị lỗi tải.</x:v>
      </x:c>
      <x:c r="J28" s="43"/>
    </x:row>
    <x:row r="29" ht="62" customHeight="1">
      <x:c r="A29" s="32" t="n">
        <x:v>4</x:v>
      </x:c>
      <x:c r="B29" s="33" t="str">
        <x:v>F6</x:v>
      </x:c>
      <x:c r="C29" s="33" t="str">
        <x:v>F6_04</x:v>
      </x:c>
      <x:c r="D29" s="34" t="str">
        <x:v>Đổi thú cưng không giữ lại dữ liệu hồ sơ trước đó</x:v>
      </x:c>
      <x:c r="E29" s="34" t="str">
        <x:v>KH_A là tài khoản thử CUSTOMER/ACTIVE đã đăng nhập; API và cơ sở dữ liệu kết nối được. PET_A và PET_B cùng thuộc KH_A, có chẩn đoán và vaccine khác nhau dễ phân biệt.</x:v>
      </x:c>
      <x:c r="F29" s="35" t="n">
        <x:v>1</x:v>
      </x:c>
      <x:c r="G29" s="34" t="str">
        <x:v>Chọn PET_A trong Sổ sức khỏe.</x:v>
      </x:c>
      <x:c r="H29" s="34" t="str">
        <x:v>PET_A, MR_A và VX_A.</x:v>
      </x:c>
      <x:c r="I29" s="34" t="str">
        <x:v>Hiển thị dữ liệu của PET_A.</x:v>
      </x:c>
      <x:c r="J29" s="36" t="str">
        <x:v>Chưa thực thi.</x:v>
      </x:c>
    </x:row>
    <x:row r="30" ht="94" customHeight="1">
      <x:c r="A30" s="39"/>
      <x:c r="B30" s="40"/>
      <x:c r="C30" s="40"/>
      <x:c r="D30" s="41"/>
      <x:c r="E30" s="41"/>
      <x:c r="F30" s="42" t="n">
        <x:v>2</x:v>
      </x:c>
      <x:c r="G30" s="41" t="str">
        <x:v>Chọn tab PET_B, chờ tải dữ liệu.</x:v>
      </x:c>
      <x:c r="H30" s="41" t="str">
        <x:v>PET_B, MR_B và VX_B.</x:v>
      </x:c>
      <x:c r="I30" s="41" t="str">
        <x:v>Thông tin thú cưng, bệnh án và tiêm chủng chuyển sang PET_B; không hiển thị MR_A/VX_A như dữ liệu của PET_B.</x:v>
      </x:c>
      <x:c r="J30" s="43"/>
    </x:row>
    <x:row r="31" ht="86" customHeight="1">
      <x:c r="A31" s="32" t="n">
        <x:v>5</x:v>
      </x:c>
      <x:c r="B31" s="33" t="str">
        <x:v>F6</x:v>
      </x:c>
      <x:c r="C31" s="33" t="str">
        <x:v>F6_05</x:v>
      </x:c>
      <x:c r="D31" s="34" t="str">
        <x:v>Lịch sử khám được sắp từ ngày mới đến ngày cũ</x:v>
      </x:c>
      <x:c r="E31" s="34" t="str">
        <x:v>KH_A là tài khoản thử CUSTOMER/ACTIVE đã đăng nhập; API và cơ sở dữ liệu kết nối được. PET_A có ít nhất hai bệnh án khác ngày, đã xác nhận thứ tự ngày trong dữ liệu thử.</x:v>
      </x:c>
      <x:c r="F31" s="35" t="n">
        <x:v>1</x:v>
      </x:c>
      <x:c r="G31" s="34" t="str">
        <x:v>Mở Sổ sức khỏe của PET_A.</x:v>
      </x:c>
      <x:c r="H31" s="34" t="str">
        <x:v>MR_mới có recordDate lớn hơn MR_cũ.</x:v>
      </x:c>
      <x:c r="I31" s="34" t="str">
        <x:v>Cả hai bệnh án được hiển thị.</x:v>
      </x:c>
      <x:c r="J31" s="36" t="str">
        <x:v>Chưa thực thi.</x:v>
      </x:c>
    </x:row>
    <x:row r="32" ht="86" customHeight="1">
      <x:c r="A32" s="39"/>
      <x:c r="B32" s="40"/>
      <x:c r="C32" s="40"/>
      <x:c r="D32" s="41"/>
      <x:c r="E32" s="41"/>
      <x:c r="F32" s="42" t="n">
        <x:v>2</x:v>
      </x:c>
      <x:c r="G32" s="41" t="str">
        <x:v>Đối chiếu thứ tự trong Lịch sử khám.</x:v>
      </x:c>
      <x:c r="H32" s="41" t="str">
        <x:v>Ngày của MR_mới và MR_cũ.</x:v>
      </x:c>
      <x:c r="I32" s="41" t="str">
        <x:v>MR_mới xuất hiện trước MR_cũ.</x:v>
      </x:c>
      <x:c r="J32" s="43"/>
    </x:row>
    <x:row r="33" ht="78" customHeight="1">
      <x:c r="A33" s="32" t="n">
        <x:v>6</x:v>
      </x:c>
      <x:c r="B33" s="33" t="str">
        <x:v>F6</x:v>
      </x:c>
      <x:c r="C33" s="33" t="str">
        <x:v>F6_06</x:v>
      </x:c>
      <x:c r="D33" s="34" t="str">
        <x:v>Mũi tiêm tiếp theo chọn ngày nhắc gần nhất chưa qua</x:v>
      </x:c>
      <x:c r="E33" s="34" t="str">
        <x:v>KH_A là tài khoản thử CUSTOMER/ACTIVE đã đăng nhập; API và cơ sở dữ liệu kết nối được. PET_A có ba mũi với nextDate hôm qua, ngày mai và sau ngày mai.</x:v>
      </x:c>
      <x:c r="F33" s="35" t="n">
        <x:v>1</x:v>
      </x:c>
      <x:c r="G33" s="34" t="str">
        <x:v>Mở Sổ sức khỏe của PET_A.</x:v>
      </x:c>
      <x:c r="H33" s="34" t="str">
        <x:v>nextDate: hôm qua, ngày mai, sau ngày mai theo ngày thử.</x:v>
      </x:c>
      <x:c r="I33" s="34" t="str">
        <x:v>Sổ tiêm chủng liệt kê các mũi đã chuẩn bị.</x:v>
      </x:c>
      <x:c r="J33" s="36" t="str">
        <x:v>Chưa thực thi.</x:v>
      </x:c>
    </x:row>
    <x:row r="34" ht="78" customHeight="1">
      <x:c r="A34" s="39"/>
      <x:c r="B34" s="40"/>
      <x:c r="C34" s="40"/>
      <x:c r="D34" s="41"/>
      <x:c r="E34" s="41"/>
      <x:c r="F34" s="42" t="n">
        <x:v>2</x:v>
      </x:c>
      <x:c r="G34" s="41" t="str">
        <x:v>Quan sát vùng Mũi tiêm tiếp theo.</x:v>
      </x:c>
      <x:c r="H34" s="41" t="str">
        <x:v>Vaccine có nextDate là ngày mai.</x:v>
      </x:c>
      <x:c r="I34" s="41" t="str">
        <x:v>Hiển thị vaccine có ngày nhắc gần nhất từ hôm nay trở đi; không chọn mũi đã qua ngày nhắc.</x:v>
      </x:c>
      <x:c r="J34" s="43"/>
    </x:row>
    <x:row r="35" ht="94" customHeight="1">
      <x:c r="A35" s="32" t="n">
        <x:v>7</x:v>
      </x:c>
      <x:c r="B35" s="33" t="str">
        <x:v>F6</x:v>
      </x:c>
      <x:c r="C35" s="33" t="str">
        <x:v>F6_07</x:v>
      </x:c>
      <x:c r="D35" s="34" t="str">
        <x:v>Chặn khách đọc bệnh án và tiêm chủng của khách khác qua API</x:v>
      </x:c>
      <x:c r="E35" s="34" t="str">
        <x:v>KH_A là tài khoản thử CUSTOMER/ACTIVE đã đăng nhập; API và cơ sở dữ liệu kết nối được. KH_B là khách khác; PET_B thuộc KH_B. Có công cụ gửi HTTP và token KH_A đang hiệu lực.</x:v>
      </x:c>
      <x:c r="F35" s="35" t="n">
        <x:v>1</x:v>
      </x:c>
      <x:c r="G35" s="34" t="str">
        <x:v>Gửi GET /api/MedicalRecords/pet/{PET_B} bằng token KH_A.</x:v>
      </x:c>
      <x:c r="H35" s="34" t="str">
        <x:v>petId thực tế của PET_B; Authorization Bearer của KH_A.</x:v>
      </x:c>
      <x:c r="I35" s="34" t="str">
        <x:v>Không trả bệnh án PET_B; yêu cầu bị từ chối hoặc không tìm thấy bản ghi.</x:v>
      </x:c>
      <x:c r="J35" s="36" t="str">
        <x:v>Dùng đúng petId được chuẩn bị trong môi trường thử; không suy ra quyền từ việc ẩn tab.
Chưa thực thi.</x:v>
      </x:c>
    </x:row>
    <x:row r="36" ht="78" customHeight="1">
      <x:c r="A36" s="39"/>
      <x:c r="B36" s="40"/>
      <x:c r="C36" s="40"/>
      <x:c r="D36" s="41"/>
      <x:c r="E36" s="41"/>
      <x:c r="F36" s="42" t="n">
        <x:v>2</x:v>
      </x:c>
      <x:c r="G36" s="41" t="str">
        <x:v>Gửi GET /api/Vaccinations/pet/{PET_B} bằng cùng token.</x:v>
      </x:c>
      <x:c r="H36" s="41" t="str">
        <x:v>PET_B của KH_B.</x:v>
      </x:c>
      <x:c r="I36" s="41" t="str">
        <x:v>Không trả các mũi tiêm của PET_B; dữ liệu không bị tiết lộ.</x:v>
      </x:c>
      <x:c r="J36" s="43"/>
    </x:row>
    <x:row r="37" ht="24" customHeight="1">
      <x:c r="A37" s="21" t="str">
        <x:v>Look and Feel (GUI) TCs</x:v>
      </x:c>
      <x:c r="B37" s="21"/>
      <x:c r="C37" s="21"/>
      <x:c r="D37" s="21"/>
      <x:c r="E37" s="21"/>
      <x:c r="F37" s="21"/>
      <x:c r="G37" s="21"/>
      <x:c r="H37" s="21"/>
      <x:c r="I37" s="21"/>
      <x:c r="J37" s="21"/>
    </x:row>
    <x:row r="38" ht="60" customHeight="1">
      <x:c r="A38" s="32" t="n">
        <x:v>8</x:v>
      </x:c>
      <x:c r="B38" s="33" t="str">
        <x:v>F6</x:v>
      </x:c>
      <x:c r="C38" s="33" t="str">
        <x:v>F6_08</x:v>
      </x:c>
      <x:c r="D38" s="34" t="str">
        <x:v>GUI: nội dung và bố cục Sổ sức khỏe</x:v>
      </x:c>
      <x:c r="E38" s="34" t="str">
        <x:v>KH_A đã đăng nhập, có thú cưng với bệnh án và mũi tiêm.</x:v>
      </x:c>
      <x:c r="F38" s="35" t="n">
        <x:v>1</x:v>
      </x:c>
      <x:c r="G38" s="34" t="str">
        <x:v>Mở màn hình Sổ sức khỏe ở trình duyệt thử.</x:v>
      </x:c>
      <x:c r="H38" s="34" t="str">
        <x:v>Dữ liệu chuẩn bị cho màn hình; tên tiếng Việt có dấu.</x:v>
      </x:c>
      <x:c r="I38" s="34" t="str">
        <x:v>Hiển thị đủ tab thú cưng, Lịch sử khám, Sổ tiêm chủng, ngày và tên vaccine.</x:v>
      </x:c>
      <x:c r="J38" s="36" t="str">
        <x:v>Nguồn giao diện: web-react/src/cong-khach-hang.jsx. Kiểm tra hình thức; chưa có kết quả chạy.
Chưa thực thi.</x:v>
      </x:c>
    </x:row>
    <x:row r="39" ht="60" customHeight="1">
      <x:c r="A39" s="39"/>
      <x:c r="B39" s="40"/>
      <x:c r="C39" s="40"/>
      <x:c r="D39" s="41"/>
      <x:c r="E39" s="41"/>
      <x:c r="F39" s="42" t="n">
        <x:v>2</x:v>
      </x:c>
      <x:c r="G39" s="41" t="str">
        <x:v>Quan sát nhãn, dữ liệu và vùng nội dung khi cuộn đến cuối.</x:v>
      </x:c>
      <x:c r="H39" s="41" t="str">
        <x:v>Các nhãn và trường có trong giao diện hiện tại.</x:v>
      </x:c>
      <x:c r="I39" s="41" t="str">
        <x:v>Nhãn có thể đọc, tiếng Việt không mất dấu, nội dung không chồng lên nút hoặc bị cắt mất khi cần thao tác.</x:v>
      </x:c>
      <x:c r="J39" s="43"/>
    </x:row>
    <x:row r="40" ht="76" customHeight="1">
      <x:c r="A40" s="32" t="n">
        <x:v>9</x:v>
      </x:c>
      <x:c r="B40" s="33" t="str">
        <x:v>F6</x:v>
      </x:c>
      <x:c r="C40" s="33" t="str">
        <x:v>F6_09</x:v>
      </x:c>
      <x:c r="D40" s="34" t="str">
        <x:v>GUI: thao tác Sổ sức khỏe tại màn hình hẹp</x:v>
      </x:c>
      <x:c r="E40" s="34" t="str">
        <x:v>KH_A đã đăng nhập, có thú cưng với bệnh án và mũi tiêm. Có công cụ đổi kích thước trình duyệt.</x:v>
      </x:c>
      <x:c r="F40" s="35" t="n">
        <x:v>1</x:v>
      </x:c>
      <x:c r="G40" s="34" t="str">
        <x:v>Mở màn hình ở cửa sổ desktop rồi thu hẹp còn khoảng 390 CSS pixel.</x:v>
      </x:c>
      <x:c r="H40" s="34" t="str">
        <x:v>Viewport kiểm tra chọn trước: desktop 1366×768; mobile 390×844.</x:v>
      </x:c>
      <x:c r="I40" s="34" t="str">
        <x:v>Nội dung được bố trí theo kích thước cửa sổ; các vùng chính vẫn truy cập được.</x:v>
      </x:c>
      <x:c r="J40" s="36" t="str">
        <x:v>Kích thước trên là dữ liệu kiểm tra, không tuyên bố là ma trận trình duyệt được hỗ trợ chính thức. Nguồn: web-react/src/cong-khach-hang.jsx.
Chưa thực thi.</x:v>
      </x:c>
    </x:row>
    <x:row r="41" ht="60" customHeight="1">
      <x:c r="A41" s="39"/>
      <x:c r="B41" s="40"/>
      <x:c r="C41" s="40"/>
      <x:c r="D41" s="41"/>
      <x:c r="E41" s="41"/>
      <x:c r="F41" s="42" t="n">
        <x:v>2</x:v>
      </x:c>
      <x:c r="G41" s="41" t="str">
        <x:v>Cuộn trang và mở các vùng có thể cuộn hoặc menu tại màn hình đó.</x:v>
      </x:c>
      <x:c r="H41" s="41" t="str">
        <x:v>Nút, biểu mẫu hoặc bảng đang hiển thị.</x:v>
      </x:c>
      <x:c r="I41" s="41" t="str">
        <x:v>Có thể đọc nội dung và tiếp cận các điều khiển; bảng rộng cuộn được, không che mất nút thao tác.</x:v>
      </x:c>
      <x:c r="J41" s="43"/>
    </x:row>
  </x:sheetData>
  <x:mergeCells>
    <x:mergeCell ref="A1:J1"/>
    <x:mergeCell ref="A20:J20"/>
    <x:mergeCell ref="A22:J22"/>
    <x:mergeCell ref="A23:A24"/>
    <x:mergeCell ref="B23:B24"/>
    <x:mergeCell ref="C23:C24"/>
    <x:mergeCell ref="D23:D24"/>
    <x:mergeCell ref="E23:E24"/>
    <x:mergeCell ref="J23:J24"/>
    <x:mergeCell ref="A25:A26"/>
    <x:mergeCell ref="B25:B26"/>
    <x:mergeCell ref="C25:C26"/>
    <x:mergeCell ref="D25:D26"/>
    <x:mergeCell ref="E25:E26"/>
    <x:mergeCell ref="J25:J26"/>
    <x:mergeCell ref="A27:A28"/>
    <x:mergeCell ref="B27:B28"/>
    <x:mergeCell ref="C27:C28"/>
    <x:mergeCell ref="D27:D28"/>
    <x:mergeCell ref="E27:E28"/>
    <x:mergeCell ref="J27:J28"/>
    <x:mergeCell ref="A29:A30"/>
    <x:mergeCell ref="B29:B30"/>
    <x:mergeCell ref="C29:C30"/>
    <x:mergeCell ref="D29:D30"/>
    <x:mergeCell ref="E29:E30"/>
    <x:mergeCell ref="J29:J30"/>
    <x:mergeCell ref="A31:A32"/>
    <x:mergeCell ref="B31:B32"/>
    <x:mergeCell ref="C31:C32"/>
    <x:mergeCell ref="D31:D32"/>
    <x:mergeCell ref="E31:E32"/>
    <x:mergeCell ref="J31:J32"/>
    <x:mergeCell ref="A33:A34"/>
    <x:mergeCell ref="B33:B34"/>
    <x:mergeCell ref="C33:C34"/>
    <x:mergeCell ref="D33:D34"/>
    <x:mergeCell ref="E33:E34"/>
    <x:mergeCell ref="J33:J34"/>
    <x:mergeCell ref="A35:A36"/>
    <x:mergeCell ref="B35:B36"/>
    <x:mergeCell ref="C35:C36"/>
    <x:mergeCell ref="D35:D36"/>
    <x:mergeCell ref="E35:E36"/>
    <x:mergeCell ref="J35:J36"/>
    <x:mergeCell ref="A37:J37"/>
    <x:mergeCell ref="A38:A39"/>
    <x:mergeCell ref="B38:B39"/>
    <x:mergeCell ref="C38:C39"/>
    <x:mergeCell ref="D38:D39"/>
    <x:mergeCell ref="E38:E39"/>
    <x:mergeCell ref="J38:J39"/>
    <x:mergeCell ref="A40:A41"/>
    <x:mergeCell ref="B40:B41"/>
    <x:mergeCell ref="C40:C41"/>
    <x:mergeCell ref="D40:D41"/>
    <x:mergeCell ref="E40:E41"/>
    <x:mergeCell ref="J40:J41"/>
  </x:mergeCells>
  <x:pageMargins left="0.7" right="0.7" top="0.75" bottom="0.75" header="0.3" footer="0.3"/>
  <x:drawing xmlns:r="http://schemas.openxmlformats.org/officeDocument/2006/relationships" r:id="R5a2226ea685f4c2d"/>
</x:worksheet>
</file>

<file path=xl/worksheets/sheet9.xml><?xml version="1.0" encoding="utf-8"?>
<x:worksheet xmlns:x="http://schemas.openxmlformats.org/spreadsheetml/2006/main">
  <x:sheetPr>
    <x:tabColor rgb="FF70AD47"/>
  </x:sheetPr>
  <x:sheetViews>
    <x:sheetView showGridLines="0" workbookViewId="0"/>
  </x:sheetViews>
  <x:sheetFormatPr defaultRowHeight="15"/>
  <x:cols>
    <x:col min="1" max="1" width="4.5546875" hidden="0" customWidth="1"/>
    <x:col min="2" max="2" width="17.33203125" hidden="0" customWidth="1"/>
    <x:col min="3" max="3" width="17.44140625" hidden="0" customWidth="1"/>
    <x:col min="4" max="4" width="29.5546875" hidden="0" customWidth="1"/>
    <x:col min="5" max="5" width="21" hidden="0" customWidth="1"/>
    <x:col min="6" max="6" width="5.6640625" hidden="0" customWidth="1"/>
    <x:col min="7" max="7" width="33.88671875" hidden="0" customWidth="1"/>
    <x:col min="8" max="8" width="23.44140625" hidden="0" customWidth="1"/>
    <x:col min="9" max="9" width="43.109375" hidden="0" customWidth="1"/>
    <x:col min="10" max="10" width="45.5546875" hidden="0" customWidth="1"/>
  </x:cols>
  <x:sheetData>
    <x:row r="1" ht="38" customHeight="1">
      <x:c r="A1" s="6" t="str">
        <x:v>Test Cases for 'Thông báo cá nhân' function of PetNoVa</x:v>
      </x:c>
      <x:c r="B1" s="6"/>
      <x:c r="C1" s="6"/>
      <x:c r="D1" s="6"/>
      <x:c r="E1" s="6"/>
      <x:c r="F1" s="6"/>
      <x:c r="G1" s="6"/>
      <x:c r="H1" s="6"/>
      <x:c r="I1" s="6"/>
      <x:c r="J1" s="6"/>
    </x:row>
    <x:row r="2" ht="23" customHeight="1"/>
    <x:row r="3" ht="23" customHeight="1"/>
    <x:row r="4" ht="23" customHeight="1"/>
    <x:row r="5" ht="23" customHeight="1"/>
    <x:row r="6" ht="23" customHeight="1"/>
    <x:row r="7" ht="23" customHeight="1"/>
    <x:row r="8" ht="23" customHeight="1"/>
    <x:row r="9" ht="23" customHeight="1"/>
    <x:row r="10" ht="23" customHeight="1"/>
    <x:row r="11" ht="23" customHeight="1"/>
    <x:row r="12" ht="23" customHeight="1"/>
    <x:row r="13" ht="23" customHeight="1"/>
    <x:row r="14" ht="23" customHeight="1"/>
    <x:row r="15" ht="23" customHeight="1"/>
    <x:row r="16" ht="23" customHeight="1"/>
    <x:row r="17" ht="23" customHeight="1"/>
    <x:row r="18" ht="23" customHeight="1"/>
    <x:row r="19" ht="23" customHeight="1"/>
    <x:row r="20" ht="28" customHeight="1">
      <x:c r="A20" s="10" t="str">
        <x:v>Hình tham chiếu từ file Nhóm09 ban đầu; không phải bằng chứng thực thi các ca dưới đây.</x:v>
      </x:c>
      <x:c r="B20" s="10"/>
      <x:c r="C20" s="10"/>
      <x:c r="D20" s="10"/>
      <x:c r="E20" s="10"/>
      <x:c r="F20" s="10"/>
      <x:c r="G20" s="10"/>
      <x:c r="H20" s="10"/>
      <x:c r="I20" s="10"/>
      <x:c r="J20" s="10"/>
    </x:row>
    <x:row r="21" ht="43" customHeight="1">
      <x:c r="A21" s="16" t="str">
        <x:v>No.</x:v>
      </x:c>
      <x:c r="B21" s="16" t="str">
        <x:v>Test Requirement ID</x:v>
      </x:c>
      <x:c r="C21" s="16" t="str">
        <x:v>Test Case ID</x:v>
      </x:c>
      <x:c r="D21" s="16" t="str">
        <x:v>Test Objective/ Test description/ Test Items</x:v>
      </x:c>
      <x:c r="E21" s="16" t="str">
        <x:v>Pre-conditions</x:v>
      </x:c>
      <x:c r="F21" s="16" t="str">
        <x:v>Step #</x:v>
      </x:c>
      <x:c r="G21" s="16" t="str">
        <x:v>Step Action</x:v>
      </x:c>
      <x:c r="H21" s="16" t="str">
        <x:v>Test Data</x:v>
      </x:c>
      <x:c r="I21" s="16" t="str">
        <x:v>Expected Result</x:v>
      </x:c>
      <x:c r="J21" s="16" t="str">
        <x:v>Notes</x:v>
      </x:c>
    </x:row>
    <x:row r="22" ht="24" customHeight="1">
      <x:c r="A22" s="21" t="str">
        <x:v>Functional TCs</x:v>
      </x:c>
      <x:c r="B22" s="21"/>
      <x:c r="C22" s="21"/>
      <x:c r="D22" s="21"/>
      <x:c r="E22" s="21"/>
      <x:c r="F22" s="21"/>
      <x:c r="G22" s="21"/>
      <x:c r="H22" s="21"/>
      <x:c r="I22" s="21"/>
      <x:c r="J22" s="21"/>
    </x:row>
    <x:row r="23" ht="78" customHeight="1">
      <x:c r="A23" s="32" t="n">
        <x:v>1</x:v>
      </x:c>
      <x:c r="B23" s="33" t="str">
        <x:v>F7</x:v>
      </x:c>
      <x:c r="C23" s="33" t="str">
        <x:v>F7_01</x:v>
      </x:c>
      <x:c r="D23" s="34" t="str">
        <x:v>Xem đúng nội dung và thứ tự thông báo cá nhân</x:v>
      </x:c>
      <x:c r="E23" s="34" t="str">
        <x:v>KH_A là tài khoản thử CUSTOMER/ACTIVE đã đăng nhập; API và cơ sở dữ liệu kết nối được. Có N_mới và N_cũ của KH_A khác createdAt; KH_B có thông báo riêng.</x:v>
      </x:c>
      <x:c r="F23" s="35" t="n">
        <x:v>1</x:v>
      </x:c>
      <x:c r="G23" s="34" t="str">
        <x:v>Mở Thông báo.</x:v>
      </x:c>
      <x:c r="H23" s="34" t="str">
        <x:v>N_mới, N_cũ của KH_A.</x:v>
      </x:c>
      <x:c r="I23" s="34" t="str">
        <x:v>Hiển thị tiêu đề, nội dung, thời gian của thông báo KH_A.</x:v>
      </x:c>
      <x:c r="J23" s="36" t="str">
        <x:v>Chưa thực thi.</x:v>
      </x:c>
    </x:row>
    <x:row r="24" ht="78" customHeight="1">
      <x:c r="A24" s="39"/>
      <x:c r="B24" s="40"/>
      <x:c r="C24" s="40"/>
      <x:c r="D24" s="41"/>
      <x:c r="E24" s="41"/>
      <x:c r="F24" s="42" t="n">
        <x:v>2</x:v>
      </x:c>
      <x:c r="G24" s="41" t="str">
        <x:v>Đối chiếu thứ tự và người nhận.</x:v>
      </x:c>
      <x:c r="H24" s="41" t="str">
        <x:v>createdAt N_mới &gt; N_cũ.</x:v>
      </x:c>
      <x:c r="I24" s="41" t="str">
        <x:v>N_mới trước N_cũ; không hiển thị thông báo KH_B.</x:v>
      </x:c>
      <x:c r="J24" s="43"/>
    </x:row>
    <x:row r="25" ht="54" customHeight="1">
      <x:c r="A25" s="32" t="n">
        <x:v>2</x:v>
      </x:c>
      <x:c r="B25" s="33" t="str">
        <x:v>F7</x:v>
      </x:c>
      <x:c r="C25" s="33" t="str">
        <x:v>F7_02</x:v>
      </x:c>
      <x:c r="D25" s="34" t="str">
        <x:v>Hiển thị trạng thái chưa có thông báo</x:v>
      </x:c>
      <x:c r="E25" s="34" t="str">
        <x:v>KH_A là tài khoản thử CUSTOMER/ACTIVE đã đăng nhập; API và cơ sở dữ liệu kết nối được. KH_A không có thông báo.</x:v>
      </x:c>
      <x:c r="F25" s="35" t="n">
        <x:v>1</x:v>
      </x:c>
      <x:c r="G25" s="34" t="str">
        <x:v>Mở Thông báo.</x:v>
      </x:c>
      <x:c r="H25" s="34" t="str">
        <x:v>0 thông báo.</x:v>
      </x:c>
      <x:c r="I25" s="34" t="str">
        <x:v>Hiển thị thông điệp chưa có thông báo.</x:v>
      </x:c>
      <x:c r="J25" s="36" t="str">
        <x:v>Chưa thực thi.</x:v>
      </x:c>
    </x:row>
    <x:row r="26" ht="70" customHeight="1">
      <x:c r="A26" s="39"/>
      <x:c r="B26" s="40"/>
      <x:c r="C26" s="40"/>
      <x:c r="D26" s="41"/>
      <x:c r="E26" s="41"/>
      <x:c r="F26" s="42" t="n">
        <x:v>2</x:v>
      </x:c>
      <x:c r="G26" s="41" t="str">
        <x:v>Quan sát số chưa đọc và hành động đọc tất cả.</x:v>
      </x:c>
      <x:c r="H26" s="41" t="str">
        <x:v>0 chưa đọc.</x:v>
      </x:c>
      <x:c r="I26" s="41" t="str">
        <x:v>Không báo có thông báo chưa đọc; không hiển thị hành động đánh dấu tất cả khi không cần.</x:v>
      </x:c>
      <x:c r="J26" s="43"/>
    </x:row>
    <x:row r="27" ht="78" customHeight="1">
      <x:c r="A27" s="32" t="n">
        <x:v>3</x:v>
      </x:c>
      <x:c r="B27" s="33" t="str">
        <x:v>F7</x:v>
      </x:c>
      <x:c r="C27" s="33" t="str">
        <x:v>F7_03</x:v>
      </x:c>
      <x:c r="D27" s="34" t="str">
        <x:v>Đọc một thông báo cập nhật số chưa đọc và lưu trạng thái</x:v>
      </x:c>
      <x:c r="E27" s="34" t="str">
        <x:v>KH_A là tài khoản thử CUSTOMER/ACTIVE đã đăng nhập; API và cơ sở dữ liệu kết nối được. N_A chưa đọc và N_B chưa đọc thuộc KH_A; ghi nhận tổng chưa đọc ban đầu.</x:v>
      </x:c>
      <x:c r="F27" s="35" t="n">
        <x:v>1</x:v>
      </x:c>
      <x:c r="G27" s="34" t="str">
        <x:v>Mở Thông báo và bấm N_A.</x:v>
      </x:c>
      <x:c r="H27" s="34" t="str">
        <x:v>N_A.isRead=false.</x:v>
      </x:c>
      <x:c r="I27" s="34" t="str">
        <x:v>N_A chuyển sang đã đọc; số chưa đọc giảm một.</x:v>
      </x:c>
      <x:c r="J27" s="36" t="str">
        <x:v>Chưa thực thi.</x:v>
      </x:c>
    </x:row>
    <x:row r="28" ht="78" customHeight="1">
      <x:c r="A28" s="39"/>
      <x:c r="B28" s="40"/>
      <x:c r="C28" s="40"/>
      <x:c r="D28" s="41"/>
      <x:c r="E28" s="41"/>
      <x:c r="F28" s="42" t="n">
        <x:v>2</x:v>
      </x:c>
      <x:c r="G28" s="41" t="str">
        <x:v>Tải lại trang và mở Thông báo.</x:v>
      </x:c>
      <x:c r="H28" s="41" t="str">
        <x:v>N_A; N_B.</x:v>
      </x:c>
      <x:c r="I28" s="41" t="str">
        <x:v>N_A vẫn đã đọc; N_B giữ trạng thái chưa đọc nếu chưa thao tác.</x:v>
      </x:c>
      <x:c r="J28" s="43"/>
    </x:row>
    <x:row r="29" ht="70" customHeight="1">
      <x:c r="A29" s="32" t="n">
        <x:v>4</x:v>
      </x:c>
      <x:c r="B29" s="33" t="str">
        <x:v>F7</x:v>
      </x:c>
      <x:c r="C29" s="33" t="str">
        <x:v>F7_04</x:v>
      </x:c>
      <x:c r="D29" s="34" t="str">
        <x:v>Đọc lại thông báo đã đọc không làm giảm số đếm thêm</x:v>
      </x:c>
      <x:c r="E29" s="34" t="str">
        <x:v>KH_A là tài khoản thử CUSTOMER/ACTIVE đã đăng nhập; API và cơ sở dữ liệu kết nối được. N_A đã đọc; còn ít nhất một thông báo khác chưa đọc.</x:v>
      </x:c>
      <x:c r="F29" s="35" t="n">
        <x:v>1</x:v>
      </x:c>
      <x:c r="G29" s="34" t="str">
        <x:v>Ghi nhận số chưa đọc rồi bấm N_A.</x:v>
      </x:c>
      <x:c r="H29" s="34" t="str">
        <x:v>N_A.isRead=true.</x:v>
      </x:c>
      <x:c r="I29" s="34" t="str">
        <x:v>Số chưa đọc không giảm do đọc lại N_A.</x:v>
      </x:c>
      <x:c r="J29" s="36" t="str">
        <x:v>Chưa thực thi.</x:v>
      </x:c>
    </x:row>
    <x:row r="30" ht="70" customHeight="1">
      <x:c r="A30" s="39"/>
      <x:c r="B30" s="40"/>
      <x:c r="C30" s="40"/>
      <x:c r="D30" s="41"/>
      <x:c r="E30" s="41"/>
      <x:c r="F30" s="42" t="n">
        <x:v>2</x:v>
      </x:c>
      <x:c r="G30" s="41" t="str">
        <x:v>Bấm lại N_A và tải lại.</x:v>
      </x:c>
      <x:c r="H30" s="41" t="str">
        <x:v>Cùng N_A.</x:v>
      </x:c>
      <x:c r="I30" s="41" t="str">
        <x:v>Số chưa đọc vẫn khớp các thông báo thật sự chưa đọc, không âm.</x:v>
      </x:c>
      <x:c r="J30" s="43"/>
    </x:row>
    <x:row r="31" ht="94" customHeight="1">
      <x:c r="A31" s="32" t="n">
        <x:v>5</x:v>
      </x:c>
      <x:c r="B31" s="33" t="str">
        <x:v>F7</x:v>
      </x:c>
      <x:c r="C31" s="33" t="str">
        <x:v>F7_05</x:v>
      </x:c>
      <x:c r="D31" s="34" t="str">
        <x:v>Đánh dấu tất cả thông báo của tài khoản là đã đọc</x:v>
      </x:c>
      <x:c r="E31" s="34" t="str">
        <x:v>KH_A là tài khoản thử CUSTOMER/ACTIVE đã đăng nhập; API và cơ sở dữ liệu kết nối được. KH_A có ít nhất hai thông báo chưa đọc; KH_B cũng có thông báo chưa đọc để đối chiếu.</x:v>
      </x:c>
      <x:c r="F31" s="35" t="n">
        <x:v>1</x:v>
      </x:c>
      <x:c r="G31" s="34" t="str">
        <x:v>Trong Thông báo, bấm Đánh dấu đã đọc.</x:v>
      </x:c>
      <x:c r="H31" s="34" t="str">
        <x:v>Các thông báo chưa đọc của KH_A.</x:v>
      </x:c>
      <x:c r="I31" s="34" t="str">
        <x:v>Tất cả thông báo KH_A trên danh sách chuyển sang đã đọc; số chưa đọc bằng 0.</x:v>
      </x:c>
      <x:c r="J31" s="36" t="str">
        <x:v>Chưa thực thi.</x:v>
      </x:c>
    </x:row>
    <x:row r="32" ht="78" customHeight="1">
      <x:c r="A32" s="39"/>
      <x:c r="B32" s="40"/>
      <x:c r="C32" s="40"/>
      <x:c r="D32" s="41"/>
      <x:c r="E32" s="41"/>
      <x:c r="F32" s="42" t="n">
        <x:v>2</x:v>
      </x:c>
      <x:c r="G32" s="41" t="str">
        <x:v>Tải lại trang, đối chiếu dữ liệu hai tài khoản.</x:v>
      </x:c>
      <x:c r="H32" s="41" t="str">
        <x:v>KH_A và KH_B.</x:v>
      </x:c>
      <x:c r="I32" s="41" t="str">
        <x:v>Trạng thái đã đọc của KH_A được lưu; thông báo KH_B không bị thay đổi.</x:v>
      </x:c>
      <x:c r="J32" s="43"/>
    </x:row>
    <x:row r="33" ht="86" customHeight="1">
      <x:c r="A33" s="32" t="n">
        <x:v>6</x:v>
      </x:c>
      <x:c r="B33" s="33" t="str">
        <x:v>F7</x:v>
      </x:c>
      <x:c r="C33" s="33" t="str">
        <x:v>F7_06</x:v>
      </x:c>
      <x:c r="D33" s="34" t="str">
        <x:v>Mở thông báo lịch hẹn dẫn đến đúng chi tiết lịch</x:v>
      </x:c>
      <x:c r="E33" s="34" t="str">
        <x:v>KH_A là tài khoản thử CUSTOMER/ACTIVE đã đăng nhập; API và cơ sở dữ liệu kết nối được. N_A thuộc KH_A, relatedType=BOOKING, relatedId là B_A thuộc KH_A và còn tồn tại.</x:v>
      </x:c>
      <x:c r="F33" s="35" t="n">
        <x:v>1</x:v>
      </x:c>
      <x:c r="G33" s="34" t="str">
        <x:v>Bấm N_A trong Thông báo.</x:v>
      </x:c>
      <x:c r="H33" s="34" t="str">
        <x:v>N_A → B_A.</x:v>
      </x:c>
      <x:c r="I33" s="34" t="str">
        <x:v>Thông báo được đánh dấu đã đọc và mở chi tiết lịch B_A.</x:v>
      </x:c>
      <x:c r="J33" s="36" t="str">
        <x:v>Chưa thực thi.</x:v>
      </x:c>
    </x:row>
    <x:row r="34" ht="86" customHeight="1">
      <x:c r="A34" s="39"/>
      <x:c r="B34" s="40"/>
      <x:c r="C34" s="40"/>
      <x:c r="D34" s="41"/>
      <x:c r="E34" s="41"/>
      <x:c r="F34" s="42" t="n">
        <x:v>2</x:v>
      </x:c>
      <x:c r="G34" s="41" t="str">
        <x:v>Đối chiếu mã lịch và thú cưng trên chi tiết.</x:v>
      </x:c>
      <x:c r="H34" s="41" t="str">
        <x:v>B_A và petId của B_A.</x:v>
      </x:c>
      <x:c r="I34" s="41" t="str">
        <x:v>Chi tiết khớp lịch được liên kết, không mở lịch khác.</x:v>
      </x:c>
      <x:c r="J34" s="43"/>
    </x:row>
    <x:row r="35" ht="47" customHeight="1">
      <x:c r="A35" s="32" t="n">
        <x:v>7</x:v>
      </x:c>
      <x:c r="B35" s="33" t="str">
        <x:v>F7</x:v>
      </x:c>
      <x:c r="C35" s="33" t="str">
        <x:v>F7_07</x:v>
      </x:c>
      <x:c r="D35" s="34" t="str">
        <x:v>Chặn đọc và đánh dấu thông báo của khách khác</x:v>
      </x:c>
      <x:c r="E35" s="34" t="str">
        <x:v>KH_A là tài khoản thử CUSTOMER/ACTIVE đã đăng nhập; API và cơ sở dữ liệu kết nối được. KH_B có N_B chưa đọc. Có token KH_A và công cụ HTTP.</x:v>
      </x:c>
      <x:c r="F35" s="35" t="n">
        <x:v>1</x:v>
      </x:c>
      <x:c r="G35" s="34" t="str">
        <x:v>Gửi GET /api/Notifications/user/{KH_B} bằng token KH_A.</x:v>
      </x:c>
      <x:c r="H35" s="34" t="str">
        <x:v>userId KH_B.</x:v>
      </x:c>
      <x:c r="I35" s="34" t="str">
        <x:v>Yêu cầu bị từ chối, không trả danh sách KH_B.</x:v>
      </x:c>
      <x:c r="J35" s="36" t="str">
        <x:v>Chưa thực thi.</x:v>
      </x:c>
    </x:row>
    <x:row r="36" ht="47" customHeight="1">
      <x:c r="A36" s="37"/>
      <x:c r="B36" s="27"/>
      <x:c r="C36" s="27"/>
      <x:c r="D36" s="31"/>
      <x:c r="E36" s="31"/>
      <x:c r="F36" s="30" t="n">
        <x:v>2</x:v>
      </x:c>
      <x:c r="G36" s="31" t="str">
        <x:v>Gửi PUT /api/Notifications/{N_B}/read bằng token KH_A.</x:v>
      </x:c>
      <x:c r="H36" s="31" t="str">
        <x:v>notificationId N_B.</x:v>
      </x:c>
      <x:c r="I36" s="31" t="str">
        <x:v>Không được cập nhật N_B; trả lỗi quyền hoặc không tìm thấy.</x:v>
      </x:c>
      <x:c r="J36" s="38"/>
    </x:row>
    <x:row r="37" ht="47" customHeight="1">
      <x:c r="A37" s="39"/>
      <x:c r="B37" s="40"/>
      <x:c r="C37" s="40"/>
      <x:c r="D37" s="41"/>
      <x:c r="E37" s="41"/>
      <x:c r="F37" s="42" t="n">
        <x:v>3</x:v>
      </x:c>
      <x:c r="G37" s="41" t="str">
        <x:v>Đối chiếu N_B bằng tài khoản có quyền.</x:v>
      </x:c>
      <x:c r="H37" s="41" t="str">
        <x:v>N_B trước và sau.</x:v>
      </x:c>
      <x:c r="I37" s="41" t="str">
        <x:v>N_B vẫn chưa đọc.</x:v>
      </x:c>
      <x:c r="J37" s="43"/>
    </x:row>
    <x:row r="38" ht="86" customHeight="1">
      <x:c r="A38" s="32" t="n">
        <x:v>8</x:v>
      </x:c>
      <x:c r="B38" s="33" t="str">
        <x:v>F7</x:v>
      </x:c>
      <x:c r="C38" s="33" t="str">
        <x:v>F7_08</x:v>
      </x:c>
      <x:c r="D38" s="34" t="str">
        <x:v>Lỗi mạng khi đánh dấu đã đọc không giả báo thành công</x:v>
      </x:c>
      <x:c r="E38" s="34" t="str">
        <x:v>KH_A là tài khoản thử CUSTOMER/ACTIVE đã đăng nhập; API và cơ sở dữ liệu kết nối được. N_A chưa đọc. Có thể mô phỏng ngắt API sau khi danh sách đã tải.</x:v>
      </x:c>
      <x:c r="F38" s="35" t="n">
        <x:v>1</x:v>
      </x:c>
      <x:c r="G38" s="34" t="str">
        <x:v>Mở Thông báo, ngắt kết nối API và bấm N_A.</x:v>
      </x:c>
      <x:c r="H38" s="34" t="str">
        <x:v>N_A chưa đọc; API không truy cập được.</x:v>
      </x:c>
      <x:c r="I38" s="34" t="str">
        <x:v>Có phản hồi lỗi cập nhật; không coi N_A đã được lưu thành đã đọc khi API thất bại.</x:v>
      </x:c>
      <x:c r="J38" s="36" t="str">
        <x:v>Chưa thực thi.</x:v>
      </x:c>
    </x:row>
    <x:row r="39" ht="70" customHeight="1">
      <x:c r="A39" s="39"/>
      <x:c r="B39" s="40"/>
      <x:c r="C39" s="40"/>
      <x:c r="D39" s="41"/>
      <x:c r="E39" s="41"/>
      <x:c r="F39" s="42" t="n">
        <x:v>2</x:v>
      </x:c>
      <x:c r="G39" s="41" t="str">
        <x:v>Khôi phục API, tải lại dữ liệu.</x:v>
      </x:c>
      <x:c r="H39" s="41" t="str">
        <x:v>N_A chưa được cập nhật thành công.</x:v>
      </x:c>
      <x:c r="I39" s="41" t="str">
        <x:v>Trạng thái hiển thị khớp dữ liệu máy chủ; có thể thực hiện lại thao tác.</x:v>
      </x:c>
      <x:c r="J39" s="43"/>
    </x:row>
    <x:row r="40" ht="24" customHeight="1">
      <x:c r="A40" s="21" t="str">
        <x:v>Look and Feel (GUI) TCs</x:v>
      </x:c>
      <x:c r="B40" s="21"/>
      <x:c r="C40" s="21"/>
      <x:c r="D40" s="21"/>
      <x:c r="E40" s="21"/>
      <x:c r="F40" s="21"/>
      <x:c r="G40" s="21"/>
      <x:c r="H40" s="21"/>
      <x:c r="I40" s="21"/>
      <x:c r="J40" s="21"/>
    </x:row>
    <x:row r="41" ht="60" customHeight="1">
      <x:c r="A41" s="32" t="n">
        <x:v>9</x:v>
      </x:c>
      <x:c r="B41" s="33" t="str">
        <x:v>F7</x:v>
      </x:c>
      <x:c r="C41" s="33" t="str">
        <x:v>F7_09</x:v>
      </x:c>
      <x:c r="D41" s="34" t="str">
        <x:v>GUI: nội dung và bố cục Thông báo</x:v>
      </x:c>
      <x:c r="E41" s="34" t="str">
        <x:v>KH_A đã đăng nhập, có thông báo đã đọc và chưa đọc.</x:v>
      </x:c>
      <x:c r="F41" s="35" t="n">
        <x:v>1</x:v>
      </x:c>
      <x:c r="G41" s="34" t="str">
        <x:v>Mở màn hình Thông báo ở trình duyệt thử.</x:v>
      </x:c>
      <x:c r="H41" s="34" t="str">
        <x:v>Dữ liệu chuẩn bị cho màn hình; tên tiếng Việt có dấu.</x:v>
      </x:c>
      <x:c r="I41" s="34" t="str">
        <x:v>Hiển thị đủ tiêu đề, nội dung, thời gian và dấu Chưa đọc.</x:v>
      </x:c>
      <x:c r="J41" s="36" t="str">
        <x:v>Nguồn giao diện: web-react/src/cong-khach-hang.jsx. Kiểm tra hình thức; chưa có kết quả chạy.
Chưa thực thi.</x:v>
      </x:c>
    </x:row>
    <x:row r="42" ht="60" customHeight="1">
      <x:c r="A42" s="39"/>
      <x:c r="B42" s="40"/>
      <x:c r="C42" s="40"/>
      <x:c r="D42" s="41"/>
      <x:c r="E42" s="41"/>
      <x:c r="F42" s="42" t="n">
        <x:v>2</x:v>
      </x:c>
      <x:c r="G42" s="41" t="str">
        <x:v>Quan sát nhãn, dữ liệu và vùng nội dung khi cuộn đến cuối.</x:v>
      </x:c>
      <x:c r="H42" s="41" t="str">
        <x:v>Các nhãn và trường có trong giao diện hiện tại.</x:v>
      </x:c>
      <x:c r="I42" s="41" t="str">
        <x:v>Nhãn có thể đọc, tiếng Việt không mất dấu, nội dung không chồng lên nút hoặc bị cắt mất khi cần thao tác.</x:v>
      </x:c>
      <x:c r="J42" s="43"/>
    </x:row>
    <x:row r="43" ht="76" customHeight="1">
      <x:c r="A43" s="32" t="n">
        <x:v>10</x:v>
      </x:c>
      <x:c r="B43" s="33" t="str">
        <x:v>F7</x:v>
      </x:c>
      <x:c r="C43" s="33" t="str">
        <x:v>F7_10</x:v>
      </x:c>
      <x:c r="D43" s="34" t="str">
        <x:v>GUI: thao tác Thông báo tại màn hình hẹp</x:v>
      </x:c>
      <x:c r="E43" s="34" t="str">
        <x:v>KH_A đã đăng nhập, có thông báo đã đọc và chưa đọc. Có công cụ đổi kích thước trình duyệt.</x:v>
      </x:c>
      <x:c r="F43" s="35" t="n">
        <x:v>1</x:v>
      </x:c>
      <x:c r="G43" s="34" t="str">
        <x:v>Mở màn hình ở cửa sổ desktop rồi thu hẹp còn khoảng 390 CSS pixel.</x:v>
      </x:c>
      <x:c r="H43" s="34" t="str">
        <x:v>Viewport kiểm tra chọn trước: desktop 1366×768; mobile 390×844.</x:v>
      </x:c>
      <x:c r="I43" s="34" t="str">
        <x:v>Nội dung được bố trí theo kích thước cửa sổ; các vùng chính vẫn truy cập được.</x:v>
      </x:c>
      <x:c r="J43" s="36" t="str">
        <x:v>Kích thước trên là dữ liệu kiểm tra, không tuyên bố là ma trận trình duyệt được hỗ trợ chính thức. Nguồn: web-react/src/cong-khach-hang.jsx.
Chưa thực thi.</x:v>
      </x:c>
    </x:row>
    <x:row r="44" ht="60" customHeight="1">
      <x:c r="A44" s="39"/>
      <x:c r="B44" s="40"/>
      <x:c r="C44" s="40"/>
      <x:c r="D44" s="41"/>
      <x:c r="E44" s="41"/>
      <x:c r="F44" s="42" t="n">
        <x:v>2</x:v>
      </x:c>
      <x:c r="G44" s="41" t="str">
        <x:v>Cuộn trang và mở các vùng có thể cuộn hoặc menu tại màn hình đó.</x:v>
      </x:c>
      <x:c r="H44" s="41" t="str">
        <x:v>Nút, biểu mẫu hoặc bảng đang hiển thị.</x:v>
      </x:c>
      <x:c r="I44" s="41" t="str">
        <x:v>Có thể đọc nội dung và tiếp cận các điều khiển; bảng rộng cuộn được, không che mất nút thao tác.</x:v>
      </x:c>
      <x:c r="J44" s="43"/>
    </x:row>
  </x:sheetData>
  <x:mergeCells>
    <x:mergeCell ref="A1:J1"/>
    <x:mergeCell ref="A20:J20"/>
    <x:mergeCell ref="A22:J22"/>
    <x:mergeCell ref="A23:A24"/>
    <x:mergeCell ref="B23:B24"/>
    <x:mergeCell ref="C23:C24"/>
    <x:mergeCell ref="D23:D24"/>
    <x:mergeCell ref="E23:E24"/>
    <x:mergeCell ref="J23:J24"/>
    <x:mergeCell ref="A25:A26"/>
    <x:mergeCell ref="B25:B26"/>
    <x:mergeCell ref="C25:C26"/>
    <x:mergeCell ref="D25:D26"/>
    <x:mergeCell ref="E25:E26"/>
    <x:mergeCell ref="J25:J26"/>
    <x:mergeCell ref="A27:A28"/>
    <x:mergeCell ref="B27:B28"/>
    <x:mergeCell ref="C27:C28"/>
    <x:mergeCell ref="D27:D28"/>
    <x:mergeCell ref="E27:E28"/>
    <x:mergeCell ref="J27:J28"/>
    <x:mergeCell ref="A29:A30"/>
    <x:mergeCell ref="B29:B30"/>
    <x:mergeCell ref="C29:C30"/>
    <x:mergeCell ref="D29:D30"/>
    <x:mergeCell ref="E29:E30"/>
    <x:mergeCell ref="J29:J30"/>
    <x:mergeCell ref="A31:A32"/>
    <x:mergeCell ref="B31:B32"/>
    <x:mergeCell ref="C31:C32"/>
    <x:mergeCell ref="D31:D32"/>
    <x:mergeCell ref="E31:E32"/>
    <x:mergeCell ref="J31:J32"/>
    <x:mergeCell ref="A33:A34"/>
    <x:mergeCell ref="B33:B34"/>
    <x:mergeCell ref="C33:C34"/>
    <x:mergeCell ref="D33:D34"/>
    <x:mergeCell ref="E33:E34"/>
    <x:mergeCell ref="J33:J34"/>
    <x:mergeCell ref="A35:A37"/>
    <x:mergeCell ref="B35:B37"/>
    <x:mergeCell ref="C35:C37"/>
    <x:mergeCell ref="D35:D37"/>
    <x:mergeCell ref="E35:E37"/>
    <x:mergeCell ref="J35:J37"/>
    <x:mergeCell ref="A38:A39"/>
    <x:mergeCell ref="B38:B39"/>
    <x:mergeCell ref="C38:C39"/>
    <x:mergeCell ref="D38:D39"/>
    <x:mergeCell ref="E38:E39"/>
    <x:mergeCell ref="J38:J39"/>
    <x:mergeCell ref="A40:J40"/>
    <x:mergeCell ref="A41:A42"/>
    <x:mergeCell ref="B41:B42"/>
    <x:mergeCell ref="C41:C42"/>
    <x:mergeCell ref="D41:D42"/>
    <x:mergeCell ref="E41:E42"/>
    <x:mergeCell ref="J41:J42"/>
    <x:mergeCell ref="A43:A44"/>
    <x:mergeCell ref="B43:B44"/>
    <x:mergeCell ref="C43:C44"/>
    <x:mergeCell ref="D43:D44"/>
    <x:mergeCell ref="E43:E44"/>
    <x:mergeCell ref="J43:J44"/>
  </x:mergeCells>
  <x:pageMargins left="0.7" right="0.7" top="0.75" bottom="0.75" header="0.3" footer="0.3"/>
  <x:drawing xmlns:r="http://schemas.openxmlformats.org/officeDocument/2006/relationships" r:id="R12a16fc02bd24d93"/>
</x:worksheet>
</file>

<file path=xl/worksheets/sheet10.xml><?xml version="1.0" encoding="utf-8"?>
<x:worksheet xmlns:x="http://schemas.openxmlformats.org/spreadsheetml/2006/main">
  <x:sheetPr>
    <x:tabColor rgb="FF70AD47"/>
  </x:sheetPr>
  <x:sheetViews>
    <x:sheetView showGridLines="0" workbookViewId="0"/>
  </x:sheetViews>
  <x:sheetFormatPr defaultRowHeight="15"/>
  <x:cols>
    <x:col min="1" max="1" width="4.5546875" hidden="0" customWidth="1"/>
    <x:col min="2" max="2" width="17.33203125" hidden="0" customWidth="1"/>
    <x:col min="3" max="3" width="17.44140625" hidden="0" customWidth="1"/>
    <x:col min="4" max="4" width="29.5546875" hidden="0" customWidth="1"/>
    <x:col min="5" max="5" width="21" hidden="0" customWidth="1"/>
    <x:col min="6" max="6" width="5.6640625" hidden="0" customWidth="1"/>
    <x:col min="7" max="7" width="33.88671875" hidden="0" customWidth="1"/>
    <x:col min="8" max="8" width="23.44140625" hidden="0" customWidth="1"/>
    <x:col min="9" max="9" width="43.109375" hidden="0" customWidth="1"/>
    <x:col min="10" max="10" width="45.5546875" hidden="0" customWidth="1"/>
  </x:cols>
  <x:sheetData>
    <x:row r="1" ht="38" customHeight="1">
      <x:c r="A1" s="6" t="str">
        <x:v>Test Cases for 'Tài khoản khách hàng' function of PetNoVa</x:v>
      </x:c>
      <x:c r="B1" s="6"/>
      <x:c r="C1" s="6"/>
      <x:c r="D1" s="6"/>
      <x:c r="E1" s="6"/>
      <x:c r="F1" s="6"/>
      <x:c r="G1" s="6"/>
      <x:c r="H1" s="6"/>
      <x:c r="I1" s="6"/>
      <x:c r="J1" s="6"/>
    </x:row>
    <x:row r="2" ht="23" customHeight="1"/>
    <x:row r="3" ht="23" customHeight="1"/>
    <x:row r="4" ht="23" customHeight="1"/>
    <x:row r="5" ht="23" customHeight="1"/>
    <x:row r="6" ht="23" customHeight="1"/>
    <x:row r="7" ht="23" customHeight="1"/>
    <x:row r="8" ht="23" customHeight="1"/>
    <x:row r="9" ht="23" customHeight="1"/>
    <x:row r="10" ht="23" customHeight="1"/>
    <x:row r="11" ht="23" customHeight="1"/>
    <x:row r="12" ht="23" customHeight="1"/>
    <x:row r="13" ht="23" customHeight="1"/>
    <x:row r="14" ht="23" customHeight="1"/>
    <x:row r="15" ht="23" customHeight="1"/>
    <x:row r="16" ht="23" customHeight="1"/>
    <x:row r="17" ht="23" customHeight="1"/>
    <x:row r="18" ht="23" customHeight="1"/>
    <x:row r="19" ht="23" customHeight="1"/>
    <x:row r="20" ht="28" customHeight="1">
      <x:c r="A20" s="10" t="str">
        <x:v>Hình tham chiếu từ file Nhóm09 ban đầu; không phải bằng chứng thực thi các ca dưới đây.</x:v>
      </x:c>
      <x:c r="B20" s="10"/>
      <x:c r="C20" s="10"/>
      <x:c r="D20" s="10"/>
      <x:c r="E20" s="10"/>
      <x:c r="F20" s="10"/>
      <x:c r="G20" s="10"/>
      <x:c r="H20" s="10"/>
      <x:c r="I20" s="10"/>
      <x:c r="J20" s="10"/>
    </x:row>
    <x:row r="21" ht="43" customHeight="1">
      <x:c r="A21" s="16" t="str">
        <x:v>No.</x:v>
      </x:c>
      <x:c r="B21" s="16" t="str">
        <x:v>Test Requirement ID</x:v>
      </x:c>
      <x:c r="C21" s="16" t="str">
        <x:v>Test Case ID</x:v>
      </x:c>
      <x:c r="D21" s="16" t="str">
        <x:v>Test Objective/ Test description/ Test Items</x:v>
      </x:c>
      <x:c r="E21" s="16" t="str">
        <x:v>Pre-conditions</x:v>
      </x:c>
      <x:c r="F21" s="16" t="str">
        <x:v>Step #</x:v>
      </x:c>
      <x:c r="G21" s="16" t="str">
        <x:v>Step Action</x:v>
      </x:c>
      <x:c r="H21" s="16" t="str">
        <x:v>Test Data</x:v>
      </x:c>
      <x:c r="I21" s="16" t="str">
        <x:v>Expected Result</x:v>
      </x:c>
      <x:c r="J21" s="16" t="str">
        <x:v>Notes</x:v>
      </x:c>
    </x:row>
    <x:row r="22" ht="24" customHeight="1">
      <x:c r="A22" s="21" t="str">
        <x:v>Functional TCs</x:v>
      </x:c>
      <x:c r="B22" s="21"/>
      <x:c r="C22" s="21"/>
      <x:c r="D22" s="21"/>
      <x:c r="E22" s="21"/>
      <x:c r="F22" s="21"/>
      <x:c r="G22" s="21"/>
      <x:c r="H22" s="21"/>
      <x:c r="I22" s="21"/>
      <x:c r="J22" s="21"/>
    </x:row>
    <x:row r="23" ht="44" customHeight="1">
      <x:c r="A23" s="32" t="n">
        <x:v>1</x:v>
      </x:c>
      <x:c r="B23" s="33" t="str">
        <x:v>F8.1</x:v>
      </x:c>
      <x:c r="C23" s="33" t="str">
        <x:v>F8_01</x:v>
      </x:c>
      <x:c r="D23" s="34" t="str">
        <x:v>Cập nhật họ tên và số điện thoại hợp lệ</x:v>
      </x:c>
      <x:c r="E23" s="34" t="str">
        <x:v>KH_A đang đăng nhập. Phone_new hợp lệ ở Việt Nam và chưa liên kết khách hàng khác; biết thông tin liên hệ cũ.</x:v>
      </x:c>
      <x:c r="F23" s="35" t="n">
        <x:v>1</x:v>
      </x:c>
      <x:c r="G23" s="34" t="str">
        <x:v>Mở Tài khoản.</x:v>
      </x:c>
      <x:c r="H23" s="34" t="str">
        <x:v>KH_A.</x:v>
      </x:c>
      <x:c r="I23" s="34" t="str">
        <x:v>Hiển thị Thông tin và bảo mật với thông tin liên hệ hiện tại.</x:v>
      </x:c>
      <x:c r="J23" s="36" t="str">
        <x:v>Chuẩn bị số thử chưa dùng; không kỳ vọng giữ nguyên mọi dấu cách/dấu phân cách của số nhập.
Chưa thực thi.</x:v>
      </x:c>
    </x:row>
    <x:row r="24" ht="60" customHeight="1">
      <x:c r="A24" s="37"/>
      <x:c r="B24" s="27"/>
      <x:c r="C24" s="27"/>
      <x:c r="D24" s="31"/>
      <x:c r="E24" s="31"/>
      <x:c r="F24" s="30" t="n">
        <x:v>2</x:v>
      </x:c>
      <x:c r="G24" s="31" t="str">
        <x:v>Đổi họ tên và số điện thoại rồi bấm Lưu thông tin.</x:v>
      </x:c>
      <x:c r="H24" s="31" t="str">
        <x:v>Họ tên: Khách kiểm thử cập nhật; phone_new hợp lệ.</x:v>
      </x:c>
      <x:c r="I24" s="31" t="str">
        <x:v>Hiển thị thông báo đã cập nhật; thông tin liên hệ thể hiện dữ liệu mới.</x:v>
      </x:c>
      <x:c r="J24" s="38"/>
    </x:row>
    <x:row r="25" ht="60" customHeight="1">
      <x:c r="A25" s="39"/>
      <x:c r="B25" s="40"/>
      <x:c r="C25" s="40"/>
      <x:c r="D25" s="41"/>
      <x:c r="E25" s="41"/>
      <x:c r="F25" s="42" t="n">
        <x:v>3</x:v>
      </x:c>
      <x:c r="G25" s="41" t="str">
        <x:v>Tải lại trang.</x:v>
      </x:c>
      <x:c r="H25" s="41" t="str">
        <x:v>Cùng KH_A.</x:v>
      </x:c>
      <x:c r="I25" s="41" t="str">
        <x:v>Thông tin mới vẫn tồn tại; số điện thoại có thể hiển thị ở dạng chuẩn hóa +84 tương ứng.</x:v>
      </x:c>
      <x:c r="J25" s="43"/>
    </x:row>
    <x:row r="26" ht="76" customHeight="1">
      <x:c r="A26" s="32" t="n">
        <x:v>2</x:v>
      </x:c>
      <x:c r="B26" s="33" t="str">
        <x:v>F8.1</x:v>
      </x:c>
      <x:c r="C26" s="33" t="str">
        <x:v>F8_02</x:v>
      </x:c>
      <x:c r="D26" s="34" t="str">
        <x:v>Chặn họ tên rỗng hoặc chỉ có khoảng trắng</x:v>
      </x:c>
      <x:c r="E26" s="34" t="str">
        <x:v>KH_A đã đăng nhập; số điện thoại hiện tại hợp lệ; biết tên cũ.</x:v>
      </x:c>
      <x:c r="F26" s="35" t="n">
        <x:v>1</x:v>
      </x:c>
      <x:c r="G26" s="34" t="str">
        <x:v>Mở Tài khoản và xóa họ tên.</x:v>
      </x:c>
      <x:c r="H26" s="34" t="str">
        <x:v>Lượt 1 chuỗi rỗng; lượt 2 chỉ khoảng trắng. Giữ số điện thoại hợp lệ.</x:v>
      </x:c>
      <x:c r="I26" s="34" t="str">
        <x:v>Ô họ tên chứa dữ liệu trống theo từng lượt.</x:v>
      </x:c>
      <x:c r="J26" s="36" t="str">
        <x:v>Lặp độc lập hai bộ dữ liệu.
Chưa thực thi.</x:v>
      </x:c>
    </x:row>
    <x:row r="27" ht="44" customHeight="1">
      <x:c r="A27" s="39"/>
      <x:c r="B27" s="40"/>
      <x:c r="C27" s="40"/>
      <x:c r="D27" s="41"/>
      <x:c r="E27" s="41"/>
      <x:c r="F27" s="42" t="n">
        <x:v>2</x:v>
      </x:c>
      <x:c r="G27" s="41" t="str">
        <x:v>Bấm Lưu thông tin rồi tải lại trang.</x:v>
      </x:c>
      <x:c r="H27" s="41" t="str">
        <x:v>Họ tên không có ký tự sau khi trim.</x:v>
      </x:c>
      <x:c r="I27" s="41" t="str">
        <x:v>Form hoặc logic kiểm tra từ chối; tên cũ được giữ, không lưu tên trống.</x:v>
      </x:c>
      <x:c r="J27" s="43"/>
    </x:row>
    <x:row r="28" ht="62" customHeight="1">
      <x:c r="A28" s="32" t="n">
        <x:v>3</x:v>
      </x:c>
      <x:c r="B28" s="33" t="str">
        <x:v>F8.1</x:v>
      </x:c>
      <x:c r="C28" s="33" t="str">
        <x:v>F8_03</x:v>
      </x:c>
      <x:c r="D28" s="34" t="str">
        <x:v>Lưu họ tên đúng giới hạn 100 ký tự</x:v>
      </x:c>
      <x:c r="E28" s="34" t="str">
        <x:v>KH_A đã đăng nhập; số điện thoại giữ nguyên hợp lệ. Chuẩn bị chuỗi họ tên đúng 100 ký tự sau trim.</x:v>
      </x:c>
      <x:c r="F28" s="35" t="n">
        <x:v>1</x:v>
      </x:c>
      <x:c r="G28" s="34" t="str">
        <x:v>Mở Tài khoản và nhập họ tên biên.</x:v>
      </x:c>
      <x:c r="H28" s="34" t="str">
        <x:v>Chuỗi đúng 100 ký tự; số điện thoại hợp lệ của KH_A.</x:v>
      </x:c>
      <x:c r="I28" s="34" t="str">
        <x:v>Ô họ tên nhận tối đa 100 ký tự theo maxLength.</x:v>
      </x:c>
      <x:c r="J28" s="36" t="str">
        <x:v>Không giả định một quy tắc 'chỉ chữ' vì mã hiện tại không quy định.
Chưa thực thi.</x:v>
      </x:c>
    </x:row>
    <x:row r="29" ht="46" customHeight="1">
      <x:c r="A29" s="39"/>
      <x:c r="B29" s="40"/>
      <x:c r="C29" s="40"/>
      <x:c r="D29" s="41"/>
      <x:c r="E29" s="41"/>
      <x:c r="F29" s="42" t="n">
        <x:v>2</x:v>
      </x:c>
      <x:c r="G29" s="41" t="str">
        <x:v>Bấm Lưu thông tin và tải lại.</x:v>
      </x:c>
      <x:c r="H29" s="41" t="str">
        <x:v>Họ tên đúng 100 ký tự.</x:v>
      </x:c>
      <x:c r="I29" s="41" t="str">
        <x:v>Tên được lưu đầy đủ, không bị cắt sai hoặc báo vượt giới hạn.</x:v>
      </x:c>
      <x:c r="J29" s="43"/>
    </x:row>
    <x:row r="30" ht="60" customHeight="1">
      <x:c r="A30" s="32" t="n">
        <x:v>4</x:v>
      </x:c>
      <x:c r="B30" s="33" t="str">
        <x:v>F8.1</x:v>
      </x:c>
      <x:c r="C30" s="33" t="str">
        <x:v>F8_04</x:v>
      </x:c>
      <x:c r="D30" s="34" t="str">
        <x:v>Từ chối số điện thoại sai định dạng</x:v>
      </x:c>
      <x:c r="E30" s="34" t="str">
        <x:v>KH_A đã đăng nhập; họ tên hợp lệ và biết số điện thoại cũ.</x:v>
      </x:c>
      <x:c r="F30" s="35" t="n">
        <x:v>1</x:v>
      </x:c>
      <x:c r="G30" s="34" t="str">
        <x:v>Mở Tài khoản và nhập số điện thoại không hợp lệ.</x:v>
      </x:c>
      <x:c r="H30" s="34" t="str">
        <x:v>Lượt 1 'abc123'; lượt 2 '123'; các trường khác hợp lệ.</x:v>
      </x:c>
      <x:c r="I30" s="34" t="str">
        <x:v>Ô số điện thoại nhận dữ liệu thử.</x:v>
      </x:c>
      <x:c r="J30" s="36" t="str">
        <x:v>Kiểm tra cả giao diện và quy tắc chuẩn hóa Việt Nam, không chỉ đếm số ký tự.
Chưa thực thi.</x:v>
      </x:c>
    </x:row>
    <x:row r="31" ht="60" customHeight="1">
      <x:c r="A31" s="39"/>
      <x:c r="B31" s="40"/>
      <x:c r="C31" s="40"/>
      <x:c r="D31" s="41"/>
      <x:c r="E31" s="41"/>
      <x:c r="F31" s="42" t="n">
        <x:v>2</x:v>
      </x:c>
      <x:c r="G31" s="41" t="str">
        <x:v>Bấm Lưu thông tin rồi tải lại.</x:v>
      </x:c>
      <x:c r="H31" s="41" t="str">
        <x:v>Từng lượt dữ liệu sai.</x:v>
      </x:c>
      <x:c r="I31" s="41" t="str">
        <x:v>Thông báo số điện thoại không hợp lệ; không thay số điện thoại cũ bằng dữ liệu sai.</x:v>
      </x:c>
      <x:c r="J31" s="43"/>
    </x:row>
    <x:row r="32" ht="60" customHeight="1">
      <x:c r="A32" s="32" t="n">
        <x:v>5</x:v>
      </x:c>
      <x:c r="B32" s="33" t="str">
        <x:v>F8.1</x:v>
      </x:c>
      <x:c r="C32" s="33" t="str">
        <x:v>F8_05</x:v>
      </x:c>
      <x:c r="D32" s="34" t="str">
        <x:v>Không cho đổi sang số điện thoại của khách hàng khác</x:v>
      </x:c>
      <x:c r="E32" s="34" t="str">
        <x:v>KH_A và KH_B là hai khách hàng riêng; KH_B có phone_B đã lưu. KH_A đang đăng nhập; biết phone_A cũ.</x:v>
      </x:c>
      <x:c r="F32" s="35" t="n">
        <x:v>1</x:v>
      </x:c>
      <x:c r="G32" s="34" t="str">
        <x:v>Mở Tài khoản KH_A và nhập phone_B.</x:v>
      </x:c>
      <x:c r="H32" s="34" t="str">
        <x:v>Họ tên KH_A hợp lệ; số điện thoại đã liên kết KH_B.</x:v>
      </x:c>
      <x:c r="I32" s="34" t="str">
        <x:v>Form nhận dữ liệu phone_B.</x:v>
      </x:c>
      <x:c r="J32" s="36" t="str">
        <x:v>Không gộp ca này với số sai định dạng: phone_B phải là số hợp lệ.
Chưa thực thi.</x:v>
      </x:c>
    </x:row>
    <x:row r="33" ht="60" customHeight="1">
      <x:c r="A33" s="39"/>
      <x:c r="B33" s="40"/>
      <x:c r="C33" s="40"/>
      <x:c r="D33" s="41"/>
      <x:c r="E33" s="41"/>
      <x:c r="F33" s="42" t="n">
        <x:v>2</x:v>
      </x:c>
      <x:c r="G33" s="41" t="str">
        <x:v>Bấm Lưu thông tin rồi tải lại.</x:v>
      </x:c>
      <x:c r="H33" s="41" t="str">
        <x:v>Số trùng khách hàng khác.</x:v>
      </x:c>
      <x:c r="I33" s="41" t="str">
        <x:v>Máy chủ từ chối số điện thoại đã liên kết; KH_A giữ phone_A; không chuyển số khỏi KH_B.</x:v>
      </x:c>
      <x:c r="J33" s="43"/>
    </x:row>
    <x:row r="34" ht="46" customHeight="1">
      <x:c r="A34" s="32" t="n">
        <x:v>6</x:v>
      </x:c>
      <x:c r="B34" s="33" t="str">
        <x:v>F8.1</x:v>
      </x:c>
      <x:c r="C34" s="33" t="str">
        <x:v>F8_06</x:v>
      </x:c>
      <x:c r="D34" s="34" t="str">
        <x:v>Cập nhật ảnh đại diện hợp lệ và giữ sau tải lại</x:v>
      </x:c>
      <x:c r="E34" s="34" t="str">
        <x:v>KH_A đã đăng nhập; Cloudinary sẵn sàng. Chuẩn bị ảnh JPEG/PNG/WebP thật dưới 5 MiB, dễ phân biệt ảnh cũ.</x:v>
      </x:c>
      <x:c r="F34" s="35" t="n">
        <x:v>1</x:v>
      </x:c>
      <x:c r="G34" s="34" t="str">
        <x:v>Mở Tài khoản và chọn Đổi ảnh đại diện.</x:v>
      </x:c>
      <x:c r="H34" s="34" t="str">
        <x:v>Ảnh thật hợp lệ, dưới giới hạn máy chủ.</x:v>
      </x:c>
      <x:c r="I34" s="34" t="str">
        <x:v>Bắt đầu tải ảnh, hiển thị trạng thái đang xử lý.</x:v>
      </x:c>
      <x:c r="J34" s="36" t="str">
        <x:v>Endpoint avatar lưu ngay khi chọn tệp, không cần bấm Lưu thông tin liên hệ.
Chưa thực thi.</x:v>
      </x:c>
    </x:row>
    <x:row r="35" ht="62" customHeight="1">
      <x:c r="A35" s="39"/>
      <x:c r="B35" s="40"/>
      <x:c r="C35" s="40"/>
      <x:c r="D35" s="41"/>
      <x:c r="E35" s="41"/>
      <x:c r="F35" s="42" t="n">
        <x:v>2</x:v>
      </x:c>
      <x:c r="G35" s="41" t="str">
        <x:v>Chờ tải ảnh hoàn tất rồi tải lại trang.</x:v>
      </x:c>
      <x:c r="H35" s="41" t="str">
        <x:v>Ảnh avatar mới.</x:v>
      </x:c>
      <x:c r="I35" s="41" t="str">
        <x:v>Hiển thị thông báo cập nhật và avatar mới; ảnh vẫn tồn tại sau tải lại, thuộc đúng KH_A.</x:v>
      </x:c>
      <x:c r="J35" s="43"/>
    </x:row>
    <x:row r="36" ht="78" customHeight="1">
      <x:c r="A36" s="32" t="n">
        <x:v>7</x:v>
      </x:c>
      <x:c r="B36" s="33" t="str">
        <x:v>F8.1</x:v>
      </x:c>
      <x:c r="C36" s="33" t="str">
        <x:v>F8_07</x:v>
      </x:c>
      <x:c r="D36" s="34" t="str">
        <x:v>Từ chối avatar sai định dạng hoặc vượt giới hạn máy chủ</x:v>
      </x:c>
      <x:c r="E36" s="34" t="str">
        <x:v>KH_A đã đăng nhập có avatar cũ; Cloudinary cấu hình đủ. Chuẩn bị PDF/TXT thật và ảnh JPEG/PNG/WebP thật 5.5 MiB.</x:v>
      </x:c>
      <x:c r="F36" s="35" t="n">
        <x:v>1</x:v>
      </x:c>
      <x:c r="G36" s="34" t="str">
        <x:v>Chọn Đổi ảnh đại diện và thử chọn tệp không hợp lệ.</x:v>
      </x:c>
      <x:c r="H36" s="34" t="str">
        <x:v>Lượt 1 PDF/TXT; lượt 2 ảnh thật 5.5 MiB (5767168 byte).</x:v>
      </x:c>
      <x:c r="I36" s="34" t="str">
        <x:v>Tệp sai loại bị bộ chọn/giao diện chặn; ảnh 5.5 MiB có thể được giao diện nhận nhưng máy chủ từ chối do vượt 5 MiB.</x:v>
      </x:c>
      <x:c r="J36" s="36" t="str">
        <x:v>Giao diện kiểm 6 MiB nhưng máy chủ chỉ chấp nhận tối đa 5 MiB; cần ghi nhận sự chưa thống nhất khi chạy, không tự sửa ngưỡng trong đặc tả.
Chưa thực thi.</x:v>
      </x:c>
    </x:row>
    <x:row r="37" ht="46" customHeight="1">
      <x:c r="A37" s="39"/>
      <x:c r="B37" s="40"/>
      <x:c r="C37" s="40"/>
      <x:c r="D37" s="41"/>
      <x:c r="E37" s="41"/>
      <x:c r="F37" s="42" t="n">
        <x:v>2</x:v>
      </x:c>
      <x:c r="G37" s="41" t="str">
        <x:v>Tải lại trang sau mỗi lượt.</x:v>
      </x:c>
      <x:c r="H37" s="41" t="str">
        <x:v>Avatar cũ của KH_A.</x:v>
      </x:c>
      <x:c r="I37" s="41" t="str">
        <x:v>Không thay avatar bằng tệp bị từ chối; avatar cũ vẫn hiển thị.</x:v>
      </x:c>
      <x:c r="J37" s="43"/>
    </x:row>
    <x:row r="38" ht="60" customHeight="1">
      <x:c r="A38" s="32" t="n">
        <x:v>8</x:v>
      </x:c>
      <x:c r="B38" s="33" t="str">
        <x:v>F8.2</x:v>
      </x:c>
      <x:c r="C38" s="33" t="str">
        <x:v>F8_08</x:v>
      </x:c>
      <x:c r="D38" s="34" t="str">
        <x:v>Đổi mật khẩu tài khoản hợp lệ tại biên 8 ký tự</x:v>
      </x:c>
      <x:c r="E38" s="34" t="str">
        <x:v>KH_A ACTIVE đã đăng nhập; biết password_current. Chuẩn bị password_next khác mật khẩu hiện tại và đúng 8 ký tự.</x:v>
      </x:c>
      <x:c r="F38" s="35" t="n">
        <x:v>1</x:v>
      </x:c>
      <x:c r="G38" s="34" t="str">
        <x:v>Mở Tài khoản, nhập mật khẩu hiện tại và hai ô mật khẩu mới rồi bấm Đổi mật khẩu.</x:v>
      </x:c>
      <x:c r="H38" s="34" t="str">
        <x:v>password_current đúng; password_next đúng 8 ký tự ở hai ô.</x:v>
      </x:c>
      <x:c r="I38" s="34" t="str">
        <x:v>Xác thực lại Firebase thành công, thông báo đã đổi mật khẩu và xóa nội dung các ô mật khẩu.</x:v>
      </x:c>
      <x:c r="J38" s="36" t="str">
        <x:v>Trang tài khoản yêu cầu ít nhất 8 ký tự, khác đăng ký/khôi phục. Cập nhật fixture sau khi thực thi.
Chưa thực thi.</x:v>
      </x:c>
    </x:row>
    <x:row r="39" ht="44" customHeight="1">
      <x:c r="A39" s="37"/>
      <x:c r="B39" s="27"/>
      <x:c r="C39" s="27"/>
      <x:c r="D39" s="31"/>
      <x:c r="E39" s="31"/>
      <x:c r="F39" s="30" t="n">
        <x:v>2</x:v>
      </x:c>
      <x:c r="G39" s="31" t="str">
        <x:v>Đăng xuất rồi thử đăng nhập bằng mật khẩu cũ.</x:v>
      </x:c>
      <x:c r="H39" s="31" t="str">
        <x:v>Email KH_A và password_current.</x:v>
      </x:c>
      <x:c r="I39" s="31" t="str">
        <x:v>Đăng nhập bị từ chối.</x:v>
      </x:c>
      <x:c r="J39" s="38"/>
    </x:row>
    <x:row r="40" ht="44" customHeight="1">
      <x:c r="A40" s="39"/>
      <x:c r="B40" s="40"/>
      <x:c r="C40" s="40"/>
      <x:c r="D40" s="41"/>
      <x:c r="E40" s="41"/>
      <x:c r="F40" s="42" t="n">
        <x:v>3</x:v>
      </x:c>
      <x:c r="G40" s="41" t="str">
        <x:v>Đăng nhập bằng mật khẩu mới.</x:v>
      </x:c>
      <x:c r="H40" s="41" t="str">
        <x:v>Email KH_A và password_next.</x:v>
      </x:c>
      <x:c r="I40" s="41" t="str">
        <x:v>Đăng nhập được cổng khách hàng với hồ sơ của KH_A.</x:v>
      </x:c>
      <x:c r="J40" s="43"/>
    </x:row>
    <x:row r="41" ht="78" customHeight="1">
      <x:c r="A41" s="32" t="n">
        <x:v>9</x:v>
      </x:c>
      <x:c r="B41" s="33" t="str">
        <x:v>F8.2</x:v>
      </x:c>
      <x:c r="C41" s="33" t="str">
        <x:v>F8_09</x:v>
      </x:c>
      <x:c r="D41" s="34" t="str">
        <x:v>Không đổi mật khẩu khi mật khẩu hiện tại sai</x:v>
      </x:c>
      <x:c r="E41" s="34" t="str">
        <x:v>KH_A đã đăng nhập; biết mật khẩu hiện tại để chọn giá trị sai. Hai ô mật khẩu mới hợp lệ, trùng nhau, ít nhất 8 ký tự và khác mật khẩu hiện tại.</x:v>
      </x:c>
      <x:c r="F41" s="35" t="n">
        <x:v>1</x:v>
      </x:c>
      <x:c r="G41" s="34" t="str">
        <x:v>Điền form đổi mật khẩu với mật khẩu hiện tại sai.</x:v>
      </x:c>
      <x:c r="H41" s="34" t="str">
        <x:v>password_wrong; hai ô password_next hợp lệ.</x:v>
      </x:c>
      <x:c r="I41" s="34" t="str">
        <x:v>Form nhận đủ dữ liệu.</x:v>
      </x:c>
      <x:c r="J41" s="36" t="str">
        <x:v>Không dùng mật khẩu mới dưới giới hạn vì sẽ bị chặn trước bước xác thực lại.
Chưa thực thi.</x:v>
      </x:c>
    </x:row>
    <x:row r="42" ht="62" customHeight="1">
      <x:c r="A42" s="39"/>
      <x:c r="B42" s="40"/>
      <x:c r="C42" s="40"/>
      <x:c r="D42" s="41"/>
      <x:c r="E42" s="41"/>
      <x:c r="F42" s="42" t="n">
        <x:v>2</x:v>
      </x:c>
      <x:c r="G42" s="41" t="str">
        <x:v>Bấm Đổi mật khẩu.</x:v>
      </x:c>
      <x:c r="H42" s="41" t="str">
        <x:v>Mật khẩu hiện tại sai.</x:v>
      </x:c>
      <x:c r="I42" s="41" t="str">
        <x:v>Xác thực lại bị từ chối; hiển thị lỗi; mật khẩu KH_A chưa được đổi.</x:v>
      </x:c>
      <x:c r="J42" s="43"/>
    </x:row>
    <x:row r="43" ht="76" customHeight="1">
      <x:c r="A43" s="32" t="n">
        <x:v>10</x:v>
      </x:c>
      <x:c r="B43" s="33" t="str">
        <x:v>F8.2</x:v>
      </x:c>
      <x:c r="C43" s="33" t="str">
        <x:v>F8_10</x:v>
      </x:c>
      <x:c r="D43" s="34" t="str">
        <x:v>Chặn hai mật khẩu mới không trùng nhau</x:v>
      </x:c>
      <x:c r="E43" s="34" t="str">
        <x:v>KH_A đã đăng nhập, biết mật khẩu hiện tại; chuẩn bị hai chuỗi mới khác nhau và đều ít nhất 8 ký tự.</x:v>
      </x:c>
      <x:c r="F43" s="35" t="n">
        <x:v>1</x:v>
      </x:c>
      <x:c r="G43" s="34" t="str">
        <x:v>Nhập mật khẩu hiện tại đúng và hai mật khẩu mới khác nhau.</x:v>
      </x:c>
      <x:c r="H43" s="34" t="str">
        <x:v>password_next khác confirmation_next; cả hai đạt độ dài tối thiểu.</x:v>
      </x:c>
      <x:c r="I43" s="34" t="str">
        <x:v>Hai ô mới chứa dữ liệu khác nhau.</x:v>
      </x:c>
      <x:c r="J43" s="36" t="str">
        <x:v>Dùng dữ liệu khác mật khẩu hiện tại để cô lập lỗi xác nhận.
Chưa thực thi.</x:v>
      </x:c>
    </x:row>
    <x:row r="44" ht="44" customHeight="1">
      <x:c r="A44" s="39"/>
      <x:c r="B44" s="40"/>
      <x:c r="C44" s="40"/>
      <x:c r="D44" s="41"/>
      <x:c r="E44" s="41"/>
      <x:c r="F44" s="42" t="n">
        <x:v>2</x:v>
      </x:c>
      <x:c r="G44" s="41" t="str">
        <x:v>Bấm Đổi mật khẩu.</x:v>
      </x:c>
      <x:c r="H44" s="41" t="str">
        <x:v>Xác nhận không trùng.</x:v>
      </x:c>
      <x:c r="I44" s="41" t="str">
        <x:v>Hiển thị lỗi hai mật khẩu mới chưa giống nhau; không cập nhật mật khẩu.</x:v>
      </x:c>
      <x:c r="J44" s="43"/>
    </x:row>
    <x:row r="45" ht="76" customHeight="1">
      <x:c r="A45" s="32" t="n">
        <x:v>11</x:v>
      </x:c>
      <x:c r="B45" s="33" t="str">
        <x:v>F8.2</x:v>
      </x:c>
      <x:c r="C45" s="33" t="str">
        <x:v>F8_11</x:v>
      </x:c>
      <x:c r="D45" s="34" t="str">
        <x:v>Chặn mật khẩu tài khoản mới chỉ có 7 ký tự</x:v>
      </x:c>
      <x:c r="E45" s="34" t="str">
        <x:v>KH_A đã đăng nhập; biết mật khẩu hiện tại. Chuẩn bị chuỗi mới đúng 7 ký tự, khác mật khẩu cũ.</x:v>
      </x:c>
      <x:c r="F45" s="35" t="n">
        <x:v>1</x:v>
      </x:c>
      <x:c r="G45" s="34" t="str">
        <x:v>Điền form đổi mật khẩu.</x:v>
      </x:c>
      <x:c r="H45" s="34" t="str">
        <x:v>Mật khẩu hiện tại đúng; hai ô mới trùng nhau và đúng 7 ký tự.</x:v>
      </x:c>
      <x:c r="I45" s="34" t="str">
        <x:v>Hai ô mới trùng nhau nhưng dưới minLength=8.</x:v>
      </x:c>
      <x:c r="J45" s="36" t="str">
        <x:v>Ca biên của chức năng trong tài khoản, không áp mốc 6 ký tự ở đăng ký.
Chưa thực thi.</x:v>
      </x:c>
    </x:row>
    <x:row r="46" ht="44" customHeight="1">
      <x:c r="A46" s="39"/>
      <x:c r="B46" s="40"/>
      <x:c r="C46" s="40"/>
      <x:c r="D46" s="41"/>
      <x:c r="E46" s="41"/>
      <x:c r="F46" s="42" t="n">
        <x:v>2</x:v>
      </x:c>
      <x:c r="G46" s="41" t="str">
        <x:v>Bấm Đổi mật khẩu.</x:v>
      </x:c>
      <x:c r="H46" s="41" t="str">
        <x:v>Mật khẩu mới 7 ký tự.</x:v>
      </x:c>
      <x:c r="I46" s="41" t="str">
        <x:v>Giao diện ngăn thao tác do chưa đủ 8 ký tự; mật khẩu hiện tại được giữ.</x:v>
      </x:c>
      <x:c r="J46" s="43"/>
    </x:row>
    <x:row r="47" ht="60" customHeight="1">
      <x:c r="A47" s="32" t="n">
        <x:v>12</x:v>
      </x:c>
      <x:c r="B47" s="33" t="str">
        <x:v>F8.2</x:v>
      </x:c>
      <x:c r="C47" s="33" t="str">
        <x:v>F8_12</x:v>
      </x:c>
      <x:c r="D47" s="34" t="str">
        <x:v>Chặn mật khẩu mới trùng mật khẩu hiện tại</x:v>
      </x:c>
      <x:c r="E47" s="34" t="str">
        <x:v>KH_A đã đăng nhập; mật khẩu hiện tại của fixture dài ít nhất 8 ký tự.</x:v>
      </x:c>
      <x:c r="F47" s="35" t="n">
        <x:v>1</x:v>
      </x:c>
      <x:c r="G47" s="34" t="str">
        <x:v>Điền cả ba ô cùng mật khẩu hiện tại.</x:v>
      </x:c>
      <x:c r="H47" s="34" t="str">
        <x:v>current = next = confirm; chuỗi ít nhất 8 ký tự.</x:v>
      </x:c>
      <x:c r="I47" s="34" t="str">
        <x:v>Hai ô mới trùng nhau, đạt độ dài nhưng bằng mật khẩu hiện tại.</x:v>
      </x:c>
      <x:c r="J47" s="36" t="str">
        <x:v>Dùng fixture mật khẩu hiện tại ít nhất 8 ký tự để không bị lỗi độ dài che mất điều kiện này.
Chưa thực thi.</x:v>
      </x:c>
    </x:row>
    <x:row r="48" ht="60" customHeight="1">
      <x:c r="A48" s="39"/>
      <x:c r="B48" s="40"/>
      <x:c r="C48" s="40"/>
      <x:c r="D48" s="41"/>
      <x:c r="E48" s="41"/>
      <x:c r="F48" s="42" t="n">
        <x:v>2</x:v>
      </x:c>
      <x:c r="G48" s="41" t="str">
        <x:v>Bấm Đổi mật khẩu.</x:v>
      </x:c>
      <x:c r="H48" s="41" t="str">
        <x:v>Mật khẩu mới không khác mật khẩu cũ.</x:v>
      </x:c>
      <x:c r="I48" s="41" t="str">
        <x:v>Hiển thị yêu cầu mật khẩu mới khác mật khẩu hiện tại; không gửi cập nhật thành công.</x:v>
      </x:c>
      <x:c r="J48" s="43"/>
    </x:row>
    <x:row r="49" ht="76" customHeight="1">
      <x:c r="A49" s="32" t="n">
        <x:v>13</x:v>
      </x:c>
      <x:c r="B49" s="33" t="str">
        <x:v>F8.2</x:v>
      </x:c>
      <x:c r="C49" s="33" t="str">
        <x:v>F8_13</x:v>
      </x:c>
      <x:c r="D49" s="34" t="str">
        <x:v>Đổi email qua xác nhận quyền sở hữu và đồng bộ hồ sơ</x:v>
      </x:c>
      <x:c r="E49" s="34" t="str">
        <x:v>KH_A đã đăng nhập; biết mật khẩu hiện tại. Email_new chưa gắn tài khoản khác, người kiểm thử có thể mở hộp thư; Firebase cấu hình gửi liên kết xác nhận.</x:v>
      </x:c>
      <x:c r="F49" s="35" t="n">
        <x:v>1</x:v>
      </x:c>
      <x:c r="G49" s="34" t="str">
        <x:v>Trong Tài khoản nhập email_new và mật khẩu hiện tại rồi bấm Gửi email xác nhận.</x:v>
      </x:c>
      <x:c r="H49" s="34" t="str">
        <x:v>Email hợp lệ khác email KH_A; mật khẩu đúng.</x:v>
      </x:c>
      <x:c r="I49" s="34" t="str">
        <x:v>Gửi liên kết xác nhận đến email_new; thông báo email chỉ có hiệu lực sau xác nhận, chưa tự đổi hồ sơ sang email chưa xác nhận.</x:v>
      </x:c>
      <x:c r="J49" s="36" t="str">
        <x:v>Cần hộp thư kiểm thử thật được phép dùng và Firebase hoạt động. Cập nhật email fixture sau khi chạy; không khẳng định đã nhận email nếu chưa kiểm hộp thư.
Chưa thực thi.</x:v>
      </x:c>
    </x:row>
    <x:row r="50" ht="60" customHeight="1">
      <x:c r="A50" s="37"/>
      <x:c r="B50" s="27"/>
      <x:c r="C50" s="27"/>
      <x:c r="D50" s="31"/>
      <x:c r="E50" s="31"/>
      <x:c r="F50" s="30" t="n">
        <x:v>2</x:v>
      </x:c>
      <x:c r="G50" s="31" t="str">
        <x:v>Mở liên kết xác nhận trong hộp thư mới.</x:v>
      </x:c>
      <x:c r="H50" s="31" t="str">
        <x:v>Liên kết Firebase của yêu cầu vừa gửi.</x:v>
      </x:c>
      <x:c r="I50" s="31" t="str">
        <x:v>Firebase xác nhận quyền sở hữu và cập nhật email đăng nhập khi liên kết hợp lệ.</x:v>
      </x:c>
      <x:c r="J50" s="38"/>
    </x:row>
    <x:row r="51" ht="76" customHeight="1">
      <x:c r="A51" s="39"/>
      <x:c r="B51" s="40"/>
      <x:c r="C51" s="40"/>
      <x:c r="D51" s="41"/>
      <x:c r="E51" s="41"/>
      <x:c r="F51" s="42" t="n">
        <x:v>3</x:v>
      </x:c>
      <x:c r="G51" s="41" t="str">
        <x:v>Quay lại PetNoVa, bấm Đã xác nhận, cập nhật email; đăng nhập lại bằng email mới nếu phiên yêu cầu.</x:v>
      </x:c>
      <x:c r="H51" s="41" t="str">
        <x:v>Email_new đã xác nhận; mật khẩu hiện tại.</x:v>
      </x:c>
      <x:c r="I51" s="41" t="str">
        <x:v>Hồ sơ PetNoVa đồng bộ email mới; vẫn là KH_A với dữ liệu cũ, không tạo khách hàng khác.</x:v>
      </x:c>
      <x:c r="J51" s="43"/>
    </x:row>
    <x:row r="52" ht="108" customHeight="1">
      <x:c r="A52" s="32" t="n">
        <x:v>14</x:v>
      </x:c>
      <x:c r="B52" s="33" t="str">
        <x:v>F8.2</x:v>
      </x:c>
      <x:c r="C52" s="33" t="str">
        <x:v>F8_14</x:v>
      </x:c>
      <x:c r="D52" s="34" t="str">
        <x:v>Chặn email mới sai định dạng hoặc giống email hiện tại</x:v>
      </x:c>
      <x:c r="E52" s="34" t="str">
        <x:v>KH_A đã đăng nhập; biết email hiện tại và mật khẩu đúng.</x:v>
      </x:c>
      <x:c r="F52" s="35" t="n">
        <x:v>1</x:v>
      </x:c>
      <x:c r="G52" s="34" t="str">
        <x:v>Điền form đổi email.</x:v>
      </x:c>
      <x:c r="H52" s="34" t="str">
        <x:v>Lượt 1 email 'khong-co-a'; lượt 2 email hiện tại của KH_A, có thể đổi hoa/thường; mật khẩu hiện tại đúng.</x:v>
      </x:c>
      <x:c r="I52" s="34" t="str">
        <x:v>Dữ liệu được nhập theo từng lượt.</x:v>
      </x:c>
      <x:c r="J52" s="36" t="str">
        <x:v>So sánh email hiện tại không phân biệt hoa/thường; tách riêng ghi chú kết quả mỗi lượt khi chạy.
Chưa thực thi.</x:v>
      </x:c>
    </x:row>
    <x:row r="53" ht="60" customHeight="1">
      <x:c r="A53" s="39"/>
      <x:c r="B53" s="40"/>
      <x:c r="C53" s="40"/>
      <x:c r="D53" s="41"/>
      <x:c r="E53" s="41"/>
      <x:c r="F53" s="42" t="n">
        <x:v>2</x:v>
      </x:c>
      <x:c r="G53" s="41" t="str">
        <x:v>Bấm Gửi email xác nhận.</x:v>
      </x:c>
      <x:c r="H53" s="41" t="str">
        <x:v>Từng bộ email không hợp lệ trên.</x:v>
      </x:c>
      <x:c r="I53" s="41" t="str">
        <x:v>Email sai định dạng bị form ngăn; email giống hiện tại bị logic từ chối; không gửi yêu cầu đổi email thành công.</x:v>
      </x:c>
      <x:c r="J53" s="43"/>
    </x:row>
    <x:row r="54" ht="54" customHeight="1">
      <x:c r="A54" s="32" t="n">
        <x:v>15</x:v>
      </x:c>
      <x:c r="B54" s="33" t="str">
        <x:v>F8.2</x:v>
      </x:c>
      <x:c r="C54" s="33" t="str">
        <x:v>F8_15</x:v>
      </x:c>
      <x:c r="D54" s="34" t="str">
        <x:v>Không yêu cầu đổi email khi mật khẩu hiện tại sai</x:v>
      </x:c>
      <x:c r="E54" s="34" t="str">
        <x:v>KH_A đã đăng nhập. Chuẩn bị email_new hợp lệ, khác email hiện tại và chưa sử dụng; biết mật khẩu hiện tại để chọn giá trị sai.</x:v>
      </x:c>
      <x:c r="F54" s="35" t="n">
        <x:v>1</x:v>
      </x:c>
      <x:c r="G54" s="34" t="str">
        <x:v>Nhập email_new và mật khẩu hiện tại sai.</x:v>
      </x:c>
      <x:c r="H54" s="34" t="str">
        <x:v>Email_new hợp lệ; password_wrong.</x:v>
      </x:c>
      <x:c r="I54" s="34" t="str">
        <x:v>Form nhận đủ dữ liệu.</x:v>
      </x:c>
      <x:c r="J54" s="36" t="str">
        <x:v>Dùng email hợp lệ khác email hiện tại để lỗi xác thực không bị điều kiện email che khuất.
Chưa thực thi.</x:v>
      </x:c>
    </x:row>
    <x:row r="55" ht="70" customHeight="1">
      <x:c r="A55" s="39"/>
      <x:c r="B55" s="40"/>
      <x:c r="C55" s="40"/>
      <x:c r="D55" s="41"/>
      <x:c r="E55" s="41"/>
      <x:c r="F55" s="42" t="n">
        <x:v>2</x:v>
      </x:c>
      <x:c r="G55" s="41" t="str">
        <x:v>Bấm Gửi email xác nhận.</x:v>
      </x:c>
      <x:c r="H55" s="41" t="str">
        <x:v>Mật khẩu hiện tại sai.</x:v>
      </x:c>
      <x:c r="I55" s="41" t="str">
        <x:v>Firebase từ chối xác thực lại, hiển thị lỗi; không yêu cầu đổi email thành công và không đổi email hồ sơ.</x:v>
      </x:c>
      <x:c r="J55" s="43"/>
    </x:row>
    <x:row r="56" ht="24" customHeight="1">
      <x:c r="A56" s="21" t="str">
        <x:v>Look and Feel (GUI) TCs</x:v>
      </x:c>
      <x:c r="B56" s="21"/>
      <x:c r="C56" s="21"/>
      <x:c r="D56" s="21"/>
      <x:c r="E56" s="21"/>
      <x:c r="F56" s="21"/>
      <x:c r="G56" s="21"/>
      <x:c r="H56" s="21"/>
      <x:c r="I56" s="21"/>
      <x:c r="J56" s="21"/>
    </x:row>
    <x:row r="57" ht="60" customHeight="1">
      <x:c r="A57" s="32" t="n">
        <x:v>16</x:v>
      </x:c>
      <x:c r="B57" s="33" t="str">
        <x:v>F8.1</x:v>
      </x:c>
      <x:c r="C57" s="33" t="str">
        <x:v>F8_16</x:v>
      </x:c>
      <x:c r="D57" s="34" t="str">
        <x:v>GUI: nội dung và bố cục Thông tin tài khoản</x:v>
      </x:c>
      <x:c r="E57" s="34" t="str">
        <x:v>KH_A đã đăng nhập và mở trang Tài khoản.</x:v>
      </x:c>
      <x:c r="F57" s="35" t="n">
        <x:v>1</x:v>
      </x:c>
      <x:c r="G57" s="34" t="str">
        <x:v>Mở màn hình Thông tin tài khoản ở trình duyệt thử.</x:v>
      </x:c>
      <x:c r="H57" s="34" t="str">
        <x:v>Dữ liệu chuẩn bị cho màn hình; tên tiếng Việt có dấu.</x:v>
      </x:c>
      <x:c r="I57" s="34" t="str">
        <x:v>Hiển thị đủ họ tên, email, số điện thoại, ảnh đại diện và nút lưu.</x:v>
      </x:c>
      <x:c r="J57" s="36" t="str">
        <x:v>Nguồn giao diện: web-react/src/cong-khach-hang.jsx. Kiểm tra hình thức; chưa có kết quả chạy.
Chưa thực thi.</x:v>
      </x:c>
    </x:row>
    <x:row r="58" ht="60" customHeight="1">
      <x:c r="A58" s="39"/>
      <x:c r="B58" s="40"/>
      <x:c r="C58" s="40"/>
      <x:c r="D58" s="41"/>
      <x:c r="E58" s="41"/>
      <x:c r="F58" s="42" t="n">
        <x:v>2</x:v>
      </x:c>
      <x:c r="G58" s="41" t="str">
        <x:v>Quan sát nhãn, dữ liệu và vùng nội dung khi cuộn đến cuối.</x:v>
      </x:c>
      <x:c r="H58" s="41" t="str">
        <x:v>Các nhãn và trường có trong giao diện hiện tại.</x:v>
      </x:c>
      <x:c r="I58" s="41" t="str">
        <x:v>Nhãn có thể đọc, tiếng Việt không mất dấu, nội dung không chồng lên nút hoặc bị cắt mất khi cần thao tác.</x:v>
      </x:c>
      <x:c r="J58" s="43"/>
    </x:row>
    <x:row r="59" ht="76" customHeight="1">
      <x:c r="A59" s="32" t="n">
        <x:v>17</x:v>
      </x:c>
      <x:c r="B59" s="33" t="str">
        <x:v>F8.1</x:v>
      </x:c>
      <x:c r="C59" s="33" t="str">
        <x:v>F8_17</x:v>
      </x:c>
      <x:c r="D59" s="34" t="str">
        <x:v>GUI: thao tác Thông tin tài khoản tại màn hình hẹp</x:v>
      </x:c>
      <x:c r="E59" s="34" t="str">
        <x:v>KH_A đã đăng nhập và mở trang Tài khoản. Có công cụ đổi kích thước trình duyệt.</x:v>
      </x:c>
      <x:c r="F59" s="35" t="n">
        <x:v>1</x:v>
      </x:c>
      <x:c r="G59" s="34" t="str">
        <x:v>Mở màn hình ở cửa sổ desktop rồi thu hẹp còn khoảng 390 CSS pixel.</x:v>
      </x:c>
      <x:c r="H59" s="34" t="str">
        <x:v>Viewport kiểm tra chọn trước: desktop 1366×768; mobile 390×844.</x:v>
      </x:c>
      <x:c r="I59" s="34" t="str">
        <x:v>Nội dung được bố trí theo kích thước cửa sổ; các vùng chính vẫn truy cập được.</x:v>
      </x:c>
      <x:c r="J59" s="36" t="str">
        <x:v>Kích thước trên là dữ liệu kiểm tra, không tuyên bố là ma trận trình duyệt được hỗ trợ chính thức. Nguồn: web-react/src/cong-khach-hang.jsx.
Chưa thực thi.</x:v>
      </x:c>
    </x:row>
    <x:row r="60" ht="60" customHeight="1">
      <x:c r="A60" s="39"/>
      <x:c r="B60" s="40"/>
      <x:c r="C60" s="40"/>
      <x:c r="D60" s="41"/>
      <x:c r="E60" s="41"/>
      <x:c r="F60" s="42" t="n">
        <x:v>2</x:v>
      </x:c>
      <x:c r="G60" s="41" t="str">
        <x:v>Cuộn trang và mở các vùng có thể cuộn hoặc menu tại màn hình đó.</x:v>
      </x:c>
      <x:c r="H60" s="41" t="str">
        <x:v>Nút, biểu mẫu hoặc bảng đang hiển thị.</x:v>
      </x:c>
      <x:c r="I60" s="41" t="str">
        <x:v>Có thể đọc nội dung và tiếp cận các điều khiển; bảng rộng cuộn được, không che mất nút thao tác.</x:v>
      </x:c>
      <x:c r="J60" s="43"/>
    </x:row>
  </x:sheetData>
  <x:mergeCells>
    <x:mergeCell ref="A1:J1"/>
    <x:mergeCell ref="A20:J20"/>
    <x:mergeCell ref="A22:J22"/>
    <x:mergeCell ref="A23:A25"/>
    <x:mergeCell ref="B23:B25"/>
    <x:mergeCell ref="C23:C25"/>
    <x:mergeCell ref="D23:D25"/>
    <x:mergeCell ref="E23:E25"/>
    <x:mergeCell ref="J23:J25"/>
    <x:mergeCell ref="A26:A27"/>
    <x:mergeCell ref="B26:B27"/>
    <x:mergeCell ref="C26:C27"/>
    <x:mergeCell ref="D26:D27"/>
    <x:mergeCell ref="E26:E27"/>
    <x:mergeCell ref="J26:J27"/>
    <x:mergeCell ref="A28:A29"/>
    <x:mergeCell ref="B28:B29"/>
    <x:mergeCell ref="C28:C29"/>
    <x:mergeCell ref="D28:D29"/>
    <x:mergeCell ref="E28:E29"/>
    <x:mergeCell ref="J28:J29"/>
    <x:mergeCell ref="A30:A31"/>
    <x:mergeCell ref="B30:B31"/>
    <x:mergeCell ref="C30:C31"/>
    <x:mergeCell ref="D30:D31"/>
    <x:mergeCell ref="E30:E31"/>
    <x:mergeCell ref="J30:J31"/>
    <x:mergeCell ref="A32:A33"/>
    <x:mergeCell ref="B32:B33"/>
    <x:mergeCell ref="C32:C33"/>
    <x:mergeCell ref="D32:D33"/>
    <x:mergeCell ref="E32:E33"/>
    <x:mergeCell ref="J32:J33"/>
    <x:mergeCell ref="A34:A35"/>
    <x:mergeCell ref="B34:B35"/>
    <x:mergeCell ref="C34:C35"/>
    <x:mergeCell ref="D34:D35"/>
    <x:mergeCell ref="E34:E35"/>
    <x:mergeCell ref="J34:J35"/>
    <x:mergeCell ref="A36:A37"/>
    <x:mergeCell ref="B36:B37"/>
    <x:mergeCell ref="C36:C37"/>
    <x:mergeCell ref="D36:D37"/>
    <x:mergeCell ref="E36:E37"/>
    <x:mergeCell ref="J36:J37"/>
    <x:mergeCell ref="A38:A40"/>
    <x:mergeCell ref="B38:B40"/>
    <x:mergeCell ref="C38:C40"/>
    <x:mergeCell ref="D38:D40"/>
    <x:mergeCell ref="E38:E40"/>
    <x:mergeCell ref="J38:J40"/>
    <x:mergeCell ref="A41:A42"/>
    <x:mergeCell ref="B41:B42"/>
    <x:mergeCell ref="C41:C42"/>
    <x:mergeCell ref="D41:D42"/>
    <x:mergeCell ref="E41:E42"/>
    <x:mergeCell ref="J41:J42"/>
    <x:mergeCell ref="A43:A44"/>
    <x:mergeCell ref="B43:B44"/>
    <x:mergeCell ref="C43:C44"/>
    <x:mergeCell ref="D43:D44"/>
    <x:mergeCell ref="E43:E44"/>
    <x:mergeCell ref="J43:J44"/>
    <x:mergeCell ref="A45:A46"/>
    <x:mergeCell ref="B45:B46"/>
    <x:mergeCell ref="C45:C46"/>
    <x:mergeCell ref="D45:D46"/>
    <x:mergeCell ref="E45:E46"/>
    <x:mergeCell ref="J45:J46"/>
    <x:mergeCell ref="A47:A48"/>
    <x:mergeCell ref="B47:B48"/>
    <x:mergeCell ref="C47:C48"/>
    <x:mergeCell ref="D47:D48"/>
    <x:mergeCell ref="E47:E48"/>
    <x:mergeCell ref="J47:J48"/>
    <x:mergeCell ref="A49:A51"/>
    <x:mergeCell ref="B49:B51"/>
    <x:mergeCell ref="C49:C51"/>
    <x:mergeCell ref="D49:D51"/>
    <x:mergeCell ref="E49:E51"/>
    <x:mergeCell ref="J49:J51"/>
    <x:mergeCell ref="A52:A53"/>
    <x:mergeCell ref="B52:B53"/>
    <x:mergeCell ref="C52:C53"/>
    <x:mergeCell ref="D52:D53"/>
    <x:mergeCell ref="E52:E53"/>
    <x:mergeCell ref="J52:J53"/>
    <x:mergeCell ref="A54:A55"/>
    <x:mergeCell ref="B54:B55"/>
    <x:mergeCell ref="C54:C55"/>
    <x:mergeCell ref="D54:D55"/>
    <x:mergeCell ref="E54:E55"/>
    <x:mergeCell ref="J54:J55"/>
    <x:mergeCell ref="A56:J56"/>
    <x:mergeCell ref="A57:A58"/>
    <x:mergeCell ref="B57:B58"/>
    <x:mergeCell ref="C57:C58"/>
    <x:mergeCell ref="D57:D58"/>
    <x:mergeCell ref="E57:E58"/>
    <x:mergeCell ref="J57:J58"/>
    <x:mergeCell ref="A59:A60"/>
    <x:mergeCell ref="B59:B60"/>
    <x:mergeCell ref="C59:C60"/>
    <x:mergeCell ref="D59:D60"/>
    <x:mergeCell ref="E59:E60"/>
    <x:mergeCell ref="J59:J60"/>
  </x:mergeCells>
  <x:pageMargins left="0.7" right="0.7" top="0.75" bottom="0.75" header="0.3" footer="0.3"/>
  <x:drawing xmlns:r="http://schemas.openxmlformats.org/officeDocument/2006/relationships" r:id="Rf8594a65c04d4d66"/>
</x:worksheet>
</file>

<file path=xl/worksheets/sheet11.xml><?xml version="1.0" encoding="utf-8"?>
<x:worksheet xmlns:x="http://schemas.openxmlformats.org/spreadsheetml/2006/main">
  <x:sheetPr>
    <x:tabColor rgb="FF5B9BD5"/>
  </x:sheetPr>
  <x:sheetViews>
    <x:sheetView showGridLines="0" workbookViewId="0"/>
  </x:sheetViews>
  <x:sheetFormatPr defaultRowHeight="15"/>
  <x:cols>
    <x:col min="1" max="1" width="4.5546875" hidden="0" customWidth="1"/>
    <x:col min="2" max="2" width="17.33203125" hidden="0" customWidth="1"/>
    <x:col min="3" max="3" width="17.44140625" hidden="0" customWidth="1"/>
    <x:col min="4" max="4" width="29.5546875" hidden="0" customWidth="1"/>
    <x:col min="5" max="5" width="21" hidden="0" customWidth="1"/>
    <x:col min="6" max="6" width="5.6640625" hidden="0" customWidth="1"/>
    <x:col min="7" max="7" width="33.88671875" hidden="0" customWidth="1"/>
    <x:col min="8" max="8" width="23.44140625" hidden="0" customWidth="1"/>
    <x:col min="9" max="9" width="43.109375" hidden="0" customWidth="1"/>
    <x:col min="10" max="10" width="45.5546875" hidden="0" customWidth="1"/>
  </x:cols>
  <x:sheetData>
    <x:row r="1" ht="38" customHeight="1">
      <x:c r="A1" s="6" t="str">
        <x:v>Test Cases for 'Vận hành lịch hẹn' function of PetNoVa</x:v>
      </x:c>
      <x:c r="B1" s="6"/>
      <x:c r="C1" s="6"/>
      <x:c r="D1" s="6"/>
      <x:c r="E1" s="6"/>
      <x:c r="F1" s="6"/>
      <x:c r="G1" s="6"/>
      <x:c r="H1" s="6"/>
      <x:c r="I1" s="6"/>
      <x:c r="J1" s="6"/>
    </x:row>
    <x:row r="2" ht="23" customHeight="1"/>
    <x:row r="3" ht="23" customHeight="1"/>
    <x:row r="4" ht="23" customHeight="1"/>
    <x:row r="5" ht="23" customHeight="1"/>
    <x:row r="6" ht="23" customHeight="1"/>
    <x:row r="7" ht="23" customHeight="1"/>
    <x:row r="8" ht="23" customHeight="1"/>
    <x:row r="9" ht="23" customHeight="1"/>
    <x:row r="10" ht="23" customHeight="1"/>
    <x:row r="11" ht="23" customHeight="1"/>
    <x:row r="12" ht="23" customHeight="1"/>
    <x:row r="13" ht="23" customHeight="1"/>
    <x:row r="14" ht="23" customHeight="1"/>
    <x:row r="15" ht="23" customHeight="1"/>
    <x:row r="16" ht="23" customHeight="1"/>
    <x:row r="17" ht="23" customHeight="1"/>
    <x:row r="18" ht="23" customHeight="1"/>
    <x:row r="19" ht="23" customHeight="1"/>
    <x:row r="20" ht="28" customHeight="1">
      <x:c r="A20" s="10" t="str">
        <x:v>Hình tham chiếu từ file Nhóm09 ban đầu; không phải bằng chứng thực thi các ca dưới đây.</x:v>
      </x:c>
      <x:c r="B20" s="10"/>
      <x:c r="C20" s="10"/>
      <x:c r="D20" s="10"/>
      <x:c r="E20" s="10"/>
      <x:c r="F20" s="10"/>
      <x:c r="G20" s="10"/>
      <x:c r="H20" s="10"/>
      <x:c r="I20" s="10"/>
      <x:c r="J20" s="10"/>
    </x:row>
    <x:row r="21" ht="43" customHeight="1">
      <x:c r="A21" s="16" t="str">
        <x:v>No.</x:v>
      </x:c>
      <x:c r="B21" s="16" t="str">
        <x:v>Test Requirement ID</x:v>
      </x:c>
      <x:c r="C21" s="16" t="str">
        <x:v>Test Case ID</x:v>
      </x:c>
      <x:c r="D21" s="16" t="str">
        <x:v>Test Objective/ Test description/ Test Items</x:v>
      </x:c>
      <x:c r="E21" s="16" t="str">
        <x:v>Pre-conditions</x:v>
      </x:c>
      <x:c r="F21" s="16" t="str">
        <x:v>Step #</x:v>
      </x:c>
      <x:c r="G21" s="16" t="str">
        <x:v>Step Action</x:v>
      </x:c>
      <x:c r="H21" s="16" t="str">
        <x:v>Test Data</x:v>
      </x:c>
      <x:c r="I21" s="16" t="str">
        <x:v>Expected Result</x:v>
      </x:c>
      <x:c r="J21" s="16" t="str">
        <x:v>Notes</x:v>
      </x:c>
    </x:row>
    <x:row r="22" ht="24" customHeight="1">
      <x:c r="A22" s="21" t="str">
        <x:v>Functional TCs</x:v>
      </x:c>
      <x:c r="B22" s="21"/>
      <x:c r="C22" s="21"/>
      <x:c r="D22" s="21"/>
      <x:c r="E22" s="21"/>
      <x:c r="F22" s="21"/>
      <x:c r="G22" s="21"/>
      <x:c r="H22" s="21"/>
      <x:c r="I22" s="21"/>
      <x:c r="J22" s="21"/>
    </x:row>
    <x:row r="23" ht="74" customHeight="1">
      <x:c r="A23" s="32" t="n">
        <x:v>1</x:v>
      </x:c>
      <x:c r="B23" s="33" t="str">
        <x:v>F9.1</x:v>
      </x:c>
      <x:c r="C23" s="33" t="str">
        <x:v>F9_01</x:v>
      </x:c>
      <x:c r="D23" s="34" t="str">
        <x:v>Tìm và lọc kết hợp đúng lịch được phân công</x:v>
      </x:c>
      <x:c r="E23" s="34" t="str">
        <x:v>Đăng nhập tài khoản STAFF/ACTIVE đã có hồ sơ nhân sự; website, máy chủ và CSDL kiểm thử sẵn sàng. Chuẩn bị lịch được giao cho nhân viên hiện tại và nhân viên khác, khác ngày và trạng thái; ghi các mã trước.</x:v>
      </x:c>
      <x:c r="F23" s="35" t="n">
        <x:v>1</x:v>
      </x:c>
      <x:c r="G23" s="34" t="str">
        <x:v>Mở Lịch hẹn &amp; thanh toán và nhập một phần mã lịch đã chuẩn bị.</x:v>
      </x:c>
      <x:c r="H23" s="34" t="str">
        <x:v>Tìm theo bookingId; đối chiếu dữ liệu fixture.</x:v>
      </x:c>
      <x:c r="I23" s="34" t="str">
        <x:v>Chỉ hiện các lịch có mã chứa từ khóa, không phân biệt hoa/thường.</x:v>
      </x:c>
      <x:c r="J23" s="36" t="str">
        <x:v>Nguồn hiện tại tìm theo bookingId/petId/userId/careTypeId; chưa có căn cứ khẳng định tìm được họ tên khách hoặc tên thú cưng.
Chưa thực thi.</x:v>
      </x:c>
    </x:row>
    <x:row r="24" ht="74" customHeight="1">
      <x:c r="A24" s="37"/>
      <x:c r="B24" s="27"/>
      <x:c r="C24" s="27"/>
      <x:c r="D24" s="31"/>
      <x:c r="E24" s="31"/>
      <x:c r="F24" s="30" t="n">
        <x:v>2</x:v>
      </x:c>
      <x:c r="G24" s="31" t="str">
        <x:v>Chọn trạng thái, ngày và bật Chỉ lịch của tôi.</x:v>
      </x:c>
      <x:c r="H24" s="31" t="str">
        <x:v>Chọn bộ dữ liệu có một lịch thỏa đồng thời.</x:v>
      </x:c>
      <x:c r="I24" s="31" t="str">
        <x:v>Chỉ hiện lịch thỏa cả từ khóa, trạng thái, ngày và staffId hiện tại.</x:v>
      </x:c>
      <x:c r="J24" s="38"/>
    </x:row>
    <x:row r="25" ht="58" customHeight="1">
      <x:c r="A25" s="39"/>
      <x:c r="B25" s="40"/>
      <x:c r="C25" s="40"/>
      <x:c r="D25" s="41"/>
      <x:c r="E25" s="41"/>
      <x:c r="F25" s="42" t="n">
        <x:v>3</x:v>
      </x:c>
      <x:c r="G25" s="41" t="str">
        <x:v>Nhập từ khóa không khớp bất kỳ mã nào.</x:v>
      </x:c>
      <x:c r="H25" s="41" t="str">
        <x:v>Chuỗi không có trong bộ fixture.</x:v>
      </x:c>
      <x:c r="I25" s="41" t="str">
        <x:v>Danh sách rỗng và hiển thị Chưa có lịch hẹn phù hợp.</x:v>
      </x:c>
      <x:c r="J25" s="43"/>
    </x:row>
    <x:row r="26" ht="86" customHeight="1">
      <x:c r="A26" s="32" t="n">
        <x:v>2</x:v>
      </x:c>
      <x:c r="B26" s="33" t="str">
        <x:v>F9.1</x:v>
      </x:c>
      <x:c r="C26" s="33" t="str">
        <x:v>F9_02</x:v>
      </x:c>
      <x:c r="D26" s="34" t="str">
        <x:v>Làm mới lấy thay đổi của lịch</x:v>
      </x:c>
      <x:c r="E26" s="34" t="str">
        <x:v>Đăng nhập tài khoản STAFF/ACTIVE đã có hồ sơ nhân sự; website, máy chủ và CSDL kiểm thử sẵn sàng. Có lịch fixture PENDING; một phiên STAFF/ADMIN thứ hai chuẩn bị đổi lịch đó theo thao tác hợp lệ.</x:v>
      </x:c>
      <x:c r="F26" s="35" t="n">
        <x:v>1</x:v>
      </x:c>
      <x:c r="G26" s="34" t="str">
        <x:v>Mở danh sách và ghi trạng thái lịch.</x:v>
      </x:c>
      <x:c r="H26" s="34" t="str">
        <x:v>Mã lịch fixture PENDING.</x:v>
      </x:c>
      <x:c r="I26" s="34" t="str">
        <x:v>Dữ liệu ban đầu đúng fixture.</x:v>
      </x:c>
      <x:c r="J26" s="36" t="str">
        <x:v>Chưa thực thi.</x:v>
      </x:c>
    </x:row>
    <x:row r="27" ht="102" customHeight="1">
      <x:c r="A27" s="39"/>
      <x:c r="B27" s="40"/>
      <x:c r="C27" s="40"/>
      <x:c r="D27" s="41"/>
      <x:c r="E27" s="41"/>
      <x:c r="F27" s="42" t="n">
        <x:v>2</x:v>
      </x:c>
      <x:c r="G27" s="41" t="str">
        <x:v>Phiên thứ hai xác nhận lịch; tại phiên đang kiểm tra bấm Làm mới.</x:v>
      </x:c>
      <x:c r="H27" s="41" t="str">
        <x:v>Thay đổi hợp lệ PENDING→CONFIRMED ở môi trường thử nghiệm.</x:v>
      </x:c>
      <x:c r="I27" s="41" t="str">
        <x:v>Dòng lịch cập nhật CONFIRMED; không tạo bản sao; số lượng phù hợp bộ lọc được cập nhật.</x:v>
      </x:c>
      <x:c r="J27" s="43"/>
    </x:row>
    <x:row r="28" ht="110" customHeight="1">
      <x:c r="A28" s="32" t="n">
        <x:v>3</x:v>
      </x:c>
      <x:c r="B28" s="33" t="str">
        <x:v>F9.2</x:v>
      </x:c>
      <x:c r="C28" s="33" t="str">
        <x:v>F9_03</x:v>
      </x:c>
      <x:c r="D28" s="34" t="str">
        <x:v>Chi tiết đúng khách, thú cưng, toàn bộ dịch vụ và giao dịch</x:v>
      </x:c>
      <x:c r="E28" s="34" t="str">
        <x:v>Đăng nhập tài khoản STAFF/ACTIVE đã có hồ sơ nhân sự; website, máy chủ và CSDL kiểm thử sẵn sàng. Có lịch ít nhất 2 dịch vụ và 2 giao dịch ở trạng thái khác nhau; ghi khách, thú cưng, ghi chú, đơn giá/số lượng và tổng trước.</x:v>
      </x:c>
      <x:c r="F28" s="35" t="n">
        <x:v>1</x:v>
      </x:c>
      <x:c r="G28" s="34" t="str">
        <x:v>Bấm Xem chi tiết của lịch.</x:v>
      </x:c>
      <x:c r="H28" s="34" t="str">
        <x:v>Chọn mã lịch fixture.</x:v>
      </x:c>
      <x:c r="I28" s="34" t="str">
        <x:v>Hiển thị đúng chủ lịch/thú cưng/ghi chú; danh sách Toàn bộ dịch vụ có đủ dòng, số lượng và giá đúng.</x:v>
      </x:c>
      <x:c r="J28" s="36" t="str">
        <x:v>Chưa thực thi.</x:v>
      </x:c>
    </x:row>
    <x:row r="29" ht="110" customHeight="1">
      <x:c r="A29" s="39"/>
      <x:c r="B29" s="40"/>
      <x:c r="C29" s="40"/>
      <x:c r="D29" s="41"/>
      <x:c r="E29" s="41"/>
      <x:c r="F29" s="42" t="n">
        <x:v>2</x:v>
      </x:c>
      <x:c r="G29" s="41" t="str">
        <x:v>Đối chiếu mục Giao dịch với fixture rồi bấm Đóng.</x:v>
      </x:c>
      <x:c r="H29" s="41" t="str">
        <x:v>Các giao dịch cùng bookingId.</x:v>
      </x:c>
      <x:c r="I29" s="41" t="str">
        <x:v>Không trộn giao dịch của lịch khác; số tiền/trạng thái đúng; đóng chi tiết không sửa dữ liệu.</x:v>
      </x:c>
      <x:c r="J29" s="43"/>
    </x:row>
    <x:row r="30" ht="86" customHeight="1">
      <x:c r="A30" s="32" t="n">
        <x:v>4</x:v>
      </x:c>
      <x:c r="B30" s="33" t="str">
        <x:v>F9.3</x:v>
      </x:c>
      <x:c r="C30" s="33" t="str">
        <x:v>F9_04</x:v>
      </x:c>
      <x:c r="D30" s="34" t="str">
        <x:v>Phân công và đổi sang nhân sự ACTIVE còn trống</x:v>
      </x:c>
      <x:c r="E30" s="34" t="str">
        <x:v>Đăng nhập tài khoản STAFF/ACTIVE đã có hồ sơ nhân sự; website, máy chủ và CSDL kiểm thử sẵn sàng. Lịch PENDING chưa phân công; có hai nhân sự ACTIVE không có lịch chồng thời gian.</x:v>
      </x:c>
      <x:c r="F30" s="35" t="n">
        <x:v>1</x:v>
      </x:c>
      <x:c r="G30" s="34" t="str">
        <x:v>Mở chi tiết và chọn nhân sự ACTIVE thứ nhất.</x:v>
      </x:c>
      <x:c r="H30" s="34" t="str">
        <x:v>Chọn mã nhân sự từ danh sách hiện có.</x:v>
      </x:c>
      <x:c r="I30" s="34" t="str">
        <x:v>staffId của lịch cập nhật nhân sự đó, thông báo phân công được ghi.</x:v>
      </x:c>
      <x:c r="J30" s="36" t="str">
        <x:v>Nguồn kiểm tra ACTIVE và trùng giờ; không có quy tắc ghép chuyên khoa với dịch vụ, không ghi kỳ vọng chặn vì sai chuyên khoa.
Chưa thực thi.</x:v>
      </x:c>
    </x:row>
    <x:row r="31" ht="86" customHeight="1">
      <x:c r="A31" s="39"/>
      <x:c r="B31" s="40"/>
      <x:c r="C31" s="40"/>
      <x:c r="D31" s="41"/>
      <x:c r="E31" s="41"/>
      <x:c r="F31" s="42" t="n">
        <x:v>2</x:v>
      </x:c>
      <x:c r="G31" s="41" t="str">
        <x:v>Chuyển sang nhân sự ACTIVE thứ hai rồi tải lại.</x:v>
      </x:c>
      <x:c r="H31" s="41" t="str">
        <x:v>Nhân sự thứ hai còn trống.</x:v>
      </x:c>
      <x:c r="I31" s="41" t="str">
        <x:v>Lịch lưu người phụ trách mới; ngày giờ, dịch vụ và tổng tiền không đổi.</x:v>
      </x:c>
      <x:c r="J31" s="43"/>
    </x:row>
    <x:row r="32" ht="78" customHeight="1">
      <x:c r="A32" s="32" t="n">
        <x:v>5</x:v>
      </x:c>
      <x:c r="B32" s="33" t="str">
        <x:v>F9.3</x:v>
      </x:c>
      <x:c r="C32" s="33" t="str">
        <x:v>F9_05</x:v>
      </x:c>
      <x:c r="D32" s="34" t="str">
        <x:v>Từ chối phân công nhân sự ngưng hoạt động</x:v>
      </x:c>
      <x:c r="E32" s="34" t="str">
        <x:v>Đăng nhập tài khoản STAFF/ACTIVE đã có hồ sơ nhân sự; website, máy chủ và CSDL kiểm thử sẵn sàng. Có lịch PENDING và một hồ sơ nhân sự INACTIVE trong CSDL kiểm thử.</x:v>
      </x:c>
      <x:c r="F32" s="35" t="n">
        <x:v>1</x:v>
      </x:c>
      <x:c r="G32" s="34" t="str">
        <x:v>Mở danh sách Phân công nhân sự.</x:v>
      </x:c>
      <x:c r="H32" s="34" t="str">
        <x:v>Nhân sự INACTIVE đã chuẩn bị.</x:v>
      </x:c>
      <x:c r="I32" s="34" t="str">
        <x:v>Không có nhân sự INACTIVE trong danh mục nhân sự hoạt động.</x:v>
      </x:c>
      <x:c r="J32" s="36" t="str">
        <x:v>Ca API bổ sung; dùng công cụ HTTP với phiên thử nghiệm STAFF, không thao tác dữ liệu thật.
Chưa thực thi.</x:v>
      </x:c>
    </x:row>
    <x:row r="33" ht="78" customHeight="1">
      <x:c r="A33" s="39"/>
      <x:c r="B33" s="40"/>
      <x:c r="C33" s="40"/>
      <x:c r="D33" s="41"/>
      <x:c r="E33" s="41"/>
      <x:c r="F33" s="42" t="n">
        <x:v>2</x:v>
      </x:c>
      <x:c r="G33" s="41" t="str">
        <x:v>Gửi PUT /api/Bookings/{id}/assign với staffId INACTIVE.</x:v>
      </x:c>
      <x:c r="H33" s="41" t="str">
        <x:v>Mã lịch và mã nhân sự lấy từ fixture.</x:v>
      </x:c>
      <x:c r="I33" s="41" t="str">
        <x:v>HTTP 400; người phụ trách lịch không bị đổi.</x:v>
      </x:c>
      <x:c r="J33" s="43"/>
    </x:row>
    <x:row r="34" ht="102" customHeight="1">
      <x:c r="A34" s="32" t="n">
        <x:v>6</x:v>
      </x:c>
      <x:c r="B34" s="33" t="str">
        <x:v>F9.3</x:v>
      </x:c>
      <x:c r="C34" s="33" t="str">
        <x:v>F9_06</x:v>
      </x:c>
      <x:c r="D34" s="34" t="str">
        <x:v>Từ chối phân công người đã có lịch chồng giờ</x:v>
      </x:c>
      <x:c r="E34" s="34" t="str">
        <x:v>Đăng nhập tài khoản STAFF/ACTIVE đã có hồ sơ nhân sự; website, máy chủ và CSDL kiểm thử sẵn sàng. Có hai lịch khác thú cưng tại D+1 với khoảng thời gian chồng nhau; nhân sự ACTIVE đã được gắn vào lịch thứ nhất.</x:v>
      </x:c>
      <x:c r="F34" s="35" t="n">
        <x:v>1</x:v>
      </x:c>
      <x:c r="G34" s="34" t="str">
        <x:v>Gửi assign cho lịch thứ hai với nhân sự đó.</x:v>
      </x:c>
      <x:c r="H34" s="34" t="str">
        <x:v>PUT /api/Bookings/{id}/assign; staffId đang bận.</x:v>
      </x:c>
      <x:c r="I34" s="34" t="str">
        <x:v>HTTP 409; thông báo nhân sự trùng giờ.</x:v>
      </x:c>
      <x:c r="J34" s="36" t="str">
        <x:v>Ca API bổ sung; dùng công cụ HTTP với phiên thử nghiệm STAFF, không thao tác dữ liệu thật.
Chưa thực thi.</x:v>
      </x:c>
    </x:row>
    <x:row r="35" ht="102" customHeight="1">
      <x:c r="A35" s="39"/>
      <x:c r="B35" s="40"/>
      <x:c r="C35" s="40"/>
      <x:c r="D35" s="41"/>
      <x:c r="E35" s="41"/>
      <x:c r="F35" s="42" t="n">
        <x:v>2</x:v>
      </x:c>
      <x:c r="G35" s="41" t="str">
        <x:v>Tải lại cả hai lịch.</x:v>
      </x:c>
      <x:c r="H35" s="41" t="str">
        <x:v>Mã hai lịch fixture.</x:v>
      </x:c>
      <x:c r="I35" s="41" t="str">
        <x:v>Lịch thứ nhất giữ người phụ trách; lịch thứ hai giữ phân công ban đầu, không ghi phân công chồng.</x:v>
      </x:c>
      <x:c r="J35" s="43"/>
    </x:row>
    <x:row r="36" ht="86" customHeight="1">
      <x:c r="A36" s="32" t="n">
        <x:v>7</x:v>
      </x:c>
      <x:c r="B36" s="33" t="str">
        <x:v>F9.3</x:v>
      </x:c>
      <x:c r="C36" s="33" t="str">
        <x:v>F9_07</x:v>
      </x:c>
      <x:c r="D36" s="34" t="str">
        <x:v>Không phân công lại lịch CANCELLED hoặc COMPLETED</x:v>
      </x:c>
      <x:c r="E36" s="34" t="str">
        <x:v>Đăng nhập tài khoản STAFF/ACTIVE đã có hồ sơ nhân sự; website, máy chủ và CSDL kiểm thử sẵn sàng. Có hai lịch fixture độc lập ở CANCELLED và COMPLETED; nhân sự ACTIVE không bị trùng.</x:v>
      </x:c>
      <x:c r="F36" s="35" t="n">
        <x:v>1</x:v>
      </x:c>
      <x:c r="G36" s="34" t="str">
        <x:v>Gửi assign cho lịch CANCELLED.</x:v>
      </x:c>
      <x:c r="H36" s="34" t="str">
        <x:v>Mã nhân sự ACTIVE và mã lịch đã hủy.</x:v>
      </x:c>
      <x:c r="I36" s="34" t="str">
        <x:v>HTTP 409; từ chối vì lịch kết thúc.</x:v>
      </x:c>
      <x:c r="J36" s="36" t="str">
        <x:v>Ca API bổ sung; dùng công cụ HTTP với phiên thử nghiệm STAFF, không thao tác dữ liệu thật. Không coi select còn hiển thị ở UI là quyền cho phép thay đổi; kiểm tra quyết định máy chủ.
Chưa thực thi.</x:v>
      </x:c>
    </x:row>
    <x:row r="37" ht="86" customHeight="1">
      <x:c r="A37" s="39"/>
      <x:c r="B37" s="40"/>
      <x:c r="C37" s="40"/>
      <x:c r="D37" s="41"/>
      <x:c r="E37" s="41"/>
      <x:c r="F37" s="42" t="n">
        <x:v>2</x:v>
      </x:c>
      <x:c r="G37" s="41" t="str">
        <x:v>Gửi assign cho lịch COMPLETED.</x:v>
      </x:c>
      <x:c r="H37" s="41" t="str">
        <x:v>Fixture độc lập đã hoàn thành.</x:v>
      </x:c>
      <x:c r="I37" s="41" t="str">
        <x:v>HTTP 409; không sửa staffId của lịch đã hoàn thành.</x:v>
      </x:c>
      <x:c r="J37" s="43"/>
    </x:row>
    <x:row r="38" ht="86" customHeight="1">
      <x:c r="A38" s="32" t="n">
        <x:v>8</x:v>
      </x:c>
      <x:c r="B38" s="33" t="str">
        <x:v>F9.4</x:v>
      </x:c>
      <x:c r="C38" s="33" t="str">
        <x:v>F9_08</x:v>
      </x:c>
      <x:c r="D38" s="34" t="str">
        <x:v>Nhân viên đổi lịch CONFIRMED sang giờ còn chỗ</x:v>
      </x:c>
      <x:c r="E38" s="34" t="str">
        <x:v>Đăng nhập tài khoản STAFF/ACTIVE đã có hồ sơ nhân sự; website, máy chủ và CSDL kiểm thử sẵn sàng. Có lịch CONFIRMED, ghi dịch vụ/tổng tiền/thanh toán cũ; D+2 có giờ trống.</x:v>
      </x:c>
      <x:c r="F38" s="35" t="n">
        <x:v>1</x:v>
      </x:c>
      <x:c r="G38" s="34" t="str">
        <x:v>Mở chi tiết, chọn ngày giờ đích trong biểu mẫu Đổi ngày giờ hẹn.</x:v>
      </x:c>
      <x:c r="H38" s="34" t="str">
        <x:v>D+2, giờ còn trống, nhân sự ACTIVE hoặc PetNoVa sắp xếp.</x:v>
      </x:c>
      <x:c r="I38" s="34" t="str">
        <x:v>Khung giờ đích khả dụng và được chọn.</x:v>
      </x:c>
      <x:c r="J38" s="36" t="str">
        <x:v>Chưa thực thi.</x:v>
      </x:c>
    </x:row>
    <x:row r="39" ht="86" customHeight="1">
      <x:c r="A39" s="39"/>
      <x:c r="B39" s="40"/>
      <x:c r="C39" s="40"/>
      <x:c r="D39" s="41"/>
      <x:c r="E39" s="41"/>
      <x:c r="F39" s="42" t="n">
        <x:v>2</x:v>
      </x:c>
      <x:c r="G39" s="41" t="str">
        <x:v>Bấm Lưu lịch mới rồi làm mới.</x:v>
      </x:c>
      <x:c r="H39" s="41" t="str">
        <x:v>Ghi chú≤255 ký tự.</x:v>
      </x:c>
      <x:c r="I39" s="41" t="str">
        <x:v>Ngày/giờ/nhân sự/ghi chú theo dữ liệu gửi; trạng thái CONFIRMED, dịch vụ và số tiền giữ nguyên.</x:v>
      </x:c>
      <x:c r="J39" s="43"/>
    </x:row>
    <x:row r="40" ht="110" customHeight="1">
      <x:c r="A40" s="32" t="n">
        <x:v>9</x:v>
      </x:c>
      <x:c r="B40" s="33" t="str">
        <x:v>F9.4</x:v>
      </x:c>
      <x:c r="C40" s="33" t="str">
        <x:v>F9_09</x:v>
      </x:c>
      <x:c r="D40" s="34" t="str">
        <x:v>Đổi lịch tại quầy bị chặn khi công suất đã đủ</x:v>
      </x:c>
      <x:c r="E40" s="34" t="str">
        <x:v>Đăng nhập tài khoản STAFF/ACTIVE đã có hồ sơ nhân sự; website, máy chủ và CSDL kiểm thử sẵn sàng. Lịch cần đổi PENDING; xác định C công suất; chuẩn bị C lịch không CANCELLED chồng giờ đích, không cùng thú cưng để chỉ kiểm công suất.</x:v>
      </x:c>
      <x:c r="F40" s="35" t="n">
        <x:v>1</x:v>
      </x:c>
      <x:c r="G40" s="34" t="str">
        <x:v>Tra cứu ngày giờ đích.</x:v>
      </x:c>
      <x:c r="H40" s="34" t="str">
        <x:v>C lịch khác đang chiếm công suất ở giờ đích.</x:v>
      </x:c>
      <x:c r="I40" s="34" t="str">
        <x:v>Giờ đích không khả dụng.</x:v>
      </x:c>
      <x:c r="J40" s="36" t="str">
        <x:v>Ca API bổ sung; dùng công cụ HTTP với phiên thử nghiệm STAFF, không thao tác dữ liệu thật. C lấy từ cấu hình thực tế đã chuẩn bị, mặc định3 nếu chưa cấu hình.
Chưa thực thi.</x:v>
      </x:c>
    </x:row>
    <x:row r="41" ht="110" customHeight="1">
      <x:c r="A41" s="39"/>
      <x:c r="B41" s="40"/>
      <x:c r="C41" s="40"/>
      <x:c r="D41" s="41"/>
      <x:c r="E41" s="41"/>
      <x:c r="F41" s="42" t="n">
        <x:v>2</x:v>
      </x:c>
      <x:c r="G41" s="41" t="str">
        <x:v>Gửi reschedule trực tiếp đến giờ đó.</x:v>
      </x:c>
      <x:c r="H41" s="41" t="str">
        <x:v>PUT /api/Bookings/{id}/reschedule, ngày giờ đúng bước.</x:v>
      </x:c>
      <x:c r="I41" s="41" t="str">
        <x:v>HTTP 409; lịch gốc giữ nguyên ngày giờ.</x:v>
      </x:c>
      <x:c r="J41" s="43"/>
    </x:row>
    <x:row r="42" ht="78" customHeight="1">
      <x:c r="A42" s="32" t="n">
        <x:v>10</x:v>
      </x:c>
      <x:c r="B42" s="33" t="str">
        <x:v>F9.4</x:v>
      </x:c>
      <x:c r="C42" s="33" t="str">
        <x:v>F9_10</x:v>
      </x:c>
      <x:c r="D42" s="34" t="str">
        <x:v>Không đổi lịch tại quầy đã COMPLETED</x:v>
      </x:c>
      <x:c r="E42" s="34" t="str">
        <x:v>Đăng nhập tài khoản STAFF/ACTIVE đã có hồ sơ nhân sự; website, máy chủ và CSDL kiểm thử sẵn sàng. Có lịch COMPLETED; ngày giờ đích còn trống và đúng phạm vi.</x:v>
      </x:c>
      <x:c r="F42" s="35" t="n">
        <x:v>1</x:v>
      </x:c>
      <x:c r="G42" s="34" t="str">
        <x:v>Mở chi tiết lịch COMPLETED.</x:v>
      </x:c>
      <x:c r="H42" s="34" t="str">
        <x:v>Mã lịch fixture.</x:v>
      </x:c>
      <x:c r="I42" s="34" t="str">
        <x:v>Không có biểu mẫu đổi lịch cho trạng thái đã hoàn thành.</x:v>
      </x:c>
      <x:c r="J42" s="36" t="str">
        <x:v>Ca API bổ sung; dùng công cụ HTTP với phiên thử nghiệm STAFF, không thao tác dữ liệu thật.
Chưa thực thi.</x:v>
      </x:c>
    </x:row>
    <x:row r="43" ht="78" customHeight="1">
      <x:c r="A43" s="39"/>
      <x:c r="B43" s="40"/>
      <x:c r="C43" s="40"/>
      <x:c r="D43" s="41"/>
      <x:c r="E43" s="41"/>
      <x:c r="F43" s="42" t="n">
        <x:v>2</x:v>
      </x:c>
      <x:c r="G43" s="41" t="str">
        <x:v>Gửi yêu cầu reschedule trực tiếp với dữ liệu hợp lệ.</x:v>
      </x:c>
      <x:c r="H43" s="41" t="str">
        <x:v>Ngày tương lai, giờ hợp lệ, ghi chú≤255.</x:v>
      </x:c>
      <x:c r="I43" s="41" t="str">
        <x:v>HTTP 409; không cập nhật ngày giờ lịch hoàn thành.</x:v>
      </x:c>
      <x:c r="J43" s="43"/>
    </x:row>
    <x:row r="44" ht="70" customHeight="1">
      <x:c r="A44" s="32" t="n">
        <x:v>11</x:v>
      </x:c>
      <x:c r="B44" s="33" t="str">
        <x:v>F9.5</x:v>
      </x:c>
      <x:c r="C44" s="33" t="str">
        <x:v>F9_11</x:v>
      </x:c>
      <x:c r="D44" s="34" t="str">
        <x:v>Chuyển PENDING sang CONFIRMED</x:v>
      </x:c>
      <x:c r="E44" s="34" t="str">
        <x:v>Đăng nhập tài khoản STAFF/ACTIVE đã có hồ sơ nhân sự; website, máy chủ và CSDL kiểm thử sẵn sàng. Có lịch PENDING thử nghiệm; chưa cần thanh toán để xác nhận lịch.</x:v>
      </x:c>
      <x:c r="F44" s="35" t="n">
        <x:v>1</x:v>
      </x:c>
      <x:c r="G44" s="34" t="str">
        <x:v>Bấm Xác nhận lịch.</x:v>
      </x:c>
      <x:c r="H44" s="34" t="str">
        <x:v>Mã lịch PENDING.</x:v>
      </x:c>
      <x:c r="I44" s="34" t="str">
        <x:v>Hiện hộp xác nhận trạng thái đích Đã xác nhận.</x:v>
      </x:c>
      <x:c r="J44" s="36" t="str">
        <x:v>Chưa thực thi.</x:v>
      </x:c>
    </x:row>
    <x:row r="45" ht="86" customHeight="1">
      <x:c r="A45" s="39"/>
      <x:c r="B45" s="40"/>
      <x:c r="C45" s="40"/>
      <x:c r="D45" s="41"/>
      <x:c r="E45" s="41"/>
      <x:c r="F45" s="42" t="n">
        <x:v>2</x:v>
      </x:c>
      <x:c r="G45" s="41" t="str">
        <x:v>Đồng ý rồi làm mới.</x:v>
      </x:c>
      <x:c r="H45" s="41" t="str">
        <x:v>Không đổi dữ liệu lịch khác.</x:v>
      </x:c>
      <x:c r="I45" s="41" t="str">
        <x:v>Lịch CONFIRMED; người dùng chủ lịch nhận thông báo xác nhận; chi tiết/tiền không đổi.</x:v>
      </x:c>
      <x:c r="J45" s="43"/>
    </x:row>
    <x:row r="46" ht="62" customHeight="1">
      <x:c r="A46" s="32" t="n">
        <x:v>12</x:v>
      </x:c>
      <x:c r="B46" s="33" t="str">
        <x:v>F9.5</x:v>
      </x:c>
      <x:c r="C46" s="33" t="str">
        <x:v>F9_12</x:v>
      </x:c>
      <x:c r="D46" s="34" t="str">
        <x:v>Chuyển CONFIRMED sang IN_PROGRESS</x:v>
      </x:c>
      <x:c r="E46" s="34" t="str">
        <x:v>Đăng nhập tài khoản STAFF/ACTIVE đã có hồ sơ nhân sự; website, máy chủ và CSDL kiểm thử sẵn sàng. Có lịch CONFIRMED thử nghiệm.</x:v>
      </x:c>
      <x:c r="F46" s="35" t="n">
        <x:v>1</x:v>
      </x:c>
      <x:c r="G46" s="34" t="str">
        <x:v>Bấm Bắt đầu chăm sóc tại lịch đã xác nhận.</x:v>
      </x:c>
      <x:c r="H46" s="34" t="str">
        <x:v>Mã lịch CONFIRMED.</x:v>
      </x:c>
      <x:c r="I46" s="34" t="str">
        <x:v>Hộp xác nhận chuyển sang Đang chăm sóc.</x:v>
      </x:c>
      <x:c r="J46" s="36" t="str">
        <x:v>Nếu nhãn nút bản chạy khác, chọn hành động tương ứng trạng thái IN_PROGRESS, không suy đoán ngày giờ là điều kiện nguồn chưa có.
Chưa thực thi.</x:v>
      </x:c>
    </x:row>
    <x:row r="47" ht="62" customHeight="1">
      <x:c r="A47" s="39"/>
      <x:c r="B47" s="40"/>
      <x:c r="C47" s="40"/>
      <x:c r="D47" s="41"/>
      <x:c r="E47" s="41"/>
      <x:c r="F47" s="42" t="n">
        <x:v>2</x:v>
      </x:c>
      <x:c r="G47" s="41" t="str">
        <x:v>Đồng ý và làm mới.</x:v>
      </x:c>
      <x:c r="H47" s="41" t="str">
        <x:v>Fixture được chọn.</x:v>
      </x:c>
      <x:c r="I47" s="41" t="str">
        <x:v>Lịch IN_PROGRESS; thông báo dịch vụ đang thực hiện được ghi nhận.</x:v>
      </x:c>
      <x:c r="J47" s="43"/>
    </x:row>
    <x:row r="48" ht="78" customHeight="1">
      <x:c r="A48" s="32" t="n">
        <x:v>13</x:v>
      </x:c>
      <x:c r="B48" s="33" t="str">
        <x:v>F9.5</x:v>
      </x:c>
      <x:c r="C48" s="33" t="str">
        <x:v>F9_13</x:v>
      </x:c>
      <x:c r="D48" s="34" t="str">
        <x:v>Chuyển IN_PROGRESS sang COMPLETED khi đã trả tiền</x:v>
      </x:c>
      <x:c r="E48" s="34" t="str">
        <x:v>Đăng nhập tài khoản STAFF/ACTIVE đã có hồ sơ nhân sự; website, máy chủ và CSDL kiểm thử sẵn sàng. Có lịch IN_PROGRESS với ít nhất một thanh toán PAID.</x:v>
      </x:c>
      <x:c r="F48" s="35" t="n">
        <x:v>1</x:v>
      </x:c>
      <x:c r="G48" s="34" t="str">
        <x:v>Bấm Hoàn thành dịch vụ.</x:v>
      </x:c>
      <x:c r="H48" s="34" t="str">
        <x:v>Lịch và giao dịch fixture.</x:v>
      </x:c>
      <x:c r="I48" s="34" t="str">
        <x:v>Nút khả dụng; xuất hiện xác nhận chuyển Hoàn thành.</x:v>
      </x:c>
      <x:c r="J48" s="36" t="str">
        <x:v>Chưa thực thi.</x:v>
      </x:c>
    </x:row>
    <x:row r="49" ht="78" customHeight="1">
      <x:c r="A49" s="39"/>
      <x:c r="B49" s="40"/>
      <x:c r="C49" s="40"/>
      <x:c r="D49" s="41"/>
      <x:c r="E49" s="41"/>
      <x:c r="F49" s="42" t="n">
        <x:v>2</x:v>
      </x:c>
      <x:c r="G49" s="41" t="str">
        <x:v>Đồng ý rồi tải lại.</x:v>
      </x:c>
      <x:c r="H49" s="41" t="str">
        <x:v>Không sửa dịch vụ/thanh toán.</x:v>
      </x:c>
      <x:c r="I49" s="41" t="str">
        <x:v>Lịch COMPLETED; thông báo hoàn thành được ghi; giao dịch vẫn PAID.</x:v>
      </x:c>
      <x:c r="J49" s="43"/>
    </x:row>
    <x:row r="50" ht="102" customHeight="1">
      <x:c r="A50" s="32" t="n">
        <x:v>14</x:v>
      </x:c>
      <x:c r="B50" s="33" t="str">
        <x:v>F9.5</x:v>
      </x:c>
      <x:c r="C50" s="33" t="str">
        <x:v>F9_14</x:v>
      </x:c>
      <x:c r="D50" s="34" t="str">
        <x:v>Từ chối bỏ bước hoặc lùi trạng thái</x:v>
      </x:c>
      <x:c r="E50" s="34" t="str">
        <x:v>Đăng nhập tài khoản STAFF/ACTIVE đã có hồ sơ nhân sự; website, máy chủ và CSDL kiểm thử sẵn sàng. Chuẩn bị hai lịch riêng ở PENDING và CONFIRMED; có tiền PAID để loại điều kiện tiền khỏi ca.</x:v>
      </x:c>
      <x:c r="F50" s="35" t="n">
        <x:v>1</x:v>
      </x:c>
      <x:c r="G50" s="34" t="str">
        <x:v>Gửi status cho lịch PENDING với status=COMPLETED.</x:v>
      </x:c>
      <x:c r="H50" s="34" t="str">
        <x:v>PUT /api/Bookings/{id}/status; fixture thứ nhất.</x:v>
      </x:c>
      <x:c r="I50" s="34" t="str">
        <x:v>HTTP 409; lịch vẫn PENDING.</x:v>
      </x:c>
      <x:c r="J50" s="36" t="str">
        <x:v>Ca API bổ sung; dùng công cụ HTTP với phiên thử nghiệm STAFF, không thao tác dữ liệu thật.
Chưa thực thi.</x:v>
      </x:c>
    </x:row>
    <x:row r="51" ht="86" customHeight="1">
      <x:c r="A51" s="39"/>
      <x:c r="B51" s="40"/>
      <x:c r="C51" s="40"/>
      <x:c r="D51" s="41"/>
      <x:c r="E51" s="41"/>
      <x:c r="F51" s="42" t="n">
        <x:v>2</x:v>
      </x:c>
      <x:c r="G51" s="41" t="str">
        <x:v>Gửi status cho lịch CONFIRMED với status=PENDING.</x:v>
      </x:c>
      <x:c r="H51" s="41" t="str">
        <x:v>Fixture thứ hai.</x:v>
      </x:c>
      <x:c r="I51" s="41" t="str">
        <x:v>HTTP 409; lịch vẫn CONFIRMED, không lùi trạng thái.</x:v>
      </x:c>
      <x:c r="J51" s="43"/>
    </x:row>
    <x:row r="52" ht="78" customHeight="1">
      <x:c r="A52" s="32" t="n">
        <x:v>15</x:v>
      </x:c>
      <x:c r="B52" s="33" t="str">
        <x:v>F9.6</x:v>
      </x:c>
      <x:c r="C52" s="33" t="str">
        <x:v>F9_15</x:v>
      </x:c>
      <x:c r="D52" s="34" t="str">
        <x:v>Chặn hoàn thành khi chỉ có PENDING</x:v>
      </x:c>
      <x:c r="E52" s="34" t="str">
        <x:v>Đăng nhập tài khoản STAFF/ACTIVE đã có hồ sơ nhân sự; website, máy chủ và CSDL kiểm thử sẵn sàng. Có lịch IN_PROGRESS, thanh toán duy nhất PENDING và không có PAID.</x:v>
      </x:c>
      <x:c r="F52" s="35" t="n">
        <x:v>1</x:v>
      </x:c>
      <x:c r="G52" s="34" t="str">
        <x:v>Quan sát thao tác Hoàn thành dịch vụ.</x:v>
      </x:c>
      <x:c r="H52" s="34" t="str">
        <x:v>Dữ liệu lịch đang chăm sóc.</x:v>
      </x:c>
      <x:c r="I52" s="34" t="str">
        <x:v>Nút không khả dụng và hiện Chờ thanh toán/cần xác nhận tiền.</x:v>
      </x:c>
      <x:c r="J52" s="36" t="str">
        <x:v>Ca API bổ sung; dùng công cụ HTTP với phiên thử nghiệm STAFF, không thao tác dữ liệu thật.
Chưa thực thi.</x:v>
      </x:c>
    </x:row>
    <x:row r="53" ht="78" customHeight="1">
      <x:c r="A53" s="39"/>
      <x:c r="B53" s="40"/>
      <x:c r="C53" s="40"/>
      <x:c r="D53" s="41"/>
      <x:c r="E53" s="41"/>
      <x:c r="F53" s="42" t="n">
        <x:v>2</x:v>
      </x:c>
      <x:c r="G53" s="41" t="str">
        <x:v>Gửi status=COMPLETED trực tiếp.</x:v>
      </x:c>
      <x:c r="H53" s="41" t="str">
        <x:v>PUT /api/Bookings/{id}/status.</x:v>
      </x:c>
      <x:c r="I53" s="41" t="str">
        <x:v>HTTP 409; lịch IN_PROGRESS, giao dịch PENDING giữ nguyên.</x:v>
      </x:c>
      <x:c r="J53" s="43"/>
    </x:row>
    <x:row r="54" ht="86" customHeight="1">
      <x:c r="A54" s="32" t="n">
        <x:v>16</x:v>
      </x:c>
      <x:c r="B54" s="33" t="str">
        <x:v>F9.6</x:v>
      </x:c>
      <x:c r="C54" s="33" t="str">
        <x:v>F9_16</x:v>
      </x:c>
      <x:c r="D54" s="34" t="str">
        <x:v>Chặn hoàn thành khi chỉ có FAILED</x:v>
      </x:c>
      <x:c r="E54" s="34" t="str">
        <x:v>Đăng nhập tài khoản STAFF/ACTIVE đã có hồ sơ nhân sự; website, máy chủ và CSDL kiểm thử sẵn sàng. Có lịch IN_PROGRESS, thanh toán FAILED, không có PAID hoặc giao dịch khác.</x:v>
      </x:c>
      <x:c r="F54" s="35" t="n">
        <x:v>1</x:v>
      </x:c>
      <x:c r="G54" s="34" t="str">
        <x:v>Mở danh sách vận hành.</x:v>
      </x:c>
      <x:c r="H54" s="34" t="str">
        <x:v>Mã lịch fixture.</x:v>
      </x:c>
      <x:c r="I54" s="34" t="str">
        <x:v>Không được hoàn thành dịch vụ khi chưa có giao dịch PAID.</x:v>
      </x:c>
      <x:c r="J54" s="36" t="str">
        <x:v>Ca API bổ sung; dùng công cụ HTTP với phiên thử nghiệm STAFF, không thao tác dữ liệu thật.
Chưa thực thi.</x:v>
      </x:c>
    </x:row>
    <x:row r="55" ht="86" customHeight="1">
      <x:c r="A55" s="39"/>
      <x:c r="B55" s="40"/>
      <x:c r="C55" s="40"/>
      <x:c r="D55" s="41"/>
      <x:c r="E55" s="41"/>
      <x:c r="F55" s="42" t="n">
        <x:v>2</x:v>
      </x:c>
      <x:c r="G55" s="41" t="str">
        <x:v>Gửi status=COMPLETED trực tiếp.</x:v>
      </x:c>
      <x:c r="H55" s="41" t="str">
        <x:v>Phiên STAFF; mã lịch fixture.</x:v>
      </x:c>
      <x:c r="I55" s="41" t="str">
        <x:v>HTTP 409; không đổi lịch thành COMPLETED và không đổi FAILED thành PAID.</x:v>
      </x:c>
      <x:c r="J55" s="43"/>
    </x:row>
    <x:row r="56" ht="86" customHeight="1">
      <x:c r="A56" s="32" t="n">
        <x:v>17</x:v>
      </x:c>
      <x:c r="B56" s="33" t="str">
        <x:v>F9.6</x:v>
      </x:c>
      <x:c r="C56" s="33" t="str">
        <x:v>F9_17</x:v>
      </x:c>
      <x:c r="D56" s="34" t="str">
        <x:v>Cho hoàn thành khi có PAID dù còn lịch sử FAILED</x:v>
      </x:c>
      <x:c r="E56" s="34" t="str">
        <x:v>Đăng nhập tài khoản STAFF/ACTIVE đã có hồ sơ nhân sự; website, máy chủ và CSDL kiểm thử sẵn sàng. Có lịch IN_PROGRESS với giao dịch FAILED cũ và một giao dịch PAID hợp lệ mới.</x:v>
      </x:c>
      <x:c r="F56" s="35" t="n">
        <x:v>1</x:v>
      </x:c>
      <x:c r="G56" s="34" t="str">
        <x:v>Làm mới danh sách vận hành.</x:v>
      </x:c>
      <x:c r="H56" s="34" t="str">
        <x:v>Cùng bookingId có FAILED và PAID.</x:v>
      </x:c>
      <x:c r="I56" s="34" t="str">
        <x:v>Trạng thái thanh toán ưu tiên PAID; nút Hoàn thành dịch vụ khả dụng.</x:v>
      </x:c>
      <x:c r="J56" s="36" t="str">
        <x:v>Chưa thực thi.</x:v>
      </x:c>
    </x:row>
    <x:row r="57" ht="86" customHeight="1">
      <x:c r="A57" s="39"/>
      <x:c r="B57" s="40"/>
      <x:c r="C57" s="40"/>
      <x:c r="D57" s="41"/>
      <x:c r="E57" s="41"/>
      <x:c r="F57" s="42" t="n">
        <x:v>2</x:v>
      </x:c>
      <x:c r="G57" s="41" t="str">
        <x:v>Chọn hoàn thành và xác nhận.</x:v>
      </x:c>
      <x:c r="H57" s="41" t="str">
        <x:v>Mã lịch fixture.</x:v>
      </x:c>
      <x:c r="I57" s="41" t="str">
        <x:v>Lịch COMPLETED; giao dịch PAID/FAILED giữ đúng lịch sử, không bị thu lại.</x:v>
      </x:c>
      <x:c r="J57" s="43"/>
    </x:row>
    <x:row r="58" ht="110" customHeight="1">
      <x:c r="A58" s="32" t="n">
        <x:v>18</x:v>
      </x:c>
      <x:c r="B58" s="33" t="str">
        <x:v>F9.7</x:v>
      </x:c>
      <x:c r="C58" s="33" t="str">
        <x:v>F9_18</x:v>
      </x:c>
      <x:c r="D58" s="34" t="str">
        <x:v>Xác nhận tiền mặt PENDING thành PAID</x:v>
      </x:c>
      <x:c r="E58" s="34" t="str">
        <x:v>Đăng nhập tài khoản STAFF/ACTIVE đã có hồ sơ nhân sự; website, máy chủ và CSDL kiểm thử sẵn sàng. Có giao dịch CASH/PENDING của lịch thử nghiệm; thao tác chỉ mô phỏng xác nhận dữ liệu, không thu tiền thật.</x:v>
      </x:c>
      <x:c r="F58" s="35" t="n">
        <x:v>1</x:v>
      </x:c>
      <x:c r="G58" s="34" t="str">
        <x:v>Bấm Xác nhận tiền mặt.</x:v>
      </x:c>
      <x:c r="H58" s="34" t="str">
        <x:v>Mã giao dịch CASH/PENDING fixture.</x:v>
      </x:c>
      <x:c r="I58" s="34" t="str">
        <x:v>Giao dịch chuyển PAID và được ghi thời điểm thanh toán; có thông báo thanh toán thành công.</x:v>
      </x:c>
      <x:c r="J58" s="36" t="str">
        <x:v>Chưa thực thi.</x:v>
      </x:c>
    </x:row>
    <x:row r="59" ht="94" customHeight="1">
      <x:c r="A59" s="39"/>
      <x:c r="B59" s="40"/>
      <x:c r="C59" s="40"/>
      <x:c r="D59" s="41"/>
      <x:c r="E59" s="41"/>
      <x:c r="F59" s="42" t="n">
        <x:v>2</x:v>
      </x:c>
      <x:c r="G59" s="41" t="str">
        <x:v>Làm mới rồi đối chiếu lịch sử khách hàng thử nghiệm.</x:v>
      </x:c>
      <x:c r="H59" s="41" t="str">
        <x:v>Cùng giao dịch.</x:v>
      </x:c>
      <x:c r="I59" s="41" t="str">
        <x:v>Hai phía cùng PAID; số tiền và mã giao dịch giữ nguyên.</x:v>
      </x:c>
      <x:c r="J59" s="43"/>
    </x:row>
    <x:row r="60" ht="86" customHeight="1">
      <x:c r="A60" s="32" t="n">
        <x:v>19</x:v>
      </x:c>
      <x:c r="B60" s="33" t="str">
        <x:v>F9.7</x:v>
      </x:c>
      <x:c r="C60" s="33" t="str">
        <x:v>F9_19</x:v>
      </x:c>
      <x:c r="D60" s="34" t="str">
        <x:v>Xác nhận lặp không ghi thêm lần thu</x:v>
      </x:c>
      <x:c r="E60" s="34" t="str">
        <x:v>Đăng nhập tài khoản STAFF/ACTIVE đã có hồ sơ nhân sự; website, máy chủ và CSDL kiểm thử sẵn sàng. Chuẩn bị giao dịch CASH/PAID đã xác nhận; ghi số lượng giao dịch và thông báo thành công trước.</x:v>
      </x:c>
      <x:c r="F60" s="35" t="n">
        <x:v>1</x:v>
      </x:c>
      <x:c r="G60" s="34" t="str">
        <x:v>Gửi PUT /api/Payments/{id}/confirm lần nữa.</x:v>
      </x:c>
      <x:c r="H60" s="34" t="str">
        <x:v>Mã giao dịch đã PAID.</x:v>
      </x:c>
      <x:c r="I60" s="34" t="str">
        <x:v>HTTP 409; giao dịch không còn chờ xác nhận.</x:v>
      </x:c>
      <x:c r="J60" s="36" t="str">
        <x:v>Ca API bổ sung; dùng công cụ HTTP với phiên thử nghiệm STAFF, không thao tác dữ liệu thật.
Chưa thực thi.</x:v>
      </x:c>
    </x:row>
    <x:row r="61" ht="102" customHeight="1">
      <x:c r="A61" s="39"/>
      <x:c r="B61" s="40"/>
      <x:c r="C61" s="40"/>
      <x:c r="D61" s="41"/>
      <x:c r="E61" s="41"/>
      <x:c r="F61" s="42" t="n">
        <x:v>2</x:v>
      </x:c>
      <x:c r="G61" s="41" t="str">
        <x:v>Đọc lại lịch sử và thông báo của chủ lịch.</x:v>
      </x:c>
      <x:c r="H61" s="41" t="str">
        <x:v>Cùng fixture.</x:v>
      </x:c>
      <x:c r="I61" s="41" t="str">
        <x:v>Không có giao dịch mới hoặc thông báo thanh toán thành công mới do yêu cầu lặp.</x:v>
      </x:c>
      <x:c r="J61" s="43"/>
    </x:row>
    <x:row r="62" ht="70" customHeight="1">
      <x:c r="A62" s="32" t="n">
        <x:v>20</x:v>
      </x:c>
      <x:c r="B62" s="33" t="str">
        <x:v>F9.7</x:v>
      </x:c>
      <x:c r="C62" s="33" t="str">
        <x:v>F9_20</x:v>
      </x:c>
      <x:c r="D62" s="34" t="str">
        <x:v>Không xác nhận thủ công giao dịch BANK_TRANSFER</x:v>
      </x:c>
      <x:c r="E62" s="34" t="str">
        <x:v>Đăng nhập tài khoản STAFF/ACTIVE đã có hồ sơ nhân sự; website, máy chủ và CSDL kiểm thử sẵn sàng. Có BANK_TRANSFER/PENDING thuộc lịch thử nghiệm.</x:v>
      </x:c>
      <x:c r="F62" s="35" t="n">
        <x:v>1</x:v>
      </x:c>
      <x:c r="G62" s="34" t="str">
        <x:v>Quan sát thao tác trên dòng lịch.</x:v>
      </x:c>
      <x:c r="H62" s="34" t="str">
        <x:v>Giao dịch BANK_TRANSFER/PENDING.</x:v>
      </x:c>
      <x:c r="I62" s="34" t="str">
        <x:v>Có Kiểm tra PayOS, không có Xác nhận tiền mặt cho giao dịch đó.</x:v>
      </x:c>
      <x:c r="J62" s="36" t="str">
        <x:v>Ca API bổ sung; dùng công cụ HTTP với phiên thử nghiệm STAFF, không thao tác dữ liệu thật.
Chưa thực thi.</x:v>
      </x:c>
    </x:row>
    <x:row r="63" ht="70" customHeight="1">
      <x:c r="A63" s="39"/>
      <x:c r="B63" s="40"/>
      <x:c r="C63" s="40"/>
      <x:c r="D63" s="41"/>
      <x:c r="E63" s="41"/>
      <x:c r="F63" s="42" t="n">
        <x:v>2</x:v>
      </x:c>
      <x:c r="G63" s="41" t="str">
        <x:v>Gửi PUT /api/Payments/{id}/confirm trực tiếp.</x:v>
      </x:c>
      <x:c r="H63" s="41" t="str">
        <x:v>Mã giao dịch BANK_TRANSFER.</x:v>
      </x:c>
      <x:c r="I63" s="41" t="str">
        <x:v>HTTP 400; trạng thái vẫn PENDING, không bỏ qua xác minh PayOS.</x:v>
      </x:c>
      <x:c r="J63" s="43"/>
    </x:row>
    <x:row r="64" ht="110" customHeight="1">
      <x:c r="A64" s="32" t="n">
        <x:v>21</x:v>
      </x:c>
      <x:c r="B64" s="33" t="str">
        <x:v>F9.8</x:v>
      </x:c>
      <x:c r="C64" s="33" t="str">
        <x:v>F9_21</x:v>
      </x:c>
      <x:c r="D64" s="34" t="str">
        <x:v>Nhân viên đồng bộ PayOS đã xác minh thành PAID</x:v>
      </x:c>
      <x:c r="E64" s="34" t="str">
        <x:v>Đăng nhập tài khoản STAFF/ACTIVE đã có hồ sơ nhân sự; website, máy chủ và CSDL kiểm thử sẵn sàng. Có BANK_TRANSFER/PENDING; PayOS thử nghiệm hoặc bộ giả lập tích hợp được chuẩn bị trả PAID cho đúng giao dịch.</x:v>
      </x:c>
      <x:c r="F64" s="35" t="n">
        <x:v>1</x:v>
      </x:c>
      <x:c r="G64" s="34" t="str">
        <x:v>Bấm Kiểm tra PayOS tại dòng lịch.</x:v>
      </x:c>
      <x:c r="H64" s="34" t="str">
        <x:v>Fixture trả PAID; không chuyển tiền thật.</x:v>
      </x:c>
      <x:c r="I64" s="34" t="str">
        <x:v>Giao dịch PAID và có thời điểm thanh toán.</x:v>
      </x:c>
      <x:c r="J64" s="36" t="str">
        <x:v>Phụ thuộc cấu hình/bộ giả lập do người phụ trách chuẩn bị; không tự gán PAID ở bảng dữ liệu để thay việc kiểm API.
Chưa thực thi.</x:v>
      </x:c>
    </x:row>
    <x:row r="65" ht="94" customHeight="1">
      <x:c r="A65" s="39"/>
      <x:c r="B65" s="40"/>
      <x:c r="C65" s="40"/>
      <x:c r="D65" s="41"/>
      <x:c r="E65" s="41"/>
      <x:c r="F65" s="42" t="n">
        <x:v>2</x:v>
      </x:c>
      <x:c r="G65" s="41" t="str">
        <x:v>Làm mới danh sách và chi tiết.</x:v>
      </x:c>
      <x:c r="H65" s="41" t="str">
        <x:v>Cùng bookingId/paymentId.</x:v>
      </x:c>
      <x:c r="I65" s="41" t="str">
        <x:v>Hiển thị Đã thanh toán nhất quán; không tạo một giao dịch thu mới.</x:v>
      </x:c>
      <x:c r="J65" s="43"/>
    </x:row>
    <x:row r="66" ht="78" customHeight="1">
      <x:c r="A66" s="32" t="n">
        <x:v>22</x:v>
      </x:c>
      <x:c r="B66" s="33" t="str">
        <x:v>F9.8</x:v>
      </x:c>
      <x:c r="C66" s="33" t="str">
        <x:v>F9_22</x:v>
      </x:c>
      <x:c r="D66" s="34" t="str">
        <x:v>Nhân viên đồng bộ PayOS còn chờ không thành PAID</x:v>
      </x:c>
      <x:c r="E66" s="34" t="str">
        <x:v>Đăng nhập tài khoản STAFF/ACTIVE đã có hồ sơ nhân sự; website, máy chủ và CSDL kiểm thử sẵn sàng. Có BANK_TRANSFER/PENDING; bộ giả lập tích hợp trả trạng thái PENDING.</x:v>
      </x:c>
      <x:c r="F66" s="35" t="n">
        <x:v>1</x:v>
      </x:c>
      <x:c r="G66" s="34" t="str">
        <x:v>Bấm Kiểm tra PayOS.</x:v>
      </x:c>
      <x:c r="H66" s="34" t="str">
        <x:v>Kết quả PayOS=PENDING.</x:v>
      </x:c>
      <x:c r="I66" s="34" t="str">
        <x:v>Giao dịch giữ PENDING dù thao tác kiểm tra trả thành công.</x:v>
      </x:c>
      <x:c r="J66" s="36" t="str">
        <x:v>Bộ giả lập phải trả dữ liệu qua cùng lớp tích hợp PayOS; chưa thực hiện trong phạm vi thiết kế.
Chưa thực thi.</x:v>
      </x:c>
    </x:row>
    <x:row r="67" ht="94" customHeight="1">
      <x:c r="A67" s="39"/>
      <x:c r="B67" s="40"/>
      <x:c r="C67" s="40"/>
      <x:c r="D67" s="41"/>
      <x:c r="E67" s="41"/>
      <x:c r="F67" s="42" t="n">
        <x:v>2</x:v>
      </x:c>
      <x:c r="G67" s="41" t="str">
        <x:v>Kiểm tra lịch IN_PROGRESS tương ứng nếu có.</x:v>
      </x:c>
      <x:c r="H67" s="41" t="str">
        <x:v>Không có giao dịch PAID khác.</x:v>
      </x:c>
      <x:c r="I67" s="41" t="str">
        <x:v>Hoàn thành dịch vụ vẫn bị chặn; thông báo đã kiểm tra không được hiểu là đã thanh toán.</x:v>
      </x:c>
      <x:c r="J67" s="43"/>
    </x:row>
    <x:row r="68" ht="86" customHeight="1">
      <x:c r="A68" s="32" t="n">
        <x:v>23</x:v>
      </x:c>
      <x:c r="B68" s="33" t="str">
        <x:v>F9.8</x:v>
      </x:c>
      <x:c r="C68" s="33" t="str">
        <x:v>F9_23</x:v>
      </x:c>
      <x:c r="D68" s="34" t="str">
        <x:v>Lỗi kết nối PayOS không cập nhật sai trạng thái</x:v>
      </x:c>
      <x:c r="E68" s="34" t="str">
        <x:v>Đăng nhập tài khoản STAFF/ACTIVE đã có hồ sơ nhân sự; website, máy chủ và CSDL kiểm thử sẵn sàng. Có BANK_TRANSFER/PENDING; chuẩn bị lỗi kết nối/timeout PayOS ở môi trường thử nghiệm.</x:v>
      </x:c>
      <x:c r="F68" s="35" t="n">
        <x:v>1</x:v>
      </x:c>
      <x:c r="G68" s="34" t="str">
        <x:v>Bấm Kiểm tra PayOS.</x:v>
      </x:c>
      <x:c r="H68" s="34" t="str">
        <x:v>Tích hợp trả lỗi kết nối đã chuẩn bị.</x:v>
      </x:c>
      <x:c r="I68" s="34" t="str">
        <x:v>Máy chủ trả lỗi kiểm tra; website hiển thị phản hồi lỗi, không báo đã nhận tiền.</x:v>
      </x:c>
      <x:c r="J68" s="36" t="str">
        <x:v>Không ngắt mạng/cấu hình môi trường dùng chung chưa được chuẩn bị; lỗi tích hợp kiểm soát ở môi trường thử nghiệm.
Chưa thực thi.</x:v>
      </x:c>
    </x:row>
    <x:row r="69" ht="86" customHeight="1">
      <x:c r="A69" s="39"/>
      <x:c r="B69" s="40"/>
      <x:c r="C69" s="40"/>
      <x:c r="D69" s="41"/>
      <x:c r="E69" s="41"/>
      <x:c r="F69" s="42" t="n">
        <x:v>2</x:v>
      </x:c>
      <x:c r="G69" s="41" t="str">
        <x:v>Khôi phục kết nối rồi làm mới.</x:v>
      </x:c>
      <x:c r="H69" s="41" t="str">
        <x:v>Chưa có xác minh PAID.</x:v>
      </x:c>
      <x:c r="I69" s="41" t="str">
        <x:v>Giao dịch vẫn PENDING và số tiền giữ nguyên; có thể thử kiểm tra lại khi môi trường hoạt động.</x:v>
      </x:c>
      <x:c r="J69" s="43"/>
    </x:row>
    <x:row r="70" ht="118" customHeight="1">
      <x:c r="A70" s="32" t="n">
        <x:v>24</x:v>
      </x:c>
      <x:c r="B70" s="33" t="str">
        <x:v>F9.9</x:v>
      </x:c>
      <x:c r="C70" s="33" t="str">
        <x:v>F9_24</x:v>
      </x:c>
      <x:c r="D70" s="34" t="str">
        <x:v>Lưu chứng từ hoàn tiền ở chiều dài tối đa hợp lệ</x:v>
      </x:c>
      <x:c r="E70" s="34" t="str">
        <x:v>Đăng nhập tài khoản STAFF/ACTIVE đã có hồ sơ nhân sự; website, máy chủ và CSDL kiểm thử sẵn sàng. Có giao dịch PAID fixture. Chuẩn bị chứng từ mô phỏng hoàn ngoài hệ thống, lý do 500 ký tự và mã tham chiếu mô phỏng 200 ký tự không toàn khoảng trắng.</x:v>
      </x:c>
      <x:c r="F70" s="35" t="n">
        <x:v>1</x:v>
      </x:c>
      <x:c r="G70" s="34" t="str">
        <x:v>Mở Ghi nhận hoàn tiền, nhập lý do/tham chiếu rồi Lưu chứng từ.</x:v>
      </x:c>
      <x:c r="H70" s="34" t="str">
        <x:v>reason dài500; reference dài200; chỉ dữ liệu mô phỏng.</x:v>
      </x:c>
      <x:c r="I70" s="34" t="str">
        <x:v>Chấp nhận lưu; payment thành REFUNDED, lưu đúng lý do và tham chiếu.</x:v>
      </x:c>
      <x:c r="J70" s="36" t="str">
        <x:v>Chứng từ là fixture mô phỏng được chuẩn bị; không khai đã hoàn tiền thật hoặc dùng thao tác này để gửi tiền.
Chưa thực thi.</x:v>
      </x:c>
    </x:row>
    <x:row r="71" ht="118" customHeight="1">
      <x:c r="A71" s="39"/>
      <x:c r="B71" s="40"/>
      <x:c r="C71" s="40"/>
      <x:c r="D71" s="41"/>
      <x:c r="E71" s="41"/>
      <x:c r="F71" s="42" t="n">
        <x:v>2</x:v>
      </x:c>
      <x:c r="G71" s="41" t="str">
        <x:v>Tải lại giao dịch.</x:v>
      </x:c>
      <x:c r="H71" s="41" t="str">
        <x:v>Cùng mã giao dịch fixture.</x:v>
      </x:c>
      <x:c r="I71" s="41" t="str">
        <x:v>Giữ REFUNDED; có người/thời điểm ghi nhận và thông báo cho chủ lịch; không có thao tác chuyển tiền tự động.</x:v>
      </x:c>
      <x:c r="J71" s="43"/>
    </x:row>
    <x:row r="72" ht="94" customHeight="1">
      <x:c r="A72" s="32" t="n">
        <x:v>25</x:v>
      </x:c>
      <x:c r="B72" s="33" t="str">
        <x:v>F9.9</x:v>
      </x:c>
      <x:c r="C72" s="33" t="str">
        <x:v>F9_25</x:v>
      </x:c>
      <x:c r="D72" s="34" t="str">
        <x:v>Thiếu hoặc toàn khoảng trắng ở chứng từ bị từ chối</x:v>
      </x:c>
      <x:c r="E72" s="34" t="str">
        <x:v>Đăng nhập tài khoản STAFF/ACTIVE đã có hồ sơ nhân sự; website, máy chủ và CSDL kiểm thử sẵn sàng. Có giao dịch PAID fixture; chuẩn bị lý do và tham chiếu hợp lệ để thay từng trường.</x:v>
      </x:c>
      <x:c r="F72" s="35" t="n">
        <x:v>1</x:v>
      </x:c>
      <x:c r="G72" s="34" t="str">
        <x:v>Gửi refund với reason rỗng hoặc chỉ khoảng trắng, reference hợp lệ.</x:v>
      </x:c>
      <x:c r="H72" s="34" t="str">
        <x:v>PUT /api/Payments/{id}/refund; mỗi biến thể là yêu cầu độc lập.</x:v>
      </x:c>
      <x:c r="I72" s="34" t="str">
        <x:v>HTTP 400; giao dịch giữ PAID.</x:v>
      </x:c>
      <x:c r="J72" s="36" t="str">
        <x:v>Ca API bổ sung; dùng công cụ HTTP với phiên thử nghiệm STAFF, không thao tác dữ liệu thật.
Chưa thực thi.</x:v>
      </x:c>
    </x:row>
    <x:row r="73" ht="78" customHeight="1">
      <x:c r="A73" s="39"/>
      <x:c r="B73" s="40"/>
      <x:c r="C73" s="40"/>
      <x:c r="D73" s="41"/>
      <x:c r="E73" s="41"/>
      <x:c r="F73" s="42" t="n">
        <x:v>2</x:v>
      </x:c>
      <x:c r="G73" s="41" t="str">
        <x:v>Gửi refund với reference rỗng hoặc chỉ khoảng trắng, reason hợp lệ.</x:v>
      </x:c>
      <x:c r="H73" s="41" t="str">
        <x:v>Giữ payment PAID; mỗi biến thể độc lập.</x:v>
      </x:c>
      <x:c r="I73" s="41" t="str">
        <x:v>HTTP 400; không tạo chứng từ REFUNDED hoặc thông báo hoàn thành.</x:v>
      </x:c>
      <x:c r="J73" s="43"/>
    </x:row>
    <x:row r="74" ht="94" customHeight="1">
      <x:c r="A74" s="32" t="n">
        <x:v>26</x:v>
      </x:c>
      <x:c r="B74" s="33" t="str">
        <x:v>F9.9</x:v>
      </x:c>
      <x:c r="C74" s="33" t="str">
        <x:v>F9_26</x:v>
      </x:c>
      <x:c r="D74" s="34" t="str">
        <x:v>Chặn chứng từ vượt biên 500/200 ký tự</x:v>
      </x:c>
      <x:c r="E74" s="34" t="str">
        <x:v>Đăng nhập tài khoản STAFF/ACTIVE đã có hồ sơ nhân sự; website, máy chủ và CSDL kiểm thử sẵn sàng. Có giao dịch PAID; chuẩn bị chuỗi chữ a dài501 và mã tham chiếu mô phỏng dài201.</x:v>
      </x:c>
      <x:c r="F74" s="35" t="n">
        <x:v>1</x:v>
      </x:c>
      <x:c r="G74" s="34" t="str">
        <x:v>Gửi refund có reason dài501, reference hợp lệ.</x:v>
      </x:c>
      <x:c r="H74" s="34" t="str">
        <x:v>Yêu cầu API, tránh bị maxlength UI cắt trước.</x:v>
      </x:c>
      <x:c r="I74" s="34" t="str">
        <x:v>HTTP 400; giao dịch vẫn PAID.</x:v>
      </x:c>
      <x:c r="J74" s="36" t="str">
        <x:v>Ca API bổ sung; dùng công cụ HTTP với phiên thử nghiệm STAFF, không thao tác dữ liệu thật.
Chưa thực thi.</x:v>
      </x:c>
    </x:row>
    <x:row r="75" ht="78" customHeight="1">
      <x:c r="A75" s="39"/>
      <x:c r="B75" s="40"/>
      <x:c r="C75" s="40"/>
      <x:c r="D75" s="41"/>
      <x:c r="E75" s="41"/>
      <x:c r="F75" s="42" t="n">
        <x:v>2</x:v>
      </x:c>
      <x:c r="G75" s="41" t="str">
        <x:v>Gửi refund có reason hợp lệ, reference dài201.</x:v>
      </x:c>
      <x:c r="H75" s="41" t="str">
        <x:v>Cùng fixture còn PAID.</x:v>
      </x:c>
      <x:c r="I75" s="41" t="str">
        <x:v>HTTP 400; không lưu chứng từ vượt độ dài.</x:v>
      </x:c>
      <x:c r="J75" s="43"/>
    </x:row>
    <x:row r="76" ht="86" customHeight="1">
      <x:c r="A76" s="32" t="n">
        <x:v>27</x:v>
      </x:c>
      <x:c r="B76" s="33" t="str">
        <x:v>F9.9</x:v>
      </x:c>
      <x:c r="C76" s="33" t="str">
        <x:v>F9_27</x:v>
      </x:c>
      <x:c r="D76" s="34" t="str">
        <x:v>Không ghi hoàn tiền cho giao dịch chưa PAID hoặc đã REFUNDED</x:v>
      </x:c>
      <x:c r="E76" s="34" t="str">
        <x:v>Đăng nhập tài khoản STAFF/ACTIVE đã có hồ sơ nhân sự; website, máy chủ và CSDL kiểm thử sẵn sàng. Có ba fixture riêng PENDING, FAILED, REFUNDED; lý do/tham chiếu mô phỏng hợp lệ.</x:v>
      </x:c>
      <x:c r="F76" s="35" t="n">
        <x:v>1</x:v>
      </x:c>
      <x:c r="G76" s="34" t="str">
        <x:v>Gửi refund lần lượt cho PENDING và FAILED.</x:v>
      </x:c>
      <x:c r="H76" s="34" t="str">
        <x:v>Mỗi lần một paymentId fixture; reason/reference hợp lệ.</x:v>
      </x:c>
      <x:c r="I76" s="34" t="str">
        <x:v>Mỗi yêu cầu HTTP 409; không đổi các giao dịch thành REFUNDED.</x:v>
      </x:c>
      <x:c r="J76" s="36" t="str">
        <x:v>Ca API bổ sung; dùng công cụ HTTP với phiên thử nghiệm STAFF, không thao tác dữ liệu thật.
Chưa thực thi.</x:v>
      </x:c>
    </x:row>
    <x:row r="77" ht="86" customHeight="1">
      <x:c r="A77" s="39"/>
      <x:c r="B77" s="40"/>
      <x:c r="C77" s="40"/>
      <x:c r="D77" s="41"/>
      <x:c r="E77" s="41"/>
      <x:c r="F77" s="42" t="n">
        <x:v>2</x:v>
      </x:c>
      <x:c r="G77" s="41" t="str">
        <x:v>Gửi refund lặp cho fixture REFUNDED.</x:v>
      </x:c>
      <x:c r="H77" s="41" t="str">
        <x:v>Đã ghi nhận trước; chứng từ cũ được ghi lại để đối chiếu.</x:v>
      </x:c>
      <x:c r="I77" s="41" t="str">
        <x:v>HTTP 409; giữ chứng từ cũ, không ghi nhận hoàn lần hai.</x:v>
      </x:c>
      <x:c r="J77" s="43"/>
    </x:row>
    <x:row r="78" ht="24" customHeight="1">
      <x:c r="A78" s="21" t="str">
        <x:v>Look and Feel (GUI) TCs</x:v>
      </x:c>
      <x:c r="B78" s="21"/>
      <x:c r="C78" s="21"/>
      <x:c r="D78" s="21"/>
      <x:c r="E78" s="21"/>
      <x:c r="F78" s="21"/>
      <x:c r="G78" s="21"/>
      <x:c r="H78" s="21"/>
      <x:c r="I78" s="21"/>
      <x:c r="J78" s="21"/>
    </x:row>
    <x:row r="79" ht="60" customHeight="1">
      <x:c r="A79" s="32" t="n">
        <x:v>28</x:v>
      </x:c>
      <x:c r="B79" s="33" t="str">
        <x:v>F9.1</x:v>
      </x:c>
      <x:c r="C79" s="33" t="str">
        <x:v>F9_28</x:v>
      </x:c>
      <x:c r="D79" s="34" t="str">
        <x:v>GUI: nội dung và bố cục Bàn vận hành</x:v>
      </x:c>
      <x:c r="E79" s="34" t="str">
        <x:v>NV_A STAFF/ACTIVE đã đăng nhập; có lịch hẹn thử.</x:v>
      </x:c>
      <x:c r="F79" s="35" t="n">
        <x:v>1</x:v>
      </x:c>
      <x:c r="G79" s="34" t="str">
        <x:v>Mở màn hình Bàn vận hành ở trình duyệt thử.</x:v>
      </x:c>
      <x:c r="H79" s="34" t="str">
        <x:v>Dữ liệu chuẩn bị cho màn hình; tên tiếng Việt có dấu.</x:v>
      </x:c>
      <x:c r="I79" s="34" t="str">
        <x:v>Hiển thị đủ tìm kiếm, bộ lọc, danh sách lịch và các nút thao tác được cấp quyền.</x:v>
      </x:c>
      <x:c r="J79" s="36" t="str">
        <x:v>Nguồn giao diện: web-react/src/cong-van-hanh.jsx. Kiểm tra hình thức; chưa có kết quả chạy.
Chưa thực thi.</x:v>
      </x:c>
    </x:row>
    <x:row r="80" ht="60" customHeight="1">
      <x:c r="A80" s="39"/>
      <x:c r="B80" s="40"/>
      <x:c r="C80" s="40"/>
      <x:c r="D80" s="41"/>
      <x:c r="E80" s="41"/>
      <x:c r="F80" s="42" t="n">
        <x:v>2</x:v>
      </x:c>
      <x:c r="G80" s="41" t="str">
        <x:v>Quan sát nhãn, dữ liệu và vùng nội dung khi cuộn đến cuối.</x:v>
      </x:c>
      <x:c r="H80" s="41" t="str">
        <x:v>Các nhãn và trường có trong giao diện hiện tại.</x:v>
      </x:c>
      <x:c r="I80" s="41" t="str">
        <x:v>Nhãn có thể đọc, tiếng Việt không mất dấu, nội dung không chồng lên nút hoặc bị cắt mất khi cần thao tác.</x:v>
      </x:c>
      <x:c r="J80" s="43"/>
    </x:row>
    <x:row r="81" ht="76" customHeight="1">
      <x:c r="A81" s="32" t="n">
        <x:v>29</x:v>
      </x:c>
      <x:c r="B81" s="33" t="str">
        <x:v>F9.1</x:v>
      </x:c>
      <x:c r="C81" s="33" t="str">
        <x:v>F9_29</x:v>
      </x:c>
      <x:c r="D81" s="34" t="str">
        <x:v>GUI: thao tác Bàn vận hành tại màn hình hẹp</x:v>
      </x:c>
      <x:c r="E81" s="34" t="str">
        <x:v>NV_A STAFF/ACTIVE đã đăng nhập; có lịch hẹn thử. Có công cụ đổi kích thước trình duyệt.</x:v>
      </x:c>
      <x:c r="F81" s="35" t="n">
        <x:v>1</x:v>
      </x:c>
      <x:c r="G81" s="34" t="str">
        <x:v>Mở màn hình ở cửa sổ desktop rồi thu hẹp còn khoảng 390 CSS pixel.</x:v>
      </x:c>
      <x:c r="H81" s="34" t="str">
        <x:v>Viewport kiểm tra chọn trước: desktop 1366×768; mobile 390×844.</x:v>
      </x:c>
      <x:c r="I81" s="34" t="str">
        <x:v>Nội dung được bố trí theo kích thước cửa sổ; các vùng chính vẫn truy cập được.</x:v>
      </x:c>
      <x:c r="J81" s="36" t="str">
        <x:v>Kích thước trên là dữ liệu kiểm tra, không tuyên bố là ma trận trình duyệt được hỗ trợ chính thức. Nguồn: web-react/src/cong-van-hanh.jsx.
Chưa thực thi.</x:v>
      </x:c>
    </x:row>
    <x:row r="82" ht="60" customHeight="1">
      <x:c r="A82" s="39"/>
      <x:c r="B82" s="40"/>
      <x:c r="C82" s="40"/>
      <x:c r="D82" s="41"/>
      <x:c r="E82" s="41"/>
      <x:c r="F82" s="42" t="n">
        <x:v>2</x:v>
      </x:c>
      <x:c r="G82" s="41" t="str">
        <x:v>Cuộn trang và mở các vùng có thể cuộn hoặc menu tại màn hình đó.</x:v>
      </x:c>
      <x:c r="H82" s="41" t="str">
        <x:v>Nút, biểu mẫu hoặc bảng đang hiển thị.</x:v>
      </x:c>
      <x:c r="I82" s="41" t="str">
        <x:v>Có thể đọc nội dung và tiếp cận các điều khiển; bảng rộng cuộn được, không che mất nút thao tác.</x:v>
      </x:c>
      <x:c r="J82" s="43"/>
    </x:row>
  </x:sheetData>
  <x:mergeCells>
    <x:mergeCell ref="A1:J1"/>
    <x:mergeCell ref="A20:J20"/>
    <x:mergeCell ref="A22:J22"/>
    <x:mergeCell ref="A23:A25"/>
    <x:mergeCell ref="B23:B25"/>
    <x:mergeCell ref="C23:C25"/>
    <x:mergeCell ref="D23:D25"/>
    <x:mergeCell ref="E23:E25"/>
    <x:mergeCell ref="J23:J25"/>
    <x:mergeCell ref="A26:A27"/>
    <x:mergeCell ref="B26:B27"/>
    <x:mergeCell ref="C26:C27"/>
    <x:mergeCell ref="D26:D27"/>
    <x:mergeCell ref="E26:E27"/>
    <x:mergeCell ref="J26:J27"/>
    <x:mergeCell ref="A28:A29"/>
    <x:mergeCell ref="B28:B29"/>
    <x:mergeCell ref="C28:C29"/>
    <x:mergeCell ref="D28:D29"/>
    <x:mergeCell ref="E28:E29"/>
    <x:mergeCell ref="J28:J29"/>
    <x:mergeCell ref="A30:A31"/>
    <x:mergeCell ref="B30:B31"/>
    <x:mergeCell ref="C30:C31"/>
    <x:mergeCell ref="D30:D31"/>
    <x:mergeCell ref="E30:E31"/>
    <x:mergeCell ref="J30:J31"/>
    <x:mergeCell ref="A32:A33"/>
    <x:mergeCell ref="B32:B33"/>
    <x:mergeCell ref="C32:C33"/>
    <x:mergeCell ref="D32:D33"/>
    <x:mergeCell ref="E32:E33"/>
    <x:mergeCell ref="J32:J33"/>
    <x:mergeCell ref="A34:A35"/>
    <x:mergeCell ref="B34:B35"/>
    <x:mergeCell ref="C34:C35"/>
    <x:mergeCell ref="D34:D35"/>
    <x:mergeCell ref="E34:E35"/>
    <x:mergeCell ref="J34:J35"/>
    <x:mergeCell ref="A36:A37"/>
    <x:mergeCell ref="B36:B37"/>
    <x:mergeCell ref="C36:C37"/>
    <x:mergeCell ref="D36:D37"/>
    <x:mergeCell ref="E36:E37"/>
    <x:mergeCell ref="J36:J37"/>
    <x:mergeCell ref="A38:A39"/>
    <x:mergeCell ref="B38:B39"/>
    <x:mergeCell ref="C38:C39"/>
    <x:mergeCell ref="D38:D39"/>
    <x:mergeCell ref="E38:E39"/>
    <x:mergeCell ref="J38:J39"/>
    <x:mergeCell ref="A40:A41"/>
    <x:mergeCell ref="B40:B41"/>
    <x:mergeCell ref="C40:C41"/>
    <x:mergeCell ref="D40:D41"/>
    <x:mergeCell ref="E40:E41"/>
    <x:mergeCell ref="J40:J41"/>
    <x:mergeCell ref="A42:A43"/>
    <x:mergeCell ref="B42:B43"/>
    <x:mergeCell ref="C42:C43"/>
    <x:mergeCell ref="D42:D43"/>
    <x:mergeCell ref="E42:E43"/>
    <x:mergeCell ref="J42:J43"/>
    <x:mergeCell ref="A44:A45"/>
    <x:mergeCell ref="B44:B45"/>
    <x:mergeCell ref="C44:C45"/>
    <x:mergeCell ref="D44:D45"/>
    <x:mergeCell ref="E44:E45"/>
    <x:mergeCell ref="J44:J45"/>
    <x:mergeCell ref="A46:A47"/>
    <x:mergeCell ref="B46:B47"/>
    <x:mergeCell ref="C46:C47"/>
    <x:mergeCell ref="D46:D47"/>
    <x:mergeCell ref="E46:E47"/>
    <x:mergeCell ref="J46:J47"/>
    <x:mergeCell ref="A48:A49"/>
    <x:mergeCell ref="B48:B49"/>
    <x:mergeCell ref="C48:C49"/>
    <x:mergeCell ref="D48:D49"/>
    <x:mergeCell ref="E48:E49"/>
    <x:mergeCell ref="J48:J49"/>
    <x:mergeCell ref="A50:A51"/>
    <x:mergeCell ref="B50:B51"/>
    <x:mergeCell ref="C50:C51"/>
    <x:mergeCell ref="D50:D51"/>
    <x:mergeCell ref="E50:E51"/>
    <x:mergeCell ref="J50:J51"/>
    <x:mergeCell ref="A52:A53"/>
    <x:mergeCell ref="B52:B53"/>
    <x:mergeCell ref="C52:C53"/>
    <x:mergeCell ref="D52:D53"/>
    <x:mergeCell ref="E52:E53"/>
    <x:mergeCell ref="J52:J53"/>
    <x:mergeCell ref="A54:A55"/>
    <x:mergeCell ref="B54:B55"/>
    <x:mergeCell ref="C54:C55"/>
    <x:mergeCell ref="D54:D55"/>
    <x:mergeCell ref="E54:E55"/>
    <x:mergeCell ref="J54:J55"/>
    <x:mergeCell ref="A56:A57"/>
    <x:mergeCell ref="B56:B57"/>
    <x:mergeCell ref="C56:C57"/>
    <x:mergeCell ref="D56:D57"/>
    <x:mergeCell ref="E56:E57"/>
    <x:mergeCell ref="J56:J57"/>
    <x:mergeCell ref="A58:A59"/>
    <x:mergeCell ref="B58:B59"/>
    <x:mergeCell ref="C58:C59"/>
    <x:mergeCell ref="D58:D59"/>
    <x:mergeCell ref="E58:E59"/>
    <x:mergeCell ref="J58:J59"/>
    <x:mergeCell ref="A60:A61"/>
    <x:mergeCell ref="B60:B61"/>
    <x:mergeCell ref="C60:C61"/>
    <x:mergeCell ref="D60:D61"/>
    <x:mergeCell ref="E60:E61"/>
    <x:mergeCell ref="J60:J61"/>
    <x:mergeCell ref="A62:A63"/>
    <x:mergeCell ref="B62:B63"/>
    <x:mergeCell ref="C62:C63"/>
    <x:mergeCell ref="D62:D63"/>
    <x:mergeCell ref="E62:E63"/>
    <x:mergeCell ref="J62:J63"/>
    <x:mergeCell ref="A64:A65"/>
    <x:mergeCell ref="B64:B65"/>
    <x:mergeCell ref="C64:C65"/>
    <x:mergeCell ref="D64:D65"/>
    <x:mergeCell ref="E64:E65"/>
    <x:mergeCell ref="J64:J65"/>
    <x:mergeCell ref="A66:A67"/>
    <x:mergeCell ref="B66:B67"/>
    <x:mergeCell ref="C66:C67"/>
    <x:mergeCell ref="D66:D67"/>
    <x:mergeCell ref="E66:E67"/>
    <x:mergeCell ref="J66:J67"/>
    <x:mergeCell ref="A68:A69"/>
    <x:mergeCell ref="B68:B69"/>
    <x:mergeCell ref="C68:C69"/>
    <x:mergeCell ref="D68:D69"/>
    <x:mergeCell ref="E68:E69"/>
    <x:mergeCell ref="J68:J69"/>
    <x:mergeCell ref="A70:A71"/>
    <x:mergeCell ref="B70:B71"/>
    <x:mergeCell ref="C70:C71"/>
    <x:mergeCell ref="D70:D71"/>
    <x:mergeCell ref="E70:E71"/>
    <x:mergeCell ref="J70:J71"/>
    <x:mergeCell ref="A72:A73"/>
    <x:mergeCell ref="B72:B73"/>
    <x:mergeCell ref="C72:C73"/>
    <x:mergeCell ref="D72:D73"/>
    <x:mergeCell ref="E72:E73"/>
    <x:mergeCell ref="J72:J73"/>
    <x:mergeCell ref="A74:A75"/>
    <x:mergeCell ref="B74:B75"/>
    <x:mergeCell ref="C74:C75"/>
    <x:mergeCell ref="D74:D75"/>
    <x:mergeCell ref="E74:E75"/>
    <x:mergeCell ref="J74:J75"/>
    <x:mergeCell ref="A76:A77"/>
    <x:mergeCell ref="B76:B77"/>
    <x:mergeCell ref="C76:C77"/>
    <x:mergeCell ref="D76:D77"/>
    <x:mergeCell ref="E76:E77"/>
    <x:mergeCell ref="J76:J77"/>
    <x:mergeCell ref="A78:J78"/>
    <x:mergeCell ref="A79:A80"/>
    <x:mergeCell ref="B79:B80"/>
    <x:mergeCell ref="C79:C80"/>
    <x:mergeCell ref="D79:D80"/>
    <x:mergeCell ref="E79:E80"/>
    <x:mergeCell ref="J79:J80"/>
    <x:mergeCell ref="A81:A82"/>
    <x:mergeCell ref="B81:B82"/>
    <x:mergeCell ref="C81:C82"/>
    <x:mergeCell ref="D81:D82"/>
    <x:mergeCell ref="E81:E82"/>
    <x:mergeCell ref="J81:J82"/>
  </x:mergeCells>
  <x:pageMargins left="0.7" right="0.7" top="0.75" bottom="0.75" header="0.3" footer="0.3"/>
  <x:drawing xmlns:r="http://schemas.openxmlformats.org/officeDocument/2006/relationships" r:id="R78db754aa6cd4ca1"/>
</x:worksheet>
</file>

<file path=xl/worksheets/sheet12.xml><?xml version="1.0" encoding="utf-8"?>
<x:worksheet xmlns:x="http://schemas.openxmlformats.org/spreadsheetml/2006/main">
  <x:sheetPr>
    <x:tabColor rgb="FF5B9BD5"/>
  </x:sheetPr>
  <x:sheetViews>
    <x:sheetView showGridLines="0" workbookViewId="0"/>
  </x:sheetViews>
  <x:sheetFormatPr defaultRowHeight="15"/>
  <x:cols>
    <x:col min="1" max="1" width="4.5546875" hidden="0" customWidth="1"/>
    <x:col min="2" max="2" width="17.33203125" hidden="0" customWidth="1"/>
    <x:col min="3" max="3" width="17.44140625" hidden="0" customWidth="1"/>
    <x:col min="4" max="4" width="29.5546875" hidden="0" customWidth="1"/>
    <x:col min="5" max="5" width="21" hidden="0" customWidth="1"/>
    <x:col min="6" max="6" width="5.6640625" hidden="0" customWidth="1"/>
    <x:col min="7" max="7" width="33.88671875" hidden="0" customWidth="1"/>
    <x:col min="8" max="8" width="23.44140625" hidden="0" customWidth="1"/>
    <x:col min="9" max="9" width="43.109375" hidden="0" customWidth="1"/>
    <x:col min="10" max="10" width="45.5546875" hidden="0" customWidth="1"/>
  </x:cols>
  <x:sheetData>
    <x:row r="1" ht="38" customHeight="1">
      <x:c r="A1" s="6" t="str">
        <x:v>Test Cases for 'Hồ sơ thú y' function of PetNoVa</x:v>
      </x:c>
      <x:c r="B1" s="6"/>
      <x:c r="C1" s="6"/>
      <x:c r="D1" s="6"/>
      <x:c r="E1" s="6"/>
      <x:c r="F1" s="6"/>
      <x:c r="G1" s="6"/>
      <x:c r="H1" s="6"/>
      <x:c r="I1" s="6"/>
      <x:c r="J1" s="6"/>
    </x:row>
    <x:row r="2" ht="23" customHeight="1"/>
    <x:row r="3" ht="23" customHeight="1"/>
    <x:row r="4" ht="23" customHeight="1"/>
    <x:row r="5" ht="23" customHeight="1"/>
    <x:row r="6" ht="23" customHeight="1"/>
    <x:row r="7" ht="23" customHeight="1"/>
    <x:row r="8" ht="23" customHeight="1"/>
    <x:row r="9" ht="23" customHeight="1"/>
    <x:row r="10" ht="23" customHeight="1"/>
    <x:row r="11" ht="23" customHeight="1"/>
    <x:row r="12" ht="23" customHeight="1"/>
    <x:row r="13" ht="23" customHeight="1"/>
    <x:row r="14" ht="23" customHeight="1"/>
    <x:row r="15" ht="23" customHeight="1"/>
    <x:row r="16" ht="23" customHeight="1"/>
    <x:row r="17" ht="23" customHeight="1"/>
    <x:row r="18" ht="23" customHeight="1"/>
    <x:row r="19" ht="23" customHeight="1"/>
    <x:row r="20" ht="28" customHeight="1">
      <x:c r="A20" s="10" t="str">
        <x:v>Hình tham chiếu từ file Nhóm09 ban đầu; không phải bằng chứng thực thi các ca dưới đây.</x:v>
      </x:c>
      <x:c r="B20" s="10"/>
      <x:c r="C20" s="10"/>
      <x:c r="D20" s="10"/>
      <x:c r="E20" s="10"/>
      <x:c r="F20" s="10"/>
      <x:c r="G20" s="10"/>
      <x:c r="H20" s="10"/>
      <x:c r="I20" s="10"/>
      <x:c r="J20" s="10"/>
    </x:row>
    <x:row r="21" ht="43" customHeight="1">
      <x:c r="A21" s="16" t="str">
        <x:v>No.</x:v>
      </x:c>
      <x:c r="B21" s="16" t="str">
        <x:v>Test Requirement ID</x:v>
      </x:c>
      <x:c r="C21" s="16" t="str">
        <x:v>Test Case ID</x:v>
      </x:c>
      <x:c r="D21" s="16" t="str">
        <x:v>Test Objective/ Test description/ Test Items</x:v>
      </x:c>
      <x:c r="E21" s="16" t="str">
        <x:v>Pre-conditions</x:v>
      </x:c>
      <x:c r="F21" s="16" t="str">
        <x:v>Step #</x:v>
      </x:c>
      <x:c r="G21" s="16" t="str">
        <x:v>Step Action</x:v>
      </x:c>
      <x:c r="H21" s="16" t="str">
        <x:v>Test Data</x:v>
      </x:c>
      <x:c r="I21" s="16" t="str">
        <x:v>Expected Result</x:v>
      </x:c>
      <x:c r="J21" s="16" t="str">
        <x:v>Notes</x:v>
      </x:c>
    </x:row>
    <x:row r="22" ht="24" customHeight="1">
      <x:c r="A22" s="21" t="str">
        <x:v>Functional TCs</x:v>
      </x:c>
      <x:c r="B22" s="21"/>
      <x:c r="C22" s="21"/>
      <x:c r="D22" s="21"/>
      <x:c r="E22" s="21"/>
      <x:c r="F22" s="21"/>
      <x:c r="G22" s="21"/>
      <x:c r="H22" s="21"/>
      <x:c r="I22" s="21"/>
      <x:c r="J22" s="21"/>
    </x:row>
    <x:row r="23" ht="220" customHeight="1">
      <x:c r="A23" s="32" t="n">
        <x:v>1</x:v>
      </x:c>
      <x:c r="B23" s="33" t="str">
        <x:v>F10.1</x:v>
      </x:c>
      <x:c r="C23" s="33" t="str">
        <x:v>F10_01</x:v>
      </x:c>
      <x:c r="D23" s="34" t="str">
        <x:v>Xem ca đang được phân công</x:v>
      </x:c>
      <x:c r="E23"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B_A: D+1, 09:00, CONFIRMED; ghi lại mã lịch, mã thú cưng và giờ đối chiếu.</x:v>
      </x:c>
      <x:c r="F23" s="35" t="n">
        <x:v>1</x:v>
      </x:c>
      <x:c r="G23" s="34" t="str">
        <x:v>Mở mục Ca được phân công.</x:v>
      </x:c>
      <x:c r="H23" s="34" t="str">
        <x:v>QA_VET_A</x:v>
      </x:c>
      <x:c r="I23" s="34" t="str">
        <x:v>Danh sách ca của bác sĩ tải được.</x:v>
      </x:c>
      <x:c r="J23" s="36" t="str">
        <x:v>Chưa thực thi.</x:v>
      </x:c>
    </x:row>
    <x:row r="24" ht="220" customHeight="1">
      <x:c r="A24" s="39"/>
      <x:c r="B24" s="40"/>
      <x:c r="C24" s="40"/>
      <x:c r="D24" s="41"/>
      <x:c r="E24" s="41"/>
      <x:c r="F24" s="42" t="n">
        <x:v>2</x:v>
      </x:c>
      <x:c r="G24" s="41" t="str">
        <x:v>Tìm B_A và đối chiếu dữ liệu.</x:v>
      </x:c>
      <x:c r="H24" s="41" t="str">
        <x:v>B_A; P_A; D+1 09:00</x:v>
      </x:c>
      <x:c r="I24" s="41" t="str">
        <x:v>Hiện đúng mã lịch, thú cưng, ngày giờ và trạng thái của B_A.</x:v>
      </x:c>
      <x:c r="J24" s="43"/>
    </x:row>
    <x:row r="25" ht="142" customHeight="1">
      <x:c r="A25" s="32" t="n">
        <x:v>2</x:v>
      </x:c>
      <x:c r="B25" s="33" t="str">
        <x:v>F10.1</x:v>
      </x:c>
      <x:c r="C25" s="33" t="str">
        <x:v>F10_02</x:v>
      </x:c>
      <x:c r="D25" s="34" t="str">
        <x:v>Màn ca được phân công khi chưa có lịch</x:v>
      </x:c>
      <x:c r="E25" s="34" t="str">
        <x:v>Môi trường kiểm thử riêng đã chạy; D là ngày chạy tại Asia/Ho_Chi_Minh. Các tên QA và ký hiệu ID dưới đây là bộ dữ liệu cần chuẩn bị, không phải tài khoản đã có sẵn; thay bằng mã thực khi thực hiện. QA_VET_EMPTY ACTIVE/VET có hồ sơ Staff ACTIVE, không có Booking nào phân công; đăng nhập tài khoản này.</x:v>
      </x:c>
      <x:c r="F25" s="35" t="n">
        <x:v>1</x:v>
      </x:c>
      <x:c r="G25" s="34" t="str">
        <x:v>Mở mục Ca được phân công.</x:v>
      </x:c>
      <x:c r="H25" s="34" t="str">
        <x:v>QA_VET_EMPTY</x:v>
      </x:c>
      <x:c r="I25" s="34" t="str">
        <x:v>Mục lịch mở được, không hiển thị ca của người khác.</x:v>
      </x:c>
      <x:c r="J25" s="36" t="str">
        <x:v>Chưa thực thi.</x:v>
      </x:c>
    </x:row>
    <x:row r="26" ht="142" customHeight="1">
      <x:c r="A26" s="39"/>
      <x:c r="B26" s="40"/>
      <x:c r="C26" s="40"/>
      <x:c r="D26" s="41"/>
      <x:c r="E26" s="41"/>
      <x:c r="F26" s="42" t="n">
        <x:v>2</x:v>
      </x:c>
      <x:c r="G26" s="41" t="str">
        <x:v>Tải lại danh sách.</x:v>
      </x:c>
      <x:c r="H26" s="41" t="str">
        <x:v>Không có ca thuộc QA_VET_EMPTY</x:v>
      </x:c>
      <x:c r="I26" s="41" t="str">
        <x:v>Hiện trạng thái rỗng; không có dữ liệu lịch giả.</x:v>
      </x:c>
      <x:c r="J26" s="43"/>
    </x:row>
    <x:row r="27" ht="220" customHeight="1">
      <x:c r="A27" s="32" t="n">
        <x:v>3</x:v>
      </x:c>
      <x:c r="B27" s="33" t="str">
        <x:v>F10.1</x:v>
      </x:c>
      <x:c r="C27" s="33" t="str">
        <x:v>F10_03</x:v>
      </x:c>
      <x:c r="D27" s="34" t="str">
        <x:v>Không hiển thị ca của bác sĩ khác và ca CANCELLED</x:v>
      </x:c>
      <x:c r="E27"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B_B phân công QA_VET_B ACTIVE/VET; B_CANCEL phân công QA_VET_A nhưng CANCELLED; ghi lại cả hai mã.</x:v>
      </x:c>
      <x:c r="F27" s="35" t="n">
        <x:v>1</x:v>
      </x:c>
      <x:c r="G27" s="34" t="str">
        <x:v>Mở Ca được phân công và tải lại.</x:v>
      </x:c>
      <x:c r="H27" s="34" t="str">
        <x:v>B_B; B_CANCEL</x:v>
      </x:c>
      <x:c r="I27" s="34" t="str">
        <x:v>Cổng bác sĩ hiển thị danh sách sau khi lọc.</x:v>
      </x:c>
      <x:c r="J27" s="36" t="str">
        <x:v>Chưa thực thi.</x:v>
      </x:c>
    </x:row>
    <x:row r="28" ht="220" customHeight="1">
      <x:c r="A28" s="39"/>
      <x:c r="B28" s="40"/>
      <x:c r="C28" s="40"/>
      <x:c r="D28" s="41"/>
      <x:c r="E28" s="41"/>
      <x:c r="F28" s="42" t="n">
        <x:v>2</x:v>
      </x:c>
      <x:c r="G28" s="41" t="str">
        <x:v>Tra các mã cần loại.</x:v>
      </x:c>
      <x:c r="H28" s="41" t="str">
        <x:v>B_B; B_CANCEL</x:v>
      </x:c>
      <x:c r="I28" s="41" t="str">
        <x:v>Không hiển thị ca B_B hoặc B_CANCEL; B_A còn hiển thị.</x:v>
      </x:c>
      <x:c r="J28" s="43"/>
    </x:row>
    <x:row r="29" ht="170" customHeight="1">
      <x:c r="A29" s="32" t="n">
        <x:v>4</x:v>
      </x:c>
      <x:c r="B29" s="33" t="str">
        <x:v>F10.2</x:v>
      </x:c>
      <x:c r="C29" s="33" t="str">
        <x:v>F10_04</x:v>
      </x:c>
      <x:c r="D29" s="34" t="str">
        <x:v>Tìm thú cưng bằng từ khóa hợp lệ</x:v>
      </x:c>
      <x:c r="E29"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Chỉ P_A có tên chứa Bé Mây QA trong phạm vi của bác sĩ.</x:v>
      </x:c>
      <x:c r="F29" s="35" t="n">
        <x:v>1</x:v>
      </x:c>
      <x:c r="G29" s="34" t="str">
        <x:v>Mở Hồ sơ thú cưng.</x:v>
      </x:c>
      <x:c r="H29" s="34" t="str">
        <x:v>QA_VET_A</x:v>
      </x:c>
      <x:c r="I29" s="34" t="str">
        <x:v>Danh sách thú cưng được phép xem xuất hiện.</x:v>
      </x:c>
      <x:c r="J29" s="36" t="str">
        <x:v>Chưa thực thi.</x:v>
      </x:c>
    </x:row>
    <x:row r="30" ht="170" customHeight="1">
      <x:c r="A30" s="37"/>
      <x:c r="B30" s="27"/>
      <x:c r="C30" s="27"/>
      <x:c r="D30" s="31"/>
      <x:c r="E30" s="31"/>
      <x:c r="F30" s="30" t="n">
        <x:v>2</x:v>
      </x:c>
      <x:c r="G30" s="31" t="str">
        <x:v>Nhập từ khóa.</x:v>
      </x:c>
      <x:c r="H30" s="31" t="str">
        <x:v>Bé Mây QA</x:v>
      </x:c>
      <x:c r="I30" s="31" t="str">
        <x:v>Danh sách chỉ gồm thú cưng có trường tìm kiếm chứa từ khóa; có P_A.</x:v>
      </x:c>
      <x:c r="J30" s="38"/>
    </x:row>
    <x:row r="31" ht="154" customHeight="1">
      <x:c r="A31" s="39"/>
      <x:c r="B31" s="40"/>
      <x:c r="C31" s="40"/>
      <x:c r="D31" s="41"/>
      <x:c r="E31" s="41"/>
      <x:c r="F31" s="42" t="n">
        <x:v>3</x:v>
      </x:c>
      <x:c r="G31" s="41" t="str">
        <x:v>Xóa từ khóa rồi tìm bằng mã.</x:v>
      </x:c>
      <x:c r="H31" s="41" t="str">
        <x:v>Mã thực tế P_A</x:v>
      </x:c>
      <x:c r="I31" s="41" t="str">
        <x:v>Hiện P_A; không đổi dữ liệu hồ sơ.</x:v>
      </x:c>
      <x:c r="J31" s="43"/>
    </x:row>
    <x:row r="32" ht="220" customHeight="1">
      <x:c r="A32" s="32" t="n">
        <x:v>5</x:v>
      </x:c>
      <x:c r="B32" s="33" t="str">
        <x:v>F10.2</x:v>
      </x:c>
      <x:c r="C32" s="33" t="str">
        <x:v>F10_05</x:v>
      </x:c>
      <x:c r="D32" s="34" t="str">
        <x:v>Tra cứu với từ khóa không tồn tại</x:v>
      </x:c>
      <x:c r="E32"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Không có thú cưng nào trong phạm vi chứa chuỗi QA_KHONG_CO_724.</x:v>
      </x:c>
      <x:c r="F32" s="35" t="n">
        <x:v>1</x:v>
      </x:c>
      <x:c r="G32" s="34" t="str">
        <x:v>Mở Hồ sơ thú cưng.</x:v>
      </x:c>
      <x:c r="H32" s="34" t="str">
        <x:v>QA_VET_A</x:v>
      </x:c>
      <x:c r="I32" s="34" t="str">
        <x:v>Trang hồ sơ mở được.</x:v>
      </x:c>
      <x:c r="J32" s="36" t="str">
        <x:v>Chưa thực thi.</x:v>
      </x:c>
    </x:row>
    <x:row r="33" ht="220" customHeight="1">
      <x:c r="A33" s="39"/>
      <x:c r="B33" s="40"/>
      <x:c r="C33" s="40"/>
      <x:c r="D33" s="41"/>
      <x:c r="E33" s="41"/>
      <x:c r="F33" s="42" t="n">
        <x:v>2</x:v>
      </x:c>
      <x:c r="G33" s="41" t="str">
        <x:v>Nhập từ khóa không trùng.</x:v>
      </x:c>
      <x:c r="H33" s="41" t="str">
        <x:v>QA_KHONG_CO_724</x:v>
      </x:c>
      <x:c r="I33" s="41" t="str">
        <x:v>Không hiển thị thú cưng không khớp; có trạng thái rỗng.</x:v>
      </x:c>
      <x:c r="J33" s="43"/>
    </x:row>
    <x:row r="34" ht="220" customHeight="1">
      <x:c r="A34" s="32" t="n">
        <x:v>6</x:v>
      </x:c>
      <x:c r="B34" s="33" t="str">
        <x:v>F10.2</x:v>
      </x:c>
      <x:c r="C34" s="33" t="str">
        <x:v>F10_06</x:v>
      </x:c>
      <x:c r="D34" s="34" t="str">
        <x:v>Chọn thú cưng khác không giữ hồ sơ cũ</x:v>
      </x:c>
      <x:c r="E34"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P_B là thú cưng thứ hai có lịch không CANCELLED phân công QA_VET_A, có bệnh án và mũi tiêm khác P_A; ghi lại các ID tương ứng.</x:v>
      </x:c>
      <x:c r="F34" s="35" t="n">
        <x:v>1</x:v>
      </x:c>
      <x:c r="G34" s="34" t="str">
        <x:v>Chọn P_A.</x:v>
      </x:c>
      <x:c r="H34" s="34" t="str">
        <x:v>P_A</x:v>
      </x:c>
      <x:c r="I34" s="34" t="str">
        <x:v>Thông tin, bệnh án và tiêm chủng thuộc P_A.</x:v>
      </x:c>
      <x:c r="J34" s="36" t="str">
        <x:v>Chưa thực thi.</x:v>
      </x:c>
    </x:row>
    <x:row r="35" ht="220" customHeight="1">
      <x:c r="A35" s="39"/>
      <x:c r="B35" s="40"/>
      <x:c r="C35" s="40"/>
      <x:c r="D35" s="41"/>
      <x:c r="E35" s="41"/>
      <x:c r="F35" s="42" t="n">
        <x:v>2</x:v>
      </x:c>
      <x:c r="G35" s="41" t="str">
        <x:v>Chọn P_B.</x:v>
      </x:c>
      <x:c r="H35" s="41" t="str">
        <x:v>P_B</x:v>
      </x:c>
      <x:c r="I35" s="41" t="str">
        <x:v>Thông tin hồ sơ, bệnh án và tiêm chủng đổi sang P_B; không hiện dữ liệu P_A trong hồ sơ P_B.</x:v>
      </x:c>
      <x:c r="J35" s="43"/>
    </x:row>
    <x:row r="36" ht="170" customHeight="1">
      <x:c r="A36" s="32" t="n">
        <x:v>7</x:v>
      </x:c>
      <x:c r="B36" s="33" t="str">
        <x:v>F10.3</x:v>
      </x:c>
      <x:c r="C36" s="33" t="str">
        <x:v>F10_07</x:v>
      </x:c>
      <x:c r="D36" s="34" t="str">
        <x:v>Lưu sức khỏe hợp lệ và giữ các trường định danh</x:v>
      </x:c>
      <x:c r="E36"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Ghi lại tên/loài/giống/giới tính/ngày sinh ban đầu của P_A.</x:v>
      </x:c>
      <x:c r="F36" s="35" t="n">
        <x:v>1</x:v>
      </x:c>
      <x:c r="G36" s="34" t="str">
        <x:v>Chọn P_A và nhập phần sức khỏe.</x:v>
      </x:c>
      <x:c r="H36" s="34" t="str">
        <x:v>Cân nặng 5.25; tình trạng Theo dõi sức khỏe QA</x:v>
      </x:c>
      <x:c r="I36" s="34" t="str">
        <x:v>Dữ liệu mới hiển thị trong form.</x:v>
      </x:c>
      <x:c r="J36" s="36" t="str">
        <x:v>Chưa thực thi.</x:v>
      </x:c>
    </x:row>
    <x:row r="37" ht="154" customHeight="1">
      <x:c r="A37" s="37"/>
      <x:c r="B37" s="27"/>
      <x:c r="C37" s="27"/>
      <x:c r="D37" s="31"/>
      <x:c r="E37" s="31"/>
      <x:c r="F37" s="30" t="n">
        <x:v>2</x:v>
      </x:c>
      <x:c r="G37" s="31" t="str">
        <x:v>Bấm lưu tình trạng sức khỏe.</x:v>
      </x:c>
      <x:c r="H37" s="31" t="str">
        <x:v>P_A</x:v>
      </x:c>
      <x:c r="I37" s="31" t="str">
        <x:v>Thông báo lưu thành công; cân nặng và tình trạng được cập nhật.</x:v>
      </x:c>
      <x:c r="J37" s="38"/>
    </x:row>
    <x:row r="38" ht="170" customHeight="1">
      <x:c r="A38" s="39"/>
      <x:c r="B38" s="40"/>
      <x:c r="C38" s="40"/>
      <x:c r="D38" s="41"/>
      <x:c r="E38" s="41"/>
      <x:c r="F38" s="42" t="n">
        <x:v>3</x:v>
      </x:c>
      <x:c r="G38" s="41" t="str">
        <x:v>Tải lại và chọn lại P_A.</x:v>
      </x:c>
      <x:c r="H38" s="41" t="str">
        <x:v>P_A</x:v>
      </x:c>
      <x:c r="I38" s="41" t="str">
        <x:v>Vẫn 5.25 kg và đúng tình trạng; tên/loài/giống/giới tính/ngày sinh không đổi.</x:v>
      </x:c>
      <x:c r="J38" s="43"/>
    </x:row>
    <x:row r="39" ht="164" customHeight="1">
      <x:c r="A39" s="32" t="n">
        <x:v>8</x:v>
      </x:c>
      <x:c r="B39" s="33" t="str">
        <x:v>F10.3</x:v>
      </x:c>
      <x:c r="C39" s="33" t="str">
        <x:v>F10_08</x:v>
      </x:c>
      <x:c r="D39" s="34" t="str">
        <x:v>Lưu cân nặng tại biên giao diện 0.01 kg</x:v>
      </x:c>
      <x:c r="E39"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P_A đang có dữ liệu định danh hợp lệ.</x:v>
      </x:c>
      <x:c r="F39" s="35" t="n">
        <x:v>1</x:v>
      </x:c>
      <x:c r="G39" s="34" t="str">
        <x:v>Mở phần cập nhật sức khỏe P_A.</x:v>
      </x:c>
      <x:c r="H39" s="34" t="str">
        <x:v>P_A</x:v>
      </x:c>
      <x:c r="I39" s="34" t="str">
        <x:v>Form sức khỏe mở với dữ liệu hiện có.</x:v>
      </x:c>
      <x:c r="J39" s="36" t="str">
        <x:v>Chưa thực thi.</x:v>
      </x:c>
    </x:row>
    <x:row r="40" ht="164" customHeight="1">
      <x:c r="A40" s="37"/>
      <x:c r="B40" s="27"/>
      <x:c r="C40" s="27"/>
      <x:c r="D40" s="31"/>
      <x:c r="E40" s="31"/>
      <x:c r="F40" s="30" t="n">
        <x:v>2</x:v>
      </x:c>
      <x:c r="G40" s="31" t="str">
        <x:v>Nhập cân nặng, tình trạng rồi lưu.</x:v>
      </x:c>
      <x:c r="H40" s="31" t="str">
        <x:v>0.01 kg; tình trạng Theo dõi QA</x:v>
      </x:c>
      <x:c r="I40" s="31" t="str">
        <x:v>Giá trị biên được chấp nhận.</x:v>
      </x:c>
      <x:c r="J40" s="38"/>
    </x:row>
    <x:row r="41" ht="148" customHeight="1">
      <x:c r="A41" s="39"/>
      <x:c r="B41" s="40"/>
      <x:c r="C41" s="40"/>
      <x:c r="D41" s="41"/>
      <x:c r="E41" s="41"/>
      <x:c r="F41" s="42" t="n">
        <x:v>3</x:v>
      </x:c>
      <x:c r="G41" s="41" t="str">
        <x:v>Tải lại hồ sơ.</x:v>
      </x:c>
      <x:c r="H41" s="41" t="str">
        <x:v>0.01 kg</x:v>
      </x:c>
      <x:c r="I41" s="41" t="str">
        <x:v>Cân nặng lưu đúng giá trị đã nhập.</x:v>
      </x:c>
      <x:c r="J41" s="43"/>
    </x:row>
    <x:row r="42" ht="164" customHeight="1">
      <x:c r="A42" s="32" t="n">
        <x:v>9</x:v>
      </x:c>
      <x:c r="B42" s="33" t="str">
        <x:v>F10.3</x:v>
      </x:c>
      <x:c r="C42" s="33" t="str">
        <x:v>F10_09</x:v>
      </x:c>
      <x:c r="D42" s="34" t="str">
        <x:v>Lưu cân nặng tại biên giao diện 999 kg</x:v>
      </x:c>
      <x:c r="E42"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P_A đang có dữ liệu định danh hợp lệ.</x:v>
      </x:c>
      <x:c r="F42" s="35" t="n">
        <x:v>1</x:v>
      </x:c>
      <x:c r="G42" s="34" t="str">
        <x:v>Mở phần cập nhật sức khỏe P_A.</x:v>
      </x:c>
      <x:c r="H42" s="34" t="str">
        <x:v>P_A</x:v>
      </x:c>
      <x:c r="I42" s="34" t="str">
        <x:v>Form sức khỏe mở với dữ liệu hiện có.</x:v>
      </x:c>
      <x:c r="J42" s="36" t="str">
        <x:v>Chưa thực thi.</x:v>
      </x:c>
    </x:row>
    <x:row r="43" ht="164" customHeight="1">
      <x:c r="A43" s="37"/>
      <x:c r="B43" s="27"/>
      <x:c r="C43" s="27"/>
      <x:c r="D43" s="31"/>
      <x:c r="E43" s="31"/>
      <x:c r="F43" s="30" t="n">
        <x:v>2</x:v>
      </x:c>
      <x:c r="G43" s="31" t="str">
        <x:v>Nhập cân nặng, tình trạng rồi lưu.</x:v>
      </x:c>
      <x:c r="H43" s="31" t="str">
        <x:v>999 kg; tình trạng Theo dõi QA</x:v>
      </x:c>
      <x:c r="I43" s="31" t="str">
        <x:v>Giá trị biên được chấp nhận.</x:v>
      </x:c>
      <x:c r="J43" s="38"/>
    </x:row>
    <x:row r="44" ht="148" customHeight="1">
      <x:c r="A44" s="39"/>
      <x:c r="B44" s="40"/>
      <x:c r="C44" s="40"/>
      <x:c r="D44" s="41"/>
      <x:c r="E44" s="41"/>
      <x:c r="F44" s="42" t="n">
        <x:v>3</x:v>
      </x:c>
      <x:c r="G44" s="41" t="str">
        <x:v>Tải lại hồ sơ.</x:v>
      </x:c>
      <x:c r="H44" s="41" t="str">
        <x:v>999 kg</x:v>
      </x:c>
      <x:c r="I44" s="41" t="str">
        <x:v>Cân nặng lưu đúng giá trị đã nhập.</x:v>
      </x:c>
      <x:c r="J44" s="43"/>
    </x:row>
    <x:row r="45" ht="220" customHeight="1">
      <x:c r="A45" s="32" t="n">
        <x:v>10</x:v>
      </x:c>
      <x:c r="B45" s="33" t="str">
        <x:v>F10.3</x:v>
      </x:c>
      <x:c r="C45" s="33" t="str">
        <x:v>F10_10</x:v>
      </x:c>
      <x:c r="D45" s="34" t="str">
        <x:v>Chặn cân nặng dưới hoặc trên khoảng của giao diện</x:v>
      </x:c>
      <x:c r="E45"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Cân nặng P_A ban đầu 5 kg. Thực hiện riêng từng dữ liệu; khôi phục 5 kg trước lượt sau.</x:v>
      </x:c>
      <x:c r="F45" s="35" t="n">
        <x:v>1</x:v>
      </x:c>
      <x:c r="G45" s="34" t="str">
        <x:v>Nhập giá trị ngoài biên tại form sức khỏe.</x:v>
      </x:c>
      <x:c r="H45" s="34" t="str">
        <x:v>Lượt 1: 0; lượt 2: 999.01; tình trạng Theo dõi QA</x:v>
      </x:c>
      <x:c r="I45" s="34" t="str">
        <x:v>Ô số được kiểm tra theo min 0.01, max 999.</x:v>
      </x:c>
      <x:c r="J45" s="36" t="str">
        <x:v>Lặp với từng dữ liệu độc lập. Giới hạn API hiện là &gt;0 và &lt;1000, khác giới hạn form; chưa có đặc tả thống nhất để kết luận biên API 0.01–999.
Chưa thực thi.</x:v>
      </x:c>
    </x:row>
    <x:row r="46" ht="220" customHeight="1">
      <x:c r="A46" s="39"/>
      <x:c r="B46" s="40"/>
      <x:c r="C46" s="40"/>
      <x:c r="D46" s="41"/>
      <x:c r="E46" s="41"/>
      <x:c r="F46" s="42" t="n">
        <x:v>2</x:v>
      </x:c>
      <x:c r="G46" s="41" t="str">
        <x:v>Bấm lưu rồi tải lại P_A.</x:v>
      </x:c>
      <x:c r="H46" s="41" t="str">
        <x:v>Từng lượt độc lập</x:v>
      </x:c>
      <x:c r="I46" s="41" t="str">
        <x:v>Giao diện không cho lưu giá trị ngoài khoảng; dữ liệu P_A vẫn 5 kg.</x:v>
      </x:c>
      <x:c r="J46" s="43"/>
    </x:row>
    <x:row r="47" ht="220" customHeight="1">
      <x:c r="A47" s="32" t="n">
        <x:v>11</x:v>
      </x:c>
      <x:c r="B47" s="33" t="str">
        <x:v>F10.3</x:v>
      </x:c>
      <x:c r="C47" s="33" t="str">
        <x:v>F10_11</x:v>
      </x:c>
      <x:c r="D47" s="34" t="str">
        <x:v>Chặn bỏ trống tình trạng sức khỏe tại giao diện</x:v>
      </x:c>
      <x:c r="E47"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Ghi lại tình trạng ban đầu Bình thường.</x:v>
      </x:c>
      <x:c r="F47" s="35" t="n">
        <x:v>1</x:v>
      </x:c>
      <x:c r="G47" s="34" t="str">
        <x:v>Xóa tình trạng, giữ cân nặng hợp lệ.</x:v>
      </x:c>
      <x:c r="H47" s="34" t="str">
        <x:v>Tình trạng rỗng; cân nặng 5</x:v>
      </x:c>
      <x:c r="I47" s="34" t="str">
        <x:v>Form hiển thị tình trạng rỗng.</x:v>
      </x:c>
      <x:c r="J47" s="36" t="str">
        <x:v>UI có required; Pets API chỉ yêu cầu healthStatus không null và dài &lt;=255, không cấm chuỗi rỗng. Cần xác nhận yêu cầu thống nhất nếu kiểm tra trực tiếp API.
Chưa thực thi.</x:v>
      </x:c>
    </x:row>
    <x:row r="48" ht="220" customHeight="1">
      <x:c r="A48" s="39"/>
      <x:c r="B48" s="40"/>
      <x:c r="C48" s="40"/>
      <x:c r="D48" s="41"/>
      <x:c r="E48" s="41"/>
      <x:c r="F48" s="42" t="n">
        <x:v>2</x:v>
      </x:c>
      <x:c r="G48" s="41" t="str">
        <x:v>Bấm lưu và tải lại.</x:v>
      </x:c>
      <x:c r="H48" s="41" t="str">
        <x:v>P_A</x:v>
      </x:c>
      <x:c r="I48" s="41" t="str">
        <x:v>Trường bắt buộc ngăn gửi/lưu từ giao diện; tình trạng cũ còn nguyên.</x:v>
      </x:c>
      <x:c r="J48" s="43"/>
    </x:row>
    <x:row r="49" ht="207" customHeight="1">
      <x:c r="A49" s="32" t="n">
        <x:v>12</x:v>
      </x:c>
      <x:c r="B49" s="33" t="str">
        <x:v>F10.4</x:v>
      </x:c>
      <x:c r="C49" s="33" t="str">
        <x:v>F10_12</x:v>
      </x:c>
      <x:c r="D49" s="34" t="str">
        <x:v>Thêm bệnh án hợp lệ</x:v>
      </x:c>
      <x:c r="E49"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P_A chưa có bệnh án mang nội dung QA_BENHAN_01; không dùng chỉ định y tế thật.</x:v>
      </x:c>
      <x:c r="F49" s="35" t="n">
        <x:v>1</x:v>
      </x:c>
      <x:c r="G49" s="34" t="str">
        <x:v>Chọn P_A, tab Bệnh án và nhập dữ liệu thử.</x:v>
      </x:c>
      <x:c r="H49" s="34" t="str">
        <x:v>Chẩn đoán QA_BENHAN_01; điều trị Nội dung điều trị thử; toa Nội dung toa thử; cân nặng 5.3; tái khám D+7</x:v>
      </x:c>
      <x:c r="I49" s="34" t="str">
        <x:v>Form thể hiện đủ dữ liệu.</x:v>
      </x:c>
      <x:c r="J49" s="36" t="str">
        <x:v>Chưa thực thi.</x:v>
      </x:c>
    </x:row>
    <x:row r="50" ht="159" customHeight="1">
      <x:c r="A50" s="37"/>
      <x:c r="B50" s="27"/>
      <x:c r="C50" s="27"/>
      <x:c r="D50" s="31"/>
      <x:c r="E50" s="31"/>
      <x:c r="F50" s="30" t="n">
        <x:v>2</x:v>
      </x:c>
      <x:c r="G50" s="31" t="str">
        <x:v>Bấm Lưu bệnh án.</x:v>
      </x:c>
      <x:c r="H50" s="31" t="str">
        <x:v>QA_VET_A</x:v>
      </x:c>
      <x:c r="I50" s="31" t="str">
        <x:v>Tạo một bệnh án mới cho P_A; người ghi là nhân sự của QA_VET_A, ngày ghi là D.</x:v>
      </x:c>
      <x:c r="J50" s="38"/>
    </x:row>
    <x:row r="51" ht="143" customHeight="1">
      <x:c r="A51" s="39"/>
      <x:c r="B51" s="40"/>
      <x:c r="C51" s="40"/>
      <x:c r="D51" s="41"/>
      <x:c r="E51" s="41"/>
      <x:c r="F51" s="42" t="n">
        <x:v>3</x:v>
      </x:c>
      <x:c r="G51" s="41" t="str">
        <x:v>Tải lại hồ sơ P_A.</x:v>
      </x:c>
      <x:c r="H51" s="41" t="str">
        <x:v>QA_BENHAN_01</x:v>
      </x:c>
      <x:c r="I51" s="41" t="str">
        <x:v>Bệnh án còn đủ nội dung; cân nặng hiện tại P_A là 5.3 kg.</x:v>
      </x:c>
      <x:c r="J51" s="43"/>
    </x:row>
    <x:row r="52" ht="220" customHeight="1">
      <x:c r="A52" s="32" t="n">
        <x:v>13</x:v>
      </x:c>
      <x:c r="B52" s="33" t="str">
        <x:v>F10.4</x:v>
      </x:c>
      <x:c r="C52" s="33" t="str">
        <x:v>F10_13</x:v>
      </x:c>
      <x:c r="D52" s="34" t="str">
        <x:v>Chặn bệnh án thiếu chẩn đoán hoặc điều trị</x:v>
      </x:c>
      <x:c r="E52"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Ghi lại số bệnh án P_A trước kiểm tra; lặp độc lập từng bộ dữ liệu.</x:v>
      </x:c>
      <x:c r="F52" s="35" t="n">
        <x:v>1</x:v>
      </x:c>
      <x:c r="G52" s="34" t="str">
        <x:v>Nhập dữ liệu thiếu trường bắt buộc.</x:v>
      </x:c>
      <x:c r="H52" s="34" t="str">
        <x:v>Lượt1: chẩn đoán rỗng, điều trị QA; lượt 2: chẩn đoán QA, điều trị rỗng</x:v>
      </x:c>
      <x:c r="I52" s="34" t="str">
        <x:v>Form có một trường bắt buộc rỗng ở mỗi lượt.</x:v>
      </x:c>
      <x:c r="J52" s="36" t="str">
        <x:v>Chưa thực thi.</x:v>
      </x:c>
    </x:row>
    <x:row r="53" ht="220" customHeight="1">
      <x:c r="A53" s="39"/>
      <x:c r="B53" s="40"/>
      <x:c r="C53" s="40"/>
      <x:c r="D53" s="41"/>
      <x:c r="E53" s="41"/>
      <x:c r="F53" s="42" t="n">
        <x:v>2</x:v>
      </x:c>
      <x:c r="G53" s="41" t="str">
        <x:v>Bấm Lưu bệnh án rồi tải lại.</x:v>
      </x:c>
      <x:c r="H53" s="41" t="str">
        <x:v>P_A</x:v>
      </x:c>
      <x:c r="I53" s="41" t="str">
        <x:v>Không tạo bệnh án mới; có chỉ dẫn dữ liệu không hợp lệ.</x:v>
      </x:c>
      <x:c r="J53" s="43"/>
    </x:row>
    <x:row r="54" ht="220" customHeight="1">
      <x:c r="A54" s="32" t="n">
        <x:v>14</x:v>
      </x:c>
      <x:c r="B54" s="33" t="str">
        <x:v>F10.4</x:v>
      </x:c>
      <x:c r="C54" s="33" t="str">
        <x:v>F10_14</x:v>
      </x:c>
      <x:c r="D54" s="34" t="str">
        <x:v>Chặn ngày tái khám quá khứ khi thêm bệnh án</x:v>
      </x:c>
      <x:c r="E54"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Ghi lại số bệnh án P_A.</x:v>
      </x:c>
      <x:c r="F54" s="35" t="n">
        <x:v>1</x:v>
      </x:c>
      <x:c r="G54" s="34" t="str">
        <x:v>Nhập bệnh án có tái khám trước D.</x:v>
      </x:c>
      <x:c r="H54" s="34" t="str">
        <x:v>Chẩn đoán QA_DATE; điều trị Nội dung thử; tái khám D−1</x:v>
      </x:c>
      <x:c r="I54" s="34" t="str">
        <x:v>Form nhận ngày để kiểm tra.</x:v>
      </x:c>
      <x:c r="J54" s="36" t="str">
        <x:v>Chưa thực thi.</x:v>
      </x:c>
    </x:row>
    <x:row r="55" ht="220" customHeight="1">
      <x:c r="A55" s="39"/>
      <x:c r="B55" s="40"/>
      <x:c r="C55" s="40"/>
      <x:c r="D55" s="41"/>
      <x:c r="E55" s="41"/>
      <x:c r="F55" s="42" t="n">
        <x:v>2</x:v>
      </x:c>
      <x:c r="G55" s="41" t="str">
        <x:v>Lưu rồi tải lại.</x:v>
      </x:c>
      <x:c r="H55" s="41" t="str">
        <x:v>P_A</x:v>
      </x:c>
      <x:c r="I55" s="41" t="str">
        <x:v>Yêu cầu bị từ chối; số bệnh án không tăng.</x:v>
      </x:c>
      <x:c r="J55" s="43"/>
    </x:row>
    <x:row r="56" ht="220" customHeight="1">
      <x:c r="A56" s="32" t="n">
        <x:v>15</x:v>
      </x:c>
      <x:c r="B56" s="33" t="str">
        <x:v>F10.4</x:v>
      </x:c>
      <x:c r="C56" s="33" t="str">
        <x:v>F10_15</x:v>
      </x:c>
      <x:c r="D56" s="34" t="str">
        <x:v>Kiểm tra giới hạn chẩn đoán 255 ký tự qua API</x:v>
      </x:c>
      <x:c r="E56"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Có token QA_VET_A; P_A được phép ghi; mỗi lượt dùng payload hợp lệ chỉ thay chẩn đoán.</x:v>
      </x:c>
      <x:c r="F56" s="35" t="n">
        <x:v>1</x:v>
      </x:c>
      <x:c r="G56" s="34" t="str">
        <x:v>Gửi yêu cầu tạo với chẩn đoán đúng biên.</x:v>
      </x:c>
      <x:c r="H56" s="34" t="str">
        <x:v>POST /api/MedicalRecords; petId=P_A; diagnosis='A'×255; treatment=QA; weight=null; followUpDate=null</x:v>
      </x:c>
      <x:c r="I56" s="34" t="str">
        <x:v>API chấp nhận và tạo bệnh án.</x:v>
      </x:c>
      <x:c r="J56" s="36" t="str">
        <x:v>Ca API bổ sung: dùng token đúng tài khoản; ghi mã HTTP sau khi thực hiện.
Chưa thực thi.</x:v>
      </x:c>
    </x:row>
    <x:row r="57" ht="220" customHeight="1">
      <x:c r="A57" s="39"/>
      <x:c r="B57" s="40"/>
      <x:c r="C57" s="40"/>
      <x:c r="D57" s="41"/>
      <x:c r="E57" s="41"/>
      <x:c r="F57" s="42" t="n">
        <x:v>2</x:v>
      </x:c>
      <x:c r="G57" s="41" t="str">
        <x:v>Gửi yêu cầu tạo khác vượt biên.</x:v>
      </x:c>
      <x:c r="H57" s="41" t="str">
        <x:v>diagnosis='A'×256; các trường khác như lượt 1</x:v>
      </x:c>
      <x:c r="I57" s="41" t="str">
        <x:v>API trả 400; không tạo thêm bệnh án vượt độ dài.</x:v>
      </x:c>
      <x:c r="J57" s="43"/>
    </x:row>
    <x:row r="58" ht="191" customHeight="1">
      <x:c r="A58" s="32" t="n">
        <x:v>16</x:v>
      </x:c>
      <x:c r="B58" s="33" t="str">
        <x:v>F10.5</x:v>
      </x:c>
      <x:c r="C58" s="33" t="str">
        <x:v>F10_16</x:v>
      </x:c>
      <x:c r="D58" s="34" t="str">
        <x:v>Sửa bệnh án của mình và xem bản trước sửa</x:v>
      </x:c>
      <x:c r="E58"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MR_A thuộc P_A do QA_VET_A lập: chẩn đoán QA_CU, điều trị QA_CU, ngày ghi D−2; chưa có revisions.</x:v>
      </x:c>
      <x:c r="F58" s="35" t="n">
        <x:v>1</x:v>
      </x:c>
      <x:c r="G58" s="34" t="str">
        <x:v>Bấm Sửa có lưu lịch sử tại MR_A và nhập thay đổi.</x:v>
      </x:c>
      <x:c r="H58" s="34" t="str">
        <x:v>Chẩn đoán QA_MOI; điều trị QA_MOI; lý do Sửa nội dung nhập nhầm QA; tái khám D+3</x:v>
      </x:c>
      <x:c r="I58" s="34" t="str">
        <x:v>Form sửa có giá trị mới và lý do.</x:v>
      </x:c>
      <x:c r="J58" s="36" t="str">
        <x:v>Ca API bổ sung: dùng token đúng tài khoản; ghi mã HTTP sau khi thực hiện.
Chưa thực thi.</x:v>
      </x:c>
    </x:row>
    <x:row r="59" ht="159" customHeight="1">
      <x:c r="A59" s="37"/>
      <x:c r="B59" s="27"/>
      <x:c r="C59" s="27"/>
      <x:c r="D59" s="31"/>
      <x:c r="E59" s="31"/>
      <x:c r="F59" s="30" t="n">
        <x:v>2</x:v>
      </x:c>
      <x:c r="G59" s="31" t="str">
        <x:v>Lưu chỉnh sửa rồi tải lại.</x:v>
      </x:c>
      <x:c r="H59" s="31" t="str">
        <x:v>MR_A</x:v>
      </x:c>
      <x:c r="I59" s="31" t="str">
        <x:v>Cùng MR_A được cập nhật; không tạo bệnh án trùng.</x:v>
      </x:c>
      <x:c r="J59" s="38"/>
    </x:row>
    <x:row r="60" ht="175" customHeight="1">
      <x:c r="A60" s="39"/>
      <x:c r="B60" s="40"/>
      <x:c r="C60" s="40"/>
      <x:c r="D60" s="41"/>
      <x:c r="E60" s="41"/>
      <x:c r="F60" s="42" t="n">
        <x:v>3</x:v>
      </x:c>
      <x:c r="G60" s="41" t="str">
        <x:v>Đọc lịch sử sửa qua API.</x:v>
      </x:c>
      <x:c r="H60" s="41" t="str">
        <x:v>GET /api/MedicalRecords/{MR_A}/revisions; token QA_VET_A</x:v>
      </x:c>
      <x:c r="I60" s="41" t="str">
        <x:v>Có bản chụp nội dung QA_CU, lý do, người sửa và thời điểm sửa.</x:v>
      </x:c>
      <x:c r="J60" s="43"/>
    </x:row>
    <x:row r="61" ht="220" customHeight="1">
      <x:c r="A61" s="32" t="n">
        <x:v>17</x:v>
      </x:c>
      <x:c r="B61" s="33" t="str">
        <x:v>F10.5</x:v>
      </x:c>
      <x:c r="C61" s="33" t="str">
        <x:v>F10_17</x:v>
      </x:c>
      <x:c r="D61" s="34" t="str">
        <x:v>Không sửa bệnh án khi thiếu lý do</x:v>
      </x:c>
      <x:c r="E61"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MR_A thuộc P_A do QA_VET_A lập; ghi lại nội dung và số revisions.</x:v>
      </x:c>
      <x:c r="F61" s="35" t="n">
        <x:v>1</x:v>
      </x:c>
      <x:c r="G61" s="34" t="str">
        <x:v>Mở sửa, đổi chẩn đoán nhưng bỏ trống lý do.</x:v>
      </x:c>
      <x:c r="H61" s="34" t="str">
        <x:v>Chẩn đoán QA_KHONG_LUU; lý do rỗng</x:v>
      </x:c>
      <x:c r="I61" s="34" t="str">
        <x:v>Form có thay đổi nhưng chưa lưu.</x:v>
      </x:c>
      <x:c r="J61" s="36" t="str">
        <x:v>Chưa thực thi.</x:v>
      </x:c>
    </x:row>
    <x:row r="62" ht="220" customHeight="1">
      <x:c r="A62" s="39"/>
      <x:c r="B62" s="40"/>
      <x:c r="C62" s="40"/>
      <x:c r="D62" s="41"/>
      <x:c r="E62" s="41"/>
      <x:c r="F62" s="42" t="n">
        <x:v>2</x:v>
      </x:c>
      <x:c r="G62" s="41" t="str">
        <x:v>Bấm Lưu chỉnh sửa rồi tải lại.</x:v>
      </x:c>
      <x:c r="H62" s="41" t="str">
        <x:v>MR_A</x:v>
      </x:c>
      <x:c r="I62" s="41" t="str">
        <x:v>Không lưu thay đổi; nội dung và số revisions không tăng.</x:v>
      </x:c>
      <x:c r="J62" s="43"/>
    </x:row>
    <x:row r="63" ht="220" customHeight="1">
      <x:c r="A63" s="32" t="n">
        <x:v>18</x:v>
      </x:c>
      <x:c r="B63" s="33" t="str">
        <x:v>F10.5</x:v>
      </x:c>
      <x:c r="C63" s="33" t="str">
        <x:v>F10_18</x:v>
      </x:c>
      <x:c r="D63" s="34" t="str">
        <x:v>Bác sĩ không sửa bệnh án do người khác ghi</x:v>
      </x:c>
      <x:c r="E63"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MR_B thuộc P_A do QA_VET_B lập; P_A vẫn thuộc phạm vi xem của QA_VET_A. Có token QA_VET_A và payload đủ lý do.</x:v>
      </x:c>
      <x:c r="F63" s="35" t="n">
        <x:v>1</x:v>
      </x:c>
      <x:c r="G63" s="34" t="str">
        <x:v>Mở P_A, xem MR_B.</x:v>
      </x:c>
      <x:c r="H63" s="34" t="str">
        <x:v>MR_B</x:v>
      </x:c>
      <x:c r="I63" s="34" t="str">
        <x:v>Xem được bệnh án trong phạm vi; giao diện không hiện nút sửa MR_B cho QA_VET_A.</x:v>
      </x:c>
      <x:c r="J63" s="36" t="str">
        <x:v>Ca API bổ sung: dùng token đúng tài khoản; ghi mã HTTP sau khi thực hiện. Không ấn định 403/404 cho ca này: controller hiện gộp sai tác giả vào 400.
Chưa thực thi.</x:v>
      </x:c>
    </x:row>
    <x:row r="64" ht="220" customHeight="1">
      <x:c r="A64" s="39"/>
      <x:c r="B64" s="40"/>
      <x:c r="C64" s="40"/>
      <x:c r="D64" s="41"/>
      <x:c r="E64" s="41"/>
      <x:c r="F64" s="42" t="n">
        <x:v>2</x:v>
      </x:c>
      <x:c r="G64" s="41" t="str">
        <x:v>Gửi PUT trực tiếp vào MR_B.</x:v>
      </x:c>
      <x:c r="H64" s="41" t="str">
        <x:v>PUT /api/MedicalRecords/{MR_B}; diagnosis=QA; treatment=QA; correctionReason=Kiểm tra quyền</x:v>
      </x:c>
      <x:c r="I64" s="41" t="str">
        <x:v>API trả 400 theo CanEdit; không sửa bệnh án và không thêm revision.</x:v>
      </x:c>
      <x:c r="J64" s="43"/>
    </x:row>
    <x:row r="65" ht="220" customHeight="1">
      <x:c r="A65" s="32" t="n">
        <x:v>19</x:v>
      </x:c>
      <x:c r="B65" s="33" t="str">
        <x:v>F10.5</x:v>
      </x:c>
      <x:c r="C65" s="33" t="str">
        <x:v>F10_19</x:v>
      </x:c>
      <x:c r="D65" s="34" t="str">
        <x:v>Hủy sửa bệnh án giữ nguyên dữ liệu</x:v>
      </x:c>
      <x:c r="E65"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MR_A thuộc P_A do QA_VET_A lập; ghi lại dữ liệu trước sửa.</x:v>
      </x:c>
      <x:c r="F65" s="35" t="n">
        <x:v>1</x:v>
      </x:c>
      <x:c r="G65" s="34" t="str">
        <x:v>Mở sửa và thay nội dung.</x:v>
      </x:c>
      <x:c r="H65" s="34" t="str">
        <x:v>Chẩn đoán QA_HUY; lý do Thử hủy QA</x:v>
      </x:c>
      <x:c r="I65" s="34" t="str">
        <x:v>Form hiển thị thay đổi.</x:v>
      </x:c>
      <x:c r="J65" s="36" t="str">
        <x:v>Chưa thực thi.</x:v>
      </x:c>
    </x:row>
    <x:row r="66" ht="220" customHeight="1">
      <x:c r="A66" s="39"/>
      <x:c r="B66" s="40"/>
      <x:c r="C66" s="40"/>
      <x:c r="D66" s="41"/>
      <x:c r="E66" s="41"/>
      <x:c r="F66" s="42" t="n">
        <x:v>2</x:v>
      </x:c>
      <x:c r="G66" s="41" t="str">
        <x:v>Bấm Hủy sửa rồi tải lại P_A.</x:v>
      </x:c>
      <x:c r="H66" s="41" t="str">
        <x:v>MR_A</x:v>
      </x:c>
      <x:c r="I66" s="41" t="str">
        <x:v>Thoát chế độ sửa; bệnh án gốc không đổi, không thêm lịch sử sửa.</x:v>
      </x:c>
      <x:c r="J66" s="43"/>
    </x:row>
    <x:row r="67" ht="180" customHeight="1">
      <x:c r="A67" s="32" t="n">
        <x:v>20</x:v>
      </x:c>
      <x:c r="B67" s="33" t="str">
        <x:v>F10.6</x:v>
      </x:c>
      <x:c r="C67" s="33" t="str">
        <x:v>F10_20</x:v>
      </x:c>
      <x:c r="D67" s="34" t="str">
        <x:v>Thêm mũi tiêm hợp lệ</x:v>
      </x:c>
      <x:c r="E67"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Chưa có mũi vaccine QA_VAC_01 tại P_A.</x:v>
      </x:c>
      <x:c r="F67" s="35" t="n">
        <x:v>1</x:v>
      </x:c>
      <x:c r="G67" s="34" t="str">
        <x:v>Chọn Tiêm chủng và nhập dữ liệu thử.</x:v>
      </x:c>
      <x:c r="H67" s="34" t="str">
        <x:v>Tên QA_VAC_01; ngày tiêm D; nhắc D+1 năm; ghi chú Dữ liệu kiểm thử</x:v>
      </x:c>
      <x:c r="I67" s="34" t="str">
        <x:v>Form có đủ nội dung.</x:v>
      </x:c>
      <x:c r="J67" s="36" t="str">
        <x:v>Chưa thực thi.</x:v>
      </x:c>
    </x:row>
    <x:row r="68" ht="148" customHeight="1">
      <x:c r="A68" s="37"/>
      <x:c r="B68" s="27"/>
      <x:c r="C68" s="27"/>
      <x:c r="D68" s="31"/>
      <x:c r="E68" s="31"/>
      <x:c r="F68" s="30" t="n">
        <x:v>2</x:v>
      </x:c>
      <x:c r="G68" s="31" t="str">
        <x:v>Bấm Lưu mũi tiêm.</x:v>
      </x:c>
      <x:c r="H68" s="31" t="str">
        <x:v>P_A</x:v>
      </x:c>
      <x:c r="I68" s="31" t="str">
        <x:v>Tạo một mũi tiêm thuộc P_A, staffId của QA_VET_A.</x:v>
      </x:c>
      <x:c r="J68" s="38"/>
    </x:row>
    <x:row r="69" ht="148" customHeight="1">
      <x:c r="A69" s="39"/>
      <x:c r="B69" s="40"/>
      <x:c r="C69" s="40"/>
      <x:c r="D69" s="41"/>
      <x:c r="E69" s="41"/>
      <x:c r="F69" s="42" t="n">
        <x:v>3</x:v>
      </x:c>
      <x:c r="G69" s="41" t="str">
        <x:v>Tải lại P_A và mở Tiêm chủng.</x:v>
      </x:c>
      <x:c r="H69" s="41" t="str">
        <x:v>QA_VAC_01</x:v>
      </x:c>
      <x:c r="I69" s="41" t="str">
        <x:v>Mũi tiêm còn đúng tên, ngày và ghi chú.</x:v>
      </x:c>
      <x:c r="J69" s="43"/>
    </x:row>
    <x:row r="70" ht="202" customHeight="1">
      <x:c r="A70" s="32" t="n">
        <x:v>21</x:v>
      </x:c>
      <x:c r="B70" s="33" t="str">
        <x:v>F10.6</x:v>
      </x:c>
      <x:c r="C70" s="33" t="str">
        <x:v>F10_21</x:v>
      </x:c>
      <x:c r="D70" s="34" t="str">
        <x:v>Sửa mũi tiêm của mình và lưu lịch sử</x:v>
      </x:c>
      <x:c r="E70"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VC_A thuộc P_A do QA_VET_A ghi: tên QA_VAC_CU, ngày D−10, nhắc D+1 năm; ghi lại lịch sử hiện có.</x:v>
      </x:c>
      <x:c r="F70" s="35" t="n">
        <x:v>1</x:v>
      </x:c>
      <x:c r="G70" s="34" t="str">
        <x:v>Bấm Sửa có lưu lịch sử và sửa.</x:v>
      </x:c>
      <x:c r="H70" s="34" t="str">
        <x:v>VC_A; tên QA_VAC_MOI; nhắc D+2 năm; lý do Sửa ngày nhập nhầm QA</x:v>
      </x:c>
      <x:c r="I70" s="34" t="str">
        <x:v>Form có dữ liệu sửa và lý do.</x:v>
      </x:c>
      <x:c r="J70" s="36" t="str">
        <x:v>Ca API bổ sung: dùng token đúng tài khoản; ghi mã HTTP sau khi thực hiện.
Chưa thực thi.</x:v>
      </x:c>
    </x:row>
    <x:row r="71" ht="154" customHeight="1">
      <x:c r="A71" s="37"/>
      <x:c r="B71" s="27"/>
      <x:c r="C71" s="27"/>
      <x:c r="D71" s="31"/>
      <x:c r="E71" s="31"/>
      <x:c r="F71" s="30" t="n">
        <x:v>2</x:v>
      </x:c>
      <x:c r="G71" s="31" t="str">
        <x:v>Lưu chỉnh sửa rồi tải lại.</x:v>
      </x:c>
      <x:c r="H71" s="31" t="str">
        <x:v>VC_A</x:v>
      </x:c>
      <x:c r="I71" s="31" t="str">
        <x:v>VC_A giữ mã, có tên/ngày mới.</x:v>
      </x:c>
      <x:c r="J71" s="38"/>
    </x:row>
    <x:row r="72" ht="170" customHeight="1">
      <x:c r="A72" s="39"/>
      <x:c r="B72" s="40"/>
      <x:c r="C72" s="40"/>
      <x:c r="D72" s="41"/>
      <x:c r="E72" s="41"/>
      <x:c r="F72" s="42" t="n">
        <x:v>3</x:v>
      </x:c>
      <x:c r="G72" s="41" t="str">
        <x:v>Đọc revisions qua API.</x:v>
      </x:c>
      <x:c r="H72" s="41" t="str">
        <x:v>GET /api/Vaccinations/{VC_A}/revisions</x:v>
      </x:c>
      <x:c r="I72" s="41" t="str">
        <x:v>Có snapshot QA_VAC_CU, lý do, người và thời gian sửa.</x:v>
      </x:c>
      <x:c r="J72" s="43"/>
    </x:row>
    <x:row r="73" ht="220" customHeight="1">
      <x:c r="A73" s="32" t="n">
        <x:v>22</x:v>
      </x:c>
      <x:c r="B73" s="33" t="str">
        <x:v>F10.6</x:v>
      </x:c>
      <x:c r="C73" s="33" t="str">
        <x:v>F10_22</x:v>
      </x:c>
      <x:c r="D73" s="34" t="str">
        <x:v>Chặn ngày nhắc trùng ngày tiêm</x:v>
      </x:c>
      <x:c r="E73"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Ghi lại số mũi tiêm trước kiểm tra.</x:v>
      </x:c>
      <x:c r="F73" s="35" t="n">
        <x:v>1</x:v>
      </x:c>
      <x:c r="G73" s="34" t="str">
        <x:v>Nhập mũi tiêm có hai ngày bằng nhau.</x:v>
      </x:c>
      <x:c r="H73" s="34" t="str">
        <x:v>Tên QA_VAC_DATE; ngày tiêm D; nhắc D</x:v>
      </x:c>
      <x:c r="I73" s="34" t="str">
        <x:v>Form nhận dữ liệu kiểm tra.</x:v>
      </x:c>
      <x:c r="J73" s="36" t="str">
        <x:v>Chưa thực thi.</x:v>
      </x:c>
    </x:row>
    <x:row r="74" ht="220" customHeight="1">
      <x:c r="A74" s="39"/>
      <x:c r="B74" s="40"/>
      <x:c r="C74" s="40"/>
      <x:c r="D74" s="41"/>
      <x:c r="E74" s="41"/>
      <x:c r="F74" s="42" t="n">
        <x:v>2</x:v>
      </x:c>
      <x:c r="G74" s="41" t="str">
        <x:v>Lưu rồi tải lại.</x:v>
      </x:c>
      <x:c r="H74" s="41" t="str">
        <x:v>P_A</x:v>
      </x:c>
      <x:c r="I74" s="41" t="str">
        <x:v>Không tạo mũi tiêm; có thông báo dữ liệu/ngày không hợp lệ.</x:v>
      </x:c>
      <x:c r="J74" s="43"/>
    </x:row>
    <x:row r="75" ht="220" customHeight="1">
      <x:c r="A75" s="32" t="n">
        <x:v>23</x:v>
      </x:c>
      <x:c r="B75" s="33" t="str">
        <x:v>F10.6</x:v>
      </x:c>
      <x:c r="C75" s="33" t="str">
        <x:v>F10_23</x:v>
      </x:c>
      <x:c r="D75" s="34" t="str">
        <x:v>Chặn ngày tiêm tương lai</x:v>
      </x:c>
      <x:c r="E75"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Ghi lại số mũi tiêm trước kiểm tra.</x:v>
      </x:c>
      <x:c r="F75" s="35" t="n">
        <x:v>1</x:v>
      </x:c>
      <x:c r="G75" s="34" t="str">
        <x:v>Nhập mũi tiêm ở tương lai.</x:v>
      </x:c>
      <x:c r="H75" s="34" t="str">
        <x:v>Tên QA_VAC_FUTURE; tiêm D+1; nhắc D+1 năm</x:v>
      </x:c>
      <x:c r="I75" s="34" t="str">
        <x:v>Form có dữ liệu thử.</x:v>
      </x:c>
      <x:c r="J75" s="36" t="str">
        <x:v>Chưa thực thi.</x:v>
      </x:c>
    </x:row>
    <x:row r="76" ht="220" customHeight="1">
      <x:c r="A76" s="39"/>
      <x:c r="B76" s="40"/>
      <x:c r="C76" s="40"/>
      <x:c r="D76" s="41"/>
      <x:c r="E76" s="41"/>
      <x:c r="F76" s="42" t="n">
        <x:v>2</x:v>
      </x:c>
      <x:c r="G76" s="41" t="str">
        <x:v>Lưu rồi tải lại.</x:v>
      </x:c>
      <x:c r="H76" s="41" t="str">
        <x:v>P_A</x:v>
      </x:c>
      <x:c r="I76" s="41" t="str">
        <x:v>Không tạo mũi tiêm tương lai.</x:v>
      </x:c>
      <x:c r="J76" s="43"/>
    </x:row>
    <x:row r="77" ht="220" customHeight="1">
      <x:c r="A77" s="32" t="n">
        <x:v>24</x:v>
      </x:c>
      <x:c r="B77" s="33" t="str">
        <x:v>F10.6</x:v>
      </x:c>
      <x:c r="C77" s="33" t="str">
        <x:v>F10_24</x:v>
      </x:c>
      <x:c r="D77" s="34" t="str">
        <x:v>Chặn ngày nhắc quá 10 năm sau ngày tiêm</x:v>
      </x:c>
      <x:c r="E77"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Ghi lại số mũi tiêm; D hợp lệ từ năm 2000 trở đi.</x:v>
      </x:c>
      <x:c r="F77" s="35" t="n">
        <x:v>1</x:v>
      </x:c>
      <x:c r="G77" s="34" t="str">
        <x:v>Nhập mũi tiêm với ngày nhắc vượt khoảng.</x:v>
      </x:c>
      <x:c r="H77" s="34" t="str">
        <x:v>Tên QA_VAC_RANGE; tiêm D; nhắc D+10 năm+1 ngày</x:v>
      </x:c>
      <x:c r="I77" s="34" t="str">
        <x:v>Form có dữ liệu vượt khoảng.</x:v>
      </x:c>
      <x:c r="J77" s="36" t="str">
        <x:v>Chưa thực thi.</x:v>
      </x:c>
    </x:row>
    <x:row r="78" ht="220" customHeight="1">
      <x:c r="A78" s="39"/>
      <x:c r="B78" s="40"/>
      <x:c r="C78" s="40"/>
      <x:c r="D78" s="41"/>
      <x:c r="E78" s="41"/>
      <x:c r="F78" s="42" t="n">
        <x:v>2</x:v>
      </x:c>
      <x:c r="G78" s="41" t="str">
        <x:v>Lưu rồi tải lại.</x:v>
      </x:c>
      <x:c r="H78" s="41" t="str">
        <x:v>P_A</x:v>
      </x:c>
      <x:c r="I78" s="41" t="str">
        <x:v>API/giao diện báo dữ liệu không hợp lệ; không tạo mũi tiêm.</x:v>
      </x:c>
      <x:c r="J78" s="43"/>
    </x:row>
    <x:row r="79" ht="206" customHeight="1">
      <x:c r="A79" s="32" t="n">
        <x:v>25</x:v>
      </x:c>
      <x:c r="B79" s="33" t="str">
        <x:v>F10.7</x:v>
      </x:c>
      <x:c r="C79" s="33" t="str">
        <x:v>F10_25</x:v>
      </x:c>
      <x:c r="D79" s="34" t="str">
        <x:v>Khách hàng không được tạo bệnh án hoặc mũi tiêm</x:v>
      </x:c>
      <x:c r="E79" s="34" t="str">
        <x:v>Môi trường kiểm thử riêng đã chạy; D là ngày chạy tại Asia/Ho_Chi_Minh. Các tên QA và ký hiệu ID dưới đây là bộ dữ liệu cần chuẩn bị, không phải tài khoản đã có sẵn; thay bằng mã thực khi thực hiện. QA_CUS_A ACTIVE/CUSTOMER sở hữu P_A. Có token QA_CUS_A; ghi lại số bệnh án/tiêm chủng của P_A. Thực hiện từng yêu cầu độc lập.</x:v>
      </x:c>
      <x:c r="F79" s="35" t="n">
        <x:v>1</x:v>
      </x:c>
      <x:c r="G79" s="34" t="str">
        <x:v>Gửi yêu cầu tạo bằng token khách hàng.</x:v>
      </x:c>
      <x:c r="H79" s="34" t="str">
        <x:v>Lượt1 POST /api/MedicalRecords: petId=P_A, diagnosis=QA, treatment=QA; lượt 2 POST /api/Vaccinations: petId=P_A, vaccineName=QA, vaccinationDate=D, nextDate=D+1 năm</x:v>
      </x:c>
      <x:c r="I79" s="34" t="str">
        <x:v>Mỗi yêu cầu bị 403 do sai vai trò.</x:v>
      </x:c>
      <x:c r="J79" s="36" t="str">
        <x:v>Ca API bổ sung: dùng token đúng tài khoản; ghi mã HTTP sau khi thực hiện.
Chưa thực thi.</x:v>
      </x:c>
    </x:row>
    <x:row r="80" ht="94" customHeight="1">
      <x:c r="A80" s="39"/>
      <x:c r="B80" s="40"/>
      <x:c r="C80" s="40"/>
      <x:c r="D80" s="41"/>
      <x:c r="E80" s="41"/>
      <x:c r="F80" s="42" t="n">
        <x:v>2</x:v>
      </x:c>
      <x:c r="G80" s="41" t="str">
        <x:v>Đọc lại hồ sơ bằng tài khoản có quyền.</x:v>
      </x:c>
      <x:c r="H80" s="41" t="str">
        <x:v>P_A</x:v>
      </x:c>
      <x:c r="I80" s="41" t="str">
        <x:v>Không tăng bệnh án hoặc mũi tiêm từ hai yêu cầu trái quyền.</x:v>
      </x:c>
      <x:c r="J80" s="43"/>
    </x:row>
    <x:row r="81" ht="220" customHeight="1">
      <x:c r="A81" s="32" t="n">
        <x:v>26</x:v>
      </x:c>
      <x:c r="B81" s="33" t="str">
        <x:v>F10.7</x:v>
      </x:c>
      <x:c r="C81" s="33" t="str">
        <x:v>F10_26</x:v>
      </x:c>
      <x:c r="D81" s="34" t="str">
        <x:v>Bác sĩ không ghi bệnh án cho thú cưng ngoài phạm vi</x:v>
      </x:c>
      <x:c r="E81" s="34" t="str">
        <x:v>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P_OUT thuộc khách khác và chỉ có ca của QA_VET_B; QA_VET_A chưa từng được phân công ca không CANCELLED cho P_OUT. Có token QA_VET_A.</x:v>
      </x:c>
      <x:c r="F81" s="35" t="n">
        <x:v>1</x:v>
      </x:c>
      <x:c r="G81" s="34" t="str">
        <x:v>Gửi tạo bệnh án cho P_OUT.</x:v>
      </x:c>
      <x:c r="H81" s="34" t="str">
        <x:v>POST /api/MedicalRecords; petId=P_OUT; diagnosis=QA; treatment=QA; trường tùy chọn rỗng</x:v>
      </x:c>
      <x:c r="I81" s="34" t="str">
        <x:v>API trả404, không tiết lộ hồ sơ.</x:v>
      </x:c>
      <x:c r="J81" s="36" t="str">
        <x:v>Ca API bổ sung: dùng token đúng tài khoản; ghi mã HTTP sau khi thực hiện.
Chưa thực thi.</x:v>
      </x:c>
    </x:row>
    <x:row r="82" ht="220" customHeight="1">
      <x:c r="A82" s="39"/>
      <x:c r="B82" s="40"/>
      <x:c r="C82" s="40"/>
      <x:c r="D82" s="41"/>
      <x:c r="E82" s="41"/>
      <x:c r="F82" s="42" t="n">
        <x:v>2</x:v>
      </x:c>
      <x:c r="G82" s="41" t="str">
        <x:v>Đối chiếu bằng QA_ADMIN.</x:v>
      </x:c>
      <x:c r="H82" s="41" t="str">
        <x:v>P_OUT</x:v>
      </x:c>
      <x:c r="I82" s="41" t="str">
        <x:v>Không có bệnh án mới do QA_VET_A tạo.</x:v>
      </x:c>
      <x:c r="J82" s="43"/>
    </x:row>
    <x:row r="83" ht="24" customHeight="1">
      <x:c r="A83" s="21" t="str">
        <x:v>Look and Feel (GUI) TCs</x:v>
      </x:c>
      <x:c r="B83" s="21"/>
      <x:c r="C83" s="21"/>
      <x:c r="D83" s="21"/>
      <x:c r="E83" s="21"/>
      <x:c r="F83" s="21"/>
      <x:c r="G83" s="21"/>
      <x:c r="H83" s="21"/>
      <x:c r="I83" s="21"/>
      <x:c r="J83" s="21"/>
    </x:row>
    <x:row r="84" ht="60" customHeight="1">
      <x:c r="A84" s="32" t="n">
        <x:v>27</x:v>
      </x:c>
      <x:c r="B84" s="33" t="str">
        <x:v>F10.4</x:v>
      </x:c>
      <x:c r="C84" s="33" t="str">
        <x:v>F10_27</x:v>
      </x:c>
      <x:c r="D84" s="34" t="str">
        <x:v>GUI: nội dung và bố cục Bệnh án</x:v>
      </x:c>
      <x:c r="E84" s="34" t="str">
        <x:v>BS_A VET/ACTIVE đã đăng nhập, được phân công PET_A và mở form bệnh án.</x:v>
      </x:c>
      <x:c r="F84" s="35" t="n">
        <x:v>1</x:v>
      </x:c>
      <x:c r="G84" s="34" t="str">
        <x:v>Mở màn hình Bệnh án ở trình duyệt thử.</x:v>
      </x:c>
      <x:c r="H84" s="34" t="str">
        <x:v>Dữ liệu chuẩn bị cho màn hình; tên tiếng Việt có dấu.</x:v>
      </x:c>
      <x:c r="I84" s="34" t="str">
        <x:v>Hiển thị đủ chẩn đoán, điều trị, toa thuốc, ngày tái khám và nút lưu.</x:v>
      </x:c>
      <x:c r="J84" s="36" t="str">
        <x:v>Nguồn giao diện: web-react/src/cong-van-hanh.jsx. Kiểm tra hình thức; chưa có kết quả chạy.
Chưa thực thi.</x:v>
      </x:c>
    </x:row>
    <x:row r="85" ht="60" customHeight="1">
      <x:c r="A85" s="39"/>
      <x:c r="B85" s="40"/>
      <x:c r="C85" s="40"/>
      <x:c r="D85" s="41"/>
      <x:c r="E85" s="41"/>
      <x:c r="F85" s="42" t="n">
        <x:v>2</x:v>
      </x:c>
      <x:c r="G85" s="41" t="str">
        <x:v>Quan sát nhãn, dữ liệu và vùng nội dung khi cuộn đến cuối.</x:v>
      </x:c>
      <x:c r="H85" s="41" t="str">
        <x:v>Các nhãn và trường có trong giao diện hiện tại.</x:v>
      </x:c>
      <x:c r="I85" s="41" t="str">
        <x:v>Nhãn có thể đọc, tiếng Việt không mất dấu, nội dung không chồng lên nút hoặc bị cắt mất khi cần thao tác.</x:v>
      </x:c>
      <x:c r="J85" s="43"/>
    </x:row>
    <x:row r="86" ht="76" customHeight="1">
      <x:c r="A86" s="32" t="n">
        <x:v>28</x:v>
      </x:c>
      <x:c r="B86" s="33" t="str">
        <x:v>F10.4</x:v>
      </x:c>
      <x:c r="C86" s="33" t="str">
        <x:v>F10_28</x:v>
      </x:c>
      <x:c r="D86" s="34" t="str">
        <x:v>GUI: thao tác Bệnh án tại màn hình hẹp</x:v>
      </x:c>
      <x:c r="E86" s="34" t="str">
        <x:v>BS_A VET/ACTIVE đã đăng nhập, được phân công PET_A và mở form bệnh án. Có công cụ đổi kích thước trình duyệt.</x:v>
      </x:c>
      <x:c r="F86" s="35" t="n">
        <x:v>1</x:v>
      </x:c>
      <x:c r="G86" s="34" t="str">
        <x:v>Mở màn hình ở cửa sổ desktop rồi thu hẹp còn khoảng 390 CSS pixel.</x:v>
      </x:c>
      <x:c r="H86" s="34" t="str">
        <x:v>Viewport kiểm tra chọn trước: desktop 1366×768; mobile 390×844.</x:v>
      </x:c>
      <x:c r="I86" s="34" t="str">
        <x:v>Nội dung được bố trí theo kích thước cửa sổ; các vùng chính vẫn truy cập được.</x:v>
      </x:c>
      <x:c r="J86" s="36" t="str">
        <x:v>Kích thước trên là dữ liệu kiểm tra, không tuyên bố là ma trận trình duyệt được hỗ trợ chính thức. Nguồn: web-react/src/cong-van-hanh.jsx.
Chưa thực thi.</x:v>
      </x:c>
    </x:row>
    <x:row r="87" ht="60" customHeight="1">
      <x:c r="A87" s="39"/>
      <x:c r="B87" s="40"/>
      <x:c r="C87" s="40"/>
      <x:c r="D87" s="41"/>
      <x:c r="E87" s="41"/>
      <x:c r="F87" s="42" t="n">
        <x:v>2</x:v>
      </x:c>
      <x:c r="G87" s="41" t="str">
        <x:v>Cuộn trang và mở các vùng có thể cuộn hoặc menu tại màn hình đó.</x:v>
      </x:c>
      <x:c r="H87" s="41" t="str">
        <x:v>Nút, biểu mẫu hoặc bảng đang hiển thị.</x:v>
      </x:c>
      <x:c r="I87" s="41" t="str">
        <x:v>Có thể đọc nội dung và tiếp cận các điều khiển; bảng rộng cuộn được, không che mất nút thao tác.</x:v>
      </x:c>
      <x:c r="J87" s="43"/>
    </x:row>
  </x:sheetData>
  <x:mergeCells>
    <x:mergeCell ref="A1:J1"/>
    <x:mergeCell ref="A20:J20"/>
    <x:mergeCell ref="A22:J22"/>
    <x:mergeCell ref="A23:A24"/>
    <x:mergeCell ref="B23:B24"/>
    <x:mergeCell ref="C23:C24"/>
    <x:mergeCell ref="D23:D24"/>
    <x:mergeCell ref="E23:E24"/>
    <x:mergeCell ref="J23:J24"/>
    <x:mergeCell ref="A25:A26"/>
    <x:mergeCell ref="B25:B26"/>
    <x:mergeCell ref="C25:C26"/>
    <x:mergeCell ref="D25:D26"/>
    <x:mergeCell ref="E25:E26"/>
    <x:mergeCell ref="J25:J26"/>
    <x:mergeCell ref="A27:A28"/>
    <x:mergeCell ref="B27:B28"/>
    <x:mergeCell ref="C27:C28"/>
    <x:mergeCell ref="D27:D28"/>
    <x:mergeCell ref="E27:E28"/>
    <x:mergeCell ref="J27:J28"/>
    <x:mergeCell ref="A29:A31"/>
    <x:mergeCell ref="B29:B31"/>
    <x:mergeCell ref="C29:C31"/>
    <x:mergeCell ref="D29:D31"/>
    <x:mergeCell ref="E29:E31"/>
    <x:mergeCell ref="J29:J31"/>
    <x:mergeCell ref="A32:A33"/>
    <x:mergeCell ref="B32:B33"/>
    <x:mergeCell ref="C32:C33"/>
    <x:mergeCell ref="D32:D33"/>
    <x:mergeCell ref="E32:E33"/>
    <x:mergeCell ref="J32:J33"/>
    <x:mergeCell ref="A34:A35"/>
    <x:mergeCell ref="B34:B35"/>
    <x:mergeCell ref="C34:C35"/>
    <x:mergeCell ref="D34:D35"/>
    <x:mergeCell ref="E34:E35"/>
    <x:mergeCell ref="J34:J35"/>
    <x:mergeCell ref="A36:A38"/>
    <x:mergeCell ref="B36:B38"/>
    <x:mergeCell ref="C36:C38"/>
    <x:mergeCell ref="D36:D38"/>
    <x:mergeCell ref="E36:E38"/>
    <x:mergeCell ref="J36:J38"/>
    <x:mergeCell ref="A39:A41"/>
    <x:mergeCell ref="B39:B41"/>
    <x:mergeCell ref="C39:C41"/>
    <x:mergeCell ref="D39:D41"/>
    <x:mergeCell ref="E39:E41"/>
    <x:mergeCell ref="J39:J41"/>
    <x:mergeCell ref="A42:A44"/>
    <x:mergeCell ref="B42:B44"/>
    <x:mergeCell ref="C42:C44"/>
    <x:mergeCell ref="D42:D44"/>
    <x:mergeCell ref="E42:E44"/>
    <x:mergeCell ref="J42:J44"/>
    <x:mergeCell ref="A45:A46"/>
    <x:mergeCell ref="B45:B46"/>
    <x:mergeCell ref="C45:C46"/>
    <x:mergeCell ref="D45:D46"/>
    <x:mergeCell ref="E45:E46"/>
    <x:mergeCell ref="J45:J46"/>
    <x:mergeCell ref="A47:A48"/>
    <x:mergeCell ref="B47:B48"/>
    <x:mergeCell ref="C47:C48"/>
    <x:mergeCell ref="D47:D48"/>
    <x:mergeCell ref="E47:E48"/>
    <x:mergeCell ref="J47:J48"/>
    <x:mergeCell ref="A49:A51"/>
    <x:mergeCell ref="B49:B51"/>
    <x:mergeCell ref="C49:C51"/>
    <x:mergeCell ref="D49:D51"/>
    <x:mergeCell ref="E49:E51"/>
    <x:mergeCell ref="J49:J51"/>
    <x:mergeCell ref="A52:A53"/>
    <x:mergeCell ref="B52:B53"/>
    <x:mergeCell ref="C52:C53"/>
    <x:mergeCell ref="D52:D53"/>
    <x:mergeCell ref="E52:E53"/>
    <x:mergeCell ref="J52:J53"/>
    <x:mergeCell ref="A54:A55"/>
    <x:mergeCell ref="B54:B55"/>
    <x:mergeCell ref="C54:C55"/>
    <x:mergeCell ref="D54:D55"/>
    <x:mergeCell ref="E54:E55"/>
    <x:mergeCell ref="J54:J55"/>
    <x:mergeCell ref="A56:A57"/>
    <x:mergeCell ref="B56:B57"/>
    <x:mergeCell ref="C56:C57"/>
    <x:mergeCell ref="D56:D57"/>
    <x:mergeCell ref="E56:E57"/>
    <x:mergeCell ref="J56:J57"/>
    <x:mergeCell ref="A58:A60"/>
    <x:mergeCell ref="B58:B60"/>
    <x:mergeCell ref="C58:C60"/>
    <x:mergeCell ref="D58:D60"/>
    <x:mergeCell ref="E58:E60"/>
    <x:mergeCell ref="J58:J60"/>
    <x:mergeCell ref="A61:A62"/>
    <x:mergeCell ref="B61:B62"/>
    <x:mergeCell ref="C61:C62"/>
    <x:mergeCell ref="D61:D62"/>
    <x:mergeCell ref="E61:E62"/>
    <x:mergeCell ref="J61:J62"/>
    <x:mergeCell ref="A63:A64"/>
    <x:mergeCell ref="B63:B64"/>
    <x:mergeCell ref="C63:C64"/>
    <x:mergeCell ref="D63:D64"/>
    <x:mergeCell ref="E63:E64"/>
    <x:mergeCell ref="J63:J64"/>
    <x:mergeCell ref="A65:A66"/>
    <x:mergeCell ref="B65:B66"/>
    <x:mergeCell ref="C65:C66"/>
    <x:mergeCell ref="D65:D66"/>
    <x:mergeCell ref="E65:E66"/>
    <x:mergeCell ref="J65:J66"/>
    <x:mergeCell ref="A67:A69"/>
    <x:mergeCell ref="B67:B69"/>
    <x:mergeCell ref="C67:C69"/>
    <x:mergeCell ref="D67:D69"/>
    <x:mergeCell ref="E67:E69"/>
    <x:mergeCell ref="J67:J69"/>
    <x:mergeCell ref="A70:A72"/>
    <x:mergeCell ref="B70:B72"/>
    <x:mergeCell ref="C70:C72"/>
    <x:mergeCell ref="D70:D72"/>
    <x:mergeCell ref="E70:E72"/>
    <x:mergeCell ref="J70:J72"/>
    <x:mergeCell ref="A73:A74"/>
    <x:mergeCell ref="B73:B74"/>
    <x:mergeCell ref="C73:C74"/>
    <x:mergeCell ref="D73:D74"/>
    <x:mergeCell ref="E73:E74"/>
    <x:mergeCell ref="J73:J74"/>
    <x:mergeCell ref="A75:A76"/>
    <x:mergeCell ref="B75:B76"/>
    <x:mergeCell ref="C75:C76"/>
    <x:mergeCell ref="D75:D76"/>
    <x:mergeCell ref="E75:E76"/>
    <x:mergeCell ref="J75:J76"/>
    <x:mergeCell ref="A77:A78"/>
    <x:mergeCell ref="B77:B78"/>
    <x:mergeCell ref="C77:C78"/>
    <x:mergeCell ref="D77:D78"/>
    <x:mergeCell ref="E77:E78"/>
    <x:mergeCell ref="J77:J78"/>
    <x:mergeCell ref="A79:A80"/>
    <x:mergeCell ref="B79:B80"/>
    <x:mergeCell ref="C79:C80"/>
    <x:mergeCell ref="D79:D80"/>
    <x:mergeCell ref="E79:E80"/>
    <x:mergeCell ref="J79:J80"/>
    <x:mergeCell ref="A81:A82"/>
    <x:mergeCell ref="B81:B82"/>
    <x:mergeCell ref="C81:C82"/>
    <x:mergeCell ref="D81:D82"/>
    <x:mergeCell ref="E81:E82"/>
    <x:mergeCell ref="J81:J82"/>
    <x:mergeCell ref="A83:J83"/>
    <x:mergeCell ref="A84:A85"/>
    <x:mergeCell ref="B84:B85"/>
    <x:mergeCell ref="C84:C85"/>
    <x:mergeCell ref="D84:D85"/>
    <x:mergeCell ref="E84:E85"/>
    <x:mergeCell ref="J84:J85"/>
    <x:mergeCell ref="A86:A87"/>
    <x:mergeCell ref="B86:B87"/>
    <x:mergeCell ref="C86:C87"/>
    <x:mergeCell ref="D86:D87"/>
    <x:mergeCell ref="E86:E87"/>
    <x:mergeCell ref="J86:J87"/>
  </x:mergeCells>
  <x:pageMargins left="0.7" right="0.7" top="0.75" bottom="0.75" header="0.3" footer="0.3"/>
  <x:drawing xmlns:r="http://schemas.openxmlformats.org/officeDocument/2006/relationships" r:id="R4f81120aeff94b96"/>
</x:worksheet>
</file>

<file path=xl/worksheets/sheet13.xml><?xml version="1.0" encoding="utf-8"?>
<x:worksheet xmlns:x="http://schemas.openxmlformats.org/spreadsheetml/2006/main">
  <x:sheetPr>
    <x:tabColor rgb="FFED7D31"/>
  </x:sheetPr>
  <x:sheetViews>
    <x:sheetView showGridLines="0" workbookViewId="0"/>
  </x:sheetViews>
  <x:sheetFormatPr defaultRowHeight="15"/>
  <x:cols>
    <x:col min="1" max="1" width="4.5546875" hidden="0" customWidth="1"/>
    <x:col min="2" max="2" width="17.33203125" hidden="0" customWidth="1"/>
    <x:col min="3" max="3" width="17.44140625" hidden="0" customWidth="1"/>
    <x:col min="4" max="4" width="29.5546875" hidden="0" customWidth="1"/>
    <x:col min="5" max="5" width="21" hidden="0" customWidth="1"/>
    <x:col min="6" max="6" width="5.6640625" hidden="0" customWidth="1"/>
    <x:col min="7" max="7" width="33.88671875" hidden="0" customWidth="1"/>
    <x:col min="8" max="8" width="23.44140625" hidden="0" customWidth="1"/>
    <x:col min="9" max="9" width="43.109375" hidden="0" customWidth="1"/>
    <x:col min="10" max="10" width="45.5546875" hidden="0" customWidth="1"/>
  </x:cols>
  <x:sheetData>
    <x:row r="1" ht="38" customHeight="1">
      <x:c r="A1" s="6" t="str">
        <x:v>Test Cases for 'Quản trị hệ thống' function of PetNoVa</x:v>
      </x:c>
      <x:c r="B1" s="6"/>
      <x:c r="C1" s="6"/>
      <x:c r="D1" s="6"/>
      <x:c r="E1" s="6"/>
      <x:c r="F1" s="6"/>
      <x:c r="G1" s="6"/>
      <x:c r="H1" s="6"/>
      <x:c r="I1" s="6"/>
      <x:c r="J1" s="6"/>
    </x:row>
    <x:row r="2" ht="23" customHeight="1"/>
    <x:row r="3" ht="23" customHeight="1"/>
    <x:row r="4" ht="23" customHeight="1"/>
    <x:row r="5" ht="23" customHeight="1"/>
    <x:row r="6" ht="23" customHeight="1"/>
    <x:row r="7" ht="23" customHeight="1"/>
    <x:row r="8" ht="23" customHeight="1">
      <x:c r="C8" s="48" t="str">
        <x:v>Màn hình Quản trị hệ thống — chưa có ảnh tham chiếu trong file ban đầu</x:v>
      </x:c>
      <x:c r="D8" s="48"/>
      <x:c r="E8" s="48"/>
      <x:c r="F8" s="48"/>
      <x:c r="G8" s="48"/>
      <x:c r="H8" s="48"/>
      <x:c r="I8" s="48"/>
    </x:row>
    <x:row r="9" ht="23" customHeight="1">
      <x:c r="C9" s="48"/>
      <x:c r="D9" s="48"/>
      <x:c r="E9" s="48"/>
      <x:c r="F9" s="48"/>
      <x:c r="G9" s="48"/>
      <x:c r="H9" s="48"/>
      <x:c r="I9" s="48"/>
    </x:row>
    <x:row r="10" ht="23" customHeight="1">
      <x:c r="C10" s="48"/>
      <x:c r="D10" s="48"/>
      <x:c r="E10" s="48"/>
      <x:c r="F10" s="48"/>
      <x:c r="G10" s="48"/>
      <x:c r="H10" s="48"/>
      <x:c r="I10" s="48"/>
    </x:row>
    <x:row r="11" ht="23" customHeight="1">
      <x:c r="C11" s="48"/>
      <x:c r="D11" s="48"/>
      <x:c r="E11" s="48"/>
      <x:c r="F11" s="48"/>
      <x:c r="G11" s="48"/>
      <x:c r="H11" s="48"/>
      <x:c r="I11" s="48"/>
    </x:row>
    <x:row r="12" ht="23" customHeight="1">
      <x:c r="C12" s="48"/>
      <x:c r="D12" s="48"/>
      <x:c r="E12" s="48"/>
      <x:c r="F12" s="48"/>
      <x:c r="G12" s="48"/>
      <x:c r="H12" s="48"/>
      <x:c r="I12" s="48"/>
    </x:row>
    <x:row r="13" ht="23" customHeight="1">
      <x:c r="C13" s="48"/>
      <x:c r="D13" s="48"/>
      <x:c r="E13" s="48"/>
      <x:c r="F13" s="48"/>
      <x:c r="G13" s="48"/>
      <x:c r="H13" s="48"/>
      <x:c r="I13" s="48"/>
    </x:row>
    <x:row r="14" ht="23" customHeight="1">
      <x:c r="C14" s="48"/>
      <x:c r="D14" s="48"/>
      <x:c r="E14" s="48"/>
      <x:c r="F14" s="48"/>
      <x:c r="G14" s="48"/>
      <x:c r="H14" s="48"/>
      <x:c r="I14" s="48"/>
    </x:row>
    <x:row r="15" ht="23" customHeight="1"/>
    <x:row r="16" ht="23" customHeight="1"/>
    <x:row r="17" ht="23" customHeight="1"/>
    <x:row r="18" ht="23" customHeight="1"/>
    <x:row r="19" ht="23" customHeight="1"/>
    <x:row r="20" ht="28" customHeight="1">
      <x:c r="A20" s="10" t="str">
        <x:v>Chưa có hình tham chiếu cho F11 trong file Nhóm09 ban đầu. Các ca được thiết kế từ mã nguồn PetNoVa.</x:v>
      </x:c>
      <x:c r="B20" s="10"/>
      <x:c r="C20" s="10"/>
      <x:c r="D20" s="10"/>
      <x:c r="E20" s="10"/>
      <x:c r="F20" s="10"/>
      <x:c r="G20" s="10"/>
      <x:c r="H20" s="10"/>
      <x:c r="I20" s="10"/>
      <x:c r="J20" s="10"/>
    </x:row>
    <x:row r="21" ht="43" customHeight="1">
      <x:c r="A21" s="16" t="str">
        <x:v>No.</x:v>
      </x:c>
      <x:c r="B21" s="16" t="str">
        <x:v>Test Requirement ID</x:v>
      </x:c>
      <x:c r="C21" s="16" t="str">
        <x:v>Test Case ID</x:v>
      </x:c>
      <x:c r="D21" s="16" t="str">
        <x:v>Test Objective/ Test description/ Test Items</x:v>
      </x:c>
      <x:c r="E21" s="16" t="str">
        <x:v>Pre-conditions</x:v>
      </x:c>
      <x:c r="F21" s="16" t="str">
        <x:v>Step #</x:v>
      </x:c>
      <x:c r="G21" s="16" t="str">
        <x:v>Step Action</x:v>
      </x:c>
      <x:c r="H21" s="16" t="str">
        <x:v>Test Data</x:v>
      </x:c>
      <x:c r="I21" s="16" t="str">
        <x:v>Expected Result</x:v>
      </x:c>
      <x:c r="J21" s="16" t="str">
        <x:v>Notes</x:v>
      </x:c>
    </x:row>
    <x:row r="22" ht="24" customHeight="1">
      <x:c r="A22" s="21" t="str">
        <x:v>Functional TCs</x:v>
      </x:c>
      <x:c r="B22" s="21"/>
      <x:c r="C22" s="21"/>
      <x:c r="D22" s="21"/>
      <x:c r="E22" s="21"/>
      <x:c r="F22" s="21"/>
      <x:c r="G22" s="21"/>
      <x:c r="H22" s="21"/>
      <x:c r="I22" s="21"/>
      <x:c r="J22" s="21"/>
    </x:row>
    <x:row r="23" ht="206" customHeight="1">
      <x:c r="A23" s="32" t="n">
        <x:v>1</x:v>
      </x:c>
      <x:c r="B23" s="33" t="str">
        <x:v>F11.1</x:v>
      </x:c>
      <x:c r="C23" s="33" t="str">
        <x:v>F11_01</x:v>
      </x:c>
      <x:c r="D23" s="34" t="str">
        <x:v>Đối chiếu số liệu tổng quan quản trị</x:v>
      </x:c>
      <x:c r="E23"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Bộ dữ liệu thử đã được đối chiếu: n lịch, p lịch PENDING, k giao dịch PAID có tổng S, a dịch vụ ACTIVE; có giao dịch REFUNDED để phân biệt. Ghi chính xác n,p,k,S,a từ danh sách/API trước chạy.</x:v>
      </x:c>
      <x:c r="F23" s="35" t="n">
        <x:v>1</x:v>
      </x:c>
      <x:c r="G23" s="34" t="str">
        <x:v>Mở Tổng quan và bấm tải lại.</x:v>
      </x:c>
      <x:c r="H23" s="34" t="str">
        <x:v>QA_ADMIN</x:v>
      </x:c>
      <x:c r="I23" s="34" t="str">
        <x:v>Các thẻ và thông tin tổng quan tải được.</x:v>
      </x:c>
      <x:c r="J23" s="36" t="str">
        <x:v>Không dùng netCollected trong Reports làm số đối chiếu: dashboard chỉ cộng giao dịch status PAID.
Chưa thực thi.</x:v>
      </x:c>
    </x:row>
    <x:row r="24" ht="220" customHeight="1">
      <x:c r="A24" s="39"/>
      <x:c r="B24" s="40"/>
      <x:c r="C24" s="40"/>
      <x:c r="D24" s="41"/>
      <x:c r="E24" s="41"/>
      <x:c r="F24" s="42" t="n">
        <x:v>2</x:v>
      </x:c>
      <x:c r="G24" s="41" t="str">
        <x:v>Đối chiếu từng chỉ số.</x:v>
      </x:c>
      <x:c r="H24" s="41" t="str">
        <x:v>n; p; S; a; k</x:v>
      </x:c>
      <x:c r="I24" s="41" t="str">
        <x:v>Tổng lịch=n, chờ xác nhận=p, doanh thu đã thu=S từ PAID, dịch vụ hoạt động=a, giao dịch đã thu=k.</x:v>
      </x:c>
      <x:c r="J24" s="43"/>
    </x:row>
    <x:row r="25" ht="182" customHeight="1">
      <x:c r="A25" s="32" t="n">
        <x:v>2</x:v>
      </x:c>
      <x:c r="B25" s="33" t="str">
        <x:v>F11.1</x:v>
      </x:c>
      <x:c r="C25" s="33" t="str">
        <x:v>F11_02</x:v>
      </x:c>
      <x:c r="D25" s="34" t="str">
        <x:v>Tổng quan khi dữ liệu nghiệp vụ rỗng</x:v>
      </x:c>
      <x:c r="E25"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Bản sao CSDL chỉ có QA_ADMIN; không có Bookings, Payments, Pets, ServicePackages, tài khoản CUSTOMER. Không xóa dữ liệu thật.</x:v>
      </x:c>
      <x:c r="F25" s="35" t="n">
        <x:v>1</x:v>
      </x:c>
      <x:c r="G25" s="34" t="str">
        <x:v>Mở Tổng quan.</x:v>
      </x:c>
      <x:c r="H25" s="34" t="str">
        <x:v>CSDL thử rỗng nghiệp vụ</x:v>
      </x:c>
      <x:c r="I25" s="34" t="str">
        <x:v>Trang tải được.</x:v>
      </x:c>
      <x:c r="J25" s="36" t="str">
        <x:v>Chưa thực thi.</x:v>
      </x:c>
    </x:row>
    <x:row r="26" ht="182" customHeight="1">
      <x:c r="A26" s="39"/>
      <x:c r="B26" s="40"/>
      <x:c r="C26" s="40"/>
      <x:c r="D26" s="41"/>
      <x:c r="E26" s="41"/>
      <x:c r="F26" s="42" t="n">
        <x:v>2</x:v>
      </x:c>
      <x:c r="G26" s="41" t="str">
        <x:v>Đối chiếu thẻ thống kê và lịch gần đây.</x:v>
      </x:c>
      <x:c r="H26" s="41" t="str">
        <x:v>Không có dữ liệu</x:v>
      </x:c>
      <x:c r="I26" s="41" t="str">
        <x:v>Các số nghiệp vụ bằng0; danh sách lịch có trạng thái rỗng.</x:v>
      </x:c>
      <x:c r="J26" s="43"/>
    </x:row>
    <x:row r="27" ht="174" customHeight="1">
      <x:c r="A27" s="32" t="n">
        <x:v>3</x:v>
      </x:c>
      <x:c r="B27" s="33" t="str">
        <x:v>F11.2</x:v>
      </x:c>
      <x:c r="C27" s="33" t="str">
        <x:v>F11_03</x:v>
      </x:c>
      <x:c r="D27" s="34" t="str">
        <x:v>Tìm một tài khoản bằng thông tin đã biết</x:v>
      </x:c>
      <x:c r="E27"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QA_CUS_A ACTIVE/CUSTOMER có họ tên Khách QA_724, email thử riêng đã chuẩn bị, số điện thoại thử; các trường đã ghi để đối chiếu.</x:v>
      </x:c>
      <x:c r="F27" s="35" t="n">
        <x:v>1</x:v>
      </x:c>
      <x:c r="G27" s="34" t="str">
        <x:v>Mở Tài khoản quản lý người dùng.</x:v>
      </x:c>
      <x:c r="H27" s="34" t="str">
        <x:v>QA_ADMIN</x:v>
      </x:c>
      <x:c r="I27" s="34" t="str">
        <x:v>Danh sách có mã, họ tên, email, điện thoại, vai trò, trạng thái.</x:v>
      </x:c>
      <x:c r="J27" s="36" t="str">
        <x:v>Chưa thực thi.</x:v>
      </x:c>
    </x:row>
    <x:row r="28" ht="190" customHeight="1">
      <x:c r="A28" s="39"/>
      <x:c r="B28" s="40"/>
      <x:c r="C28" s="40"/>
      <x:c r="D28" s="41"/>
      <x:c r="E28" s="41"/>
      <x:c r="F28" s="42" t="n">
        <x:v>2</x:v>
      </x:c>
      <x:c r="G28" s="41" t="str">
        <x:v>Nhập từ khóa duy nhất.</x:v>
      </x:c>
      <x:c r="H28" s="41" t="str">
        <x:v>QA_724</x:v>
      </x:c>
      <x:c r="I28" s="41" t="str">
        <x:v>Chỉ tài khoản có mã/tên/email/điện thoại chứa từ khóa được hiển thị; có QA_CUS_A.</x:v>
      </x:c>
      <x:c r="J28" s="43"/>
    </x:row>
    <x:row r="29" ht="158" customHeight="1">
      <x:c r="A29" s="32" t="n">
        <x:v>4</x:v>
      </x:c>
      <x:c r="B29" s="33" t="str">
        <x:v>F11.2</x:v>
      </x:c>
      <x:c r="C29" s="33" t="str">
        <x:v>F11_04</x:v>
      </x:c>
      <x:c r="D29" s="34" t="str">
        <x:v>Tìm kiếm không có kết quả và khôi phục danh sách</x:v>
      </x:c>
      <x:c r="E29"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Không tài khoản nào có chuỗi QA_KHONG_CO_724; ghi số tài khoản ban đầu.</x:v>
      </x:c>
      <x:c r="F29" s="35" t="n">
        <x:v>1</x:v>
      </x:c>
      <x:c r="G29" s="34" t="str">
        <x:v>Nhập từ khóa không trùng tại danh sách tài khoản.</x:v>
      </x:c>
      <x:c r="H29" s="34" t="str">
        <x:v>QA_KHONG_CO_724</x:v>
      </x:c>
      <x:c r="I29" s="34" t="str">
        <x:v>Danh sách rỗng và có thông báo không tìm thấy phù hợp.</x:v>
      </x:c>
      <x:c r="J29" s="36" t="str">
        <x:v>Chưa thực thi.</x:v>
      </x:c>
    </x:row>
    <x:row r="30" ht="158" customHeight="1">
      <x:c r="A30" s="39"/>
      <x:c r="B30" s="40"/>
      <x:c r="C30" s="40"/>
      <x:c r="D30" s="41"/>
      <x:c r="E30" s="41"/>
      <x:c r="F30" s="42" t="n">
        <x:v>2</x:v>
      </x:c>
      <x:c r="G30" s="41" t="str">
        <x:v>Xóa từ khóa.</x:v>
      </x:c>
      <x:c r="H30" s="41" t="str">
        <x:v>Chuỗi rỗng</x:v>
      </x:c>
      <x:c r="I30" s="41" t="str">
        <x:v>Danh sách đầy đủ trở lại; dữ liệu vai trò/trạng thái không thay đổi.</x:v>
      </x:c>
      <x:c r="J30" s="43"/>
    </x:row>
    <x:row r="31" ht="111" customHeight="1">
      <x:c r="A31" s="32" t="n">
        <x:v>5</x:v>
      </x:c>
      <x:c r="B31" s="33" t="str">
        <x:v>F11.3</x:v>
      </x:c>
      <x:c r="C31" s="33" t="str">
        <x:v>F11_05</x:v>
      </x:c>
      <x:c r="D31" s="34" t="str">
        <x:v>Đổi STAFF thành VET và đồng bộ hai hồ sơ</x:v>
      </x:c>
      <x:c r="E31"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ACTIVE/STAFF có Staff ACTIVE liên kết; ghi userId/staffId; tài khoản là dữ liệu thử.</x:v>
      </x:c>
      <x:c r="F31" s="35" t="n">
        <x:v>1</x:v>
      </x:c>
      <x:c r="G31" s="34" t="str">
        <x:v>Tại danh sách tài khoản đổi vai trò.</x:v>
      </x:c>
      <x:c r="H31" s="34" t="str">
        <x:v>QA_STAFF_A; chọn VET</x:v>
      </x:c>
      <x:c r="I31" s="34" t="str">
        <x:v>Thao tác lưu được.</x:v>
      </x:c>
      <x:c r="J31" s="36" t="str">
        <x:v>Chưa thực thi.</x:v>
      </x:c>
    </x:row>
    <x:row r="32" ht="111" customHeight="1">
      <x:c r="A32" s="37"/>
      <x:c r="B32" s="27"/>
      <x:c r="C32" s="27"/>
      <x:c r="D32" s="31"/>
      <x:c r="E32" s="31"/>
      <x:c r="F32" s="30" t="n">
        <x:v>2</x:v>
      </x:c>
      <x:c r="G32" s="31" t="str">
        <x:v>Tải lại Tài khoản và Nhân sự.</x:v>
      </x:c>
      <x:c r="H32" s="31" t="str">
        <x:v>Cùng userId/staffId</x:v>
      </x:c>
      <x:c r="I32" s="31" t="str">
        <x:v>Cả UserAccount.role và Staff.role là VET.</x:v>
      </x:c>
      <x:c r="J32" s="38"/>
    </x:row>
    <x:row r="33" ht="111" customHeight="1">
      <x:c r="A33" s="39"/>
      <x:c r="B33" s="40"/>
      <x:c r="C33" s="40"/>
      <x:c r="D33" s="41"/>
      <x:c r="E33" s="41"/>
      <x:c r="F33" s="42" t="n">
        <x:v>3</x:v>
      </x:c>
      <x:c r="G33" s="41" t="str">
        <x:v>Đăng nhập lại QA_STAFF_A.</x:v>
      </x:c>
      <x:c r="H33" s="41" t="str">
        <x:v>Tài khoản sau đổi vai trò</x:v>
      </x:c>
      <x:c r="I33" s="41" t="str">
        <x:v>Mở cổng bác sĩ theo vai trò mới.</x:v>
      </x:c>
      <x:c r="J33" s="43"/>
    </x:row>
    <x:row r="34" ht="174" customHeight="1">
      <x:c r="A34" s="32" t="n">
        <x:v>6</x:v>
      </x:c>
      <x:c r="B34" s="33" t="str">
        <x:v>F11.3</x:v>
      </x:c>
      <x:c r="C34" s="33" t="str">
        <x:v>F11_06</x:v>
      </x:c>
      <x:c r="D34" s="34" t="str">
        <x:v>Từ chối vai trò không có trong danh sách</x:v>
      </x:c>
      <x:c r="E34"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QA_CUS_A ACTIVE/CUSTOMER; có token QA_ADMIN; ghi role hiện tại.</x:v>
      </x:c>
      <x:c r="F34" s="35" t="n">
        <x:v>1</x:v>
      </x:c>
      <x:c r="G34" s="34" t="str">
        <x:v>Gửi yêu cầu vai trò không hợp lệ.</x:v>
      </x:c>
      <x:c r="H34" s="34" t="str">
        <x:v>PUT /api/UserAccounts/{QA_CUS_A}/role; role=MANAGER</x:v>
      </x:c>
      <x:c r="I34" s="34" t="str">
        <x:v>API trả400.</x:v>
      </x:c>
      <x:c r="J34" s="36" t="str">
        <x:v>Ca API bổ sung: dùng token đúng tài khoản; ghi mã HTTP sau khi thực hiện.
Chưa thực thi.</x:v>
      </x:c>
    </x:row>
    <x:row r="35" ht="142" customHeight="1">
      <x:c r="A35" s="39"/>
      <x:c r="B35" s="40"/>
      <x:c r="C35" s="40"/>
      <x:c r="D35" s="41"/>
      <x:c r="E35" s="41"/>
      <x:c r="F35" s="42" t="n">
        <x:v>2</x:v>
      </x:c>
      <x:c r="G35" s="41" t="str">
        <x:v>Đọc lại tài khoản.</x:v>
      </x:c>
      <x:c r="H35" s="41" t="str">
        <x:v>QA_CUS_A</x:v>
      </x:c>
      <x:c r="I35" s="41" t="str">
        <x:v>Vai trò vẫn CUSTOMER.</x:v>
      </x:c>
      <x:c r="J35" s="43"/>
    </x:row>
    <x:row r="36" ht="150" customHeight="1">
      <x:c r="A36" s="32" t="n">
        <x:v>7</x:v>
      </x:c>
      <x:c r="B36" s="33" t="str">
        <x:v>F11.3</x:v>
      </x:c>
      <x:c r="C36" s="33" t="str">
        <x:v>F11_07</x:v>
      </x:c>
      <x:c r="D36" s="34" t="str">
        <x:v>Không gán VET cho tài khoản chưa có Staff</x:v>
      </x:c>
      <x:c r="E36"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QA_CUS_A ACTIVE/CUSTOMER không có bản ghi Staff liên kết.</x:v>
      </x:c>
      <x:c r="F36" s="35" t="n">
        <x:v>1</x:v>
      </x:c>
      <x:c r="G36" s="34" t="str">
        <x:v>Đổi vai trò QA_CUS_A sang VET.</x:v>
      </x:c>
      <x:c r="H36" s="34" t="str">
        <x:v>Danh sách Tài khoản; chọn VET</x:v>
      </x:c>
      <x:c r="I36" s="34" t="str">
        <x:v>Hệ thống từ chối vì thiếu hồ sơ nhân sự.</x:v>
      </x:c>
      <x:c r="J36" s="36" t="str">
        <x:v>Chưa thực thi.</x:v>
      </x:c>
    </x:row>
    <x:row r="37" ht="150" customHeight="1">
      <x:c r="A37" s="39"/>
      <x:c r="B37" s="40"/>
      <x:c r="C37" s="40"/>
      <x:c r="D37" s="41"/>
      <x:c r="E37" s="41"/>
      <x:c r="F37" s="42" t="n">
        <x:v>2</x:v>
      </x:c>
      <x:c r="G37" s="41" t="str">
        <x:v>Tải lại tài khoản và danh sách nhân sự.</x:v>
      </x:c>
      <x:c r="H37" s="41" t="str">
        <x:v>QA_CUS_A</x:v>
      </x:c>
      <x:c r="I37" s="41" t="str">
        <x:v>Role CUSTOMER giữ nguyên; không tự tạo hồ sơ Staff.</x:v>
      </x:c>
      <x:c r="J37" s="43"/>
    </x:row>
    <x:row r="38" ht="142" customHeight="1">
      <x:c r="A38" s="32" t="n">
        <x:v>8</x:v>
      </x:c>
      <x:c r="B38" s="33" t="str">
        <x:v>F11.3</x:v>
      </x:c>
      <x:c r="C38" s="33" t="str">
        <x:v>F11_08</x:v>
      </x:c>
      <x:c r="D38" s="34" t="str">
        <x:v>Không tự hạ quyền tài khoản quản trị đang dùng</x:v>
      </x:c>
      <x:c r="E38"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Ghi userId của QA_ADMIN hiện tại.</x:v>
      </x:c>
      <x:c r="F38" s="35" t="n">
        <x:v>1</x:v>
      </x:c>
      <x:c r="G38" s="34" t="str">
        <x:v>Đổi role của chính QA_ADMIN.</x:v>
      </x:c>
      <x:c r="H38" s="34" t="str">
        <x:v>Chọn CUSTOMER</x:v>
      </x:c>
      <x:c r="I38" s="34" t="str">
        <x:v>Hệ thống từ chối tự gỡ quyền quản trị.</x:v>
      </x:c>
      <x:c r="J38" s="36" t="str">
        <x:v>Chưa thực thi.</x:v>
      </x:c>
    </x:row>
    <x:row r="39" ht="142" customHeight="1">
      <x:c r="A39" s="39"/>
      <x:c r="B39" s="40"/>
      <x:c r="C39" s="40"/>
      <x:c r="D39" s="41"/>
      <x:c r="E39" s="41"/>
      <x:c r="F39" s="42" t="n">
        <x:v>2</x:v>
      </x:c>
      <x:c r="G39" s="41" t="str">
        <x:v>Tải lại.</x:v>
      </x:c>
      <x:c r="H39" s="41" t="str">
        <x:v>QA_ADMIN</x:v>
      </x:c>
      <x:c r="I39" s="41" t="str">
        <x:v>Role vẫn ADMIN, tiếp tục truy cập cổng quản trị.</x:v>
      </x:c>
      <x:c r="J39" s="43"/>
    </x:row>
    <x:row r="40" ht="111" customHeight="1">
      <x:c r="A40" s="32" t="n">
        <x:v>9</x:v>
      </x:c>
      <x:c r="B40" s="33" t="str">
        <x:v>F11.4</x:v>
      </x:c>
      <x:c r="C40" s="33" t="str">
        <x:v>F11_09</x:v>
      </x:c>
      <x:c r="D40" s="34" t="str">
        <x:v>Tạm ngưng tài khoản chặn phiên đang mở</x:v>
      </x:c>
      <x:c r="E40"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QA_CUS_A ACTIVE/CUSTOMER đang đăng nhập ở trình duyệt thứ2; ghi userId và token hiện tại.</x:v>
      </x:c>
      <x:c r="F40" s="35" t="n">
        <x:v>1</x:v>
      </x:c>
      <x:c r="G40" s="34" t="str">
        <x:v>Đổi trạng thái QA_CUS_A sang INACTIVE.</x:v>
      </x:c>
      <x:c r="H40" s="34" t="str">
        <x:v>Tài khoản QA_CUS_A</x:v>
      </x:c>
      <x:c r="I40" s="34" t="str">
        <x:v>Lưu trạng thái INACTIVE.</x:v>
      </x:c>
      <x:c r="J40" s="36" t="str">
        <x:v>Chưa thực thi.</x:v>
      </x:c>
    </x:row>
    <x:row r="41" ht="111" customHeight="1">
      <x:c r="A41" s="37"/>
      <x:c r="B41" s="27"/>
      <x:c r="C41" s="27"/>
      <x:c r="D41" s="31"/>
      <x:c r="E41" s="31"/>
      <x:c r="F41" s="30" t="n">
        <x:v>2</x:v>
      </x:c>
      <x:c r="G41" s="31" t="str">
        <x:v>Tại phiên QA_CUS_A đang mở, tải dữ liệu thú cưng.</x:v>
      </x:c>
      <x:c r="H41" s="31" t="str">
        <x:v>GET /api/Pets hoặc tải lại trang khách</x:v>
      </x:c>
      <x:c r="I41" s="31" t="str">
        <x:v>Yêu cầu bị403; không nhận dữ liệu bảo vệ dù token chưa hết hạn.</x:v>
      </x:c>
      <x:c r="J41" s="38"/>
    </x:row>
    <x:row r="42" ht="111" customHeight="1">
      <x:c r="A42" s="39"/>
      <x:c r="B42" s="40"/>
      <x:c r="C42" s="40"/>
      <x:c r="D42" s="41"/>
      <x:c r="E42" s="41"/>
      <x:c r="F42" s="42" t="n">
        <x:v>3</x:v>
      </x:c>
      <x:c r="G42" s="41" t="str">
        <x:v>Tải lại danh sách tài khoản ở admin.</x:v>
      </x:c>
      <x:c r="H42" s="41" t="str">
        <x:v>QA_CUS_A</x:v>
      </x:c>
      <x:c r="I42" s="41" t="str">
        <x:v>Trạng thái vẫn INACTIVE.</x:v>
      </x:c>
      <x:c r="J42" s="43"/>
    </x:row>
    <x:row r="43" ht="150" customHeight="1">
      <x:c r="A43" s="32" t="n">
        <x:v>10</x:v>
      </x:c>
      <x:c r="B43" s="33" t="str">
        <x:v>F11.4</x:v>
      </x:c>
      <x:c r="C43" s="33" t="str">
        <x:v>F11_10</x:v>
      </x:c>
      <x:c r="D43" s="34" t="str">
        <x:v>Kích hoạt lại tài khoản khách</x:v>
      </x:c>
      <x:c r="E43"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QA_CUS_A INACTIVE/CUSTOMER, có thông tin đăng nhập thử hợp lệ.</x:v>
      </x:c>
      <x:c r="F43" s="35" t="n">
        <x:v>1</x:v>
      </x:c>
      <x:c r="G43" s="34" t="str">
        <x:v>Đặt QA_CUS_A thành ACTIVE.</x:v>
      </x:c>
      <x:c r="H43" s="34" t="str">
        <x:v>Danh sách Tài khoản</x:v>
      </x:c>
      <x:c r="I43" s="34" t="str">
        <x:v>Lưu thành công.</x:v>
      </x:c>
      <x:c r="J43" s="36" t="str">
        <x:v>Chưa thực thi.</x:v>
      </x:c>
    </x:row>
    <x:row r="44" ht="166" customHeight="1">
      <x:c r="A44" s="39"/>
      <x:c r="B44" s="40"/>
      <x:c r="C44" s="40"/>
      <x:c r="D44" s="41"/>
      <x:c r="E44" s="41"/>
      <x:c r="F44" s="42" t="n">
        <x:v>2</x:v>
      </x:c>
      <x:c r="G44" s="41" t="str">
        <x:v>Đăng nhập QA_CUS_A ở cửa sổ riêng và mở thú cưng.</x:v>
      </x:c>
      <x:c r="H44" s="41" t="str">
        <x:v>Thông tin đăng nhập QA_CUS_A</x:v>
      </x:c>
      <x:c r="I44" s="41" t="str">
        <x:v>Đọc được dữ liệu thuộc quyền; không bị chặn vì trạng thái cũ.</x:v>
      </x:c>
      <x:c r="J44" s="43"/>
    </x:row>
    <x:row r="45" ht="166" customHeight="1">
      <x:c r="A45" s="32" t="n">
        <x:v>11</x:v>
      </x:c>
      <x:c r="B45" s="33" t="str">
        <x:v>F11.4</x:v>
      </x:c>
      <x:c r="C45" s="33" t="str">
        <x:v>F11_11</x:v>
      </x:c>
      <x:c r="D45" s="34" t="str">
        <x:v>Chặn giá trị trạng thái không hợp lệ</x:v>
      </x:c>
      <x:c r="E45"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QA_CUS_A ACTIVE/CUSTOMER; có token QA_ADMIN.</x:v>
      </x:c>
      <x:c r="F45" s="35" t="n">
        <x:v>1</x:v>
      </x:c>
      <x:c r="G45" s="34" t="str">
        <x:v>Gửi trạng thái lạ.</x:v>
      </x:c>
      <x:c r="H45" s="34" t="str">
        <x:v>PUT /api/UserAccounts/{QA_CUS_A}/status; status=DELETED</x:v>
      </x:c>
      <x:c r="I45" s="34" t="str">
        <x:v>API trả400.</x:v>
      </x:c>
      <x:c r="J45" s="36" t="str">
        <x:v>Ca API bổ sung: dùng token đúng tài khoản; ghi mã HTTP sau khi thực hiện.
Chưa thực thi.</x:v>
      </x:c>
    </x:row>
    <x:row r="46" ht="134" customHeight="1">
      <x:c r="A46" s="39"/>
      <x:c r="B46" s="40"/>
      <x:c r="C46" s="40"/>
      <x:c r="D46" s="41"/>
      <x:c r="E46" s="41"/>
      <x:c r="F46" s="42" t="n">
        <x:v>2</x:v>
      </x:c>
      <x:c r="G46" s="41" t="str">
        <x:v>Đọc lại tài khoản.</x:v>
      </x:c>
      <x:c r="H46" s="41" t="str">
        <x:v>QA_CUS_A</x:v>
      </x:c>
      <x:c r="I46" s="41" t="str">
        <x:v>Trạng thái vẫn ACTIVE.</x:v>
      </x:c>
      <x:c r="J46" s="43"/>
    </x:row>
    <x:row r="47" ht="134" customHeight="1">
      <x:c r="A47" s="32" t="n">
        <x:v>12</x:v>
      </x:c>
      <x:c r="B47" s="33" t="str">
        <x:v>F11.4</x:v>
      </x:c>
      <x:c r="C47" s="33" t="str">
        <x:v>F11_12</x:v>
      </x:c>
      <x:c r="D47" s="34" t="str">
        <x:v>Không tự khóa tài khoản admin đang dùng</x:v>
      </x:c>
      <x:c r="E47"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QA_ADMIN hiện ACTIVE.</x:v>
      </x:c>
      <x:c r="F47" s="35" t="n">
        <x:v>1</x:v>
      </x:c>
      <x:c r="G47" s="34" t="str">
        <x:v>Tại dòng QA_ADMIN chọn INACTIVE.</x:v>
      </x:c>
      <x:c r="H47" s="34" t="str">
        <x:v>QA_ADMIN</x:v>
      </x:c>
      <x:c r="I47" s="34" t="str">
        <x:v>Hệ thống từ chối tự khóa.</x:v>
      </x:c>
      <x:c r="J47" s="36" t="str">
        <x:v>Chưa thực thi.</x:v>
      </x:c>
    </x:row>
    <x:row r="48" ht="134" customHeight="1">
      <x:c r="A48" s="39"/>
      <x:c r="B48" s="40"/>
      <x:c r="C48" s="40"/>
      <x:c r="D48" s="41"/>
      <x:c r="E48" s="41"/>
      <x:c r="F48" s="42" t="n">
        <x:v>2</x:v>
      </x:c>
      <x:c r="G48" s="41" t="str">
        <x:v>Tải lại và mở Tổng quan.</x:v>
      </x:c>
      <x:c r="H48" s="41" t="str">
        <x:v>QA_ADMIN</x:v>
      </x:c>
      <x:c r="I48" s="41" t="str">
        <x:v>Trạng thái vẫn ACTIVE; cổng quản trị truy cập được.</x:v>
      </x:c>
      <x:c r="J48" s="43"/>
    </x:row>
    <x:row r="49" ht="175" customHeight="1">
      <x:c r="A49" s="32" t="n">
        <x:v>13</x:v>
      </x:c>
      <x:c r="B49" s="33" t="str">
        <x:v>F11.5</x:v>
      </x:c>
      <x:c r="C49" s="33" t="str">
        <x:v>F11_13</x:v>
      </x:c>
      <x:c r="D49" s="34" t="str">
        <x:v>Tạo nhân sự mới và tài khoản liên kết</x:v>
      </x:c>
      <x:c r="E49"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Firebase Admin tạo tài khoản đã cấu hình cho dự án thử. Chuẩn bị email thử duy nhất QA_NEW_EMAIL và số Việt Nam thử hợp lệ QA_NEW_PHONE chưa dùng; ghi giá trị thực trước chạy.</x:v>
      </x:c>
      <x:c r="F49" s="35" t="n">
        <x:v>1</x:v>
      </x:c>
      <x:c r="G49" s="34" t="str">
        <x:v>Mở Thêm nhân sự và điền.</x:v>
      </x:c>
      <x:c r="H49" s="34" t="str">
        <x:v>Họ tên Nhân sự QA_724; email QA_NEW_EMAIL; điện thoại QA_NEW_PHONE; role STAFF; mật khẩu PetNoVa_QA_1234!</x:v>
      </x:c>
      <x:c r="I49" s="34" t="str">
        <x:v>Form nhận đủ thông tin.</x:v>
      </x:c>
      <x:c r="J49" s="36" t="str">
        <x:v>Email và số điện thoại là dữ liệu fixture phải chuẩn bị; không giả định các ký hiệu này là địa chỉ đăng nhập thật.
Chưa thực thi.</x:v>
      </x:c>
    </x:row>
    <x:row r="50" ht="127" customHeight="1">
      <x:c r="A50" s="37"/>
      <x:c r="B50" s="27"/>
      <x:c r="C50" s="27"/>
      <x:c r="D50" s="31"/>
      <x:c r="E50" s="31"/>
      <x:c r="F50" s="30" t="n">
        <x:v>2</x:v>
      </x:c>
      <x:c r="G50" s="31" t="str">
        <x:v>Bấm Tạo nhân sự.</x:v>
      </x:c>
      <x:c r="H50" s="31" t="str">
        <x:v>Nhấn một lần</x:v>
      </x:c>
      <x:c r="I50" s="31" t="str">
        <x:v>Tạo Staff ACTIVE, violationCount=0 và UserAccount ACTIVE/STAFF liên kết bằng userId.</x:v>
      </x:c>
      <x:c r="J50" s="38"/>
    </x:row>
    <x:row r="51" ht="111" customHeight="1">
      <x:c r="A51" s="39"/>
      <x:c r="B51" s="40"/>
      <x:c r="C51" s="40"/>
      <x:c r="D51" s="41"/>
      <x:c r="E51" s="41"/>
      <x:c r="F51" s="42" t="n">
        <x:v>3</x:v>
      </x:c>
      <x:c r="G51" s="41" t="str">
        <x:v>Đăng nhập ở cửa sổ riêng bằng nhân sự vừa tạo.</x:v>
      </x:c>
      <x:c r="H51" s="41" t="str">
        <x:v>QA_NEW_EMAIL; mật khẩu đã nhập</x:v>
      </x:c>
      <x:c r="I51" s="41" t="str">
        <x:v>Vào cổng nhân viên; thông tin tên/vai trò đúng.</x:v>
      </x:c>
      <x:c r="J51" s="43"/>
    </x:row>
    <x:row r="52" ht="198" customHeight="1">
      <x:c r="A52" s="32" t="n">
        <x:v>14</x:v>
      </x:c>
      <x:c r="B52" s="33" t="str">
        <x:v>F11.5</x:v>
      </x:c>
      <x:c r="C52" s="33" t="str">
        <x:v>F11_14</x:v>
      </x:c>
      <x:c r="D52" s="34" t="str">
        <x:v>Chặn tạo nhân sự bằng email đã tồn tại</x:v>
      </x:c>
      <x:c r="E52"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QA_EXISTING_EMAIL thuộc tài khoản thử có sẵn; Firebase Admin cấu hình; ghi tổng Staff/UserAccounts.</x:v>
      </x:c>
      <x:c r="F52" s="35" t="n">
        <x:v>1</x:v>
      </x:c>
      <x:c r="G52" s="34" t="str">
        <x:v>Điền form thêm nhân sự với email trùng.</x:v>
      </x:c>
      <x:c r="H52" s="34" t="str">
        <x:v>Tên Nhân sự QA_Trung; email QA_EXISTING_EMAIL; số thử hợp lệ; role STAFF; password PetNoVa_QA_1234!</x:v>
      </x:c>
      <x:c r="I52" s="34" t="str">
        <x:v>Form đủ dữ liệu.</x:v>
      </x:c>
      <x:c r="J52" s="36" t="str">
        <x:v>Chưa thực thi.</x:v>
      </x:c>
    </x:row>
    <x:row r="53" ht="150" customHeight="1">
      <x:c r="A53" s="39"/>
      <x:c r="B53" s="40"/>
      <x:c r="C53" s="40"/>
      <x:c r="D53" s="41"/>
      <x:c r="E53" s="41"/>
      <x:c r="F53" s="42" t="n">
        <x:v>2</x:v>
      </x:c>
      <x:c r="G53" s="41" t="str">
        <x:v>Bấm Tạo nhân sự rồi tải lại.</x:v>
      </x:c>
      <x:c r="H53" s="41" t="str">
        <x:v>Email trùng</x:v>
      </x:c>
      <x:c r="I53" s="41" t="str">
        <x:v>Không tạo Staff/tài khoản mới; có thông báo xung đột.</x:v>
      </x:c>
      <x:c r="J53" s="43"/>
    </x:row>
    <x:row r="54" ht="182" customHeight="1">
      <x:c r="A54" s="32" t="n">
        <x:v>15</x:v>
      </x:c>
      <x:c r="B54" s="33" t="str">
        <x:v>F11.5</x:v>
      </x:c>
      <x:c r="C54" s="33" t="str">
        <x:v>F11_15</x:v>
      </x:c>
      <x:c r="D54" s="34" t="str">
        <x:v>Chặn mật khẩu khởi tạo dưới12 ký tự</x:v>
      </x:c>
      <x:c r="E54"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Email thử duy nhất QA_NEW_EMAIL, số thử hợp lệ; dữ liệu khác hợp lệ.</x:v>
      </x:c>
      <x:c r="F54" s="35" t="n">
        <x:v>1</x:v>
      </x:c>
      <x:c r="G54" s="34" t="str">
        <x:v>Điền form với mật khẩu11 ký tự.</x:v>
      </x:c>
      <x:c r="H54" s="34" t="str">
        <x:v>password='A'×11; tên Nhân sự QA; role VET; QA_NEW_EMAIL; số thử hợp lệ</x:v>
      </x:c>
      <x:c r="I54" s="34" t="str">
        <x:v>Trường mật khẩu được kiểm tra minLength12.</x:v>
      </x:c>
      <x:c r="J54" s="36" t="str">
        <x:v>Biên12–128 được định nghĩa trong cả UI và API; có thể bổ sung hai biên chấp nhận khi mở rộng bộ kiểm thử.
Chưa thực thi.</x:v>
      </x:c>
    </x:row>
    <x:row r="55" ht="134" customHeight="1">
      <x:c r="A55" s="39"/>
      <x:c r="B55" s="40"/>
      <x:c r="C55" s="40"/>
      <x:c r="D55" s="41"/>
      <x:c r="E55" s="41"/>
      <x:c r="F55" s="42" t="n">
        <x:v>2</x:v>
      </x:c>
      <x:c r="G55" s="41" t="str">
        <x:v>Bấm Tạo nhân sự rồi tải lại.</x:v>
      </x:c>
      <x:c r="H55" s="41" t="str">
        <x:v>Nhân sự QA</x:v>
      </x:c>
      <x:c r="I55" s="41" t="str">
        <x:v>Không tạo Staff/tài khoản mới.</x:v>
      </x:c>
      <x:c r="J55" s="43"/>
    </x:row>
    <x:row r="56" ht="198" customHeight="1">
      <x:c r="A56" s="32" t="n">
        <x:v>16</x:v>
      </x:c>
      <x:c r="B56" s="33" t="str">
        <x:v>F11.5</x:v>
      </x:c>
      <x:c r="C56" s="33" t="str">
        <x:v>F11_16</x:v>
      </x:c>
      <x:c r="D56" s="34" t="str">
        <x:v>Chặn tạo nhân sự có vai trò ADMIN</x:v>
      </x:c>
      <x:c r="E56"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Có token QA_ADMIN; email mới duy nhất và Firebase thử; họ tên, điện thoại và password hợp lệ.</x:v>
      </x:c>
      <x:c r="F56" s="35" t="n">
        <x:v>1</x:v>
      </x:c>
      <x:c r="G56" s="34" t="str">
        <x:v>Gửi yêu cầu tạo với vai trò ngoài Staff/Vet.</x:v>
      </x:c>
      <x:c r="H56" s="34" t="str">
        <x:v>POST /api/Staffs; fullName=Nhân sự QA; email=QA_NEW_EMAIL; phone=QA_NEW_PHONE; password=PetNoVa_QA_1234!; role=ADMIN</x:v>
      </x:c>
      <x:c r="I56" s="34" t="str">
        <x:v>API trả400 trước khi tạo danh tính.</x:v>
      </x:c>
      <x:c r="J56" s="36" t="str">
        <x:v>Ca API bổ sung: dùng token đúng tài khoản; ghi mã HTTP sau khi thực hiện. Không tự đặt quy tắc số điện thoại trùng khi tạo Staff: controller hiện không có kiểm tra uniqueness rõ ràng cho phone.
Chưa thực thi.</x:v>
      </x:c>
    </x:row>
    <x:row r="57" ht="134" customHeight="1">
      <x:c r="A57" s="39"/>
      <x:c r="B57" s="40"/>
      <x:c r="C57" s="40"/>
      <x:c r="D57" s="41"/>
      <x:c r="E57" s="41"/>
      <x:c r="F57" s="42" t="n">
        <x:v>2</x:v>
      </x:c>
      <x:c r="G57" s="41" t="str">
        <x:v>Tải lại danh sách.</x:v>
      </x:c>
      <x:c r="H57" s="41" t="str">
        <x:v>QA_NEW_EMAIL</x:v>
      </x:c>
      <x:c r="I57" s="41" t="str">
        <x:v>Không có Staff/UserAccount mới cho email này.</x:v>
      </x:c>
      <x:c r="J57" s="43"/>
    </x:row>
    <x:row r="58" ht="166" customHeight="1">
      <x:c r="A58" s="32" t="n">
        <x:v>17</x:v>
      </x:c>
      <x:c r="B58" s="33" t="str">
        <x:v>F11.6</x:v>
      </x:c>
      <x:c r="C58" s="33" t="str">
        <x:v>F11_17</x:v>
      </x:c>
      <x:c r="D58" s="34" t="str">
        <x:v>Sửa nhân sự và đồng bộ tài khoản</x:v>
      </x:c>
      <x:c r="E58"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ACTIVE/STAFF có UserAccount liên kết; chuẩn bị số thử hợp lệ QA_PHONE_MOI.</x:v>
      </x:c>
      <x:c r="F58" s="35" t="n">
        <x:v>1</x:v>
      </x:c>
      <x:c r="G58" s="34" t="str">
        <x:v>Mở Sửa nhân sự và nhập.</x:v>
      </x:c>
      <x:c r="H58" s="34" t="str">
        <x:v>Họ tên Nhân sự QA_MOI; phone QA_PHONE_MOI; role VET</x:v>
      </x:c>
      <x:c r="I58" s="34" t="str">
        <x:v>Form có nội dung mới.</x:v>
      </x:c>
      <x:c r="J58" s="36" t="str">
        <x:v>Chưa thực thi.</x:v>
      </x:c>
    </x:row>
    <x:row r="59" ht="166" customHeight="1">
      <x:c r="A59" s="39"/>
      <x:c r="B59" s="40"/>
      <x:c r="C59" s="40"/>
      <x:c r="D59" s="41"/>
      <x:c r="E59" s="41"/>
      <x:c r="F59" s="42" t="n">
        <x:v>2</x:v>
      </x:c>
      <x:c r="G59" s="41" t="str">
        <x:v>Bấm Lưu thay đổi rồi tải lại Nhân sự và Tài khoản.</x:v>
      </x:c>
      <x:c r="H59" s="41" t="str">
        <x:v>QA_STAFF_A</x:v>
      </x:c>
      <x:c r="I59" s="41" t="str">
        <x:v>Tên, điện thoại, role mới đồng nhất ở Staff và UserAccount; email gốc giữ nguyên.</x:v>
      </x:c>
      <x:c r="J59" s="43"/>
    </x:row>
    <x:row r="60" ht="166" customHeight="1">
      <x:c r="A60" s="32" t="n">
        <x:v>18</x:v>
      </x:c>
      <x:c r="B60" s="33" t="str">
        <x:v>F11.6</x:v>
      </x:c>
      <x:c r="C60" s="33" t="str">
        <x:v>F11_18</x:v>
      </x:c>
      <x:c r="D60" s="34" t="str">
        <x:v>Chặn lưu nhân sự thiếu tên hoặc điện thoại</x:v>
      </x:c>
      <x:c r="E60"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ACTIVE; ghi dữ liệu trước sửa. Lặp hai lượt độc lập.</x:v>
      </x:c>
      <x:c r="F60" s="35" t="n">
        <x:v>1</x:v>
      </x:c>
      <x:c r="G60" s="34" t="str">
        <x:v>Mở sửa và xóa một trường bắt buộc.</x:v>
      </x:c>
      <x:c r="H60" s="34" t="str">
        <x:v>Lượt1: họ tên rỗng; lượt 2: điện thoại rỗng</x:v>
      </x:c>
      <x:c r="I60" s="34" t="str">
        <x:v>Form có trường bắt buộc rỗng.</x:v>
      </x:c>
      <x:c r="J60" s="36" t="str">
        <x:v>Chưa thực thi.</x:v>
      </x:c>
    </x:row>
    <x:row r="61" ht="150" customHeight="1">
      <x:c r="A61" s="39"/>
      <x:c r="B61" s="40"/>
      <x:c r="C61" s="40"/>
      <x:c r="D61" s="41"/>
      <x:c r="E61" s="41"/>
      <x:c r="F61" s="42" t="n">
        <x:v>2</x:v>
      </x:c>
      <x:c r="G61" s="41" t="str">
        <x:v>Bấm Lưu rồi tải lại.</x:v>
      </x:c>
      <x:c r="H61" s="41" t="str">
        <x:v>QA_STAFF_A</x:v>
      </x:c>
      <x:c r="I61" s="41" t="str">
        <x:v>Không lưu ở mỗi lượt; Staff/UserAccount vẫn dữ liệu ban đầu.</x:v>
      </x:c>
      <x:c r="J61" s="43"/>
    </x:row>
    <x:row r="62" ht="134" customHeight="1">
      <x:c r="A62" s="32" t="n">
        <x:v>19</x:v>
      </x:c>
      <x:c r="B62" s="33" t="str">
        <x:v>F11.6</x:v>
      </x:c>
      <x:c r="C62" s="33" t="str">
        <x:v>F11_19</x:v>
      </x:c>
      <x:c r="D62" s="34" t="str">
        <x:v>Hủy sửa nhân sự</x:v>
      </x:c>
      <x:c r="E62"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ACTIVE; ghi dữ liệu trước sửa.</x:v>
      </x:c>
      <x:c r="F62" s="35" t="n">
        <x:v>1</x:v>
      </x:c>
      <x:c r="G62" s="34" t="str">
        <x:v>Mở Sửa và đổi tên.</x:v>
      </x:c>
      <x:c r="H62" s="34" t="str">
        <x:v>Nhân sự QA_HUY</x:v>
      </x:c>
      <x:c r="I62" s="34" t="str">
        <x:v>Form có nội dung mới chưa lưu.</x:v>
      </x:c>
      <x:c r="J62" s="36" t="str">
        <x:v>Chưa thực thi.</x:v>
      </x:c>
    </x:row>
    <x:row r="63" ht="150" customHeight="1">
      <x:c r="A63" s="39"/>
      <x:c r="B63" s="40"/>
      <x:c r="C63" s="40"/>
      <x:c r="D63" s="41"/>
      <x:c r="E63" s="41"/>
      <x:c r="F63" s="42" t="n">
        <x:v>2</x:v>
      </x:c>
      <x:c r="G63" s="41" t="str">
        <x:v>Bấm Hủy rồi tải lại.</x:v>
      </x:c>
      <x:c r="H63" s="41" t="str">
        <x:v>QA_STAFF_A</x:v>
      </x:c>
      <x:c r="I63" s="41" t="str">
        <x:v>Không đổi Staff hoặc UserAccount liên kết.</x:v>
      </x:c>
      <x:c r="J63" s="43"/>
    </x:row>
    <x:row r="64" ht="122" customHeight="1">
      <x:c r="A64" s="32" t="n">
        <x:v>20</x:v>
      </x:c>
      <x:c r="B64" s="33" t="str">
        <x:v>F11.7</x:v>
      </x:c>
      <x:c r="C64" s="33" t="str">
        <x:v>F11_20</x:v>
      </x:c>
      <x:c r="D64" s="34" t="str">
        <x:v>Tạm ngưng nhân sự và ngăn phân công mới</x:v>
      </x:c>
      <x:c r="E64"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Staff ACTIVE/UserAccount ACTIVE; có lịch B_PENDING chưa phân công ở tương lai; phiên STAFF vận hành thử khác.</x:v>
      </x:c>
      <x:c r="F64" s="35" t="n">
        <x:v>1</x:v>
      </x:c>
      <x:c r="G64" s="34" t="str">
        <x:v>Bấm Tạm ngưng QA_STAFF_A.</x:v>
      </x:c>
      <x:c r="H64" s="34" t="str">
        <x:v>Nhân sự QA_STAFF_A</x:v>
      </x:c>
      <x:c r="I64" s="34" t="str">
        <x:v>Staff thành INACTIVE; UserAccount liên kết thành INACTIVE.</x:v>
      </x:c>
      <x:c r="J64" s="36" t="str">
        <x:v>Chưa thực thi.</x:v>
      </x:c>
    </x:row>
    <x:row r="65" ht="122" customHeight="1">
      <x:c r="A65" s="37"/>
      <x:c r="B65" s="27"/>
      <x:c r="C65" s="27"/>
      <x:c r="D65" s="31"/>
      <x:c r="E65" s="31"/>
      <x:c r="F65" s="30" t="n">
        <x:v>2</x:v>
      </x:c>
      <x:c r="G65" s="31" t="str">
        <x:v>Ở cổng vận hành tải lại danh sách phân công.</x:v>
      </x:c>
      <x:c r="H65" s="31" t="str">
        <x:v>B_PENDING</x:v>
      </x:c>
      <x:c r="I65" s="31" t="str">
        <x:v>QA_STAFF_A không còn trong lựa chọn nhân sự hoạt động.</x:v>
      </x:c>
      <x:c r="J65" s="38"/>
    </x:row>
    <x:row r="66" ht="122" customHeight="1">
      <x:c r="A66" s="39"/>
      <x:c r="B66" s="40"/>
      <x:c r="C66" s="40"/>
      <x:c r="D66" s="41"/>
      <x:c r="E66" s="41"/>
      <x:c r="F66" s="42" t="n">
        <x:v>3</x:v>
      </x:c>
      <x:c r="G66" s="41" t="str">
        <x:v>Đăng nhập hoặc gọi API bằng QA_STAFF_A.</x:v>
      </x:c>
      <x:c r="H66" s="41" t="str">
        <x:v>Tài khoản bị ngưng</x:v>
      </x:c>
      <x:c r="I66" s="41" t="str">
        <x:v>Không truy cập dữ liệu bảo vệ vì không ACTIVE.</x:v>
      </x:c>
      <x:c r="J66" s="43"/>
    </x:row>
    <x:row r="67" ht="158" customHeight="1">
      <x:c r="A67" s="32" t="n">
        <x:v>21</x:v>
      </x:c>
      <x:c r="B67" s="33" t="str">
        <x:v>F11.7</x:v>
      </x:c>
      <x:c r="C67" s="33" t="str">
        <x:v>F11_21</x:v>
      </x:c>
      <x:c r="D67" s="34" t="str">
        <x:v>Kích hoạt lại nhân sự INACTIVE</x:v>
      </x:c>
      <x:c r="E67"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Staff INACTIVE, UserAccount INACTIVE; email/password thử còn hợp lệ.</x:v>
      </x:c>
      <x:c r="F67" s="35" t="n">
        <x:v>1</x:v>
      </x:c>
      <x:c r="G67" s="34" t="str">
        <x:v>Bấm Kích hoạt tại nhân sự.</x:v>
      </x:c>
      <x:c r="H67" s="34" t="str">
        <x:v>QA_STAFF_A</x:v>
      </x:c>
      <x:c r="I67" s="34" t="str">
        <x:v>Staff và UserAccount thành ACTIVE.</x:v>
      </x:c>
      <x:c r="J67" s="36" t="str">
        <x:v>Chưa thực thi.</x:v>
      </x:c>
    </x:row>
    <x:row r="68" ht="174" customHeight="1">
      <x:c r="A68" s="39"/>
      <x:c r="B68" s="40"/>
      <x:c r="C68" s="40"/>
      <x:c r="D68" s="41"/>
      <x:c r="E68" s="41"/>
      <x:c r="F68" s="42" t="n">
        <x:v>2</x:v>
      </x:c>
      <x:c r="G68" s="41" t="str">
        <x:v>Tải lại danh bạ phân công và đăng nhập nhân sự.</x:v>
      </x:c>
      <x:c r="H68" s="41" t="str">
        <x:v>QA_STAFF_A</x:v>
      </x:c>
      <x:c r="I68" s="41" t="str">
        <x:v>Nhân sự lại có trong danh bạ; tài khoản truy cập cổng theo role.</x:v>
      </x:c>
      <x:c r="J68" s="43"/>
    </x:row>
    <x:row r="69" ht="150" customHeight="1">
      <x:c r="A69" s="32" t="n">
        <x:v>22</x:v>
      </x:c>
      <x:c r="B69" s="33" t="str">
        <x:v>F11.7</x:v>
      </x:c>
      <x:c r="C69" s="33" t="str">
        <x:v>F11_22</x:v>
      </x:c>
      <x:c r="D69" s="34" t="str">
        <x:v>Kích hoạt nhân sự bị đình chỉ giữ số vi phạm</x:v>
      </x:c>
      <x:c r="E69"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SUSPENDED, violationCount=3; UserAccount INACTIVE.</x:v>
      </x:c>
      <x:c r="F69" s="35" t="n">
        <x:v>1</x:v>
      </x:c>
      <x:c r="G69" s="34" t="str">
        <x:v>Bấm Kích hoạt.</x:v>
      </x:c>
      <x:c r="H69" s="34" t="str">
        <x:v>QA_STAFF_A</x:v>
      </x:c>
      <x:c r="I69" s="34" t="str">
        <x:v>Staff ACTIVE và UserAccount ACTIVE.</x:v>
      </x:c>
      <x:c r="J69" s="36" t="str">
        <x:v>Chưa thực thi.</x:v>
      </x:c>
    </x:row>
    <x:row r="70" ht="166" customHeight="1">
      <x:c r="A70" s="39"/>
      <x:c r="B70" s="40"/>
      <x:c r="C70" s="40"/>
      <x:c r="D70" s="41"/>
      <x:c r="E70" s="41"/>
      <x:c r="F70" s="42" t="n">
        <x:v>2</x:v>
      </x:c>
      <x:c r="G70" s="41" t="str">
        <x:v>Tải lại dòng nhân sự.</x:v>
      </x:c>
      <x:c r="H70" s="41" t="str">
        <x:v>QA_STAFF_A</x:v>
      </x:c>
      <x:c r="I70" s="41" t="str">
        <x:v>Số vi phạm vẫn3; hệ thống không tự đặt về0.</x:v>
      </x:c>
      <x:c r="J70" s="43"/>
    </x:row>
    <x:row r="71" ht="142" customHeight="1">
      <x:c r="A71" s="32" t="n">
        <x:v>23</x:v>
      </x:c>
      <x:c r="B71" s="33" t="str">
        <x:v>F11.8</x:v>
      </x:c>
      <x:c r="C71" s="33" t="str">
        <x:v>F11_23</x:v>
      </x:c>
      <x:c r="D71" s="34" t="str">
        <x:v>Vi phạm từ 1 lên 2chưa đình chỉ</x:v>
      </x:c>
      <x:c r="E71"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ACTIVE, violationCount=1, UserAccount ACTIVE.</x:v>
      </x:c>
      <x:c r="F71" s="35" t="n">
        <x:v>1</x:v>
      </x:c>
      <x:c r="G71" s="34" t="str">
        <x:v>Bấm Ghi vi phạm và xác nhận.</x:v>
      </x:c>
      <x:c r="H71" s="34" t="str">
        <x:v>QA_STAFF_A</x:v>
      </x:c>
      <x:c r="I71" s="34" t="str">
        <x:v>Gửi một thao tác ghi vi phạm.</x:v>
      </x:c>
      <x:c r="J71" s="36" t="str">
        <x:v>Chưa thực thi.</x:v>
      </x:c>
    </x:row>
    <x:row r="72" ht="158" customHeight="1">
      <x:c r="A72" s="39"/>
      <x:c r="B72" s="40"/>
      <x:c r="C72" s="40"/>
      <x:c r="D72" s="41"/>
      <x:c r="E72" s="41"/>
      <x:c r="F72" s="42" t="n">
        <x:v>2</x:v>
      </x:c>
      <x:c r="G72" s="41" t="str">
        <x:v>Tải lại dòng nhân sự và tài khoản.</x:v>
      </x:c>
      <x:c r="H72" s="41" t="str">
        <x:v>QA_STAFF_A</x:v>
      </x:c>
      <x:c r="I72" s="41" t="str">
        <x:v>violationCount=2; Staff/UserAccount vẫn ACTIVE.</x:v>
      </x:c>
      <x:c r="J72" s="43"/>
    </x:row>
    <x:row r="73" ht="106" customHeight="1">
      <x:c r="A73" s="32" t="n">
        <x:v>24</x:v>
      </x:c>
      <x:c r="B73" s="33" t="str">
        <x:v>F11.8</x:v>
      </x:c>
      <x:c r="C73" s="33" t="str">
        <x:v>F11_24</x:v>
      </x:c>
      <x:c r="D73" s="34" t="str">
        <x:v>Vi phạm lần 3tự đình chỉ</x:v>
      </x:c>
      <x:c r="E73"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ACTIVE, violationCount=2, UserAccount ACTIVE; đang có phiên nhân sự thử.</x:v>
      </x:c>
      <x:c r="F73" s="35" t="n">
        <x:v>1</x:v>
      </x:c>
      <x:c r="G73" s="34" t="str">
        <x:v>Bấm Ghi vi phạm và xác nhận một lần.</x:v>
      </x:c>
      <x:c r="H73" s="34" t="str">
        <x:v>QA_STAFF_A</x:v>
      </x:c>
      <x:c r="I73" s="34" t="str">
        <x:v>Số vi phạm tăng lên3.</x:v>
      </x:c>
      <x:c r="J73" s="36" t="str">
        <x:v>Chưa thực thi.</x:v>
      </x:c>
    </x:row>
    <x:row r="74" ht="122" customHeight="1">
      <x:c r="A74" s="37"/>
      <x:c r="B74" s="27"/>
      <x:c r="C74" s="27"/>
      <x:c r="D74" s="31"/>
      <x:c r="E74" s="31"/>
      <x:c r="F74" s="30" t="n">
        <x:v>2</x:v>
      </x:c>
      <x:c r="G74" s="31" t="str">
        <x:v>Tải lại Nhân sự và Tài khoản.</x:v>
      </x:c>
      <x:c r="H74" s="31" t="str">
        <x:v>QA_STAFF_A</x:v>
      </x:c>
      <x:c r="I74" s="31" t="str">
        <x:v>Staff SUSPENDED; UserAccount INACTIVE; UI không cho ghi thêm khi đang đình chỉ.</x:v>
      </x:c>
      <x:c r="J74" s="38"/>
    </x:row>
    <x:row r="75" ht="106" customHeight="1">
      <x:c r="A75" s="39"/>
      <x:c r="B75" s="40"/>
      <x:c r="C75" s="40"/>
      <x:c r="D75" s="41"/>
      <x:c r="E75" s="41"/>
      <x:c r="F75" s="42" t="n">
        <x:v>3</x:v>
      </x:c>
      <x:c r="G75" s="41" t="str">
        <x:v>Tại phiên QA_STAFF_A tải dữ liệu.</x:v>
      </x:c>
      <x:c r="H75" s="41" t="str">
        <x:v>Phiên còn token</x:v>
      </x:c>
      <x:c r="I75" s="41" t="str">
        <x:v>API chặn vì tài khoản không ACTIVE.</x:v>
      </x:c>
      <x:c r="J75" s="43"/>
    </x:row>
    <x:row r="76" ht="134" customHeight="1">
      <x:c r="A76" s="32" t="n">
        <x:v>25</x:v>
      </x:c>
      <x:c r="B76" s="33" t="str">
        <x:v>F11.8</x:v>
      </x:c>
      <x:c r="C76" s="33" t="str">
        <x:v>F11_25</x:v>
      </x:c>
      <x:c r="D76" s="34" t="str">
        <x:v>Hủy xác nhận không tăng vi phạm</x:v>
      </x:c>
      <x:c r="E76"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ACTIVE, violationCount=1.</x:v>
      </x:c>
      <x:c r="F76" s="35" t="n">
        <x:v>1</x:v>
      </x:c>
      <x:c r="G76" s="34" t="str">
        <x:v>Bấm Ghi vi phạm.</x:v>
      </x:c>
      <x:c r="H76" s="34" t="str">
        <x:v>QA_STAFF_A</x:v>
      </x:c>
      <x:c r="I76" s="34" t="str">
        <x:v>Hiện xác nhận trước thao tác.</x:v>
      </x:c>
      <x:c r="J76" s="36" t="str">
        <x:v>API không idempotent: mỗi PUT add-violation được chấp nhận đều tăng1; không kỳ vọng gửi lặp vẫn chỉ tăng1.
Chưa thực thi.</x:v>
      </x:c>
    </x:row>
    <x:row r="77" ht="150" customHeight="1">
      <x:c r="A77" s="39"/>
      <x:c r="B77" s="40"/>
      <x:c r="C77" s="40"/>
      <x:c r="D77" s="41"/>
      <x:c r="E77" s="41"/>
      <x:c r="F77" s="42" t="n">
        <x:v>2</x:v>
      </x:c>
      <x:c r="G77" s="41" t="str">
        <x:v>Chọn Hủy và tải lại.</x:v>
      </x:c>
      <x:c r="H77" s="41" t="str">
        <x:v>QA_STAFF_A</x:v>
      </x:c>
      <x:c r="I77" s="41" t="str">
        <x:v>violationCount vẫn1, trạng thái vẫn ACTIVE.</x:v>
      </x:c>
      <x:c r="J77" s="43"/>
    </x:row>
    <x:row r="78" ht="127" customHeight="1">
      <x:c r="A78" s="32" t="n">
        <x:v>26</x:v>
      </x:c>
      <x:c r="B78" s="33" t="str">
        <x:v>F11.9</x:v>
      </x:c>
      <x:c r="C78" s="33" t="str">
        <x:v>F11_26</x:v>
      </x:c>
      <x:c r="D78" s="34" t="str">
        <x:v>Xóa nhân sự chưa có dữ liệu nghiệp vụ</x:v>
      </x:c>
      <x:c r="E78"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QA_STAFF_DELETE có Staff, UserAccount liên kết; không có Booking/MedicalRecord/Vaccination tham chiếu; UserAccount.phone là số Việt Nam hợp lệ duy nhất, không trùng normalizedPhone tài khoản khác.</x:v>
      </x:c>
      <x:c r="F78" s="35" t="n">
        <x:v>1</x:v>
      </x:c>
      <x:c r="G78" s="34" t="str">
        <x:v>Bấm Xóa nhân sự và xác nhận.</x:v>
      </x:c>
      <x:c r="H78" s="34" t="str">
        <x:v>QA_STAFF_DELETE</x:v>
      </x:c>
      <x:c r="I78" s="34" t="str">
        <x:v>Xóa Staff thành công.</x:v>
      </x:c>
      <x:c r="J78" s="36" t="str">
        <x:v>Chưa thực thi.</x:v>
      </x:c>
    </x:row>
    <x:row r="79" ht="159" customHeight="1">
      <x:c r="A79" s="37"/>
      <x:c r="B79" s="27"/>
      <x:c r="C79" s="27"/>
      <x:c r="D79" s="31"/>
      <x:c r="E79" s="31"/>
      <x:c r="F79" s="30" t="n">
        <x:v>2</x:v>
      </x:c>
      <x:c r="G79" s="31" t="str">
        <x:v>Tải lại Nhân sự và Tài khoản.</x:v>
      </x:c>
      <x:c r="H79" s="31" t="str">
        <x:v>userId cũ</x:v>
      </x:c>
      <x:c r="I79" s="31" t="str">
        <x:v>Không còn Staff; UserAccount vẫn tồn tại, role CUSTOMER, status ACTIVE, số điện thoại chuẩn hóa.</x:v>
      </x:c>
      <x:c r="J79" s="38"/>
    </x:row>
    <x:row r="80" ht="143" customHeight="1">
      <x:c r="A80" s="39"/>
      <x:c r="B80" s="40"/>
      <x:c r="C80" s="40"/>
      <x:c r="D80" s="41"/>
      <x:c r="E80" s="41"/>
      <x:c r="F80" s="42" t="n">
        <x:v>3</x:v>
      </x:c>
      <x:c r="G80" s="41" t="str">
        <x:v>Đăng nhập lại tài khoản đó.</x:v>
      </x:c>
      <x:c r="H80" s="41" t="str">
        <x:v>Email/password của QA_STAFF_DELETE</x:v>
      </x:c>
      <x:c r="I80" s="41" t="str">
        <x:v>Vào cổng khách hàng.</x:v>
      </x:c>
      <x:c r="J80" s="43"/>
    </x:row>
    <x:row r="81" ht="166" customHeight="1">
      <x:c r="A81" s="32" t="n">
        <x:v>27</x:v>
      </x:c>
      <x:c r="B81" s="33" t="str">
        <x:v>F11.9</x:v>
      </x:c>
      <x:c r="C81" s="33" t="str">
        <x:v>F11_27</x:v>
      </x:c>
      <x:c r="D81" s="34" t="str">
        <x:v>Không xóa nhân sự đã có lịch liên quan</x:v>
      </x:c>
      <x:c r="E81"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có ít nhất Booking B_A tham chiếu staffId; ghi trạng thái/role hiện tại.</x:v>
      </x:c>
      <x:c r="F81" s="35" t="n">
        <x:v>1</x:v>
      </x:c>
      <x:c r="G81" s="34" t="str">
        <x:v>Bấm Xóa và xác nhận.</x:v>
      </x:c>
      <x:c r="H81" s="34" t="str">
        <x:v>QA_STAFF_A</x:v>
      </x:c>
      <x:c r="I81" s="34" t="str">
        <x:v>Hệ thống báo không thể xóa do dữ liệu nghiệp vụ.</x:v>
      </x:c>
      <x:c r="J81" s="36" t="str">
        <x:v>API cũng chặn nếu có MedicalRecord hoặc Vaccination; không chỉ lịch đang hoạt động.
Chưa thực thi.</x:v>
      </x:c>
    </x:row>
    <x:row r="82" ht="166" customHeight="1">
      <x:c r="A82" s="39"/>
      <x:c r="B82" s="40"/>
      <x:c r="C82" s="40"/>
      <x:c r="D82" s="41"/>
      <x:c r="E82" s="41"/>
      <x:c r="F82" s="42" t="n">
        <x:v>2</x:v>
      </x:c>
      <x:c r="G82" s="41" t="str">
        <x:v>Tải lại Nhân sự/Tài khoản và xem B_A.</x:v>
      </x:c>
      <x:c r="H82" s="41" t="str">
        <x:v>QA_STAFF_A; B_A</x:v>
      </x:c>
      <x:c r="I82" s="41" t="str">
        <x:v>Staff và UserAccount giữ nguyên; lịch sử B_A không mất.</x:v>
      </x:c>
      <x:c r="J82" s="43"/>
    </x:row>
    <x:row r="83" ht="150" customHeight="1">
      <x:c r="A83" s="32" t="n">
        <x:v>28</x:v>
      </x:c>
      <x:c r="B83" s="33" t="str">
        <x:v>F11.9</x:v>
      </x:c>
      <x:c r="C83" s="33" t="str">
        <x:v>F11_28</x:v>
      </x:c>
      <x:c r="D83" s="34" t="str">
        <x:v>Hủy xóa nhân sự</x:v>
      </x:c>
      <x:c r="E83"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QA_STAFF_DELETE không có nghiệp vụ, đủ điều kiện xóa.</x:v>
      </x:c>
      <x:c r="F83" s="35" t="n">
        <x:v>1</x:v>
      </x:c>
      <x:c r="G83" s="34" t="str">
        <x:v>Bấm Xóa.</x:v>
      </x:c>
      <x:c r="H83" s="34" t="str">
        <x:v>QA_STAFF_DELETE</x:v>
      </x:c>
      <x:c r="I83" s="34" t="str">
        <x:v>Hiện xác nhận xóa/chuyển tài khoản.</x:v>
      </x:c>
      <x:c r="J83" s="36" t="str">
        <x:v>Chưa thực thi.</x:v>
      </x:c>
    </x:row>
    <x:row r="84" ht="150" customHeight="1">
      <x:c r="A84" s="39"/>
      <x:c r="B84" s="40"/>
      <x:c r="C84" s="40"/>
      <x:c r="D84" s="41"/>
      <x:c r="E84" s="41"/>
      <x:c r="F84" s="42" t="n">
        <x:v>2</x:v>
      </x:c>
      <x:c r="G84" s="41" t="str">
        <x:v>Chọn Hủy rồi tải lại.</x:v>
      </x:c>
      <x:c r="H84" s="41" t="str">
        <x:v>QA_STAFF_DELETE</x:v>
      </x:c>
      <x:c r="I84" s="41" t="str">
        <x:v>Staff và tài khoản không đổi.</x:v>
      </x:c>
      <x:c r="J84" s="43"/>
    </x:row>
    <x:row r="85" ht="102" customHeight="1">
      <x:c r="A85" s="32" t="n">
        <x:v>29</x:v>
      </x:c>
      <x:c r="B85" s="33" t="str">
        <x:v>F11.10</x:v>
      </x:c>
      <x:c r="C85" s="33" t="str">
        <x:v>F11_29</x:v>
      </x:c>
      <x:c r="D85" s="34" t="str">
        <x:v>Xóa gói dịch vụ chưa phát sinh lịch</x:v>
      </x:c>
      <x:c r="E85" s="34" t="str">
        <x:v>Môi trường kiểm thử riêng đã chạy. QA_ADMIN là tài khoản ACTIVE/ADMIN đang đăng nhập. SV_DELETE là gói thử thuộc danh mục ACTIVE; không có BookingDetail tham chiếu SV_DELETE. Ghi serviceId thực trước khi chạy.</x:v>
      </x:c>
      <x:c r="F85" s="35" t="n">
        <x:v>1</x:v>
      </x:c>
      <x:c r="G85" s="34" t="str">
        <x:v>Bấm Xóa tại SV_DELETE và xác nhận.</x:v>
      </x:c>
      <x:c r="H85" s="34" t="str">
        <x:v>SV_DELETE</x:v>
      </x:c>
      <x:c r="I85" s="34" t="str">
        <x:v>Dịch vụ được xóa thành công.</x:v>
      </x:c>
      <x:c r="J85" s="36" t="str">
        <x:v>Dùng gói thử riêng, không dùng dịch vụ thật.
Chưa thực thi.</x:v>
      </x:c>
    </x:row>
    <x:row r="86" ht="102" customHeight="1">
      <x:c r="A86" s="39"/>
      <x:c r="B86" s="40"/>
      <x:c r="C86" s="40"/>
      <x:c r="D86" s="41"/>
      <x:c r="E86" s="41"/>
      <x:c r="F86" s="42" t="n">
        <x:v>2</x:v>
      </x:c>
      <x:c r="G86" s="41" t="str">
        <x:v>Tải lại và tìm mã gói vừa xóa.</x:v>
      </x:c>
      <x:c r="H86" s="41" t="str">
        <x:v>SV_DELETE</x:v>
      </x:c>
      <x:c r="I86" s="41" t="str">
        <x:v>Không còn SV_DELETE trong danh sách; tra chi tiết qua API có quyền trả 404.</x:v>
      </x:c>
      <x:c r="J86" s="43"/>
    </x:row>
    <x:row r="87" ht="110" customHeight="1">
      <x:c r="A87" s="32" t="n">
        <x:v>30</x:v>
      </x:c>
      <x:c r="B87" s="33" t="str">
        <x:v>F11.10</x:v>
      </x:c>
      <x:c r="C87" s="33" t="str">
        <x:v>F11_30</x:v>
      </x:c>
      <x:c r="D87" s="34" t="str">
        <x:v>Chặn thời lượng không dương</x:v>
      </x:c>
      <x:c r="E87" s="34" t="str">
        <x:v>Môi trường kiểm thử riêng đã chạy. QA_ADMIN là tài khoản ACTIVE/ADMIN đang đăng nhập. SC_A là danh mục ACTIVE. Chưa có gói tên Gói QA_PHUT. Hai lượt độc lập chỉ thay thời lượng.</x:v>
      </x:c>
      <x:c r="F87" s="35" t="n">
        <x:v>1</x:v>
      </x:c>
      <x:c r="G87" s="34" t="str">
        <x:v>Điền gói mới với thời lượng không hợp lệ.</x:v>
      </x:c>
      <x:c r="H87" s="34" t="str">
        <x:v>Tên Gói QA_PHUT; mô tả Nội dung thử; giá 100000; SC_A; lượt 1 duration=0; lượt 2 duration=-1.</x:v>
      </x:c>
      <x:c r="I87" s="34" t="str">
        <x:v>Ô thời lượng kiểm tra tối thiểu 1 phút.</x:v>
      </x:c>
      <x:c r="J87" s="36" t="str">
        <x:v>API cũng yêu cầu duration &gt; 0; chưa có căn cứ áp dụng giới hạn riêng cao nhất cho từng dịch vụ.
Chưa thực thi.</x:v>
      </x:c>
    </x:row>
    <x:row r="88" ht="62" customHeight="1">
      <x:c r="A88" s="39"/>
      <x:c r="B88" s="40"/>
      <x:c r="C88" s="40"/>
      <x:c r="D88" s="41"/>
      <x:c r="E88" s="41"/>
      <x:c r="F88" s="42" t="n">
        <x:v>2</x:v>
      </x:c>
      <x:c r="G88" s="41" t="str">
        <x:v>Bấm Tạo dịch vụ và tải lại danh sách ở từng lượt.</x:v>
      </x:c>
      <x:c r="H88" s="41" t="str">
        <x:v>Hai lượt độc lập</x:v>
      </x:c>
      <x:c r="I88" s="41" t="str">
        <x:v>Không tạo dịch vụ có thời lượng 0 hoặc âm.</x:v>
      </x:c>
      <x:c r="J88" s="43"/>
    </x:row>
    <x:row r="89" ht="122" customHeight="1">
      <x:c r="A89" s="32" t="n">
        <x:v>31</x:v>
      </x:c>
      <x:c r="B89" s="33" t="str">
        <x:v>F11.10</x:v>
      </x:c>
      <x:c r="C89" s="33" t="str">
        <x:v>F11_31</x:v>
      </x:c>
      <x:c r="D89" s="34" t="str">
        <x:v>Tạo gói dịch vụ hợp lệ</x:v>
      </x:c>
      <x:c r="E89"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SC_A là danh mục ACTIVE; chưa có gói tên Gói QA_724.</x:v>
      </x:c>
      <x:c r="F89" s="35" t="n">
        <x:v>1</x:v>
      </x:c>
      <x:c r="G89" s="34" t="str">
        <x:v>Mở Thêm dịch vụ và điền.</x:v>
      </x:c>
      <x:c r="H89" s="34" t="str">
        <x:v>Tên Gói QA_724; mô tả Dịch vụ thử; giá100000; thời lượng30 phút; danh mục SC_A</x:v>
      </x:c>
      <x:c r="I89" s="34" t="str">
        <x:v>Form đủ dữ liệu.</x:v>
      </x:c>
      <x:c r="J89" s="36" t="str">
        <x:v>Chưa thực thi.</x:v>
      </x:c>
    </x:row>
    <x:row r="90" ht="90" customHeight="1">
      <x:c r="A90" s="37"/>
      <x:c r="B90" s="27"/>
      <x:c r="C90" s="27"/>
      <x:c r="D90" s="31"/>
      <x:c r="E90" s="31"/>
      <x:c r="F90" s="30" t="n">
        <x:v>2</x:v>
      </x:c>
      <x:c r="G90" s="31" t="str">
        <x:v>Bấm Tạo dịch vụ.</x:v>
      </x:c>
      <x:c r="H90" s="31" t="str">
        <x:v>Gói QA_724</x:v>
      </x:c>
      <x:c r="I90" s="31" t="str">
        <x:v>Sinh serviceId mới, trạng thái ACTIVE.</x:v>
      </x:c>
      <x:c r="J90" s="38"/>
    </x:row>
    <x:row r="91" ht="90" customHeight="1">
      <x:c r="A91" s="39"/>
      <x:c r="B91" s="40"/>
      <x:c r="C91" s="40"/>
      <x:c r="D91" s="41"/>
      <x:c r="E91" s="41"/>
      <x:c r="F91" s="42" t="n">
        <x:v>3</x:v>
      </x:c>
      <x:c r="G91" s="41" t="str">
        <x:v>Tải lại và tìm gói.</x:v>
      </x:c>
      <x:c r="H91" s="41" t="str">
        <x:v>Gói QA_724</x:v>
      </x:c>
      <x:c r="I91" s="41" t="str">
        <x:v>Tên, mô tả, giá, thời lượng và danh mục đúng.</x:v>
      </x:c>
      <x:c r="J91" s="43"/>
    </x:row>
    <x:row r="92" ht="166" customHeight="1">
      <x:c r="A92" s="32" t="n">
        <x:v>32</x:v>
      </x:c>
      <x:c r="B92" s="33" t="str">
        <x:v>F11.10</x:v>
      </x:c>
      <x:c r="C92" s="33" t="str">
        <x:v>F11_32</x:v>
      </x:c>
      <x:c r="D92" s="34" t="str">
        <x:v>Sửa gói dịch vụ hợp lệ</x:v>
      </x:c>
      <x:c r="E92"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SV_A ACTIVE thuộc SC_A ACTIVE; ghi serviceId.</x:v>
      </x:c>
      <x:c r="F92" s="35" t="n">
        <x:v>1</x:v>
      </x:c>
      <x:c r="G92" s="34" t="str">
        <x:v>Mở Sửa SV_A và đổi nội dung.</x:v>
      </x:c>
      <x:c r="H92" s="34" t="str">
        <x:v>Tên Gói QA_SUA; mô tả Mô tả mới QA; giá120000; thời lượng45; SC_A</x:v>
      </x:c>
      <x:c r="I92" s="34" t="str">
        <x:v>Form có dữ liệu mới.</x:v>
      </x:c>
      <x:c r="J92" s="36" t="str">
        <x:v>Chưa thực thi.</x:v>
      </x:c>
    </x:row>
    <x:row r="93" ht="134" customHeight="1">
      <x:c r="A93" s="39"/>
      <x:c r="B93" s="40"/>
      <x:c r="C93" s="40"/>
      <x:c r="D93" s="41"/>
      <x:c r="E93" s="41"/>
      <x:c r="F93" s="42" t="n">
        <x:v>2</x:v>
      </x:c>
      <x:c r="G93" s="41" t="str">
        <x:v>Lưu và tải lại.</x:v>
      </x:c>
      <x:c r="H93" s="41" t="str">
        <x:v>SV_A</x:v>
      </x:c>
      <x:c r="I93" s="41" t="str">
        <x:v>Cùng serviceId có giá trị mới; không tạo gói khác.</x:v>
      </x:c>
      <x:c r="J93" s="43"/>
    </x:row>
    <x:row r="94" ht="182" customHeight="1">
      <x:c r="A94" s="32" t="n">
        <x:v>33</x:v>
      </x:c>
      <x:c r="B94" s="33" t="str">
        <x:v>F11.10</x:v>
      </x:c>
      <x:c r="C94" s="33" t="str">
        <x:v>F11_33</x:v>
      </x:c>
      <x:c r="D94" s="34" t="str">
        <x:v>Chặn giá không dương</x:v>
      </x:c>
      <x:c r="E94"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SC_A ACTIVE; dùng tên Gói QA_GIA; chưa tồn tại; lặp độc lập hai lượt.</x:v>
      </x:c>
      <x:c r="F94" s="35" t="n">
        <x:v>1</x:v>
      </x:c>
      <x:c r="G94" s="34" t="str">
        <x:v>Điền form gói với giá không hợp lệ.</x:v>
      </x:c>
      <x:c r="H94" s="34" t="str">
        <x:v>Giá lượt 1=0, lượt 2=−1; thời lượng30; tên/mô tả đầy đủ; SC_A</x:v>
      </x:c>
      <x:c r="I94" s="34" t="str">
        <x:v>Ô giá được kiểm tra min1.</x:v>
      </x:c>
      <x:c r="J94" s="36" t="str">
        <x:v>Chưa thực thi.</x:v>
      </x:c>
    </x:row>
    <x:row r="95" ht="134" customHeight="1">
      <x:c r="A95" s="39"/>
      <x:c r="B95" s="40"/>
      <x:c r="C95" s="40"/>
      <x:c r="D95" s="41"/>
      <x:c r="E95" s="41"/>
      <x:c r="F95" s="42" t="n">
        <x:v>2</x:v>
      </x:c>
      <x:c r="G95" s="41" t="str">
        <x:v>Bấm Tạo và tải lại.</x:v>
      </x:c>
      <x:c r="H95" s="41" t="str">
        <x:v>Từng lượt riêng</x:v>
      </x:c>
      <x:c r="I95" s="41" t="str">
        <x:v>Không tạo dịch vụ ở cả hai lượt.</x:v>
      </x:c>
      <x:c r="J95" s="43"/>
    </x:row>
    <x:row r="96" ht="174" customHeight="1">
      <x:c r="A96" s="32" t="n">
        <x:v>34</x:v>
      </x:c>
      <x:c r="B96" s="33" t="str">
        <x:v>F11.10</x:v>
      </x:c>
      <x:c r="C96" s="33" t="str">
        <x:v>F11_34</x:v>
      </x:c>
      <x:c r="D96" s="34" t="str">
        <x:v>Chặn tên hoặc mô tả trống</x:v>
      </x:c>
      <x:c r="E96"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SC_A ACTIVE; ghi số dịch vụ; lặp hai lượt độc lập.</x:v>
      </x:c>
      <x:c r="F96" s="35" t="n">
        <x:v>1</x:v>
      </x:c>
      <x:c r="G96" s="34" t="str">
        <x:v>Điền form thiếu một trường bắt buộc.</x:v>
      </x:c>
      <x:c r="H96" s="34" t="str">
        <x:v>Lượt1 tên rỗng/mô tả QA; lượt 2 tên QA/mô tả rỗng; giá100000; phút30; SC_A</x:v>
      </x:c>
      <x:c r="I96" s="34" t="str">
        <x:v>Có trường bắt buộc trống.</x:v>
      </x:c>
      <x:c r="J96" s="36" t="str">
        <x:v>Chưa thực thi.</x:v>
      </x:c>
    </x:row>
    <x:row r="97" ht="126" customHeight="1">
      <x:c r="A97" s="39"/>
      <x:c r="B97" s="40"/>
      <x:c r="C97" s="40"/>
      <x:c r="D97" s="41"/>
      <x:c r="E97" s="41"/>
      <x:c r="F97" s="42" t="n">
        <x:v>2</x:v>
      </x:c>
      <x:c r="G97" s="41" t="str">
        <x:v>Bấm Tạo và tải lại.</x:v>
      </x:c>
      <x:c r="H97" s="41" t="str">
        <x:v>Từng lượt riêng</x:v>
      </x:c>
      <x:c r="I97" s="41" t="str">
        <x:v>Không có gói mới được lưu.</x:v>
      </x:c>
      <x:c r="J97" s="43"/>
    </x:row>
    <x:row r="98" ht="166" customHeight="1">
      <x:c r="A98" s="32" t="n">
        <x:v>35</x:v>
      </x:c>
      <x:c r="B98" s="33" t="str">
        <x:v>F11.10</x:v>
      </x:c>
      <x:c r="C98" s="33" t="str">
        <x:v>F11_35</x:v>
      </x:c>
      <x:c r="D98" s="34" t="str">
        <x:v>Không xóa gói đã có chi tiết lịch hẹn</x:v>
      </x:c>
      <x:c r="E98"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SV_USED có ít nhất BookingDetail tham chiếu kể cả lịch cũ; ghi lại lịch và serviceId.</x:v>
      </x:c>
      <x:c r="F98" s="35" t="n">
        <x:v>1</x:v>
      </x:c>
      <x:c r="G98" s="34" t="str">
        <x:v>Bấm Xóa SV_USED và xác nhận.</x:v>
      </x:c>
      <x:c r="H98" s="34" t="str">
        <x:v>SV_USED</x:v>
      </x:c>
      <x:c r="I98" s="34" t="str">
        <x:v>Hệ thống từ chối xóa vì gói đã phát sinh lịch.</x:v>
      </x:c>
      <x:c r="J98" s="36" t="str">
        <x:v>Có thể tạm ngưng theo F11.11. Chưa thiết kế kỳ vọng trùng tên dịch vụ bị chặn vì nguồn không định nghĩa uniqueness.
Chưa thực thi.</x:v>
      </x:c>
    </x:row>
    <x:row r="99" ht="166" customHeight="1">
      <x:c r="A99" s="39"/>
      <x:c r="B99" s="40"/>
      <x:c r="C99" s="40"/>
      <x:c r="D99" s="41"/>
      <x:c r="E99" s="41"/>
      <x:c r="F99" s="42" t="n">
        <x:v>2</x:v>
      </x:c>
      <x:c r="G99" s="41" t="str">
        <x:v>Tải lại gói và lịch liên quan.</x:v>
      </x:c>
      <x:c r="H99" s="41" t="str">
        <x:v>SV_USED; lịch cũ</x:v>
      </x:c>
      <x:c r="I99" s="41" t="str">
        <x:v>Gói còn tồn tại; lịch sử còn tham chiếu gói.</x:v>
      </x:c>
      <x:c r="J99" s="43"/>
    </x:row>
    <x:row r="100" ht="116" customHeight="1">
      <x:c r="A100" s="32" t="n">
        <x:v>36</x:v>
      </x:c>
      <x:c r="B100" s="33" t="str">
        <x:v>F11.11</x:v>
      </x:c>
      <x:c r="C100" s="33" t="str">
        <x:v>F11_36</x:v>
      </x:c>
      <x:c r="D100" s="34" t="str">
        <x:v>Tắt dịch vụ ngăn đặt mới</x:v>
      </x:c>
      <x:c r="E100"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SV_A ACTIVE; QA_CUS_A ACTIVE/CUSTOMER có thú cưng đang hoạt động; SV_A đang có trong danh sách đặt.</x:v>
      </x:c>
      <x:c r="F100" s="35" t="n">
        <x:v>1</x:v>
      </x:c>
      <x:c r="G100" s="34" t="str">
        <x:v>Bấm Tạm ngưng SV_A ở quản trị.</x:v>
      </x:c>
      <x:c r="H100" s="34" t="str">
        <x:v>SV_A</x:v>
      </x:c>
      <x:c r="I100" s="34" t="str">
        <x:v>Trạng thái thành INACTIVE.</x:v>
      </x:c>
      <x:c r="J100" s="36" t="str">
        <x:v>Ca API bổ sung: dùng token đúng tài khoản; ghi mã HTTP sau khi thực hiện.
Chưa thực thi.</x:v>
      </x:c>
    </x:row>
    <x:row r="101" ht="116" customHeight="1">
      <x:c r="A101" s="37"/>
      <x:c r="B101" s="27"/>
      <x:c r="C101" s="27"/>
      <x:c r="D101" s="31"/>
      <x:c r="E101" s="31"/>
      <x:c r="F101" s="30" t="n">
        <x:v>2</x:v>
      </x:c>
      <x:c r="G101" s="31" t="str">
        <x:v>Đăng nhập QA_CUS_A và mở lại đặt lịch.</x:v>
      </x:c>
      <x:c r="H101" s="31" t="str">
        <x:v>SV_A</x:v>
      </x:c>
      <x:c r="I101" s="31" t="str">
        <x:v>SV_A không còn được chọn như gói khả dụng.</x:v>
      </x:c>
      <x:c r="J101" s="38"/>
    </x:row>
    <x:row r="102" ht="116" customHeight="1">
      <x:c r="A102" s="39"/>
      <x:c r="B102" s="40"/>
      <x:c r="C102" s="40"/>
      <x:c r="D102" s="41"/>
      <x:c r="E102" s="41"/>
      <x:c r="F102" s="42" t="n">
        <x:v>3</x:v>
      </x:c>
      <x:c r="G102" s="41" t="str">
        <x:v>Thử yêu cầu đặt/availability trực tiếp có SV_A.</x:v>
      </x:c>
      <x:c r="H102" s="41" t="str">
        <x:v>Ngày D+1 và các dữ liệu khác hợp lệ</x:v>
      </x:c>
      <x:c r="I102" s="41" t="str">
        <x:v>API từ chối dịch vụ không ACTIVE, không tạo lịch.</x:v>
      </x:c>
      <x:c r="J102" s="43"/>
    </x:row>
    <x:row r="103" ht="158" customHeight="1">
      <x:c r="A103" s="32" t="n">
        <x:v>37</x:v>
      </x:c>
      <x:c r="B103" s="33" t="str">
        <x:v>F11.11</x:v>
      </x:c>
      <x:c r="C103" s="33" t="str">
        <x:v>F11_37</x:v>
      </x:c>
      <x:c r="D103" s="34" t="str">
        <x:v>Bật lại dịch vụ để đặt mới</x:v>
      </x:c>
      <x:c r="E103"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SV_A INACTIVE, danh mục SC_A ACTIVE; khách QA_CUS_A có thú cưng; các điều kiện đặt hợp lệ.</x:v>
      </x:c>
      <x:c r="F103" s="35" t="n">
        <x:v>1</x:v>
      </x:c>
      <x:c r="G103" s="34" t="str">
        <x:v>Bấm Kích hoạt SV_A.</x:v>
      </x:c>
      <x:c r="H103" s="34" t="str">
        <x:v>SV_A</x:v>
      </x:c>
      <x:c r="I103" s="34" t="str">
        <x:v>Trạng thái thành ACTIVE.</x:v>
      </x:c>
      <x:c r="J103" s="36" t="str">
        <x:v>Chưa thực thi.</x:v>
      </x:c>
    </x:row>
    <x:row r="104" ht="174" customHeight="1">
      <x:c r="A104" s="39"/>
      <x:c r="B104" s="40"/>
      <x:c r="C104" s="40"/>
      <x:c r="D104" s="41"/>
      <x:c r="E104" s="41"/>
      <x:c r="F104" s="42" t="n">
        <x:v>2</x:v>
      </x:c>
      <x:c r="G104" s="41" t="str">
        <x:v>Ở khách hàng tải lại danh sách dịch vụ.</x:v>
      </x:c>
      <x:c r="H104" s="41" t="str">
        <x:v>SV_A</x:v>
      </x:c>
      <x:c r="I104" s="41" t="str">
        <x:v>SV_A xuất hiện trong gói có thể lựa chọn đặt mới.</x:v>
      </x:c>
      <x:c r="J104" s="43"/>
    </x:row>
    <x:row r="105" ht="150" customHeight="1">
      <x:c r="A105" s="32" t="n">
        <x:v>38</x:v>
      </x:c>
      <x:c r="B105" s="33" t="str">
        <x:v>F11.11</x:v>
      </x:c>
      <x:c r="C105" s="33" t="str">
        <x:v>F11_38</x:v>
      </x:c>
      <x:c r="D105" s="34" t="str">
        <x:v>Tắt dịch vụ không làm mất lịch cũ</x:v>
      </x:c>
      <x:c r="E105"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SV_USED ACTIVE đã có lịch B_OLD; ghi giá/chi tiết của BookingDetail.</x:v>
      </x:c>
      <x:c r="F105" s="35" t="n">
        <x:v>1</x:v>
      </x:c>
      <x:c r="G105" s="34" t="str">
        <x:v>Tạm ngưng SV_USED.</x:v>
      </x:c>
      <x:c r="H105" s="34" t="str">
        <x:v>SV_USED</x:v>
      </x:c>
      <x:c r="I105" s="34" t="str">
        <x:v>Gói thành INACTIVE.</x:v>
      </x:c>
      <x:c r="J105" s="36" t="str">
        <x:v>Chưa thực thi.</x:v>
      </x:c>
    </x:row>
    <x:row r="106" ht="166" customHeight="1">
      <x:c r="A106" s="39"/>
      <x:c r="B106" s="40"/>
      <x:c r="C106" s="40"/>
      <x:c r="D106" s="41"/>
      <x:c r="E106" s="41"/>
      <x:c r="F106" s="42" t="n">
        <x:v>2</x:v>
      </x:c>
      <x:c r="G106" s="41" t="str">
        <x:v>Mở lại B_OLD bằng tài khoản có quyền.</x:v>
      </x:c>
      <x:c r="H106" s="41" t="str">
        <x:v>B_OLD</x:v>
      </x:c>
      <x:c r="I106" s="41" t="str">
        <x:v>Lịch cũ, tên/gói và số tiền lịch sử vẫn xem được; không xóa BookingDetail.</x:v>
      </x:c>
      <x:c r="J106" s="43"/>
    </x:row>
    <x:row r="107" ht="142" customHeight="1">
      <x:c r="A107" s="32" t="n">
        <x:v>39</x:v>
      </x:c>
      <x:c r="B107" s="33" t="str">
        <x:v>F11.12</x:v>
      </x:c>
      <x:c r="C107" s="33" t="str">
        <x:v>F11_39</x:v>
      </x:c>
      <x:c r="D107" s="34" t="str">
        <x:v>Tạo danh mục hợp lệ</x:v>
      </x:c>
      <x:c r="E107"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Chưa có danh mục thử QA_DM_724.</x:v>
      </x:c>
      <x:c r="F107" s="35" t="n">
        <x:v>1</x:v>
      </x:c>
      <x:c r="G107" s="34" t="str">
        <x:v>Mở Danh mục và nhập.</x:v>
      </x:c>
      <x:c r="H107" s="34" t="str">
        <x:v>Tên QA_DM_724; mô tả Danh mục thử</x:v>
      </x:c>
      <x:c r="I107" s="34" t="str">
        <x:v>Form có dữ liệu.</x:v>
      </x:c>
      <x:c r="J107" s="36" t="str">
        <x:v>Chưa thực thi.</x:v>
      </x:c>
    </x:row>
    <x:row r="108" ht="142" customHeight="1">
      <x:c r="A108" s="39"/>
      <x:c r="B108" s="40"/>
      <x:c r="C108" s="40"/>
      <x:c r="D108" s="41"/>
      <x:c r="E108" s="41"/>
      <x:c r="F108" s="42" t="n">
        <x:v>2</x:v>
      </x:c>
      <x:c r="G108" s="41" t="str">
        <x:v>Bấm Thêm và tải lại.</x:v>
      </x:c>
      <x:c r="H108" s="41" t="str">
        <x:v>QA_DM_724</x:v>
      </x:c>
      <x:c r="I108" s="41" t="str">
        <x:v>Có categoryId mới, tên/mô tả đúng, status ACTIVE.</x:v>
      </x:c>
      <x:c r="J108" s="43"/>
    </x:row>
    <x:row r="109" ht="150" customHeight="1">
      <x:c r="A109" s="32" t="n">
        <x:v>40</x:v>
      </x:c>
      <x:c r="B109" s="33" t="str">
        <x:v>F11.12</x:v>
      </x:c>
      <x:c r="C109" s="33" t="str">
        <x:v>F11_40</x:v>
      </x:c>
      <x:c r="D109" s="34" t="str">
        <x:v>Sửa tên và mô tả danh mục</x:v>
      </x:c>
      <x:c r="E109"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SC_A ACTIVE, tên QA_DM_CU; ghi categoryId.</x:v>
      </x:c>
      <x:c r="F109" s="35" t="n">
        <x:v>1</x:v>
      </x:c>
      <x:c r="G109" s="34" t="str">
        <x:v>Bấm Sửa SC_A, nhập qua các hộp nhắc.</x:v>
      </x:c>
      <x:c r="H109" s="34" t="str">
        <x:v>Tên QA_DM_MOI; mô tả Mô tả mới QA</x:v>
      </x:c>
      <x:c r="I109" s="34" t="str">
        <x:v>Nhận tên và mô tả chỉnh sửa.</x:v>
      </x:c>
      <x:c r="J109" s="36" t="str">
        <x:v>Chưa thực thi.</x:v>
      </x:c>
    </x:row>
    <x:row r="110" ht="150" customHeight="1">
      <x:c r="A110" s="39"/>
      <x:c r="B110" s="40"/>
      <x:c r="C110" s="40"/>
      <x:c r="D110" s="41"/>
      <x:c r="E110" s="41"/>
      <x:c r="F110" s="42" t="n">
        <x:v>2</x:v>
      </x:c>
      <x:c r="G110" s="41" t="str">
        <x:v>Xác nhận và tải lại.</x:v>
      </x:c>
      <x:c r="H110" s="41" t="str">
        <x:v>SC_A</x:v>
      </x:c>
      <x:c r="I110" s="41" t="str">
        <x:v>Cùng categoryId có nội dung mới; trạng thái giữ nguyên.</x:v>
      </x:c>
      <x:c r="J110" s="43"/>
    </x:row>
    <x:row r="111" ht="142" customHeight="1">
      <x:c r="A111" s="32" t="n">
        <x:v>41</x:v>
      </x:c>
      <x:c r="B111" s="33" t="str">
        <x:v>F11.12</x:v>
      </x:c>
      <x:c r="C111" s="33" t="str">
        <x:v>F11_41</x:v>
      </x:c>
      <x:c r="D111" s="34" t="str">
        <x:v>Chặn tên danh mục trống</x:v>
      </x:c>
      <x:c r="E111"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Ghi số danh mục hiện tại.</x:v>
      </x:c>
      <x:c r="F111" s="35" t="n">
        <x:v>1</x:v>
      </x:c>
      <x:c r="G111" s="34" t="str">
        <x:v>Để trống tên, nhập mô tả.</x:v>
      </x:c>
      <x:c r="H111" s="34" t="str">
        <x:v>Tên rỗng; mô tả QA</x:v>
      </x:c>
      <x:c r="I111" s="34" t="str">
        <x:v>Form thiếu tên bắt buộc.</x:v>
      </x:c>
      <x:c r="J111" s="36" t="str">
        <x:v>Không ghi kỳ vọng tên trùng bị chặn: controller chưa có kiểm tra tên trùng; cần xác nhận đặc tả nếu muốn bổ sung.
Chưa thực thi.</x:v>
      </x:c>
    </x:row>
    <x:row r="112" ht="142" customHeight="1">
      <x:c r="A112" s="39"/>
      <x:c r="B112" s="40"/>
      <x:c r="C112" s="40"/>
      <x:c r="D112" s="41"/>
      <x:c r="E112" s="41"/>
      <x:c r="F112" s="42" t="n">
        <x:v>2</x:v>
      </x:c>
      <x:c r="G112" s="41" t="str">
        <x:v>Bấm thêm và tải lại.</x:v>
      </x:c>
      <x:c r="H112" s="41" t="str">
        <x:v>Danh mục mới</x:v>
      </x:c>
      <x:c r="I112" s="41" t="str">
        <x:v>Không tạo danh mục tên trống.</x:v>
      </x:c>
      <x:c r="J112" s="43"/>
    </x:row>
    <x:row r="113" ht="95" customHeight="1">
      <x:c r="A113" s="32" t="n">
        <x:v>42</x:v>
      </x:c>
      <x:c r="B113" s="33" t="str">
        <x:v>F11.12</x:v>
      </x:c>
      <x:c r="C113" s="33" t="str">
        <x:v>F11_42</x:v>
      </x:c>
      <x:c r="D113" s="34" t="str">
        <x:v>Danh mục tắt không dùng cho gói mới</x:v>
      </x:c>
      <x:c r="E113"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SC_A ACTIVE; không sửa gói đang có, chỉ thử tạo mới; có token QA_ADMIN.</x:v>
      </x:c>
      <x:c r="F113" s="35" t="n">
        <x:v>1</x:v>
      </x:c>
      <x:c r="G113" s="34" t="str">
        <x:v>Tạm ngưng SC_A trong Danh mục.</x:v>
      </x:c>
      <x:c r="H113" s="34" t="str">
        <x:v>SC_A</x:v>
      </x:c>
      <x:c r="I113" s="34" t="str">
        <x:v>Trạng thái INACTIVE.</x:v>
      </x:c>
      <x:c r="J113" s="36" t="str">
        <x:v>Ca API bổ sung: dùng token đúng tài khoản; ghi mã HTTP sau khi thực hiện.
Chưa thực thi.</x:v>
      </x:c>
    </x:row>
    <x:row r="114" ht="95" customHeight="1">
      <x:c r="A114" s="37"/>
      <x:c r="B114" s="27"/>
      <x:c r="C114" s="27"/>
      <x:c r="D114" s="31"/>
      <x:c r="E114" s="31"/>
      <x:c r="F114" s="30" t="n">
        <x:v>2</x:v>
      </x:c>
      <x:c r="G114" s="31" t="str">
        <x:v>Mở Thêm dịch vụ.</x:v>
      </x:c>
      <x:c r="H114" s="31" t="str">
        <x:v>Danh mục SC_A</x:v>
      </x:c>
      <x:c r="I114" s="31" t="str">
        <x:v>SC_A không hiện trong lựa chọn danh mục ACTIVE.</x:v>
      </x:c>
      <x:c r="J114" s="38"/>
    </x:row>
    <x:row r="115" ht="127" customHeight="1">
      <x:c r="A115" s="39"/>
      <x:c r="B115" s="40"/>
      <x:c r="C115" s="40"/>
      <x:c r="D115" s="41"/>
      <x:c r="E115" s="41"/>
      <x:c r="F115" s="42" t="n">
        <x:v>3</x:v>
      </x:c>
      <x:c r="G115" s="41" t="str">
        <x:v>Gửi tạo dịch vụ trực tiếp với SC_A.</x:v>
      </x:c>
      <x:c r="H115" s="41" t="str">
        <x:v>POST /api/ServicePackages; tên/mô tả QA; giá100000; duration30; categoryId=SC_A</x:v>
      </x:c>
      <x:c r="I115" s="41" t="str">
        <x:v>API trả400; không tạo dịch vụ mới thuộc danh mục tắt.</x:v>
      </x:c>
      <x:c r="J115" s="43"/>
    </x:row>
    <x:row r="116" ht="158" customHeight="1">
      <x:c r="A116" s="32" t="n">
        <x:v>43</x:v>
      </x:c>
      <x:c r="B116" s="33" t="str">
        <x:v>F11.13</x:v>
      </x:c>
      <x:c r="C116" s="33" t="str">
        <x:v>F11_43</x:v>
      </x:c>
      <x:c r="D116" s="34" t="str">
        <x:v>Xem lịch toàn hệ thống ở cổng quản trị</x:v>
      </x:c>
      <x:c r="E116"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Có B_A của QA_CUS_A và B_B của QA_CUS_B; mỗi lịch đúng1 gói để đối chiếu, thú cưng/giá/giao dịch đã ghi.</x:v>
      </x:c>
      <x:c r="F116" s="35" t="n">
        <x:v>1</x:v>
      </x:c>
      <x:c r="G116" s="34" t="str">
        <x:v>Mở tab Lịch hẹn.</x:v>
      </x:c>
      <x:c r="H116" s="34" t="str">
        <x:v>QA_ADMIN</x:v>
      </x:c>
      <x:c r="I116" s="34" t="str">
        <x:v>Bảng lịch toàn hệ thống mở được.</x:v>
      </x:c>
      <x:c r="J116" s="36" t="str">
        <x:v>UI hiện không có ô tìm/lọc hay nút chi tiết/cập nhật tại bảng admin; không đưa thao tác UI chưa tồn tại vào test case.
Chưa thực thi.</x:v>
      </x:c>
    </x:row>
    <x:row r="117" ht="190" customHeight="1">
      <x:c r="A117" s="39"/>
      <x:c r="B117" s="40"/>
      <x:c r="C117" s="40"/>
      <x:c r="D117" s="41"/>
      <x:c r="E117" s="41"/>
      <x:c r="F117" s="42" t="n">
        <x:v>2</x:v>
      </x:c>
      <x:c r="G117" s="41" t="str">
        <x:v>Đối chiếu B_A và B_B.</x:v>
      </x:c>
      <x:c r="H117" s="41" t="str">
        <x:v>Mã/khách/thú cưng/ngày giờ/tổng tiền/giao dịch nguồn</x:v>
      </x:c>
      <x:c r="I117" s="41" t="str">
        <x:v>Cả hai lịch có mặt; dữ liệu từng dòng khớp nguồn, không nhầm khách.</x:v>
      </x:c>
      <x:c r="J117" s="43"/>
    </x:row>
    <x:row r="118" ht="174" customHeight="1">
      <x:c r="A118" s="32" t="n">
        <x:v>44</x:v>
      </x:c>
      <x:c r="B118" s="33" t="str">
        <x:v>F11.13</x:v>
      </x:c>
      <x:c r="C118" s="33" t="str">
        <x:v>F11_44</x:v>
      </x:c>
      <x:c r="D118" s="34" t="str">
        <x:v>ADMIN xác nhận lịch hợp lệ qua API</x:v>
      </x:c>
      <x:c r="E118"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B_A PENDING tại D+1 với dữ liệu hợp lệ; token QA_ADMIN; ghi trạng thái trước chạy.</x:v>
      </x:c>
      <x:c r="F118" s="35" t="n">
        <x:v>1</x:v>
      </x:c>
      <x:c r="G118" s="34" t="str">
        <x:v>Gửi cập nhật trạng thái lịch.</x:v>
      </x:c>
      <x:c r="H118" s="34" t="str">
        <x:v>PUT /api/Bookings/{B_A}/status; status=CONFIRMED</x:v>
      </x:c>
      <x:c r="I118" s="34" t="str">
        <x:v>API chấp nhận ADMIN và chuyển PENDING→CONFIRMED.</x:v>
      </x:c>
      <x:c r="J118" s="36" t="str">
        <x:v>Ca API bổ sung: dùng token đúng tài khoản; ghi mã HTTP sau khi thực hiện. Chỉ chạy nếu bài yêu cầu phạm vi API; giao diện admin hiện không có nút này.
Chưa thực thi.</x:v>
      </x:c>
    </x:row>
    <x:row r="119" ht="158" customHeight="1">
      <x:c r="A119" s="39"/>
      <x:c r="B119" s="40"/>
      <x:c r="C119" s="40"/>
      <x:c r="D119" s="41"/>
      <x:c r="E119" s="41"/>
      <x:c r="F119" s="42" t="n">
        <x:v>2</x:v>
      </x:c>
      <x:c r="G119" s="41" t="str">
        <x:v>Tải lại bảng Lịch hẹn quản trị.</x:v>
      </x:c>
      <x:c r="H119" s="41" t="str">
        <x:v>B_A</x:v>
      </x:c>
      <x:c r="I119" s="41" t="str">
        <x:v>B_A hiển thị CONFIRMED.</x:v>
      </x:c>
      <x:c r="J119" s="43"/>
    </x:row>
    <x:row r="120" ht="159" customHeight="1">
      <x:c r="A120" s="32" t="n">
        <x:v>45</x:v>
      </x:c>
      <x:c r="B120" s="33" t="str">
        <x:v>F11.14</x:v>
      </x:c>
      <x:c r="C120" s="33" t="str">
        <x:v>F11_45</x:v>
      </x:c>
      <x:c r="D120" s="34" t="str">
        <x:v>Đối chiếu báo cáo theo ngày và tiền thu/hoàn</x:v>
      </x:c>
      <x:c r="E120"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CSDL thử có tập giao dịch được kiểm soát; chọn khoảng D−7 đến D. Ghi độc lập tổng lịch theo bookingDate, completed, totalAmount; paidAmount gồm PAID và REFUNDED có paymentDate trong khoảng; refundAmount có REFUNDED/refundedAt trong khoảng; có giao dịch hoàn trong khoảng nhưng thu ngoài khoảng.</x:v>
      </x:c>
      <x:c r="F120" s="35" t="n">
        <x:v>1</x:v>
      </x:c>
      <x:c r="G120" s="34" t="str">
        <x:v>Mở Báo cáo, nhập khoảng và Xem báo cáo.</x:v>
      </x:c>
      <x:c r="H120" s="34" t="str">
        <x:v>Từ D−7; đến D</x:v>
      </x:c>
      <x:c r="I120" s="34" t="str">
        <x:v>Báo cáo trả đúng from/to gồm hai đầu.</x:v>
      </x:c>
      <x:c r="J120" s="36" t="str">
        <x:v>Không tự đặt số tổng khi chưa chuẩn bị dữ liệu; điền giá trị đối chiếu thực từ bộ dữ liệu thử trước khi chạy.
Chưa thực thi.</x:v>
      </x:c>
    </x:row>
    <x:row r="121" ht="191" customHeight="1">
      <x:c r="A121" s="37"/>
      <x:c r="B121" s="27"/>
      <x:c r="C121" s="27"/>
      <x:c r="D121" s="31"/>
      <x:c r="E121" s="31"/>
      <x:c r="F121" s="30" t="n">
        <x:v>2</x:v>
      </x:c>
      <x:c r="G121" s="31" t="str">
        <x:v>Đối chiếu tổng và bảng ngày/dịch vụ.</x:v>
      </x:c>
      <x:c r="H121" s="31" t="str">
        <x:v>Số liệu nguồn đã ghi trong precondition</x:v>
      </x:c>
      <x:c r="I121" s="31" t="str">
        <x:v>Số lịch/hoàn thành/giá trị đặt khớp bookingDate; tiền thu và hoàn khớp ngày giao dịch tương ứng, không dùng ngày lịch thay thế.</x:v>
      </x:c>
      <x:c r="J121" s="38"/>
    </x:row>
    <x:row r="122" ht="159" customHeight="1">
      <x:c r="A122" s="39"/>
      <x:c r="B122" s="40"/>
      <x:c r="C122" s="40"/>
      <x:c r="D122" s="41"/>
      <x:c r="E122" s="41"/>
      <x:c r="F122" s="42" t="n">
        <x:v>3</x:v>
      </x:c>
      <x:c r="G122" s="41" t="str">
        <x:v>Đối chiếu dữ liệu API nếu cần.</x:v>
      </x:c>
      <x:c r="H122" s="41" t="str">
        <x:v>GET /api/Reports?from=...&amp;to=...</x:v>
      </x:c>
      <x:c r="I122" s="41" t="str">
        <x:v>netCollected=paidAmount−refundAmount; byDay/byService cộng đúng nguồn.</x:v>
      </x:c>
      <x:c r="J122" s="43"/>
    </x:row>
    <x:row r="123" ht="166" customHeight="1">
      <x:c r="A123" s="32" t="n">
        <x:v>46</x:v>
      </x:c>
      <x:c r="B123" s="33" t="str">
        <x:v>F11.14</x:v>
      </x:c>
      <x:c r="C123" s="33" t="str">
        <x:v>F11_46</x:v>
      </x:c>
      <x:c r="D123" s="34" t="str">
        <x:v>Báo cáo khoảng không có dữ liệu</x:v>
      </x:c>
      <x:c r="E123"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Khoảng D−60 đến D−59 không có bookingDate, paymentDate hoặc refundedAt của bất kỳ bản ghi thử nào.</x:v>
      </x:c>
      <x:c r="F123" s="35" t="n">
        <x:v>1</x:v>
      </x:c>
      <x:c r="G123" s="34" t="str">
        <x:v>Chọn khoảng và Xem báo cáo.</x:v>
      </x:c>
      <x:c r="H123" s="34" t="str">
        <x:v>D−60 đến D−59</x:v>
      </x:c>
      <x:c r="I123" s="34" t="str">
        <x:v>API trả báo cáo hợp lệ.</x:v>
      </x:c>
      <x:c r="J123" s="36" t="str">
        <x:v>Chưa thực thi.</x:v>
      </x:c>
    </x:row>
    <x:row r="124" ht="182" customHeight="1">
      <x:c r="A124" s="39"/>
      <x:c r="B124" s="40"/>
      <x:c r="C124" s="40"/>
      <x:c r="D124" s="41"/>
      <x:c r="E124" s="41"/>
      <x:c r="F124" s="42" t="n">
        <x:v>2</x:v>
      </x:c>
      <x:c r="G124" s="41" t="str">
        <x:v>Đối chiếu chỉ số và bảng.</x:v>
      </x:c>
      <x:c r="H124" s="41" t="str">
        <x:v>Không dữ liệu nguồn</x:v>
      </x:c>
      <x:c r="I124" s="41" t="str">
        <x:v>Các tổng bằng0, byDay/byService rỗng; không giữ số liệu của lần xem trước.</x:v>
      </x:c>
      <x:c r="J124" s="43"/>
    </x:row>
    <x:row r="125" ht="134" customHeight="1">
      <x:c r="A125" s="32" t="n">
        <x:v>47</x:v>
      </x:c>
      <x:c r="B125" s="33" t="str">
        <x:v>F11.14</x:v>
      </x:c>
      <x:c r="C125" s="33" t="str">
        <x:v>F11_47</x:v>
      </x:c>
      <x:c r="D125" s="34" t="str">
        <x:v>Chặn khoảng ngày đảo ngược ở API</x:v>
      </x:c>
      <x:c r="E125"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Có token QA_ADMIN.</x:v>
      </x:c>
      <x:c r="F125" s="35" t="n">
        <x:v>1</x:v>
      </x:c>
      <x:c r="G125" s="34" t="str">
        <x:v>Gửi khoảng bắt đầu lớn hơn kết thúc.</x:v>
      </x:c>
      <x:c r="H125" s="34" t="str">
        <x:v>GET /api/Reports?from=D&amp;to=D−1</x:v>
      </x:c>
      <x:c r="I125" s="34" t="str">
        <x:v>API trả400.</x:v>
      </x:c>
      <x:c r="J125" s="36" t="str">
        <x:v>Ca API bổ sung: dùng token đúng tài khoản; ghi mã HTTP sau khi thực hiện. UI dùng min/max để ngăn khoảng ngược; API vẫn cần ca trực tiếp.
Chưa thực thi.</x:v>
      </x:c>
    </x:row>
    <x:row r="126" ht="134" customHeight="1">
      <x:c r="A126" s="39"/>
      <x:c r="B126" s="40"/>
      <x:c r="C126" s="40"/>
      <x:c r="D126" s="41"/>
      <x:c r="E126" s="41"/>
      <x:c r="F126" s="42" t="n">
        <x:v>2</x:v>
      </x:c>
      <x:c r="G126" s="41" t="str">
        <x:v>Xem nội dung phản hồi.</x:v>
      </x:c>
      <x:c r="H126" s="41" t="str">
        <x:v>Khoảng ngược</x:v>
      </x:c>
      <x:c r="I126" s="41" t="str">
        <x:v>Có thông tin khoảng không hợp lệ; không trả báo cáo như dữ liệu hợp lệ.</x:v>
      </x:c>
      <x:c r="J126" s="43"/>
    </x:row>
    <x:row r="127" ht="158" customHeight="1">
      <x:c r="A127" s="32" t="n">
        <x:v>48</x:v>
      </x:c>
      <x:c r="B127" s="33" t="str">
        <x:v>F11.14</x:v>
      </x:c>
      <x:c r="C127" s="33" t="str">
        <x:v>F11_48</x:v>
      </x:c>
      <x:c r="D127" s="34" t="str">
        <x:v>Chặn khoảng báo cáo vượt3 năm</x:v>
      </x:c>
      <x:c r="E127"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Có token QA_ADMIN; chọn start=D−4năm; end=start+3 năm+1 ngày.</x:v>
      </x:c>
      <x:c r="F127" s="35" t="n">
        <x:v>1</x:v>
      </x:c>
      <x:c r="G127" s="34" t="str">
        <x:v>Gửi yêu cầu báo cáo vượt khoảng.</x:v>
      </x:c>
      <x:c r="H127" s="34" t="str">
        <x:v>GET /api/Reports?from=start&amp;to=end</x:v>
      </x:c>
      <x:c r="I127" s="34" t="str">
        <x:v>API trả400.</x:v>
      </x:c>
      <x:c r="J127" s="36" t="str">
        <x:v>Ca API bổ sung: dùng token đúng tài khoản; ghi mã HTTP sau khi thực hiện.
Chưa thực thi.</x:v>
      </x:c>
    </x:row>
    <x:row r="128" ht="158" customHeight="1">
      <x:c r="A128" s="39"/>
      <x:c r="B128" s="40"/>
      <x:c r="C128" s="40"/>
      <x:c r="D128" s="41"/>
      <x:c r="E128" s="41"/>
      <x:c r="F128" s="42" t="n">
        <x:v>2</x:v>
      </x:c>
      <x:c r="G128" s="41" t="str">
        <x:v>Gửi đúng biên3 năm.</x:v>
      </x:c>
      <x:c r="H128" s="41" t="str">
        <x:v>end=start+3 năm</x:v>
      </x:c>
      <x:c r="I128" s="41" t="str">
        <x:v>API chấp nhận và trả báo cáo trong khoảng, kể cả rỗng.</x:v>
      </x:c>
      <x:c r="J128" s="43"/>
    </x:row>
    <x:row r="129" ht="95" customHeight="1">
      <x:c r="A129" s="32" t="n">
        <x:v>49</x:v>
      </x:c>
      <x:c r="B129" s="33" t="str">
        <x:v>F11.15</x:v>
      </x:c>
      <x:c r="C129" s="33" t="str">
        <x:v>F11_49</x:v>
      </x:c>
      <x:c r="D129" s="34" t="str">
        <x:v>Xuất CSV và đối chiếu bảng ngày</x:v>
      </x:c>
      <x:c r="E129"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Báo cáo D−7 đến D có ít nhất2 ngày có lịch; đã ghi các hàng byDay.</x:v>
      </x:c>
      <x:c r="F129" s="35" t="n">
        <x:v>1</x:v>
      </x:c>
      <x:c r="G129" s="34" t="str">
        <x:v>Xem báo cáo đúng khoảng.</x:v>
      </x:c>
      <x:c r="H129" s="34" t="str">
        <x:v>D−7 đến D</x:v>
      </x:c>
      <x:c r="I129" s="34" t="str">
        <x:v>Bảng Lịch theo ngày hiện dữ liệu.</x:v>
      </x:c>
      <x:c r="J129" s="36" t="str">
        <x:v>Không thiết kế ca nhập '=,+,-,@' bằng tên khách để kiểm tra CSV vì CSV hiện chỉ có ngày và số; hàm escape có phòng ngừa nhưng đường nhập đó không tới CSV này.
Chưa thực thi.</x:v>
      </x:c>
    </x:row>
    <x:row r="130" ht="111" customHeight="1">
      <x:c r="A130" s="37"/>
      <x:c r="B130" s="27"/>
      <x:c r="C130" s="27"/>
      <x:c r="D130" s="31"/>
      <x:c r="E130" s="31"/>
      <x:c r="F130" s="30" t="n">
        <x:v>2</x:v>
      </x:c>
      <x:c r="G130" s="31" t="str">
        <x:v>Bấm Xuất CSV cho Excel và mở tệp.</x:v>
      </x:c>
      <x:c r="H130" s="31" t="str">
        <x:v>Tệp petnova-bao-cao-&lt;from&gt;-&lt;to&gt;.csv</x:v>
      </x:c>
      <x:c r="I130" s="31" t="str">
        <x:v>Tệp tải được; tiêu đề tiếng Việt đúng, tách đúng4 cột.</x:v>
      </x:c>
      <x:c r="J130" s="38"/>
    </x:row>
    <x:row r="131" ht="111" customHeight="1">
      <x:c r="A131" s="39"/>
      <x:c r="B131" s="40"/>
      <x:c r="C131" s="40"/>
      <x:c r="D131" s="41"/>
      <x:c r="E131" s="41"/>
      <x:c r="F131" s="42" t="n">
        <x:v>3</x:v>
      </x:c>
      <x:c r="G131" s="41" t="str">
        <x:v>Đối chiếu với bảng ngày.</x:v>
      </x:c>
      <x:c r="H131" s="41" t="str">
        <x:v>Ngày; Số lịch; Hoàn thành; Giá trị đặt</x:v>
      </x:c>
      <x:c r="I131" s="41" t="str">
        <x:v>Số hàng và từng giá trị khớp; không tự chèn tên khách/thú cưng.</x:v>
      </x:c>
      <x:c r="J131" s="43"/>
    </x:row>
    <x:row r="132" ht="142" customHeight="1">
      <x:c r="A132" s="32" t="n">
        <x:v>50</x:v>
      </x:c>
      <x:c r="B132" s="33" t="str">
        <x:v>F11.15</x:v>
      </x:c>
      <x:c r="C132" s="33" t="str">
        <x:v>F11_50</x:v>
      </x:c>
      <x:c r="D132" s="34" t="str">
        <x:v>Xuất CSV khi khoảng báo cáo rỗng</x:v>
      </x:c>
      <x:c r="E132"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Đã xác nhận khoảng D−60 đến D−59 không có dữ liệu.</x:v>
      </x:c>
      <x:c r="F132" s="35" t="n">
        <x:v>1</x:v>
      </x:c>
      <x:c r="G132" s="34" t="str">
        <x:v>Xem báo cáo khoảng rỗng.</x:v>
      </x:c>
      <x:c r="H132" s="34" t="str">
        <x:v>D−60 đến D−59</x:v>
      </x:c>
      <x:c r="I132" s="34" t="str">
        <x:v>Bảng ngày không có hàng dữ liệu.</x:v>
      </x:c>
      <x:c r="J132" s="36" t="str">
        <x:v>Chưa thực thi.</x:v>
      </x:c>
    </x:row>
    <x:row r="133" ht="158" customHeight="1">
      <x:c r="A133" s="39"/>
      <x:c r="B133" s="40"/>
      <x:c r="C133" s="40"/>
      <x:c r="D133" s="41"/>
      <x:c r="E133" s="41"/>
      <x:c r="F133" s="42" t="n">
        <x:v>2</x:v>
      </x:c>
      <x:c r="G133" s="41" t="str">
        <x:v>Xuất CSV rồi mở.</x:v>
      </x:c>
      <x:c r="H133" s="41" t="str">
        <x:v>Tệp tải xuống</x:v>
      </x:c>
      <x:c r="I133" s="41" t="str">
        <x:v>Có đúng hàng tiêu đề4 cột, không có hàng của báo cáo trước.</x:v>
      </x:c>
      <x:c r="J133" s="43"/>
    </x:row>
    <x:row r="134" ht="143" customHeight="1">
      <x:c r="A134" s="32" t="n">
        <x:v>51</x:v>
      </x:c>
      <x:c r="B134" s="33" t="str">
        <x:v>F11.16</x:v>
      </x:c>
      <x:c r="C134" s="33" t="str">
        <x:v>F11_51</x:v>
      </x:c>
      <x:c r="D134" s="34" t="str">
        <x:v>Gửi thông báo chung đến đúng tài khoản hoạt động</x:v>
      </x:c>
      <x:c r="E134"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CSDL thử có đúng n tài khoản ACTIVE bao gồm QA_ADMIN và1 tài khoản INACTIVE; ghi danh sách userId và số thông báo trước. Không nối dữ liệu người dùng thật.</x:v>
      </x:c>
      <x:c r="F134" s="35" t="n">
        <x:v>1</x:v>
      </x:c>
      <x:c r="G134" s="34" t="str">
        <x:v>Nhập tiêu đề/nội dung và bấm Gửi cho tất cả.</x:v>
      </x:c>
      <x:c r="H134" s="34" t="str">
        <x:v>Tiêu đề QA_TB_724; nội dung Thông báo kiểm thử</x:v>
      </x:c>
      <x:c r="I134" s="34" t="str">
        <x:v>Hiện xác nhận gửi tới tất cả tài khoản đang hoạt động.</x:v>
      </x:c>
      <x:c r="J134" s="36" t="str">
        <x:v>Chưa thực thi.</x:v>
      </x:c>
    </x:row>
    <x:row r="135" ht="111" customHeight="1">
      <x:c r="A135" s="37"/>
      <x:c r="B135" s="27"/>
      <x:c r="C135" s="27"/>
      <x:c r="D135" s="31"/>
      <x:c r="E135" s="31"/>
      <x:c r="F135" s="30" t="n">
        <x:v>2</x:v>
      </x:c>
      <x:c r="G135" s="31" t="str">
        <x:v>Đồng ý gửi.</x:v>
      </x:c>
      <x:c r="H135" s="31" t="str">
        <x:v>Một lần xác nhận</x:v>
      </x:c>
      <x:c r="I135" s="31" t="str">
        <x:v>Báo gửi n thông báo.</x:v>
      </x:c>
      <x:c r="J135" s="38"/>
    </x:row>
    <x:row r="136" ht="143" customHeight="1">
      <x:c r="A136" s="39"/>
      <x:c r="B136" s="40"/>
      <x:c r="C136" s="40"/>
      <x:c r="D136" s="41"/>
      <x:c r="E136" s="41"/>
      <x:c r="F136" s="42" t="n">
        <x:v>3</x:v>
      </x:c>
      <x:c r="G136" s="41" t="str">
        <x:v>Đọc danh sách thông báo bằng admin/từng tài khoản thử.</x:v>
      </x:c>
      <x:c r="H136" s="41" t="str">
        <x:v>QA_TB_724</x:v>
      </x:c>
      <x:c r="I136" s="41" t="str">
        <x:v>Mỗi tài khoản ACTIVE nhận1 tin SYSTEM chưa đọc; INACTIVE không nhận tin này.</x:v>
      </x:c>
      <x:c r="J136" s="43"/>
    </x:row>
    <x:row r="137" ht="142" customHeight="1">
      <x:c r="A137" s="32" t="n">
        <x:v>52</x:v>
      </x:c>
      <x:c r="B137" s="33" t="str">
        <x:v>F11.16</x:v>
      </x:c>
      <x:c r="C137" s="33" t="str">
        <x:v>F11_52</x:v>
      </x:c>
      <x:c r="D137" s="34" t="str">
        <x:v>Hủy xác nhận gửi thông báo</x:v>
      </x:c>
      <x:c r="E137"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Ghi tổng thông báo trước; chỉ CSDL thử.</x:v>
      </x:c>
      <x:c r="F137" s="35" t="n">
        <x:v>1</x:v>
      </x:c>
      <x:c r="G137" s="34" t="str">
        <x:v>Nhập form đủ dữ liệu và bấm gửi.</x:v>
      </x:c>
      <x:c r="H137" s="34" t="str">
        <x:v>Tiêu đề QA_TB_HUY; nội dung Thử hủy</x:v>
      </x:c>
      <x:c r="I137" s="34" t="str">
        <x:v>Hiện hộp xác nhận.</x:v>
      </x:c>
      <x:c r="J137" s="36" t="str">
        <x:v>Chưa thực thi.</x:v>
      </x:c>
    </x:row>
    <x:row r="138" ht="142" customHeight="1">
      <x:c r="A138" s="39"/>
      <x:c r="B138" s="40"/>
      <x:c r="C138" s="40"/>
      <x:c r="D138" s="41"/>
      <x:c r="E138" s="41"/>
      <x:c r="F138" s="42" t="n">
        <x:v>2</x:v>
      </x:c>
      <x:c r="G138" s="41" t="str">
        <x:v>Chọn Hủy rồi tải lại danh sách.</x:v>
      </x:c>
      <x:c r="H138" s="41" t="str">
        <x:v>QA_TB_HUY</x:v>
      </x:c>
      <x:c r="I138" s="41" t="str">
        <x:v>Không tạo thông báo QA_TB_HUY, không tăng số tin.</x:v>
      </x:c>
      <x:c r="J138" s="43"/>
    </x:row>
    <x:row r="139" ht="158" customHeight="1">
      <x:c r="A139" s="32" t="n">
        <x:v>53</x:v>
      </x:c>
      <x:c r="B139" s="33" t="str">
        <x:v>F11.16</x:v>
      </x:c>
      <x:c r="C139" s="33" t="str">
        <x:v>F11_53</x:v>
      </x:c>
      <x:c r="D139" s="34" t="str">
        <x:v>Chặn thông báo thiếu tiêu đề hoặc nội dung</x:v>
      </x:c>
      <x:c r="E139"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Ghi số thông báo; lặp độc lập hai lượt.</x:v>
      </x:c>
      <x:c r="F139" s="35" t="n">
        <x:v>1</x:v>
      </x:c>
      <x:c r="G139" s="34" t="str">
        <x:v>Điền thiếu một trường bắt buộc.</x:v>
      </x:c>
      <x:c r="H139" s="34" t="str">
        <x:v>Lượt1 title rỗng/message QA; lượt 2 title QA/message rỗng</x:v>
      </x:c>
      <x:c r="I139" s="34" t="str">
        <x:v>Form có trường bắt buộc rỗng.</x:v>
      </x:c>
      <x:c r="J139" s="36" t="str">
        <x:v>Chưa thực thi.</x:v>
      </x:c>
    </x:row>
    <x:row r="140" ht="126" customHeight="1">
      <x:c r="A140" s="39"/>
      <x:c r="B140" s="40"/>
      <x:c r="C140" s="40"/>
      <x:c r="D140" s="41"/>
      <x:c r="E140" s="41"/>
      <x:c r="F140" s="42" t="n">
        <x:v>2</x:v>
      </x:c>
      <x:c r="G140" s="41" t="str">
        <x:v>Bấm gửi, tải lại danh sách.</x:v>
      </x:c>
      <x:c r="H140" s="41" t="str">
        <x:v>Từng lượt riêng</x:v>
      </x:c>
      <x:c r="I140" s="41" t="str">
        <x:v>Không tạo thông báo mới.</x:v>
      </x:c>
      <x:c r="J140" s="43"/>
    </x:row>
    <x:row r="141" ht="182" customHeight="1">
      <x:c r="A141" s="32" t="n">
        <x:v>54</x:v>
      </x:c>
      <x:c r="B141" s="33" t="str">
        <x:v>F11.16</x:v>
      </x:c>
      <x:c r="C141" s="33" t="str">
        <x:v>F11_54</x:v>
      </x:c>
      <x:c r="D141" s="34" t="str">
        <x:v>Chặn nội dung vượt giới hạn qua API</x:v>
      </x:c>
      <x:c r="E141"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Có token QA_ADMIN; ghi tổng thông báo trước; môi trường chỉ dữ liệu thử.</x:v>
      </x:c>
      <x:c r="F141" s="35" t="n">
        <x:v>1</x:v>
      </x:c>
      <x:c r="G141" s="34" t="str">
        <x:v>Gửi broadcast vượt chiều dài.</x:v>
      </x:c>
      <x:c r="H141" s="34" t="str">
        <x:v>Lượt1 title='A'×101/message=QA; lượt 2 title=QA/message='A'×256; POST /api/Notifications/broadcast</x:v>
      </x:c>
      <x:c r="I141" s="34" t="str">
        <x:v>Mỗi lượt API trả400.</x:v>
      </x:c>
      <x:c r="J141" s="36" t="str">
        <x:v>Ca API bổ sung: dùng token đúng tài khoản; ghi mã HTTP sau khi thực hiện.
Chưa thực thi.</x:v>
      </x:c>
    </x:row>
    <x:row r="142" ht="134" customHeight="1">
      <x:c r="A142" s="39"/>
      <x:c r="B142" s="40"/>
      <x:c r="C142" s="40"/>
      <x:c r="D142" s="41"/>
      <x:c r="E142" s="41"/>
      <x:c r="F142" s="42" t="n">
        <x:v>2</x:v>
      </x:c>
      <x:c r="G142" s="41" t="str">
        <x:v>Đối chiếu số thông báo.</x:v>
      </x:c>
      <x:c r="H142" s="41" t="str">
        <x:v>Từng lượt độc lập</x:v>
      </x:c>
      <x:c r="I142" s="41" t="str">
        <x:v>Không tạo thông báo từ payload vượt giới hạn.</x:v>
      </x:c>
      <x:c r="J142" s="43"/>
    </x:row>
    <x:row r="143" ht="100" customHeight="1">
      <x:c r="A143" s="32" t="n">
        <x:v>55</x:v>
      </x:c>
      <x:c r="B143" s="33" t="str">
        <x:v>F11.17</x:v>
      </x:c>
      <x:c r="C143" s="33" t="str">
        <x:v>F11_55</x:v>
      </x:c>
      <x:c r="D143" s="34" t="str">
        <x:v>Nhật ký ghi thao tác sửa và đúng đối tượng</x:v>
      </x:c>
      <x:c r="E143"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SV_A thuộc SC_A ACTIVE; ghi số/id log lớn nhất và thời điểm trước sửa.</x:v>
      </x:c>
      <x:c r="F143" s="35" t="n">
        <x:v>1</x:v>
      </x:c>
      <x:c r="G143" s="34" t="str">
        <x:v>Sửa SV_A bằng dữ liệu hợp lệ.</x:v>
      </x:c>
      <x:c r="H143" s="34" t="str">
        <x:v>Tên Gói QA_LOG; các trường khác hợp lệ</x:v>
      </x:c>
      <x:c r="I143" s="34" t="str">
        <x:v>Sửa thành công.</x:v>
      </x:c>
      <x:c r="J143" s="36" t="str">
        <x:v>Không đòi nhật ký chỉ có ADMIN: bộ lọc ghi cả non-GET thành công của các role được phép.
Chưa thực thi.</x:v>
      </x:c>
    </x:row>
    <x:row r="144" ht="100" customHeight="1">
      <x:c r="A144" s="37"/>
      <x:c r="B144" s="27"/>
      <x:c r="C144" s="27"/>
      <x:c r="D144" s="31"/>
      <x:c r="E144" s="31"/>
      <x:c r="F144" s="30" t="n">
        <x:v>2</x:v>
      </x:c>
      <x:c r="G144" s="31" t="str">
        <x:v>Mở Thông báo &amp; nhật ký, bấm Tải lại.</x:v>
      </x:c>
      <x:c r="H144" s="31" t="str">
        <x:v>QA_ADMIN</x:v>
      </x:c>
      <x:c r="I144" s="31" t="str">
        <x:v>Có log mới cho thao tác PUT cập nhật ServicePackages.</x:v>
      </x:c>
      <x:c r="J144" s="38"/>
    </x:row>
    <x:row r="145" ht="116" customHeight="1">
      <x:c r="A145" s="39"/>
      <x:c r="B145" s="40"/>
      <x:c r="C145" s="40"/>
      <x:c r="D145" s="41"/>
      <x:c r="E145" s="41"/>
      <x:c r="F145" s="42" t="n">
        <x:v>3</x:v>
      </x:c>
      <x:c r="G145" s="41" t="str">
        <x:v>Đối chiếu log với thao tác.</x:v>
      </x:c>
      <x:c r="H145" s="41" t="str">
        <x:v>QA_ADMIN; SV_A; khoảng thời gian thực hiện</x:v>
      </x:c>
      <x:c r="I145" s="41" t="str">
        <x:v>Người/role/action/targetId=SV_A và thời điểm đúng; không chứa password/token/body.</x:v>
      </x:c>
      <x:c r="J145" s="43"/>
    </x:row>
    <x:row r="146" ht="166" customHeight="1">
      <x:c r="A146" s="32" t="n">
        <x:v>56</x:v>
      </x:c>
      <x:c r="B146" s="33" t="str">
        <x:v>F11.17</x:v>
      </x:c>
      <x:c r="C146" s="33" t="str">
        <x:v>F11_56</x:v>
      </x:c>
      <x:c r="D146" s="34" t="str">
        <x:v>Yêu cầu sai bị từ chối không tạo log thành công</x:v>
      </x:c>
      <x:c r="E146"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Có token QA_ADMIN; ghi id log lớn nhất; QA_CUS_A ACTIVE/CUSTOMER.</x:v>
      </x:c>
      <x:c r="F146" s="35" t="n">
        <x:v>1</x:v>
      </x:c>
      <x:c r="G146" s="34" t="str">
        <x:v>Gửi yêu cầu thay role không hợp lệ.</x:v>
      </x:c>
      <x:c r="H146" s="34" t="str">
        <x:v>PUT /api/UserAccounts/{QA_CUS_A}/role; role=MANAGER</x:v>
      </x:c>
      <x:c r="I146" s="34" t="str">
        <x:v>API trả400; role không đổi.</x:v>
      </x:c>
      <x:c r="J146" s="36" t="str">
        <x:v>Ca API bổ sung: dùng token đúng tài khoản; ghi mã HTTP sau khi thực hiện.
Chưa thực thi.</x:v>
      </x:c>
    </x:row>
    <x:row r="147" ht="150" customHeight="1">
      <x:c r="A147" s="39"/>
      <x:c r="B147" s="40"/>
      <x:c r="C147" s="40"/>
      <x:c r="D147" s="41"/>
      <x:c r="E147" s="41"/>
      <x:c r="F147" s="42" t="n">
        <x:v>2</x:v>
      </x:c>
      <x:c r="G147" s="41" t="str">
        <x:v>Tải nhật ký sau thao tác.</x:v>
      </x:c>
      <x:c r="H147" s="41" t="str">
        <x:v>GET /api/AuditLogs</x:v>
      </x:c>
      <x:c r="I147" s="41" t="str">
        <x:v>Không có log thành công tương ứng với yêu cầu400 này.</x:v>
      </x:c>
      <x:c r="J147" s="43"/>
    </x:row>
    <x:row r="148" ht="158" customHeight="1">
      <x:c r="A148" s="32" t="n">
        <x:v>57</x:v>
      </x:c>
      <x:c r="B148" s="33" t="str">
        <x:v>F11.17</x:v>
      </x:c>
      <x:c r="C148" s="33" t="str">
        <x:v>F11_57</x:v>
      </x:c>
      <x:c r="D148" s="34" t="str">
        <x:v>Xem nhật ký khi chưa có log</x:v>
      </x:c>
      <x:c r="E148"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Bản sao CSDL thử có QA_ADMIN nhưng bảng AuditLogs rỗng; không thực hiện thay đổi trước ca.</x:v>
      </x:c>
      <x:c r="F148" s="35" t="n">
        <x:v>1</x:v>
      </x:c>
      <x:c r="G148" s="34" t="str">
        <x:v>Mở Thông báo &amp; nhật ký.</x:v>
      </x:c>
      <x:c r="H148" s="34" t="str">
        <x:v>QA_ADMIN</x:v>
      </x:c>
      <x:c r="I148" s="34" t="str">
        <x:v>Trang tải được.</x:v>
      </x:c>
      <x:c r="J148" s="36" t="str">
        <x:v>Chưa thực thi.</x:v>
      </x:c>
    </x:row>
    <x:row r="149" ht="174" customHeight="1">
      <x:c r="A149" s="39"/>
      <x:c r="B149" s="40"/>
      <x:c r="C149" s="40"/>
      <x:c r="D149" s="41"/>
      <x:c r="E149" s="41"/>
      <x:c r="F149" s="42" t="n">
        <x:v>2</x:v>
      </x:c>
      <x:c r="G149" s="41" t="str">
        <x:v>Kiểm tra bảng nhật ký.</x:v>
      </x:c>
      <x:c r="H149" s="41" t="str">
        <x:v>0 log</x:v>
      </x:c>
      <x:c r="I149" s="41" t="str">
        <x:v>Bảng không có hàng log; không hiển thị log giả hoặc log từ phiên trước.</x:v>
      </x:c>
      <x:c r="J149" s="43"/>
    </x:row>
    <x:row r="150" ht="24" customHeight="1">
      <x:c r="A150" s="21" t="str">
        <x:v>Look and Feel (GUI) TCs</x:v>
      </x:c>
      <x:c r="B150" s="21"/>
      <x:c r="C150" s="21"/>
      <x:c r="D150" s="21"/>
      <x:c r="E150" s="21"/>
      <x:c r="F150" s="21"/>
      <x:c r="G150" s="21"/>
      <x:c r="H150" s="21"/>
      <x:c r="I150" s="21"/>
      <x:c r="J150" s="21"/>
    </x:row>
    <x:row r="151" ht="60" customHeight="1">
      <x:c r="A151" s="32" t="n">
        <x:v>58</x:v>
      </x:c>
      <x:c r="B151" s="33" t="str">
        <x:v>F11.1</x:v>
      </x:c>
      <x:c r="C151" s="33" t="str">
        <x:v>F11_58</x:v>
      </x:c>
      <x:c r="D151" s="34" t="str">
        <x:v>GUI: nội dung và bố cục Tổng quan quản trị</x:v>
      </x:c>
      <x:c r="E151" s="34" t="str">
        <x:v>AD_A ADMIN/ACTIVE đã đăng nhập, có dữ liệu tổng quan.</x:v>
      </x:c>
      <x:c r="F151" s="35" t="n">
        <x:v>1</x:v>
      </x:c>
      <x:c r="G151" s="34" t="str">
        <x:v>Mở màn hình Tổng quan quản trị ở trình duyệt thử.</x:v>
      </x:c>
      <x:c r="H151" s="34" t="str">
        <x:v>Dữ liệu chuẩn bị cho màn hình; tên tiếng Việt có dấu.</x:v>
      </x:c>
      <x:c r="I151" s="34" t="str">
        <x:v>Hiển thị đủ các thẻ thống kê, danh mục điều hướng và bảng dữ liệu.</x:v>
      </x:c>
      <x:c r="J151" s="36" t="str">
        <x:v>Nguồn giao diện: web-react/src/cong-van-hanh.jsx. Kiểm tra hình thức; chưa có kết quả chạy.
Chưa thực thi.</x:v>
      </x:c>
    </x:row>
    <x:row r="152" ht="60" customHeight="1">
      <x:c r="A152" s="39"/>
      <x:c r="B152" s="40"/>
      <x:c r="C152" s="40"/>
      <x:c r="D152" s="41"/>
      <x:c r="E152" s="41"/>
      <x:c r="F152" s="42" t="n">
        <x:v>2</x:v>
      </x:c>
      <x:c r="G152" s="41" t="str">
        <x:v>Quan sát nhãn, dữ liệu và vùng nội dung khi cuộn đến cuối.</x:v>
      </x:c>
      <x:c r="H152" s="41" t="str">
        <x:v>Các nhãn và trường có trong giao diện hiện tại.</x:v>
      </x:c>
      <x:c r="I152" s="41" t="str">
        <x:v>Nhãn có thể đọc, tiếng Việt không mất dấu, nội dung không chồng lên nút hoặc bị cắt mất khi cần thao tác.</x:v>
      </x:c>
      <x:c r="J152" s="43"/>
    </x:row>
    <x:row r="153" ht="76" customHeight="1">
      <x:c r="A153" s="32" t="n">
        <x:v>59</x:v>
      </x:c>
      <x:c r="B153" s="33" t="str">
        <x:v>F11.1</x:v>
      </x:c>
      <x:c r="C153" s="33" t="str">
        <x:v>F11_59</x:v>
      </x:c>
      <x:c r="D153" s="34" t="str">
        <x:v>GUI: thao tác Tổng quan quản trị tại màn hình hẹp</x:v>
      </x:c>
      <x:c r="E153" s="34" t="str">
        <x:v>AD_A ADMIN/ACTIVE đã đăng nhập, có dữ liệu tổng quan. Có công cụ đổi kích thước trình duyệt.</x:v>
      </x:c>
      <x:c r="F153" s="35" t="n">
        <x:v>1</x:v>
      </x:c>
      <x:c r="G153" s="34" t="str">
        <x:v>Mở màn hình ở cửa sổ desktop rồi thu hẹp còn khoảng 390 CSS pixel.</x:v>
      </x:c>
      <x:c r="H153" s="34" t="str">
        <x:v>Viewport kiểm tra chọn trước: desktop 1366×768; mobile 390×844.</x:v>
      </x:c>
      <x:c r="I153" s="34" t="str">
        <x:v>Nội dung được bố trí theo kích thước cửa sổ; các vùng chính vẫn truy cập được.</x:v>
      </x:c>
      <x:c r="J153" s="36" t="str">
        <x:v>Kích thước trên là dữ liệu kiểm tra, không tuyên bố là ma trận trình duyệt được hỗ trợ chính thức. Nguồn: web-react/src/cong-van-hanh.jsx.
Chưa thực thi.</x:v>
      </x:c>
    </x:row>
    <x:row r="154" ht="60" customHeight="1">
      <x:c r="A154" s="39"/>
      <x:c r="B154" s="40"/>
      <x:c r="C154" s="40"/>
      <x:c r="D154" s="41"/>
      <x:c r="E154" s="41"/>
      <x:c r="F154" s="42" t="n">
        <x:v>2</x:v>
      </x:c>
      <x:c r="G154" s="41" t="str">
        <x:v>Cuộn trang và mở các vùng có thể cuộn hoặc menu tại màn hình đó.</x:v>
      </x:c>
      <x:c r="H154" s="41" t="str">
        <x:v>Nút, biểu mẫu hoặc bảng đang hiển thị.</x:v>
      </x:c>
      <x:c r="I154" s="41" t="str">
        <x:v>Có thể đọc nội dung và tiếp cận các điều khiển; bảng rộng cuộn được, không che mất nút thao tác.</x:v>
      </x:c>
      <x:c r="J154" s="43"/>
    </x:row>
  </x:sheetData>
  <x:mergeCells>
    <x:mergeCell ref="A1:J1"/>
    <x:mergeCell ref="A20:J20"/>
    <x:mergeCell ref="C8:I14"/>
    <x:mergeCell ref="A22:J22"/>
    <x:mergeCell ref="A23:A24"/>
    <x:mergeCell ref="B23:B24"/>
    <x:mergeCell ref="C23:C24"/>
    <x:mergeCell ref="D23:D24"/>
    <x:mergeCell ref="E23:E24"/>
    <x:mergeCell ref="J23:J24"/>
    <x:mergeCell ref="A25:A26"/>
    <x:mergeCell ref="B25:B26"/>
    <x:mergeCell ref="C25:C26"/>
    <x:mergeCell ref="D25:D26"/>
    <x:mergeCell ref="E25:E26"/>
    <x:mergeCell ref="J25:J26"/>
    <x:mergeCell ref="A27:A28"/>
    <x:mergeCell ref="B27:B28"/>
    <x:mergeCell ref="C27:C28"/>
    <x:mergeCell ref="D27:D28"/>
    <x:mergeCell ref="E27:E28"/>
    <x:mergeCell ref="J27:J28"/>
    <x:mergeCell ref="A29:A30"/>
    <x:mergeCell ref="B29:B30"/>
    <x:mergeCell ref="C29:C30"/>
    <x:mergeCell ref="D29:D30"/>
    <x:mergeCell ref="E29:E30"/>
    <x:mergeCell ref="J29:J30"/>
    <x:mergeCell ref="A31:A33"/>
    <x:mergeCell ref="B31:B33"/>
    <x:mergeCell ref="C31:C33"/>
    <x:mergeCell ref="D31:D33"/>
    <x:mergeCell ref="E31:E33"/>
    <x:mergeCell ref="J31:J33"/>
    <x:mergeCell ref="A34:A35"/>
    <x:mergeCell ref="B34:B35"/>
    <x:mergeCell ref="C34:C35"/>
    <x:mergeCell ref="D34:D35"/>
    <x:mergeCell ref="E34:E35"/>
    <x:mergeCell ref="J34:J35"/>
    <x:mergeCell ref="A36:A37"/>
    <x:mergeCell ref="B36:B37"/>
    <x:mergeCell ref="C36:C37"/>
    <x:mergeCell ref="D36:D37"/>
    <x:mergeCell ref="E36:E37"/>
    <x:mergeCell ref="J36:J37"/>
    <x:mergeCell ref="A38:A39"/>
    <x:mergeCell ref="B38:B39"/>
    <x:mergeCell ref="C38:C39"/>
    <x:mergeCell ref="D38:D39"/>
    <x:mergeCell ref="E38:E39"/>
    <x:mergeCell ref="J38:J39"/>
    <x:mergeCell ref="A40:A42"/>
    <x:mergeCell ref="B40:B42"/>
    <x:mergeCell ref="C40:C42"/>
    <x:mergeCell ref="D40:D42"/>
    <x:mergeCell ref="E40:E42"/>
    <x:mergeCell ref="J40:J42"/>
    <x:mergeCell ref="A43:A44"/>
    <x:mergeCell ref="B43:B44"/>
    <x:mergeCell ref="C43:C44"/>
    <x:mergeCell ref="D43:D44"/>
    <x:mergeCell ref="E43:E44"/>
    <x:mergeCell ref="J43:J44"/>
    <x:mergeCell ref="A45:A46"/>
    <x:mergeCell ref="B45:B46"/>
    <x:mergeCell ref="C45:C46"/>
    <x:mergeCell ref="D45:D46"/>
    <x:mergeCell ref="E45:E46"/>
    <x:mergeCell ref="J45:J46"/>
    <x:mergeCell ref="A47:A48"/>
    <x:mergeCell ref="B47:B48"/>
    <x:mergeCell ref="C47:C48"/>
    <x:mergeCell ref="D47:D48"/>
    <x:mergeCell ref="E47:E48"/>
    <x:mergeCell ref="J47:J48"/>
    <x:mergeCell ref="A49:A51"/>
    <x:mergeCell ref="B49:B51"/>
    <x:mergeCell ref="C49:C51"/>
    <x:mergeCell ref="D49:D51"/>
    <x:mergeCell ref="E49:E51"/>
    <x:mergeCell ref="J49:J51"/>
    <x:mergeCell ref="A52:A53"/>
    <x:mergeCell ref="B52:B53"/>
    <x:mergeCell ref="C52:C53"/>
    <x:mergeCell ref="D52:D53"/>
    <x:mergeCell ref="E52:E53"/>
    <x:mergeCell ref="J52:J53"/>
    <x:mergeCell ref="A54:A55"/>
    <x:mergeCell ref="B54:B55"/>
    <x:mergeCell ref="C54:C55"/>
    <x:mergeCell ref="D54:D55"/>
    <x:mergeCell ref="E54:E55"/>
    <x:mergeCell ref="J54:J55"/>
    <x:mergeCell ref="A56:A57"/>
    <x:mergeCell ref="B56:B57"/>
    <x:mergeCell ref="C56:C57"/>
    <x:mergeCell ref="D56:D57"/>
    <x:mergeCell ref="E56:E57"/>
    <x:mergeCell ref="J56:J57"/>
    <x:mergeCell ref="A58:A59"/>
    <x:mergeCell ref="B58:B59"/>
    <x:mergeCell ref="C58:C59"/>
    <x:mergeCell ref="D58:D59"/>
    <x:mergeCell ref="E58:E59"/>
    <x:mergeCell ref="J58:J59"/>
    <x:mergeCell ref="A60:A61"/>
    <x:mergeCell ref="B60:B61"/>
    <x:mergeCell ref="C60:C61"/>
    <x:mergeCell ref="D60:D61"/>
    <x:mergeCell ref="E60:E61"/>
    <x:mergeCell ref="J60:J61"/>
    <x:mergeCell ref="A62:A63"/>
    <x:mergeCell ref="B62:B63"/>
    <x:mergeCell ref="C62:C63"/>
    <x:mergeCell ref="D62:D63"/>
    <x:mergeCell ref="E62:E63"/>
    <x:mergeCell ref="J62:J63"/>
    <x:mergeCell ref="A64:A66"/>
    <x:mergeCell ref="B64:B66"/>
    <x:mergeCell ref="C64:C66"/>
    <x:mergeCell ref="D64:D66"/>
    <x:mergeCell ref="E64:E66"/>
    <x:mergeCell ref="J64:J66"/>
    <x:mergeCell ref="A67:A68"/>
    <x:mergeCell ref="B67:B68"/>
    <x:mergeCell ref="C67:C68"/>
    <x:mergeCell ref="D67:D68"/>
    <x:mergeCell ref="E67:E68"/>
    <x:mergeCell ref="J67:J68"/>
    <x:mergeCell ref="A69:A70"/>
    <x:mergeCell ref="B69:B70"/>
    <x:mergeCell ref="C69:C70"/>
    <x:mergeCell ref="D69:D70"/>
    <x:mergeCell ref="E69:E70"/>
    <x:mergeCell ref="J69:J70"/>
    <x:mergeCell ref="A71:A72"/>
    <x:mergeCell ref="B71:B72"/>
    <x:mergeCell ref="C71:C72"/>
    <x:mergeCell ref="D71:D72"/>
    <x:mergeCell ref="E71:E72"/>
    <x:mergeCell ref="J71:J72"/>
    <x:mergeCell ref="A73:A75"/>
    <x:mergeCell ref="B73:B75"/>
    <x:mergeCell ref="C73:C75"/>
    <x:mergeCell ref="D73:D75"/>
    <x:mergeCell ref="E73:E75"/>
    <x:mergeCell ref="J73:J75"/>
    <x:mergeCell ref="A76:A77"/>
    <x:mergeCell ref="B76:B77"/>
    <x:mergeCell ref="C76:C77"/>
    <x:mergeCell ref="D76:D77"/>
    <x:mergeCell ref="E76:E77"/>
    <x:mergeCell ref="J76:J77"/>
    <x:mergeCell ref="A78:A80"/>
    <x:mergeCell ref="B78:B80"/>
    <x:mergeCell ref="C78:C80"/>
    <x:mergeCell ref="D78:D80"/>
    <x:mergeCell ref="E78:E80"/>
    <x:mergeCell ref="J78:J80"/>
    <x:mergeCell ref="A81:A82"/>
    <x:mergeCell ref="B81:B82"/>
    <x:mergeCell ref="C81:C82"/>
    <x:mergeCell ref="D81:D82"/>
    <x:mergeCell ref="E81:E82"/>
    <x:mergeCell ref="J81:J82"/>
    <x:mergeCell ref="A83:A84"/>
    <x:mergeCell ref="B83:B84"/>
    <x:mergeCell ref="C83:C84"/>
    <x:mergeCell ref="D83:D84"/>
    <x:mergeCell ref="E83:E84"/>
    <x:mergeCell ref="J83:J84"/>
    <x:mergeCell ref="A85:A86"/>
    <x:mergeCell ref="B85:B86"/>
    <x:mergeCell ref="C85:C86"/>
    <x:mergeCell ref="D85:D86"/>
    <x:mergeCell ref="E85:E86"/>
    <x:mergeCell ref="J85:J86"/>
    <x:mergeCell ref="A87:A88"/>
    <x:mergeCell ref="B87:B88"/>
    <x:mergeCell ref="C87:C88"/>
    <x:mergeCell ref="D87:D88"/>
    <x:mergeCell ref="E87:E88"/>
    <x:mergeCell ref="J87:J88"/>
    <x:mergeCell ref="A89:A91"/>
    <x:mergeCell ref="B89:B91"/>
    <x:mergeCell ref="C89:C91"/>
    <x:mergeCell ref="D89:D91"/>
    <x:mergeCell ref="E89:E91"/>
    <x:mergeCell ref="J89:J91"/>
    <x:mergeCell ref="A92:A93"/>
    <x:mergeCell ref="B92:B93"/>
    <x:mergeCell ref="C92:C93"/>
    <x:mergeCell ref="D92:D93"/>
    <x:mergeCell ref="E92:E93"/>
    <x:mergeCell ref="J92:J93"/>
    <x:mergeCell ref="A94:A95"/>
    <x:mergeCell ref="B94:B95"/>
    <x:mergeCell ref="C94:C95"/>
    <x:mergeCell ref="D94:D95"/>
    <x:mergeCell ref="E94:E95"/>
    <x:mergeCell ref="J94:J95"/>
    <x:mergeCell ref="A96:A97"/>
    <x:mergeCell ref="B96:B97"/>
    <x:mergeCell ref="C96:C97"/>
    <x:mergeCell ref="D96:D97"/>
    <x:mergeCell ref="E96:E97"/>
    <x:mergeCell ref="J96:J97"/>
    <x:mergeCell ref="A98:A99"/>
    <x:mergeCell ref="B98:B99"/>
    <x:mergeCell ref="C98:C99"/>
    <x:mergeCell ref="D98:D99"/>
    <x:mergeCell ref="E98:E99"/>
    <x:mergeCell ref="J98:J99"/>
    <x:mergeCell ref="A100:A102"/>
    <x:mergeCell ref="B100:B102"/>
    <x:mergeCell ref="C100:C102"/>
    <x:mergeCell ref="D100:D102"/>
    <x:mergeCell ref="E100:E102"/>
    <x:mergeCell ref="J100:J102"/>
    <x:mergeCell ref="A103:A104"/>
    <x:mergeCell ref="B103:B104"/>
    <x:mergeCell ref="C103:C104"/>
    <x:mergeCell ref="D103:D104"/>
    <x:mergeCell ref="E103:E104"/>
    <x:mergeCell ref="J103:J104"/>
    <x:mergeCell ref="A105:A106"/>
    <x:mergeCell ref="B105:B106"/>
    <x:mergeCell ref="C105:C106"/>
    <x:mergeCell ref="D105:D106"/>
    <x:mergeCell ref="E105:E106"/>
    <x:mergeCell ref="J105:J106"/>
    <x:mergeCell ref="A107:A108"/>
    <x:mergeCell ref="B107:B108"/>
    <x:mergeCell ref="C107:C108"/>
    <x:mergeCell ref="D107:D108"/>
    <x:mergeCell ref="E107:E108"/>
    <x:mergeCell ref="J107:J108"/>
    <x:mergeCell ref="A109:A110"/>
    <x:mergeCell ref="B109:B110"/>
    <x:mergeCell ref="C109:C110"/>
    <x:mergeCell ref="D109:D110"/>
    <x:mergeCell ref="E109:E110"/>
    <x:mergeCell ref="J109:J110"/>
    <x:mergeCell ref="A111:A112"/>
    <x:mergeCell ref="B111:B112"/>
    <x:mergeCell ref="C111:C112"/>
    <x:mergeCell ref="D111:D112"/>
    <x:mergeCell ref="E111:E112"/>
    <x:mergeCell ref="J111:J112"/>
    <x:mergeCell ref="A113:A115"/>
    <x:mergeCell ref="B113:B115"/>
    <x:mergeCell ref="C113:C115"/>
    <x:mergeCell ref="D113:D115"/>
    <x:mergeCell ref="E113:E115"/>
    <x:mergeCell ref="J113:J115"/>
    <x:mergeCell ref="A116:A117"/>
    <x:mergeCell ref="B116:B117"/>
    <x:mergeCell ref="C116:C117"/>
    <x:mergeCell ref="D116:D117"/>
    <x:mergeCell ref="E116:E117"/>
    <x:mergeCell ref="J116:J117"/>
    <x:mergeCell ref="A118:A119"/>
    <x:mergeCell ref="B118:B119"/>
    <x:mergeCell ref="C118:C119"/>
    <x:mergeCell ref="D118:D119"/>
    <x:mergeCell ref="E118:E119"/>
    <x:mergeCell ref="J118:J119"/>
    <x:mergeCell ref="A120:A122"/>
    <x:mergeCell ref="B120:B122"/>
    <x:mergeCell ref="C120:C122"/>
    <x:mergeCell ref="D120:D122"/>
    <x:mergeCell ref="E120:E122"/>
    <x:mergeCell ref="J120:J122"/>
    <x:mergeCell ref="A123:A124"/>
    <x:mergeCell ref="B123:B124"/>
    <x:mergeCell ref="C123:C124"/>
    <x:mergeCell ref="D123:D124"/>
    <x:mergeCell ref="E123:E124"/>
    <x:mergeCell ref="J123:J124"/>
    <x:mergeCell ref="A125:A126"/>
    <x:mergeCell ref="B125:B126"/>
    <x:mergeCell ref="C125:C126"/>
    <x:mergeCell ref="D125:D126"/>
    <x:mergeCell ref="E125:E126"/>
    <x:mergeCell ref="J125:J126"/>
    <x:mergeCell ref="A127:A128"/>
    <x:mergeCell ref="B127:B128"/>
    <x:mergeCell ref="C127:C128"/>
    <x:mergeCell ref="D127:D128"/>
    <x:mergeCell ref="E127:E128"/>
    <x:mergeCell ref="J127:J128"/>
    <x:mergeCell ref="A129:A131"/>
    <x:mergeCell ref="B129:B131"/>
    <x:mergeCell ref="C129:C131"/>
    <x:mergeCell ref="D129:D131"/>
    <x:mergeCell ref="E129:E131"/>
    <x:mergeCell ref="J129:J131"/>
    <x:mergeCell ref="A132:A133"/>
    <x:mergeCell ref="B132:B133"/>
    <x:mergeCell ref="C132:C133"/>
    <x:mergeCell ref="D132:D133"/>
    <x:mergeCell ref="E132:E133"/>
    <x:mergeCell ref="J132:J133"/>
    <x:mergeCell ref="A134:A136"/>
    <x:mergeCell ref="B134:B136"/>
    <x:mergeCell ref="C134:C136"/>
    <x:mergeCell ref="D134:D136"/>
    <x:mergeCell ref="E134:E136"/>
    <x:mergeCell ref="J134:J136"/>
    <x:mergeCell ref="A137:A138"/>
    <x:mergeCell ref="B137:B138"/>
    <x:mergeCell ref="C137:C138"/>
    <x:mergeCell ref="D137:D138"/>
    <x:mergeCell ref="E137:E138"/>
    <x:mergeCell ref="J137:J138"/>
    <x:mergeCell ref="A139:A140"/>
    <x:mergeCell ref="B139:B140"/>
    <x:mergeCell ref="C139:C140"/>
    <x:mergeCell ref="D139:D140"/>
    <x:mergeCell ref="E139:E140"/>
    <x:mergeCell ref="J139:J140"/>
    <x:mergeCell ref="A141:A142"/>
    <x:mergeCell ref="B141:B142"/>
    <x:mergeCell ref="C141:C142"/>
    <x:mergeCell ref="D141:D142"/>
    <x:mergeCell ref="E141:E142"/>
    <x:mergeCell ref="J141:J142"/>
    <x:mergeCell ref="A143:A145"/>
    <x:mergeCell ref="B143:B145"/>
    <x:mergeCell ref="C143:C145"/>
    <x:mergeCell ref="D143:D145"/>
    <x:mergeCell ref="E143:E145"/>
    <x:mergeCell ref="J143:J145"/>
    <x:mergeCell ref="A146:A147"/>
    <x:mergeCell ref="B146:B147"/>
    <x:mergeCell ref="C146:C147"/>
    <x:mergeCell ref="D146:D147"/>
    <x:mergeCell ref="E146:E147"/>
    <x:mergeCell ref="J146:J147"/>
    <x:mergeCell ref="A148:A149"/>
    <x:mergeCell ref="B148:B149"/>
    <x:mergeCell ref="C148:C149"/>
    <x:mergeCell ref="D148:D149"/>
    <x:mergeCell ref="E148:E149"/>
    <x:mergeCell ref="J148:J149"/>
    <x:mergeCell ref="A150:J150"/>
    <x:mergeCell ref="A151:A152"/>
    <x:mergeCell ref="B151:B152"/>
    <x:mergeCell ref="C151:C152"/>
    <x:mergeCell ref="D151:D152"/>
    <x:mergeCell ref="E151:E152"/>
    <x:mergeCell ref="J151:J152"/>
    <x:mergeCell ref="A153:A154"/>
    <x:mergeCell ref="B153:B154"/>
    <x:mergeCell ref="C153:C154"/>
    <x:mergeCell ref="D153:D154"/>
    <x:mergeCell ref="E153:E154"/>
    <x:mergeCell ref="J153:J154"/>
  </x:mergeCells>
  <x:pageMargins left="0.7" right="0.7" top="0.75" bottom="0.75" header="0.3" footer="0.3"/>
</x:worksheet>
</file>

<file path=xl/worksheets/sheet14.xml><?xml version="1.0" encoding="utf-8"?>
<x:worksheet xmlns:x="http://schemas.openxmlformats.org/spreadsheetml/2006/main">
  <x:sheetPr>
    <x:tabColor rgb="FFED7D31"/>
  </x:sheetPr>
  <x:sheetViews>
    <x:sheetView showGridLines="0" workbookViewId="0"/>
  </x:sheetViews>
  <x:sheetFormatPr defaultRowHeight="15"/>
  <x:cols>
    <x:col min="1" max="1" width="4.5546875" hidden="0" customWidth="1"/>
    <x:col min="2" max="2" width="17.33203125" hidden="0" customWidth="1"/>
    <x:col min="3" max="3" width="17.44140625" hidden="0" customWidth="1"/>
    <x:col min="4" max="4" width="29.5546875" hidden="0" customWidth="1"/>
    <x:col min="5" max="5" width="21" hidden="0" customWidth="1"/>
    <x:col min="6" max="6" width="5.6640625" hidden="0" customWidth="1"/>
    <x:col min="7" max="7" width="33.88671875" hidden="0" customWidth="1"/>
    <x:col min="8" max="8" width="23.44140625" hidden="0" customWidth="1"/>
    <x:col min="9" max="9" width="43.109375" hidden="0" customWidth="1"/>
    <x:col min="10" max="10" width="45.5546875" hidden="0" customWidth="1"/>
  </x:cols>
  <x:sheetData>
    <x:row r="1" ht="38" customHeight="1">
      <x:c r="A1" s="6" t="str">
        <x:v>Test Cases for 'Phân quyền và giao diện' function of PetNoVa</x:v>
      </x:c>
      <x:c r="B1" s="6"/>
      <x:c r="C1" s="6"/>
      <x:c r="D1" s="6"/>
      <x:c r="E1" s="6"/>
      <x:c r="F1" s="6"/>
      <x:c r="G1" s="6"/>
      <x:c r="H1" s="6"/>
      <x:c r="I1" s="6"/>
      <x:c r="J1" s="6"/>
    </x:row>
    <x:row r="2" ht="23" customHeight="1"/>
    <x:row r="3" ht="23" customHeight="1"/>
    <x:row r="4" ht="23" customHeight="1"/>
    <x:row r="5" ht="23" customHeight="1"/>
    <x:row r="6" ht="23" customHeight="1"/>
    <x:row r="7" ht="23" customHeight="1"/>
    <x:row r="8" ht="23" customHeight="1">
      <x:c r="C8" s="48" t="str">
        <x:v>Màn hình Phân quyền và giao diện — chưa có ảnh tham chiếu trong file ban đầu</x:v>
      </x:c>
      <x:c r="D8" s="48"/>
      <x:c r="E8" s="48"/>
      <x:c r="F8" s="48"/>
      <x:c r="G8" s="48"/>
      <x:c r="H8" s="48"/>
      <x:c r="I8" s="48"/>
    </x:row>
    <x:row r="9" ht="23" customHeight="1">
      <x:c r="C9" s="48"/>
      <x:c r="D9" s="48"/>
      <x:c r="E9" s="48"/>
      <x:c r="F9" s="48"/>
      <x:c r="G9" s="48"/>
      <x:c r="H9" s="48"/>
      <x:c r="I9" s="48"/>
    </x:row>
    <x:row r="10" ht="23" customHeight="1">
      <x:c r="C10" s="48"/>
      <x:c r="D10" s="48"/>
      <x:c r="E10" s="48"/>
      <x:c r="F10" s="48"/>
      <x:c r="G10" s="48"/>
      <x:c r="H10" s="48"/>
      <x:c r="I10" s="48"/>
    </x:row>
    <x:row r="11" ht="23" customHeight="1">
      <x:c r="C11" s="48"/>
      <x:c r="D11" s="48"/>
      <x:c r="E11" s="48"/>
      <x:c r="F11" s="48"/>
      <x:c r="G11" s="48"/>
      <x:c r="H11" s="48"/>
      <x:c r="I11" s="48"/>
    </x:row>
    <x:row r="12" ht="23" customHeight="1">
      <x:c r="C12" s="48"/>
      <x:c r="D12" s="48"/>
      <x:c r="E12" s="48"/>
      <x:c r="F12" s="48"/>
      <x:c r="G12" s="48"/>
      <x:c r="H12" s="48"/>
      <x:c r="I12" s="48"/>
    </x:row>
    <x:row r="13" ht="23" customHeight="1">
      <x:c r="C13" s="48"/>
      <x:c r="D13" s="48"/>
      <x:c r="E13" s="48"/>
      <x:c r="F13" s="48"/>
      <x:c r="G13" s="48"/>
      <x:c r="H13" s="48"/>
      <x:c r="I13" s="48"/>
    </x:row>
    <x:row r="14" ht="23" customHeight="1">
      <x:c r="C14" s="48"/>
      <x:c r="D14" s="48"/>
      <x:c r="E14" s="48"/>
      <x:c r="F14" s="48"/>
      <x:c r="G14" s="48"/>
      <x:c r="H14" s="48"/>
      <x:c r="I14" s="48"/>
    </x:row>
    <x:row r="15" ht="23" customHeight="1"/>
    <x:row r="16" ht="23" customHeight="1"/>
    <x:row r="17" ht="23" customHeight="1"/>
    <x:row r="18" ht="23" customHeight="1"/>
    <x:row r="19" ht="23" customHeight="1"/>
    <x:row r="20" ht="28" customHeight="1">
      <x:c r="A20" s="10" t="str">
        <x:v>Chưa có hình tham chiếu cho F12 trong file Nhóm09 ban đầu. Các ca được thiết kế từ mã nguồn PetNoVa.</x:v>
      </x:c>
      <x:c r="B20" s="10"/>
      <x:c r="C20" s="10"/>
      <x:c r="D20" s="10"/>
      <x:c r="E20" s="10"/>
      <x:c r="F20" s="10"/>
      <x:c r="G20" s="10"/>
      <x:c r="H20" s="10"/>
      <x:c r="I20" s="10"/>
      <x:c r="J20" s="10"/>
    </x:row>
    <x:row r="21" ht="43" customHeight="1">
      <x:c r="A21" s="16" t="str">
        <x:v>No.</x:v>
      </x:c>
      <x:c r="B21" s="16" t="str">
        <x:v>Test Requirement ID</x:v>
      </x:c>
      <x:c r="C21" s="16" t="str">
        <x:v>Test Case ID</x:v>
      </x:c>
      <x:c r="D21" s="16" t="str">
        <x:v>Test Objective/ Test description/ Test Items</x:v>
      </x:c>
      <x:c r="E21" s="16" t="str">
        <x:v>Pre-conditions</x:v>
      </x:c>
      <x:c r="F21" s="16" t="str">
        <x:v>Step #</x:v>
      </x:c>
      <x:c r="G21" s="16" t="str">
        <x:v>Step Action</x:v>
      </x:c>
      <x:c r="H21" s="16" t="str">
        <x:v>Test Data</x:v>
      </x:c>
      <x:c r="I21" s="16" t="str">
        <x:v>Expected Result</x:v>
      </x:c>
      <x:c r="J21" s="16" t="str">
        <x:v>Notes</x:v>
      </x:c>
    </x:row>
    <x:row r="22" ht="24" customHeight="1">
      <x:c r="A22" s="21" t="str">
        <x:v>Functional TCs</x:v>
      </x:c>
      <x:c r="B22" s="21"/>
      <x:c r="C22" s="21"/>
      <x:c r="D22" s="21"/>
      <x:c r="E22" s="21"/>
      <x:c r="F22" s="21"/>
      <x:c r="G22" s="21"/>
      <x:c r="H22" s="21"/>
      <x:c r="I22" s="21"/>
      <x:c r="J22" s="21"/>
    </x:row>
    <x:row r="23" ht="118" customHeight="1">
      <x:c r="A23" s="32" t="n">
        <x:v>1</x:v>
      </x:c>
      <x:c r="B23" s="33" t="str">
        <x:v>F12.1</x:v>
      </x:c>
      <x:c r="C23" s="33" t="str">
        <x:v>F12_01</x:v>
      </x:c>
      <x:c r="D23" s="34" t="str">
        <x:v>Không có token không truy cập dữ liệu bảo vệ</x:v>
      </x:c>
      <x:c r="E23" s="34" t="str">
        <x:v>Môi trường kiểm thử riêng đã chạy; D là ngày chạy tại Asia/Ho_Chi_Minh. Các tên QA và ký hiệu ID dưới đây là bộ dữ liệu cần chuẩn bị, không phải tài khoản đã có sẵn; thay bằng mã thực khi thực hiện. Có môi trường thử; chưa đăng nhập; không gửi Authorization.</x:v>
      </x:c>
      <x:c r="F23" s="35" t="n">
        <x:v>1</x:v>
      </x:c>
      <x:c r="G23" s="34" t="str">
        <x:v>Gọi API dữ liệu bảo vệ.</x:v>
      </x:c>
      <x:c r="H23" s="34" t="str">
        <x:v>GET /api/Pets; không có Authorization</x:v>
      </x:c>
      <x:c r="I23" s="34" t="str">
        <x:v>API trả401.</x:v>
      </x:c>
      <x:c r="J23" s="36" t="str">
        <x:v>Ca API bổ sung: dùng token đúng tài khoản; ghi mã HTTP sau khi thực hiện.
Chưa thực thi.</x:v>
      </x:c>
    </x:row>
    <x:row r="24" ht="118" customHeight="1">
      <x:c r="A24" s="39"/>
      <x:c r="B24" s="40"/>
      <x:c r="C24" s="40"/>
      <x:c r="D24" s="41"/>
      <x:c r="E24" s="41"/>
      <x:c r="F24" s="42" t="n">
        <x:v>2</x:v>
      </x:c>
      <x:c r="G24" s="41" t="str">
        <x:v>Kiểm tra body phản hồi.</x:v>
      </x:c>
      <x:c r="H24" s="41" t="str">
        <x:v>Phản hồi401</x:v>
      </x:c>
      <x:c r="I24" s="41" t="str">
        <x:v>Không có danh sách thú cưng hoặc dữ liệu người dùng.</x:v>
      </x:c>
      <x:c r="J24" s="43"/>
    </x:row>
    <x:row r="25" ht="166" customHeight="1">
      <x:c r="A25" s="32" t="n">
        <x:v>2</x:v>
      </x:c>
      <x:c r="B25" s="33" t="str">
        <x:v>F12.1</x:v>
      </x:c>
      <x:c r="C25" s="33" t="str">
        <x:v>F12_02</x:v>
      </x:c>
      <x:c r="D25" s="34" t="str">
        <x:v>Vai trò ngoài ADMIN không được xem báo cáo/nhật ký</x:v>
      </x:c>
      <x:c r="E25" s="34" t="str">
        <x:v>Môi trường kiểm thử riêng đã chạy; D là ngày chạy tại Asia/Ho_Chi_Minh. Các tên QA và ký hiệu ID dưới đây là bộ dữ liệu cần chuẩn bị, không phải tài khoản đã có sẵn; thay bằng mã thực khi thực hiện. Có3 tài khoản ACTIVE QA_CUS_A/CUSTOMER, QA_STAFF_A/STAFF có Staff ACTIVE, QA_VET_A/VET có Staff ACTIVE; có token từng tài khoản; chạy từng lượt riêng.</x:v>
      </x:c>
      <x:c r="F25" s="35" t="n">
        <x:v>1</x:v>
      </x:c>
      <x:c r="G25" s="34" t="str">
        <x:v>Gọi API quản trị bằng token từng role.</x:v>
      </x:c>
      <x:c r="H25" s="34" t="str">
        <x:v>GET /api/Reports; GET /api/AuditLogs; lặp CUSTOMER,STAFF,VET</x:v>
      </x:c>
      <x:c r="I25" s="34" t="str">
        <x:v>Mỗi yêu cầu trả403.</x:v>
      </x:c>
      <x:c r="J25" s="36" t="str">
        <x:v>Ca API bổ sung: dùng token đúng tài khoản; ghi mã HTTP sau khi thực hiện.
Chưa thực thi.</x:v>
      </x:c>
    </x:row>
    <x:row r="26" ht="150" customHeight="1">
      <x:c r="A26" s="39"/>
      <x:c r="B26" s="40"/>
      <x:c r="C26" s="40"/>
      <x:c r="D26" s="41"/>
      <x:c r="E26" s="41"/>
      <x:c r="F26" s="42" t="n">
        <x:v>2</x:v>
      </x:c>
      <x:c r="G26" s="41" t="str">
        <x:v>Kiểm tra phản hồi.</x:v>
      </x:c>
      <x:c r="H26" s="41" t="str">
        <x:v>Các lượt bị từ chối</x:v>
      </x:c>
      <x:c r="I26" s="41" t="str">
        <x:v>Không lộ báo cáo hay log; không thay đổi dữ liệu.</x:v>
      </x:c>
      <x:c r="J26" s="43"/>
    </x:row>
    <x:row r="27" ht="142" customHeight="1">
      <x:c r="A27" s="32" t="n">
        <x:v>3</x:v>
      </x:c>
      <x:c r="B27" s="33" t="str">
        <x:v>F12.1</x:v>
      </x:c>
      <x:c r="C27" s="33" t="str">
        <x:v>F12_03</x:v>
      </x:c>
      <x:c r="D27" s="34" t="str">
        <x:v>Mỗi vai trò mở đúng cổng sau đăng nhập</x:v>
      </x:c>
      <x:c r="E27" s="34" t="str">
        <x:v>Môi trường kiểm thử riêng đã chạy; D là ngày chạy tại Asia/Ho_Chi_Minh. Các tên QA và ký hiệu ID dưới đây là bộ dữ liệu cần chuẩn bị, không phải tài khoản đã có sẵn; thay bằng mã thực khi thực hiện. Chuẩn bị4 tài khoản thử ACTIVE tương ứng CUSTOMER, STAFF, VET, ADMIN; STAFF/VET có nhân sự ACTIVE; email/password đã xác nhận. Đăng xuất giữa các lượt.</x:v>
      </x:c>
      <x:c r="F27" s="35" t="n">
        <x:v>1</x:v>
      </x:c>
      <x:c r="G27" s="34" t="str">
        <x:v>Đăng nhập bằng từng tài khoản thử.</x:v>
      </x:c>
      <x:c r="H27" s="34" t="str">
        <x:v>4 lượt: CUSTOMER, STAFF, VET, ADMIN</x:v>
      </x:c>
      <x:c r="I27" s="34" t="str">
        <x:v>Mỗi tài khoản đăng nhập thành công theo quyền.</x:v>
      </x:c>
      <x:c r="J27" s="36" t="str">
        <x:v>Chưa thực thi.</x:v>
      </x:c>
    </x:row>
    <x:row r="28" ht="174" customHeight="1">
      <x:c r="A28" s="39"/>
      <x:c r="B28" s="40"/>
      <x:c r="C28" s="40"/>
      <x:c r="D28" s="41"/>
      <x:c r="E28" s="41"/>
      <x:c r="F28" s="42" t="n">
        <x:v>2</x:v>
      </x:c>
      <x:c r="G28" s="41" t="str">
        <x:v>Kiểm tra cổng và menu.</x:v>
      </x:c>
      <x:c r="H28" s="41" t="str">
        <x:v>CUSTOMER: khách hàng; STAFF: vận hành; VET: phòng khám; ADMIN: quản trị</x:v>
      </x:c>
      <x:c r="I28" s="41" t="str">
        <x:v>Mở đúng cổng theo role từ hồ sơ; không giữ menu/dữ liệu của tài khoản lượt trước.</x:v>
      </x:c>
      <x:c r="J28" s="43"/>
    </x:row>
    <x:row r="29" ht="214" customHeight="1">
      <x:c r="A29" s="32" t="n">
        <x:v>4</x:v>
      </x:c>
      <x:c r="B29" s="33" t="str">
        <x:v>F12.2</x:v>
      </x:c>
      <x:c r="C29" s="33" t="str">
        <x:v>F12_04</x:v>
      </x:c>
      <x:c r="D29" s="34" t="str">
        <x:v>Khách A không đọc/sửa thú cưng của khách B</x:v>
      </x:c>
      <x:c r="E29" s="34" t="str">
        <x:v>Môi trường kiểm thử riêng đã chạy; D là ngày chạy tại Asia/Ho_Chi_Minh. Các tên QA và ký hiệu ID dưới đây là bộ dữ liệu cần chuẩn bị, không phải tài khoản đã có sẵn; thay bằng mã thực khi thực hiện. QA_CUS_A và QA_CUS_B đều ACTIVE/CUSTOMER, hai chủ khác nhau; P_B thuộc QA_CUS_B; B_B có userId QA_CUS_B, petId P_B; PM_B là Payment của B_B; N_B là Notification userId QA_CUS_B. Ghi mã thực và dữ liệu gốc; dùng token QA_CUS_A. Payload sửa P_B có dữ liệu định danh hợp lệ để kiểm tra quyền, không bị lẫn lỗi nhập.</x:v>
      </x:c>
      <x:c r="F29" s="35" t="n">
        <x:v>1</x:v>
      </x:c>
      <x:c r="G29" s="34" t="str">
        <x:v>Gọi đọc P_B.</x:v>
      </x:c>
      <x:c r="H29" s="34" t="str">
        <x:v>GET /api/Pets/{P_B}</x:v>
      </x:c>
      <x:c r="I29" s="34" t="str">
        <x:v>API trả404, không lộ hồ sơ P_B.</x:v>
      </x:c>
      <x:c r="J29" s="36" t="str">
        <x:v>Ca API bổ sung: dùng token đúng tài khoản; ghi mã HTTP sau khi thực hiện.
Chưa thực thi.</x:v>
      </x:c>
    </x:row>
    <x:row r="30" ht="220" customHeight="1">
      <x:c r="A30" s="39"/>
      <x:c r="B30" s="40"/>
      <x:c r="C30" s="40"/>
      <x:c r="D30" s="41"/>
      <x:c r="E30" s="41"/>
      <x:c r="F30" s="42" t="n">
        <x:v>2</x:v>
      </x:c>
      <x:c r="G30" s="41" t="str">
        <x:v>Gửi sửa P_B và kiểm tra lại bằng chủB.</x:v>
      </x:c>
      <x:c r="H30" s="41" t="str">
        <x:v>PUT /api/Pets/{P_B}; petId=P_B; dữ liệu hợp lệ, weight=7</x:v>
      </x:c>
      <x:c r="I30" s="41" t="str">
        <x:v>API trả404; hồ sơ P_B không đổi.</x:v>
      </x:c>
      <x:c r="J30" s="43"/>
    </x:row>
    <x:row r="31" ht="198" customHeight="1">
      <x:c r="A31" s="32" t="n">
        <x:v>5</x:v>
      </x:c>
      <x:c r="B31" s="33" t="str">
        <x:v>F12.2</x:v>
      </x:c>
      <x:c r="C31" s="33" t="str">
        <x:v>F12_05</x:v>
      </x:c>
      <x:c r="D31" s="34" t="str">
        <x:v>Khách A không đọc lịch của khách B</x:v>
      </x:c>
      <x:c r="E31" s="34" t="str">
        <x:v>Môi trường kiểm thử riêng đã chạy; D là ngày chạy tại Asia/Ho_Chi_Minh. Các tên QA và ký hiệu ID dưới đây là bộ dữ liệu cần chuẩn bị, không phải tài khoản đã có sẵn; thay bằng mã thực khi thực hiện. QA_CUS_A và QA_CUS_B đều ACTIVE/CUSTOMER, hai chủ khác nhau; P_B thuộc QA_CUS_B; B_B có userId QA_CUS_B, petId P_B; PM_B là Payment của B_B; N_B là Notification userId QA_CUS_B. Ghi mã thực và dữ liệu gốc; dùng token QA_CUS_A. </x:v>
      </x:c>
      <x:c r="F31" s="35" t="n">
        <x:v>1</x:v>
      </x:c>
      <x:c r="G31" s="34" t="str">
        <x:v>Gọi chi tiết lịch của khách B.</x:v>
      </x:c>
      <x:c r="H31" s="34" t="str">
        <x:v>GET /api/Bookings/{B_B}</x:v>
      </x:c>
      <x:c r="I31" s="34" t="str">
        <x:v>API trả404, không lộ B_B.</x:v>
      </x:c>
      <x:c r="J31" s="36" t="str">
        <x:v>Ca API bổ sung: dùng token đúng tài khoản; ghi mã HTTP sau khi thực hiện.
Chưa thực thi.</x:v>
      </x:c>
    </x:row>
    <x:row r="32" ht="198" customHeight="1">
      <x:c r="A32" s="39"/>
      <x:c r="B32" s="40"/>
      <x:c r="C32" s="40"/>
      <x:c r="D32" s="41"/>
      <x:c r="E32" s="41"/>
      <x:c r="F32" s="42" t="n">
        <x:v>2</x:v>
      </x:c>
      <x:c r="G32" s="41" t="str">
        <x:v>Gọi danh sách theo userId khách B.</x:v>
      </x:c>
      <x:c r="H32" s="41" t="str">
        <x:v>GET /api/Bookings/user/{QA_CUS_B}</x:v>
      </x:c>
      <x:c r="I32" s="41" t="str">
        <x:v>Danh sách rỗng; không có lịch của khách B.</x:v>
      </x:c>
      <x:c r="J32" s="43"/>
    </x:row>
    <x:row r="33" ht="198" customHeight="1">
      <x:c r="A33" s="32" t="n">
        <x:v>6</x:v>
      </x:c>
      <x:c r="B33" s="33" t="str">
        <x:v>F12.2</x:v>
      </x:c>
      <x:c r="C33" s="33" t="str">
        <x:v>F12_06</x:v>
      </x:c>
      <x:c r="D33" s="34" t="str">
        <x:v>Khách A không đọc thanh toán của khách B</x:v>
      </x:c>
      <x:c r="E33" s="34" t="str">
        <x:v>Môi trường kiểm thử riêng đã chạy; D là ngày chạy tại Asia/Ho_Chi_Minh. Các tên QA và ký hiệu ID dưới đây là bộ dữ liệu cần chuẩn bị, không phải tài khoản đã có sẵn; thay bằng mã thực khi thực hiện. QA_CUS_A và QA_CUS_B đều ACTIVE/CUSTOMER, hai chủ khác nhau; P_B thuộc QA_CUS_B; B_B có userId QA_CUS_B, petId P_B; PM_B là Payment của B_B; N_B là Notification userId QA_CUS_B. Ghi mã thực và dữ liệu gốc; dùng token QA_CUS_A. </x:v>
      </x:c>
      <x:c r="F33" s="35" t="n">
        <x:v>1</x:v>
      </x:c>
      <x:c r="G33" s="34" t="str">
        <x:v>Gọi chi tiết thanh toán PM_B.</x:v>
      </x:c>
      <x:c r="H33" s="34" t="str">
        <x:v>GET /api/Payments/{PM_B}</x:v>
      </x:c>
      <x:c r="I33" s="34" t="str">
        <x:v>API trả404.</x:v>
      </x:c>
      <x:c r="J33" s="36" t="str">
        <x:v>Ca API bổ sung: dùng token đúng tài khoản; ghi mã HTTP sau khi thực hiện.
Chưa thực thi.</x:v>
      </x:c>
    </x:row>
    <x:row r="34" ht="198" customHeight="1">
      <x:c r="A34" s="39"/>
      <x:c r="B34" s="40"/>
      <x:c r="C34" s="40"/>
      <x:c r="D34" s="41"/>
      <x:c r="E34" s="41"/>
      <x:c r="F34" s="42" t="n">
        <x:v>2</x:v>
      </x:c>
      <x:c r="G34" s="41" t="str">
        <x:v>Gọi danh sách thanh toán với token A.</x:v>
      </x:c>
      <x:c r="H34" s="41" t="str">
        <x:v>GET /api/Payments</x:v>
      </x:c>
      <x:c r="I34" s="41" t="str">
        <x:v>Không có PM_B hoặc khoản thanh toán thuộc khách B.</x:v>
      </x:c>
      <x:c r="J34" s="43"/>
    </x:row>
    <x:row r="35" ht="164" customHeight="1">
      <x:c r="A35" s="32" t="n">
        <x:v>7</x:v>
      </x:c>
      <x:c r="B35" s="33" t="str">
        <x:v>F12.2</x:v>
      </x:c>
      <x:c r="C35" s="33" t="str">
        <x:v>F12_07</x:v>
      </x:c>
      <x:c r="D35" s="34" t="str">
        <x:v>Khách A không đọc/đánh dấu thông báo của khách B</x:v>
      </x:c>
      <x:c r="E35" s="34" t="str">
        <x:v>Môi trường kiểm thử riêng đã chạy; D là ngày chạy tại Asia/Ho_Chi_Minh. Các tên QA và ký hiệu ID dưới đây là bộ dữ liệu cần chuẩn bị, không phải tài khoản đã có sẵn; thay bằng mã thực khi thực hiện. QA_CUS_A và QA_CUS_B đều ACTIVE/CUSTOMER, hai chủ khác nhau; P_B thuộc QA_CUS_B; B_B có userId QA_CUS_B, petId P_B; PM_B là Payment của B_B; N_B là Notification userId QA_CUS_B. Ghi mã thực và dữ liệu gốc; dùng token QA_CUS_A. N_B đang isRead=false.</x:v>
      </x:c>
      <x:c r="F35" s="35" t="n">
        <x:v>1</x:v>
      </x:c>
      <x:c r="G35" s="34" t="str">
        <x:v>Đọc N_B và danh sách theo user B.</x:v>
      </x:c>
      <x:c r="H35" s="34" t="str">
        <x:v>GET /api/Notifications/{N_B}; GET /api/Notifications/user/{QA_CUS_B}</x:v>
      </x:c>
      <x:c r="I35" s="34" t="str">
        <x:v>Chi tiết trả404; danh sách theo user khác trả403, không lộ nội dung.</x:v>
      </x:c>
      <x:c r="J35" s="36" t="str">
        <x:v>Ca API bổ sung: dùng token đúng tài khoản; ghi mã HTTP sau khi thực hiện.
Chưa thực thi.</x:v>
      </x:c>
    </x:row>
    <x:row r="36" ht="132" customHeight="1">
      <x:c r="A36" s="37"/>
      <x:c r="B36" s="27"/>
      <x:c r="C36" s="27"/>
      <x:c r="D36" s="31"/>
      <x:c r="E36" s="31"/>
      <x:c r="F36" s="30" t="n">
        <x:v>2</x:v>
      </x:c>
      <x:c r="G36" s="31" t="str">
        <x:v>Gửi đánh dấu đã đọc N_B.</x:v>
      </x:c>
      <x:c r="H36" s="31" t="str">
        <x:v>PUT /api/Notifications/{N_B}/read</x:v>
      </x:c>
      <x:c r="I36" s="31" t="str">
        <x:v>API trả404.</x:v>
      </x:c>
      <x:c r="J36" s="38"/>
    </x:row>
    <x:row r="37" ht="116" customHeight="1">
      <x:c r="A37" s="39"/>
      <x:c r="B37" s="40"/>
      <x:c r="C37" s="40"/>
      <x:c r="D37" s="41"/>
      <x:c r="E37" s="41"/>
      <x:c r="F37" s="42" t="n">
        <x:v>3</x:v>
      </x:c>
      <x:c r="G37" s="41" t="str">
        <x:v>Đối chiếu bằng QA_CUS_B.</x:v>
      </x:c>
      <x:c r="H37" s="41" t="str">
        <x:v>N_B</x:v>
      </x:c>
      <x:c r="I37" s="41" t="str">
        <x:v>isRead vẫnfalse.</x:v>
      </x:c>
      <x:c r="J37" s="43"/>
    </x:row>
    <x:row r="38" ht="174" customHeight="1">
      <x:c r="A38" s="32" t="n">
        <x:v>8</x:v>
      </x:c>
      <x:c r="B38" s="33" t="str">
        <x:v>F12.3</x:v>
      </x:c>
      <x:c r="C38" s="33" t="str">
        <x:v>F12_08</x:v>
      </x:c>
      <x:c r="D38" s="34" t="str">
        <x:v>Trang quản trị xử lý mất API và tải lại</x:v>
      </x:c>
      <x:c r="E38"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Mở trình duyệt có công cụ mạng; chỉ chặn request API tại trình duyệt của ca, không dừng môi trường người khác.</x:v>
      </x:c>
      <x:c r="F38" s="35" t="n">
        <x:v>1</x:v>
      </x:c>
      <x:c r="G38" s="34" t="str">
        <x:v>Chặn các yêu cầu API rồi tải lại cổng quản trị.</x:v>
      </x:c>
      <x:c r="H38" s="34" t="str">
        <x:v>Chặn đường /api/* trong công cụ mạng</x:v>
      </x:c>
      <x:c r="I38" s="34" t="str">
        <x:v>Có phản hồi lỗi/không tải dữ liệu; không hiển thị trang trắng.</x:v>
      </x:c>
      <x:c r="J38" s="36" t="str">
        <x:v>Ca chưa thực thi; nội dung cụ thể thông báo ghi theo quan sát, không tự đặt nguyên văn.
Chưa thực thi.</x:v>
      </x:c>
    </x:row>
    <x:row r="39" ht="174" customHeight="1">
      <x:c r="A39" s="39"/>
      <x:c r="B39" s="40"/>
      <x:c r="C39" s="40"/>
      <x:c r="D39" s="41"/>
      <x:c r="E39" s="41"/>
      <x:c r="F39" s="42" t="n">
        <x:v>2</x:v>
      </x:c>
      <x:c r="G39" s="41" t="str">
        <x:v>Gỡ chặn và bấm tải lại.</x:v>
      </x:c>
      <x:c r="H39" s="41" t="str">
        <x:v>Kết nối API phục hồi</x:v>
      </x:c>
      <x:c r="I39" s="41" t="str">
        <x:v>Tải được dữ liệu hiện tại; thông báo lỗi cũ được xử lý khi tải thành công.</x:v>
      </x:c>
      <x:c r="J39" s="43"/>
    </x:row>
    <x:row r="40" ht="158" customHeight="1">
      <x:c r="A40" s="32" t="n">
        <x:v>9</x:v>
      </x:c>
      <x:c r="B40" s="33" t="str">
        <x:v>F12.3</x:v>
      </x:c>
      <x:c r="C40" s="33" t="str">
        <x:v>F12_09</x:v>
      </x:c>
      <x:c r="D40" s="34" t="str">
        <x:v>Danh sách rỗng sau tìm không giữ dữ liệu cũ</x:v>
      </x:c>
      <x:c r="E40"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Có nhân sự tên Nhân sự QA; không nhân sự nào chứa QA_KHONG_CO_724.</x:v>
      </x:c>
      <x:c r="F40" s="35" t="n">
        <x:v>1</x:v>
      </x:c>
      <x:c r="G40" s="34" t="str">
        <x:v>Mở Nhân sự và tìm tên đang có.</x:v>
      </x:c>
      <x:c r="H40" s="34" t="str">
        <x:v>Nhân sự QA</x:v>
      </x:c>
      <x:c r="I40" s="34" t="str">
        <x:v>Có kết quả phù hợp.</x:v>
      </x:c>
      <x:c r="J40" s="36" t="str">
        <x:v>Chưa thực thi.</x:v>
      </x:c>
    </x:row>
    <x:row r="41" ht="158" customHeight="1">
      <x:c r="A41" s="39"/>
      <x:c r="B41" s="40"/>
      <x:c r="C41" s="40"/>
      <x:c r="D41" s="41"/>
      <x:c r="E41" s="41"/>
      <x:c r="F41" s="42" t="n">
        <x:v>2</x:v>
      </x:c>
      <x:c r="G41" s="41" t="str">
        <x:v>Đổi sang từ khóa không có.</x:v>
      </x:c>
      <x:c r="H41" s="41" t="str">
        <x:v>QA_KHONG_CO_724</x:v>
      </x:c>
      <x:c r="I41" s="41" t="str">
        <x:v>Hiện trạng thái rỗng, không còn các hàng kết quả lượt trước.</x:v>
      </x:c>
      <x:c r="J41" s="43"/>
    </x:row>
    <x:row r="42" ht="24" customHeight="1">
      <x:c r="A42" s="21" t="str">
        <x:v>Look and Feel (GUI) TCs</x:v>
      </x:c>
      <x:c r="B42" s="21"/>
      <x:c r="C42" s="21"/>
      <x:c r="D42" s="21"/>
      <x:c r="E42" s="21"/>
      <x:c r="F42" s="21"/>
      <x:c r="G42" s="21"/>
      <x:c r="H42" s="21"/>
      <x:c r="I42" s="21"/>
      <x:c r="J42" s="21"/>
    </x:row>
    <x:row r="43" ht="60" customHeight="1">
      <x:c r="A43" s="32" t="n">
        <x:v>10</x:v>
      </x:c>
      <x:c r="B43" s="33" t="str">
        <x:v>F12.4</x:v>
      </x:c>
      <x:c r="C43" s="33" t="str">
        <x:v>F12_10</x:v>
      </x:c>
      <x:c r="D43" s="34" t="str">
        <x:v>GUI: nội dung và bố cục Điều hướng theo vai trò</x:v>
      </x:c>
      <x:c r="E43" s="34" t="str">
        <x:v>Có tài khoản thử CUSTOMER, STAFF, VET, ADMIN; từng phiên đăng nhập đúng vai trò.</x:v>
      </x:c>
      <x:c r="F43" s="35" t="n">
        <x:v>1</x:v>
      </x:c>
      <x:c r="G43" s="34" t="str">
        <x:v>Mở màn hình Điều hướng theo vai trò ở trình duyệt thử.</x:v>
      </x:c>
      <x:c r="H43" s="34" t="str">
        <x:v>Dữ liệu chuẩn bị cho màn hình; tên tiếng Việt có dấu.</x:v>
      </x:c>
      <x:c r="I43" s="34" t="str">
        <x:v>Hiển thị đủ menu và nội dung chức năng của từng vai trò.</x:v>
      </x:c>
      <x:c r="J43" s="36" t="str">
        <x:v>Nguồn giao diện: web-react/src/ung-dung.jsx. Kiểm tra hình thức; chưa có kết quả chạy.
Chưa thực thi.</x:v>
      </x:c>
    </x:row>
    <x:row r="44" ht="60" customHeight="1">
      <x:c r="A44" s="39"/>
      <x:c r="B44" s="40"/>
      <x:c r="C44" s="40"/>
      <x:c r="D44" s="41"/>
      <x:c r="E44" s="41"/>
      <x:c r="F44" s="42" t="n">
        <x:v>2</x:v>
      </x:c>
      <x:c r="G44" s="41" t="str">
        <x:v>Quan sát nhãn, dữ liệu và vùng nội dung khi cuộn đến cuối.</x:v>
      </x:c>
      <x:c r="H44" s="41" t="str">
        <x:v>Các nhãn và trường có trong giao diện hiện tại.</x:v>
      </x:c>
      <x:c r="I44" s="41" t="str">
        <x:v>Nhãn có thể đọc, tiếng Việt không mất dấu, nội dung không chồng lên nút hoặc bị cắt mất khi cần thao tác.</x:v>
      </x:c>
      <x:c r="J44" s="43"/>
    </x:row>
    <x:row r="45" ht="76" customHeight="1">
      <x:c r="A45" s="32" t="n">
        <x:v>11</x:v>
      </x:c>
      <x:c r="B45" s="33" t="str">
        <x:v>F12.4</x:v>
      </x:c>
      <x:c r="C45" s="33" t="str">
        <x:v>F12_11</x:v>
      </x:c>
      <x:c r="D45" s="34" t="str">
        <x:v>GUI: thao tác Điều hướng theo vai trò tại màn hình hẹp</x:v>
      </x:c>
      <x:c r="E45" s="34" t="str">
        <x:v>Có tài khoản thử CUSTOMER, STAFF, VET, ADMIN; từng phiên đăng nhập đúng vai trò. Có công cụ đổi kích thước trình duyệt.</x:v>
      </x:c>
      <x:c r="F45" s="35" t="n">
        <x:v>1</x:v>
      </x:c>
      <x:c r="G45" s="34" t="str">
        <x:v>Mở màn hình ở cửa sổ desktop rồi thu hẹp còn khoảng 390 CSS pixel.</x:v>
      </x:c>
      <x:c r="H45" s="34" t="str">
        <x:v>Viewport kiểm tra chọn trước: desktop 1366×768; mobile 390×844.</x:v>
      </x:c>
      <x:c r="I45" s="34" t="str">
        <x:v>Nội dung được bố trí theo kích thước cửa sổ; các vùng chính vẫn truy cập được.</x:v>
      </x:c>
      <x:c r="J45" s="36" t="str">
        <x:v>Kích thước trên là dữ liệu kiểm tra, không tuyên bố là ma trận trình duyệt được hỗ trợ chính thức. Nguồn: web-react/src/ung-dung.jsx.
Chưa thực thi.</x:v>
      </x:c>
    </x:row>
    <x:row r="46" ht="60" customHeight="1">
      <x:c r="A46" s="39"/>
      <x:c r="B46" s="40"/>
      <x:c r="C46" s="40"/>
      <x:c r="D46" s="41"/>
      <x:c r="E46" s="41"/>
      <x:c r="F46" s="42" t="n">
        <x:v>2</x:v>
      </x:c>
      <x:c r="G46" s="41" t="str">
        <x:v>Cuộn trang và mở các vùng có thể cuộn hoặc menu tại màn hình đó.</x:v>
      </x:c>
      <x:c r="H46" s="41" t="str">
        <x:v>Nút, biểu mẫu hoặc bảng đang hiển thị.</x:v>
      </x:c>
      <x:c r="I46" s="41" t="str">
        <x:v>Có thể đọc nội dung và tiếp cận các điều khiển; bảng rộng cuộn được, không che mất nút thao tác.</x:v>
      </x:c>
      <x:c r="J46" s="43"/>
    </x:row>
    <x:row r="47" ht="166" customHeight="1">
      <x:c r="A47" s="32" t="n">
        <x:v>12</x:v>
      </x:c>
      <x:c r="B47" s="33" t="str">
        <x:v>F12.4</x:v>
      </x:c>
      <x:c r="C47" s="33" t="str">
        <x:v>F12_12</x:v>
      </x:c>
      <x:c r="D47" s="34" t="str">
        <x:v>Trang quản trị tại kích thước máy tính</x:v>
      </x:c>
      <x:c r="E47" s="34" t="str">
        <x:v>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Dùng trình duyệt ở zoom100%; có tài khoản/dịch vụ/lịch thử và form thêm nhân sự.</x:v>
      </x:c>
      <x:c r="F47" s="35" t="n">
        <x:v>1</x:v>
      </x:c>
      <x:c r="G47" s="34" t="str">
        <x:v>Đặt viewport đại diện máy tính và mở Tổng quan.</x:v>
      </x:c>
      <x:c r="H47" s="34" t="str">
        <x:v>1366×768; zoom100%</x:v>
      </x:c>
      <x:c r="I47" s="34" t="str">
        <x:v>Tiêu đề/menu/thẻ thống kê đọc được và thao tác được.</x:v>
      </x:c>
      <x:c r="J47" s="36" t="str">
        <x:v>1366×768 là cấu hình kiểm tra đề xuất, không phải giới hạn được đặc tả. Ca chỉ thiết kế, chưa kết luận đạt.
Chưa thực thi.</x:v>
      </x:c>
    </x:row>
    <x:row r="48" ht="166" customHeight="1">
      <x:c r="A48" s="39"/>
      <x:c r="B48" s="40"/>
      <x:c r="C48" s="40"/>
      <x:c r="D48" s="41"/>
      <x:c r="E48" s="41"/>
      <x:c r="F48" s="42" t="n">
        <x:v>2</x:v>
      </x:c>
      <x:c r="G48" s="41" t="str">
        <x:v>Mở Nhân sự, form thêm và bảng lịch.</x:v>
      </x:c>
      <x:c r="H48" s="41" t="str">
        <x:v>Cùng viewport</x:v>
      </x:c>
      <x:c r="I48" s="41" t="str">
        <x:v>Nhãn/ô/nút không che nhau; bảng rộng có thể cuộn để xem đủ cột.</x:v>
      </x:c>
      <x:c r="J48" s="43"/>
    </x:row>
    <x:row r="49" ht="166" customHeight="1">
      <x:c r="A49" s="32" t="n">
        <x:v>13</x:v>
      </x:c>
      <x:c r="B49" s="33" t="str">
        <x:v>F12.4</x:v>
      </x:c>
      <x:c r="C49" s="33" t="str">
        <x:v>F12_13</x:v>
      </x:c>
      <x:c r="D49" s="34" t="str">
        <x:v>Trang khách và bác sĩ tại màn hình hẹp</x:v>
      </x:c>
      <x:c r="E49" s="34" t="str">
        <x:v>Môi trường kiểm thử riêng đã chạy; D là ngày chạy tại Asia/Ho_Chi_Minh. Các tên QA và ký hiệu ID dưới đây là bộ dữ liệu cần chuẩn bị, không phải tài khoản đã có sẵn; thay bằng mã thực khi thực hiện. QA_CUS_A ACTIVE có thú cưng và lịch; QA_VET_A ACTIVE/VET có Staff ACTIVE và ca được phân công. Dùng dữ liệu thử, zoom100%, đăng xuất giữa2 role.</x:v>
      </x:c>
      <x:c r="F49" s="35" t="n">
        <x:v>1</x:v>
      </x:c>
      <x:c r="G49" s="34" t="str">
        <x:v>Đặt viewport và mở cổng khách.</x:v>
      </x:c>
      <x:c r="H49" s="34" t="str">
        <x:v>390×844; mở danh sách thú cưng và form đặt lịch</x:v>
      </x:c>
      <x:c r="I49" s="34" t="str">
        <x:v>Nội dung đọc được; form/nút chính nằm trong vùng thao tác, có thể cuộn.</x:v>
      </x:c>
      <x:c r="J49" s="36" t="str">
        <x:v>390×844 là kích thước đại diện đề xuất. Root có thể chuyển ca này sang nhóm Look and Feel (GUI) trong mẫu; gui=false theo phân công nội dung.
Chưa thực thi.</x:v>
      </x:c>
    </x:row>
    <x:row r="50" ht="150" customHeight="1">
      <x:c r="A50" s="39"/>
      <x:c r="B50" s="40"/>
      <x:c r="C50" s="40"/>
      <x:c r="D50" s="41"/>
      <x:c r="E50" s="41"/>
      <x:c r="F50" s="42" t="n">
        <x:v>2</x:v>
      </x:c>
      <x:c r="G50" s="41" t="str">
        <x:v>Đăng nhập bác sĩ và mở Hồ sơ thú cưng, form bệnh án.</x:v>
      </x:c>
      <x:c r="H50" s="41" t="str">
        <x:v>390×844; QA_VET_A</x:v>
      </x:c>
      <x:c r="I50" s="41" t="str">
        <x:v>Các ô/nút/tab dùng được; không có phần thiết yếu bị che/cắt mất.</x:v>
      </x:c>
      <x:c r="J50" s="43"/>
    </x:row>
  </x:sheetData>
  <x:mergeCells>
    <x:mergeCell ref="A1:J1"/>
    <x:mergeCell ref="A20:J20"/>
    <x:mergeCell ref="C8:I14"/>
    <x:mergeCell ref="A22:J22"/>
    <x:mergeCell ref="A23:A24"/>
    <x:mergeCell ref="B23:B24"/>
    <x:mergeCell ref="C23:C24"/>
    <x:mergeCell ref="D23:D24"/>
    <x:mergeCell ref="E23:E24"/>
    <x:mergeCell ref="J23:J24"/>
    <x:mergeCell ref="A25:A26"/>
    <x:mergeCell ref="B25:B26"/>
    <x:mergeCell ref="C25:C26"/>
    <x:mergeCell ref="D25:D26"/>
    <x:mergeCell ref="E25:E26"/>
    <x:mergeCell ref="J25:J26"/>
    <x:mergeCell ref="A27:A28"/>
    <x:mergeCell ref="B27:B28"/>
    <x:mergeCell ref="C27:C28"/>
    <x:mergeCell ref="D27:D28"/>
    <x:mergeCell ref="E27:E28"/>
    <x:mergeCell ref="J27:J28"/>
    <x:mergeCell ref="A29:A30"/>
    <x:mergeCell ref="B29:B30"/>
    <x:mergeCell ref="C29:C30"/>
    <x:mergeCell ref="D29:D30"/>
    <x:mergeCell ref="E29:E30"/>
    <x:mergeCell ref="J29:J30"/>
    <x:mergeCell ref="A31:A32"/>
    <x:mergeCell ref="B31:B32"/>
    <x:mergeCell ref="C31:C32"/>
    <x:mergeCell ref="D31:D32"/>
    <x:mergeCell ref="E31:E32"/>
    <x:mergeCell ref="J31:J32"/>
    <x:mergeCell ref="A33:A34"/>
    <x:mergeCell ref="B33:B34"/>
    <x:mergeCell ref="C33:C34"/>
    <x:mergeCell ref="D33:D34"/>
    <x:mergeCell ref="E33:E34"/>
    <x:mergeCell ref="J33:J34"/>
    <x:mergeCell ref="A35:A37"/>
    <x:mergeCell ref="B35:B37"/>
    <x:mergeCell ref="C35:C37"/>
    <x:mergeCell ref="D35:D37"/>
    <x:mergeCell ref="E35:E37"/>
    <x:mergeCell ref="J35:J37"/>
    <x:mergeCell ref="A38:A39"/>
    <x:mergeCell ref="B38:B39"/>
    <x:mergeCell ref="C38:C39"/>
    <x:mergeCell ref="D38:D39"/>
    <x:mergeCell ref="E38:E39"/>
    <x:mergeCell ref="J38:J39"/>
    <x:mergeCell ref="A40:A41"/>
    <x:mergeCell ref="B40:B41"/>
    <x:mergeCell ref="C40:C41"/>
    <x:mergeCell ref="D40:D41"/>
    <x:mergeCell ref="E40:E41"/>
    <x:mergeCell ref="J40:J41"/>
    <x:mergeCell ref="A42:J42"/>
    <x:mergeCell ref="A43:A44"/>
    <x:mergeCell ref="B43:B44"/>
    <x:mergeCell ref="C43:C44"/>
    <x:mergeCell ref="D43:D44"/>
    <x:mergeCell ref="E43:E44"/>
    <x:mergeCell ref="J43:J44"/>
    <x:mergeCell ref="A45:A46"/>
    <x:mergeCell ref="B45:B46"/>
    <x:mergeCell ref="C45:C46"/>
    <x:mergeCell ref="D45:D46"/>
    <x:mergeCell ref="E45:E46"/>
    <x:mergeCell ref="J45:J46"/>
    <x:mergeCell ref="A47:A48"/>
    <x:mergeCell ref="B47:B48"/>
    <x:mergeCell ref="C47:C48"/>
    <x:mergeCell ref="D47:D48"/>
    <x:mergeCell ref="E47:E48"/>
    <x:mergeCell ref="J47:J48"/>
    <x:mergeCell ref="A49:A50"/>
    <x:mergeCell ref="B49:B50"/>
    <x:mergeCell ref="C49:C50"/>
    <x:mergeCell ref="D49:D50"/>
    <x:mergeCell ref="E49:E50"/>
    <x:mergeCell ref="J49:J50"/>
  </x:mergeCells>
  <x:pageMargins left="0.7" right="0.7" top="0.75" bottom="0.75" header="0.3" footer="0.3"/>
</x:worksheet>
</file>

<file path=xl/worksheets/sheet15.xml><?xml version="1.0" encoding="utf-8"?>
<x:worksheet xmlns:x="http://schemas.openxmlformats.org/spreadsheetml/2006/main">
  <x:sheetPr>
    <x:tabColor rgb="FFFFC000"/>
  </x:sheetPr>
  <x:sheetViews>
    <x:sheetView showGridLines="0" workbookViewId="0"/>
  </x:sheetViews>
  <x:sheetFormatPr defaultRowHeight="15"/>
  <x:cols>
    <x:col min="1" max="1" width="7.21875" hidden="0" customWidth="1"/>
    <x:col min="2" max="2" width="144.6640625" hidden="0" customWidth="1"/>
    <x:col min="3" max="3" width="16.88671875" hidden="0" customWidth="1"/>
  </x:cols>
  <x:sheetData>
    <x:row r="1" ht="35" customHeight="1">
      <x:c r="A1" s="101" t="str">
        <x:v>GUI CHECKLIST — PetNoVa</x:v>
      </x:c>
      <x:c r="B1" s="101"/>
      <x:c r="C1" s="101"/>
    </x:row>
    <x:row r="3">
      <x:c r="A3" s="91" t="str">
        <x:v>x = mục thuộc phạm vi kiểm tra; chưa phải kết quả Passed.</x:v>
      </x:c>
      <x:c r="B3" s="91"/>
      <x:c r="C3" s="91"/>
    </x:row>
    <x:row r="5" ht="28" customHeight="1">
      <x:c r="A5" s="104" t="str">
        <x:v>ID</x:v>
      </x:c>
      <x:c r="B5" s="104" t="str">
        <x:v>CheckItem</x:v>
      </x:c>
      <x:c r="C5" s="104" t="str">
        <x:v>PetNoVa</x:v>
      </x:c>
    </x:row>
    <x:row r="6" ht="30" customHeight="1">
      <x:c r="A6" s="109" t="n">
        <x:v>1</x:v>
      </x:c>
      <x:c r="B6" s="108" t="str">
        <x:v>Màu nền, màu chữ và font nhất quán giữa các trang?</x:v>
      </x:c>
      <x:c r="C6" s="110" t="str">
        <x:v>x</x:v>
      </x:c>
    </x:row>
    <x:row r="7" ht="30" customHeight="1">
      <x:c r="A7" s="109" t="n">
        <x:v>2</x:v>
      </x:c>
      <x:c r="B7" s="108" t="str">
        <x:v>Tiêu đề trang và thanh điều hướng cho biết rõ màn hình đang mở?</x:v>
      </x:c>
      <x:c r="C7" s="110" t="str">
        <x:v>x</x:v>
      </x:c>
    </x:row>
    <x:row r="8" ht="30" customHeight="1">
      <x:c r="A8" s="109" t="n">
        <x:v>3</x:v>
      </x:c>
      <x:c r="B8" s="108" t="str">
        <x:v>Chữ và số đủ tương phản, đọc được trên nền sáng/tối?</x:v>
      </x:c>
      <x:c r="C8" s="110" t="str">
        <x:v>x</x:v>
      </x:c>
    </x:row>
    <x:row r="9" ht="30" customHeight="1">
      <x:c r="A9" s="109" t="n">
        <x:v>4</x:v>
      </x:c>
      <x:c r="B9" s="108" t="str">
        <x:v>Nhãn, ô nhập và nút có khoảng cách, căn lề nhất quán?</x:v>
      </x:c>
      <x:c r="C9" s="110" t="str">
        <x:v>x</x:v>
      </x:c>
    </x:row>
    <x:row r="10" ht="30" customHeight="1">
      <x:c r="A10" s="109" t="n">
        <x:v>5</x:v>
      </x:c>
      <x:c r="B10" s="108" t="str">
        <x:v>Mọi ô nhập có nhãn nhìn thấy hoặc tên truy cập được?</x:v>
      </x:c>
      <x:c r="C10" s="110" t="str">
        <x:v>x</x:v>
      </x:c>
    </x:row>
    <x:row r="11" ht="30" customHeight="1">
      <x:c r="A11" s="109" t="n">
        <x:v>6</x:v>
      </x:c>
      <x:c r="B11" s="108" t="str">
        <x:v>Thông báo lỗi đặt gần thao tác gây lỗi, dùng tiếng Việt dễ hiểu?</x:v>
      </x:c>
      <x:c r="C11" s="110" t="str">
        <x:v>x</x:v>
      </x:c>
    </x:row>
    <x:row r="12" ht="30" customHeight="1">
      <x:c r="A12" s="109" t="n">
        <x:v>7</x:v>
      </x:c>
      <x:c r="B12" s="108" t="str">
        <x:v>Không có lỗi chính tả ở nhãn, nút, trạng thái và thông báo?</x:v>
      </x:c>
      <x:c r="C12" s="110" t="str">
        <x:v>x</x:v>
      </x:c>
    </x:row>
    <x:row r="13" ht="30" customHeight="1">
      <x:c r="A13" s="109" t="n">
        <x:v>8</x:v>
      </x:c>
      <x:c r="B13" s="108" t="str">
        <x:v>Dữ liệu tiền tệ hiển thị VND, phân nhóm hàng nghìn nhất quán?</x:v>
      </x:c>
      <x:c r="C13" s="110" t="str">
        <x:v>x</x:v>
      </x:c>
    </x:row>
    <x:row r="14" ht="30" customHeight="1">
      <x:c r="A14" s="109" t="n">
        <x:v>9</x:v>
      </x:c>
      <x:c r="B14" s="108" t="str">
        <x:v>Ngày, giờ hiển thị theo cùng một định dạng dễ hiểu?</x:v>
      </x:c>
      <x:c r="C14" s="110" t="str">
        <x:v>x</x:v>
      </x:c>
    </x:row>
    <x:row r="15" ht="30" customHeight="1">
      <x:c r="A15" s="109" t="n">
        <x:v>10</x:v>
      </x:c>
      <x:c r="B15" s="108" t="str">
        <x:v>Nút không khả dụng có trạng thái disabled rõ và không gửi yêu cầu?</x:v>
      </x:c>
      <x:c r="C15" s="110" t="str">
        <x:v>x</x:v>
      </x:c>
    </x:row>
    <x:row r="16" ht="30" customHeight="1">
      <x:c r="A16" s="109" t="n">
        <x:v>11</x:v>
      </x:c>
      <x:c r="B16" s="108" t="str">
        <x:v>Đang tải dữ liệu có tín hiệu tiến trình; không nhấp lặp gây tạo trùng?</x:v>
      </x:c>
      <x:c r="C16" s="110" t="str">
        <x:v>x</x:v>
      </x:c>
    </x:row>
    <x:row r="17" ht="30" customHeight="1">
      <x:c r="A17" s="109" t="n">
        <x:v>12</x:v>
      </x:c>
      <x:c r="B17" s="108" t="str">
        <x:v>Danh sách rỗng có thông điệp và hành động tiếp theo hợp lý?</x:v>
      </x:c>
      <x:c r="C17" s="110" t="str">
        <x:v>x</x:v>
      </x:c>
    </x:row>
    <x:row r="18" ht="30" customHeight="1">
      <x:c r="A18" s="109" t="n">
        <x:v>13</x:v>
      </x:c>
      <x:c r="B18" s="108" t="str">
        <x:v>Bảng dữ liệu nhiều cột vẫn cuộn được mà không che nội dung?</x:v>
      </x:c>
      <x:c r="C18" s="110" t="str">
        <x:v>x</x:v>
      </x:c>
    </x:row>
    <x:row r="19" ht="30" customHeight="1">
      <x:c r="A19" s="109" t="n">
        <x:v>14</x:v>
      </x:c>
      <x:c r="B19" s="108" t="str">
        <x:v>Modal mở/đóng được; bấm hủy không lưu thay đổi?</x:v>
      </x:c>
      <x:c r="C19" s="110" t="str">
        <x:v>x</x:v>
      </x:c>
    </x:row>
    <x:row r="20" ht="30" customHeight="1">
      <x:c r="A20" s="109" t="n">
        <x:v>15</x:v>
      </x:c>
      <x:c r="B20" s="108" t="str">
        <x:v>Thứ tự Tab bàn phím đi theo thứ tự đọc của form?</x:v>
      </x:c>
      <x:c r="C20" s="110" t="str">
        <x:v>x</x:v>
      </x:c>
    </x:row>
    <x:row r="21" ht="30" customHeight="1">
      <x:c r="A21" s="109" t="n">
        <x:v>16</x:v>
      </x:c>
      <x:c r="B21" s="108" t="str">
        <x:v>Nút đang được focus có viền/trạng thái nhìn thấy?</x:v>
      </x:c>
      <x:c r="C21" s="110" t="str">
        <x:v>x</x:v>
      </x:c>
    </x:row>
    <x:row r="22" ht="30" customHeight="1">
      <x:c r="A22" s="109" t="n">
        <x:v>17</x:v>
      </x:c>
      <x:c r="B22" s="108" t="str">
        <x:v>Ảnh thú cưng và avatar có văn bản thay thế hoặc phần dự phòng?</x:v>
      </x:c>
      <x:c r="C22" s="110" t="str">
        <x:v>x</x:v>
      </x:c>
    </x:row>
    <x:row r="23" ht="30" customHeight="1">
      <x:c r="A23" s="109" t="n">
        <x:v>18</x:v>
      </x:c>
      <x:c r="B23" s="108" t="str">
        <x:v>Form báo trường bắt buộc và giới hạn ký tự trước/sau khi gửi?</x:v>
      </x:c>
      <x:c r="C23" s="110" t="str">
        <x:v>x</x:v>
      </x:c>
    </x:row>
    <x:row r="24" ht="30" customHeight="1">
      <x:c r="A24" s="109" t="n">
        <x:v>19</x:v>
      </x:c>
      <x:c r="B24" s="108" t="str">
        <x:v>Thông báo thành công không bị che và không nhầm với lỗi?</x:v>
      </x:c>
      <x:c r="C24" s="110" t="str">
        <x:v>x</x:v>
      </x:c>
    </x:row>
    <x:row r="25" ht="30" customHeight="1">
      <x:c r="A25" s="109" t="n">
        <x:v>20</x:v>
      </x:c>
      <x:c r="B25" s="108" t="str">
        <x:v>Màn đăng nhập sử dụng được ở chiều rộng điện thoại?</x:v>
      </x:c>
      <x:c r="C25" s="110" t="str">
        <x:v>x</x:v>
      </x:c>
    </x:row>
  </x:sheetData>
  <x:mergeCells>
    <x:mergeCell ref="A1:C1"/>
    <x:mergeCell ref="A3:C3"/>
  </x:mergeCells>
  <x:pageMargins left="0.7" right="0.7" top="0.75" bottom="0.75" header="0.3" footer="0.3"/>
</x:worksheet>
</file>

<file path=xl/worksheets/sheet16.xml><?xml version="1.0" encoding="utf-8"?>
<x:worksheet xmlns:x="http://schemas.openxmlformats.org/spreadsheetml/2006/main">
  <x:sheetPr>
    <x:tabColor rgb="FFA5A5A5"/>
  </x:sheetPr>
  <x:sheetViews>
    <x:sheetView showGridLines="0" workbookViewId="0"/>
  </x:sheetViews>
  <x:sheetFormatPr defaultRowHeight="15"/>
  <x:cols>
    <x:col min="4" max="4" width="12.77734375" hidden="0" customWidth="1"/>
  </x:cols>
  <x:sheetData>
    <x:row r="2">
      <x:c r="A2" s="57" t="str">
        <x:v>Priority</x:v>
      </x:c>
      <x:c r="B2" s="111"/>
      <x:c r="C2" s="111"/>
      <x:c r="D2" s="57" t="str">
        <x:v>Status</x:v>
      </x:c>
      <x:c r="E2" s="111"/>
      <x:c r="F2" s="111"/>
      <x:c r="G2" s="57" t="str">
        <x:v>Type</x:v>
      </x:c>
    </x:row>
    <x:row r="3">
      <x:c r="A3" s="111" t="str">
        <x:v>High</x:v>
      </x:c>
      <x:c r="B3" s="111"/>
      <x:c r="C3" s="111"/>
      <x:c r="D3" s="111" t="str">
        <x:v>Not Executed</x:v>
      </x:c>
      <x:c r="E3" s="111"/>
      <x:c r="F3" s="111"/>
      <x:c r="G3" s="111" t="str">
        <x:v>LooknFeel</x:v>
      </x:c>
    </x:row>
    <x:row r="4">
      <x:c r="A4" s="111" t="str">
        <x:v>Medium</x:v>
      </x:c>
      <x:c r="B4" s="111"/>
      <x:c r="C4" s="111"/>
      <x:c r="D4" s="111" t="str">
        <x:v>Passed</x:v>
      </x:c>
      <x:c r="E4" s="111"/>
      <x:c r="F4" s="111"/>
      <x:c r="G4" s="111" t="str">
        <x:v>Positive</x:v>
      </x:c>
    </x:row>
    <x:row r="5">
      <x:c r="A5" s="111" t="str">
        <x:v>Low</x:v>
      </x:c>
      <x:c r="B5" s="111"/>
      <x:c r="C5" s="111"/>
      <x:c r="D5" s="111" t="str">
        <x:v>Failed</x:v>
      </x:c>
      <x:c r="E5" s="111"/>
      <x:c r="F5" s="111"/>
      <x:c r="G5" s="111" t="str">
        <x:v>Negative</x:v>
      </x:c>
    </x:row>
    <x:row r="6">
      <x:c r="A6" s="111"/>
      <x:c r="B6" s="111"/>
      <x:c r="C6" s="111"/>
      <x:c r="D6" s="111"/>
      <x:c r="E6" s="111"/>
      <x:c r="F6" s="111"/>
      <x:c r="G6" s="111" t="str">
        <x:v>Boundary</x:v>
      </x:c>
    </x:row>
  </x:sheetData>
  <x:pageMargins left="0.7" right="0.7" top="0.75" bottom="0.75" header="0.3" footer="0.3"/>
</x:worksheet>
</file>