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7.xml.rels" ContentType="application/vnd.openxmlformats-package.relationships+xml"/>
  <Override PartName="/xl/worksheets/_rels/sheet1.xml.rels" ContentType="application/vnd.openxmlformats-package.relationships+xml"/>
  <Override PartName="/xl/worksheets/_rels/sheet6.xml.rels" ContentType="application/vnd.openxmlformats-package.relationships+xml"/>
  <Override PartName="/xl/worksheets/_rels/sheet5.xml.rels" ContentType="application/vnd.openxmlformats-package.relationships+xml"/>
  <Override PartName="/xl/worksheets/_rels/sheet2.xml.rels" ContentType="application/vnd.openxmlformats-package.relationship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drawings/_rels/drawing5.xml.rels" ContentType="application/vnd.openxmlformats-package.relationships+xml"/>
  <Override PartName="/xl/drawings/_rels/drawing2.xml.rels" ContentType="application/vnd.openxmlformats-package.relationships+xml"/>
  <Override PartName="/xl/drawings/_rels/drawing4.xml.rels" ContentType="application/vnd.openxmlformats-package.relationships+xml"/>
  <Override PartName="/xl/drawings/_rels/drawing1.xml.rels" ContentType="application/vnd.openxmlformats-package.relationships+xml"/>
  <Override PartName="/xl/drawings/_rels/drawing3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"/>
  </bookViews>
  <sheets>
    <sheet name="#01.1 Front End" sheetId="1" state="visible" r:id="rId2"/>
    <sheet name="#01.2 Mid End" sheetId="2" state="hidden" r:id="rId3"/>
    <sheet name="#01.3 End END" sheetId="3" state="hidden" r:id="rId4"/>
    <sheet name="#01.4 Entries" sheetId="4" state="hidden" r:id="rId5"/>
    <sheet name="#01.5 Register" sheetId="5" state="visible" r:id="rId6"/>
    <sheet name="#02.1 Trust" sheetId="6" state="visible" r:id="rId7"/>
    <sheet name="#02.2 DashBoard" sheetId="7" state="visible" r:id="rId8"/>
    <sheet name="#02.3 Overview" sheetId="8" state="visible" r:id="rId9"/>
    <sheet name="#02.4 Reports" sheetId="9" state="visible" r:id="rId10"/>
    <sheet name="#02.5 LOGS" sheetId="10" state="visible" r:id="rId11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<sst xmlns="http://schemas.openxmlformats.org/spreadsheetml/2006/main" count="404" uniqueCount="133">
  <si>
    <t xml:space="preserve">Template :</t>
  </si>
  <si>
    <t xml:space="preserve">Standard Understanding Levels</t>
  </si>
  <si>
    <t xml:space="preserve">Website : </t>
  </si>
  <si>
    <t xml:space="preserve">https://thezodiacorder.github.io/</t>
  </si>
  <si>
    <t xml:space="preserve">ACTIVE</t>
  </si>
  <si>
    <t xml:space="preserve">Bank</t>
  </si>
  <si>
    <t xml:space="preserve">INACTIVE</t>
  </si>
  <si>
    <t xml:space="preserve">Savings</t>
  </si>
  <si>
    <t xml:space="preserve">Spend</t>
  </si>
  <si>
    <t xml:space="preserve">Write Down</t>
  </si>
  <si>
    <t xml:space="preserve">Salary</t>
  </si>
  <si>
    <t xml:space="preserve">#1</t>
  </si>
  <si>
    <t xml:space="preserve">Note :</t>
  </si>
  <si>
    <t xml:space="preserve">Bonus</t>
  </si>
  <si>
    <t xml:space="preserve">#2</t>
  </si>
  <si>
    <t xml:space="preserve">Trade</t>
  </si>
  <si>
    <t xml:space="preserve">#3</t>
  </si>
  <si>
    <t xml:space="preserve">Split</t>
  </si>
  <si>
    <t xml:space="preserve">Bank :</t>
  </si>
  <si>
    <t xml:space="preserve">Month/Week</t>
  </si>
  <si>
    <t xml:space="preserve">Use Above System</t>
  </si>
  <si>
    <t xml:space="preserve">24K – 10K</t>
  </si>
  <si>
    <t xml:space="preserve">8K</t>
  </si>
  <si>
    <t xml:space="preserve">6K</t>
  </si>
  <si>
    <t xml:space="preserve">4K</t>
  </si>
  <si>
    <t xml:space="preserve">#4</t>
  </si>
  <si>
    <t xml:space="preserve">Inpute</t>
  </si>
  <si>
    <t xml:space="preserve">Bonus :</t>
  </si>
  <si>
    <t xml:space="preserve">Months/Years</t>
  </si>
  <si>
    <t xml:space="preserve">Levels – 3/4/6</t>
  </si>
  <si>
    <t xml:space="preserve">Made A Sale</t>
  </si>
  <si>
    <t xml:space="preserve">Total</t>
  </si>
  <si>
    <t xml:space="preserve">Budgeting Yearly Motherboard</t>
  </si>
  <si>
    <t xml:space="preserve">Current Date</t>
  </si>
  <si>
    <t xml:space="preserve">Income</t>
  </si>
  <si>
    <t xml:space="preserve">Expense</t>
  </si>
  <si>
    <t xml:space="preserve">Year Break Down</t>
  </si>
  <si>
    <t xml:space="preserve">January</t>
  </si>
  <si>
    <t xml:space="preserve">February</t>
  </si>
  <si>
    <t xml:space="preserve">March</t>
  </si>
  <si>
    <t xml:space="preserve">April</t>
  </si>
  <si>
    <t xml:space="preserve">May</t>
  </si>
  <si>
    <t xml:space="preserve">June</t>
  </si>
  <si>
    <t xml:space="preserve">July</t>
  </si>
  <si>
    <t xml:space="preserve">August</t>
  </si>
  <si>
    <t xml:space="preserve">September</t>
  </si>
  <si>
    <t xml:space="preserve">October</t>
  </si>
  <si>
    <t xml:space="preserve">November</t>
  </si>
  <si>
    <t xml:space="preserve">December</t>
  </si>
  <si>
    <t xml:space="preserve">Average</t>
  </si>
  <si>
    <t xml:space="preserve">Rent</t>
  </si>
  <si>
    <t xml:space="preserve">Transport</t>
  </si>
  <si>
    <t xml:space="preserve">BAG</t>
  </si>
  <si>
    <t xml:space="preserve">Entertainment</t>
  </si>
  <si>
    <t xml:space="preserve">Utilities</t>
  </si>
  <si>
    <t xml:space="preserve">Maintance</t>
  </si>
  <si>
    <t xml:space="preserve">Groceries</t>
  </si>
  <si>
    <t xml:space="preserve">Holiday</t>
  </si>
  <si>
    <t xml:space="preserve">Income &amp; Expense Entries</t>
  </si>
  <si>
    <t xml:space="preserve">Category</t>
  </si>
  <si>
    <t xml:space="preserve">Income / Expense</t>
  </si>
  <si>
    <t xml:space="preserve">Date</t>
  </si>
  <si>
    <t xml:space="preserve">Month</t>
  </si>
  <si>
    <t xml:space="preserve">Amount</t>
  </si>
  <si>
    <t xml:space="preserve">Description</t>
  </si>
  <si>
    <t xml:space="preserve">01/01/2023</t>
  </si>
  <si>
    <t xml:space="preserve">N/A</t>
  </si>
  <si>
    <t xml:space="preserve">02/02/2023</t>
  </si>
  <si>
    <t xml:space="preserve">09/03/2023</t>
  </si>
  <si>
    <t xml:space="preserve">23/04/2023</t>
  </si>
  <si>
    <t xml:space="preserve">ID/Marker/Symbol/Seal</t>
  </si>
  <si>
    <t xml:space="preserve">Notes</t>
  </si>
  <si>
    <t xml:space="preserve">{_______________________}</t>
  </si>
  <si>
    <t xml:space="preserve">IMAGE COVER</t>
  </si>
  <si>
    <t xml:space="preserve">User / Weilder</t>
  </si>
  <si>
    <t xml:space="preserve">[  ________________  ]</t>
  </si>
  <si>
    <t xml:space="preserve">Coin / Ferryman</t>
  </si>
  <si>
    <t xml:space="preserve">SCALES</t>
  </si>
  <si>
    <t xml:space="preserve">GIFTS</t>
  </si>
  <si>
    <t xml:space="preserve">VAULT Tribute</t>
  </si>
  <si>
    <t xml:space="preserve">Treasury Bank</t>
  </si>
  <si>
    <t xml:space="preserve">Treasury</t>
  </si>
  <si>
    <t xml:space="preserve">27/07/2024</t>
  </si>
  <si>
    <t xml:space="preserve">Cycle #01</t>
  </si>
  <si>
    <t xml:space="preserve">TAX</t>
  </si>
  <si>
    <t xml:space="preserve"># 00 Bank :</t>
  </si>
  <si>
    <t xml:space="preserve">Value</t>
  </si>
  <si>
    <t xml:space="preserve">No.</t>
  </si>
  <si>
    <t xml:space="preserve">BAGS</t>
  </si>
  <si>
    <t xml:space="preserve">#01</t>
  </si>
  <si>
    <t xml:space="preserve">#01 / Sigil</t>
  </si>
  <si>
    <t xml:space="preserve">?</t>
  </si>
  <si>
    <t xml:space="preserve">#02</t>
  </si>
  <si>
    <t xml:space="preserve">#03</t>
  </si>
  <si>
    <t xml:space="preserve">#04</t>
  </si>
  <si>
    <t xml:space="preserve">tax</t>
  </si>
  <si>
    <t xml:space="preserve">Value Convter</t>
  </si>
  <si>
    <t xml:space="preserve">ITEM</t>
  </si>
  <si>
    <t xml:space="preserve">Holdings</t>
  </si>
  <si>
    <t xml:space="preserve">GOLD</t>
  </si>
  <si>
    <t xml:space="preserve">SILVER</t>
  </si>
  <si>
    <t xml:space="preserve">COPPER</t>
  </si>
  <si>
    <t xml:space="preserve">Diamonds</t>
  </si>
  <si>
    <t xml:space="preserve">Technology</t>
  </si>
  <si>
    <t xml:space="preserve">Cash</t>
  </si>
  <si>
    <t xml:space="preserve">Art</t>
  </si>
  <si>
    <t xml:space="preserve">Service</t>
  </si>
  <si>
    <t xml:space="preserve">Material</t>
  </si>
  <si>
    <t xml:space="preserve">Crypto</t>
  </si>
  <si>
    <t xml:space="preserve">Property</t>
  </si>
  <si>
    <t xml:space="preserve">Set Order To Saving = In Savings Table</t>
  </si>
  <si>
    <t xml:space="preserve">Assets</t>
  </si>
  <si>
    <t xml:space="preserve">Raw Metal</t>
  </si>
  <si>
    <t xml:space="preserve">Store</t>
  </si>
  <si>
    <t xml:space="preserve">Restore</t>
  </si>
  <si>
    <t xml:space="preserve">Painting</t>
  </si>
  <si>
    <t xml:space="preserve">Stocks</t>
  </si>
  <si>
    <t xml:space="preserve">Job</t>
  </si>
  <si>
    <t xml:space="preserve">Services</t>
  </si>
  <si>
    <t xml:space="preserve">LOGS</t>
  </si>
  <si>
    <t xml:space="preserve">Report Type</t>
  </si>
  <si>
    <t xml:space="preserve">Member</t>
  </si>
  <si>
    <t xml:space="preserve">Trust</t>
  </si>
  <si>
    <t xml:space="preserve">Sigil</t>
  </si>
  <si>
    <t xml:space="preserve">N/A = GOLD</t>
  </si>
  <si>
    <t xml:space="preserve">Black Budget</t>
  </si>
  <si>
    <t xml:space="preserve">Keys</t>
  </si>
  <si>
    <t xml:space="preserve">N/A = ???</t>
  </si>
  <si>
    <t xml:space="preserve">Investment</t>
  </si>
  <si>
    <t xml:space="preserve">Account</t>
  </si>
  <si>
    <t xml:space="preserve">Income/Expense</t>
  </si>
  <si>
    <t xml:space="preserve">Vault Shares</t>
  </si>
  <si>
    <t xml:space="preserve">TRUST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</si>
</sst>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0.00%"/>
    <numFmt numFmtId="166" formatCode="yyyy\-mm\-dd"/>
    <numFmt numFmtId="167" formatCode="General"/>
    <numFmt numFmtId="168" formatCode="[$$-409]#,##0.00;[RED]\-[$$-409]#,##0.00"/>
    <numFmt numFmtId="169" formatCode="[$$-C09]#,##0.00;[RED]\-[$$-C09]#,##0.00"/>
    <numFmt numFmtId="170" formatCode="[$R-1C09]\ #,##0.00;[RED][$R-1C09]\-#,##0.00"/>
    <numFmt numFmtId="171" formatCode="[$-1C09]General"/>
  </numFmts>
  <fonts count="11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</font>
    <font>
      <b val="true"/>
      <sz val="10"/>
      <name val="Arial"/>
      <family val="2"/>
      <charset val="1"/>
    </font>
    <font>
      <i val="true"/>
      <sz val="10"/>
      <name val="Arial"/>
      <family val="2"/>
      <charset val="1"/>
    </font>
    <font>
      <b val="true"/>
      <i val="true"/>
      <sz val="10"/>
      <name val="Arial"/>
      <family val="2"/>
      <charset val="1"/>
    </font>
    <font>
      <b val="true"/>
      <i val="true"/>
      <sz val="20"/>
      <name val="Arial"/>
      <family val="2"/>
      <charset val="1"/>
    </font>
    <font>
      <b val="true"/>
      <i val="true"/>
      <sz val="22"/>
      <name val="Arial"/>
      <family val="2"/>
      <charset val="1"/>
    </font>
    <font>
      <b val="true"/>
      <i val="true"/>
      <u val="single"/>
      <sz val="10"/>
      <name val="Arial"/>
      <family val="2"/>
      <charset val="1"/>
    </font>
  </fonts>
  <fills count="17">
    <fill>
      <patternFill patternType="none"/>
    </fill>
    <fill>
      <patternFill patternType="gray125"/>
    </fill>
    <fill>
      <patternFill patternType="solid">
        <fgColor rgb="FF2A6099"/>
        <bgColor rgb="FF004586"/>
      </patternFill>
    </fill>
    <fill>
      <patternFill patternType="solid">
        <fgColor rgb="FFFFFFFF"/>
        <bgColor rgb="FFCCFFFF"/>
      </patternFill>
    </fill>
    <fill>
      <patternFill patternType="solid">
        <fgColor rgb="FFFF8000"/>
        <bgColor rgb="FFFF950E"/>
      </patternFill>
    </fill>
    <fill>
      <patternFill patternType="solid">
        <fgColor rgb="FF800080"/>
        <bgColor rgb="FF800080"/>
      </patternFill>
    </fill>
    <fill>
      <patternFill patternType="solid">
        <fgColor rgb="FF000000"/>
        <bgColor rgb="FF003300"/>
      </patternFill>
    </fill>
    <fill>
      <patternFill patternType="solid">
        <fgColor rgb="FFFFFF00"/>
        <bgColor rgb="FFFFFF38"/>
      </patternFill>
    </fill>
    <fill>
      <patternFill patternType="solid">
        <fgColor rgb="FF81D41A"/>
        <bgColor rgb="FFAECF00"/>
      </patternFill>
    </fill>
    <fill>
      <patternFill patternType="solid">
        <fgColor rgb="FFFF0000"/>
        <bgColor rgb="FFFF4000"/>
      </patternFill>
    </fill>
    <fill>
      <patternFill patternType="solid">
        <fgColor rgb="FFFFFF38"/>
        <bgColor rgb="FFFFFF00"/>
      </patternFill>
    </fill>
    <fill>
      <patternFill patternType="solid">
        <fgColor rgb="FFD4EA6B"/>
        <bgColor rgb="FFBBE33D"/>
      </patternFill>
    </fill>
    <fill>
      <patternFill patternType="solid">
        <fgColor rgb="FF729FCF"/>
        <bgColor rgb="FF808080"/>
      </patternFill>
    </fill>
    <fill>
      <patternFill patternType="solid">
        <fgColor rgb="FFFFB66C"/>
        <bgColor rgb="FFFFD320"/>
      </patternFill>
    </fill>
    <fill>
      <patternFill patternType="solid">
        <fgColor rgb="FF00A933"/>
        <bgColor rgb="FF008080"/>
      </patternFill>
    </fill>
    <fill>
      <patternFill patternType="solid">
        <fgColor rgb="FFFF4000"/>
        <bgColor rgb="FFFF420E"/>
      </patternFill>
    </fill>
    <fill>
      <patternFill patternType="solid">
        <fgColor rgb="FFBBE33D"/>
        <bgColor rgb="FFD4EA6B"/>
      </patternFill>
    </fill>
  </fills>
  <borders count="11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 style="thin"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1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2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3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5" borderId="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5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0" fillId="6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7" borderId="4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7" borderId="4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8" borderId="4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4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5" fillId="8" borderId="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6" fillId="8" borderId="4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7" fillId="7" borderId="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0" fillId="7" borderId="4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4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9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4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4" xfId="0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3" borderId="4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5" borderId="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4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0" borderId="4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8" borderId="4" xfId="0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2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4" xfId="0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7" fillId="5" borderId="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7" borderId="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7" borderId="4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4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1" borderId="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0" fillId="11" borderId="4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0" fillId="12" borderId="4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7" borderId="4" xfId="0" applyFont="false" applyBorder="true" applyAlignment="true" applyProtection="true">
      <alignment horizontal="right" vertical="bottom" textRotation="0" wrapText="false" indent="0" shrinkToFit="false"/>
      <protection locked="true" hidden="false"/>
    </xf>
    <xf numFmtId="164" fontId="0" fillId="13" borderId="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0" fillId="13" borderId="4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14" borderId="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2" borderId="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15" borderId="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4" xfId="0" applyFont="false" applyBorder="true" applyAlignment="true" applyProtection="true">
      <alignment horizontal="right" vertical="center" textRotation="0" wrapText="false" indent="0" shrinkToFit="false"/>
      <protection locked="true" hidden="false"/>
    </xf>
    <xf numFmtId="164" fontId="0" fillId="0" borderId="4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4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9" fillId="0" borderId="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16" borderId="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0" fillId="0" borderId="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5" borderId="4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5" borderId="0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5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5" borderId="5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5" borderId="6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5" borderId="7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5" borderId="8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7" borderId="4" xfId="0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7" borderId="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5" borderId="9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5" borderId="10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7" borderId="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0" fillId="7" borderId="4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0" fillId="8" borderId="4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9" fontId="0" fillId="7" borderId="4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9" fontId="0" fillId="7" borderId="4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4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0" fillId="0" borderId="4" xfId="0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6" fillId="0" borderId="4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0" fillId="0" borderId="4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9" fontId="0" fillId="3" borderId="4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3" borderId="4" xfId="0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70" fontId="0" fillId="3" borderId="0" xfId="0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70" fontId="0" fillId="5" borderId="4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7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8" borderId="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0" fillId="11" borderId="4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0" fillId="0" borderId="4" xfId="0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71" fontId="0" fillId="0" borderId="4" xfId="0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0" fillId="0" borderId="4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0" fillId="12" borderId="4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0" fillId="13" borderId="4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9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7E0021"/>
      <rgbColor rgb="FF00A933"/>
      <rgbColor rgb="FF000080"/>
      <rgbColor rgb="FF808000"/>
      <rgbColor rgb="FF800080"/>
      <rgbColor rgb="FF008080"/>
      <rgbColor rgb="FFB3B3B3"/>
      <rgbColor rgb="FF808080"/>
      <rgbColor rgb="FF729FCF"/>
      <rgbColor rgb="FF993366"/>
      <rgbColor rgb="FFFFD320"/>
      <rgbColor rgb="FFCCFFFF"/>
      <rgbColor rgb="FF660066"/>
      <rgbColor rgb="FFFF420E"/>
      <rgbColor rgb="FF2A6099"/>
      <rgbColor rgb="FF83CAFF"/>
      <rgbColor rgb="FF000080"/>
      <rgbColor rgb="FFFF00FF"/>
      <rgbColor rgb="FFFFFF38"/>
      <rgbColor rgb="FF00FFFF"/>
      <rgbColor rgb="FF800080"/>
      <rgbColor rgb="FF800000"/>
      <rgbColor rgb="FF008080"/>
      <rgbColor rgb="FF0000FF"/>
      <rgbColor rgb="FF00CCFF"/>
      <rgbColor rgb="FFCCFFFF"/>
      <rgbColor rgb="FFBBE33D"/>
      <rgbColor rgb="FFD4EA6B"/>
      <rgbColor rgb="FF99CCFF"/>
      <rgbColor rgb="FFFF99CC"/>
      <rgbColor rgb="FFCC99FF"/>
      <rgbColor rgb="FFFFB66C"/>
      <rgbColor rgb="FF3366FF"/>
      <rgbColor rgb="FF33CCCC"/>
      <rgbColor rgb="FFAECF00"/>
      <rgbColor rgb="FFFFBF00"/>
      <rgbColor rgb="FFFF950E"/>
      <rgbColor rgb="FFFF8000"/>
      <rgbColor rgb="FF666699"/>
      <rgbColor rgb="FF81D41A"/>
      <rgbColor rgb="FF004586"/>
      <rgbColor rgb="FF579D1C"/>
      <rgbColor rgb="FF003300"/>
      <rgbColor rgb="FF314004"/>
      <rgbColor rgb="FFFF4000"/>
      <rgbColor rgb="FF993366"/>
      <rgbColor rgb="FF4B1F6F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sharedStrings" Target="sharedStrings.xml"/>
</Relationships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radarChart>
        <c:radarStyle val="filled"/>
        <c:varyColors val="0"/>
        <c:ser>
          <c:idx val="0"/>
          <c:order val="0"/>
          <c:tx>
            <c:strRef>
              <c:f>'#01.3 End END'!$A$11</c:f>
              <c:strCache>
                <c:ptCount val="1"/>
                <c:pt idx="0">
                  <c:v>Income</c:v>
                </c:pt>
              </c:strCache>
            </c:strRef>
          </c:tx>
          <c:spPr>
            <a:solidFill>
              <a:srgbClr val="004586"/>
            </a:solidFill>
            <a:ln w="0">
              <a:noFill/>
            </a:ln>
          </c:spP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'#01.3 End END'!$B$12:$B$23</c:f>
              <c:numCache>
                <c:formatCode>General</c:formatCode>
                <c:ptCount val="12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4300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1"/>
          <c:order val="1"/>
          <c:tx>
            <c:strRef>
              <c:f>'#01.3 End END'!$D$11</c:f>
              <c:strCache>
                <c:ptCount val="1"/>
                <c:pt idx="0">
                  <c:v>Expense</c:v>
                </c:pt>
              </c:strCache>
            </c:strRef>
          </c:tx>
          <c:spPr>
            <a:solidFill>
              <a:srgbClr val="99ccff"/>
            </a:solidFill>
            <a:ln w="0">
              <a:solidFill>
                <a:srgbClr val="000000"/>
              </a:solidFill>
            </a:ln>
          </c:spP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'#01.3 End END'!$E$12:$E$23</c:f>
              <c:numCache>
                <c:formatCode>General</c:formatCode>
                <c:ptCount val="12"/>
                <c:pt idx="0">
                  <c:v>0</c:v>
                </c:pt>
                <c:pt idx="1">
                  <c:v>50</c:v>
                </c:pt>
                <c:pt idx="2">
                  <c:v>72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2"/>
          <c:order val="2"/>
          <c:tx>
            <c:strRef>
              <c:f>'#01.3 End END'!$G$11</c:f>
              <c:strCache>
                <c:ptCount val="1"/>
                <c:pt idx="0">
                  <c:v>Savings</c:v>
                </c:pt>
              </c:strCache>
            </c:strRef>
          </c:tx>
          <c:spPr>
            <a:solidFill>
              <a:srgbClr val="99ccff"/>
            </a:solidFill>
            <a:ln w="0">
              <a:solidFill>
                <a:srgbClr val="000000"/>
              </a:solidFill>
            </a:ln>
          </c:spP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'#01.3 End END'!$H$12:$H$23</c:f>
              <c:numCache>
                <c:formatCode>General</c:formatCode>
                <c:ptCount val="12"/>
                <c:pt idx="0">
                  <c:v>100</c:v>
                </c:pt>
                <c:pt idx="1">
                  <c:v>-50</c:v>
                </c:pt>
                <c:pt idx="2">
                  <c:v>-72</c:v>
                </c:pt>
                <c:pt idx="3">
                  <c:v>4300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axId val="13328402"/>
        <c:axId val="15976676"/>
      </c:radarChart>
      <c:catAx>
        <c:axId val="13328402"/>
        <c:scaling>
          <c:orientation val="maxMin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0">
            <a:noFill/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15976676"/>
        <c:crosses val="autoZero"/>
        <c:auto val="1"/>
        <c:lblAlgn val="ctr"/>
        <c:lblOffset val="100"/>
        <c:noMultiLvlLbl val="0"/>
      </c:catAx>
      <c:valAx>
        <c:axId val="15976676"/>
        <c:scaling>
          <c:orientation val="minMax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13328402"/>
        <c:crosses val="autoZero"/>
        <c:crossBetween val="midCat"/>
      </c:valAx>
      <c:spPr>
        <a:noFill/>
        <a:ln w="0">
          <a:noFill/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0">
      <a:noFill/>
    </a:ln>
  </c:spPr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radarChart>
        <c:radarStyle val="marker"/>
        <c:varyColors val="0"/>
        <c:ser>
          <c:idx val="0"/>
          <c:order val="0"/>
          <c:tx>
            <c:strRef>
              <c:f>'#01.3 End END'!$A$11</c:f>
              <c:strCache>
                <c:ptCount val="1"/>
                <c:pt idx="0">
                  <c:v>Income</c:v>
                </c:pt>
              </c:strCache>
            </c:strRef>
          </c:tx>
          <c:spPr>
            <a:solidFill>
              <a:srgbClr val="004586"/>
            </a:solidFill>
            <a:ln w="28800">
              <a:noFill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'#01.3 End END'!$B$12:$B$23</c:f>
              <c:numCache>
                <c:formatCode>General</c:formatCode>
                <c:ptCount val="12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4300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1"/>
          <c:order val="1"/>
          <c:tx>
            <c:strRef>
              <c:f>'#01.3 End END'!$D$11</c:f>
              <c:strCache>
                <c:ptCount val="1"/>
                <c:pt idx="0">
                  <c:v>Expense</c:v>
                </c:pt>
              </c:strCache>
            </c:strRef>
          </c:tx>
          <c:spPr>
            <a:solidFill>
              <a:srgbClr val="ff420e"/>
            </a:solidFill>
            <a:ln w="28800">
              <a:noFill/>
            </a:ln>
          </c:spPr>
          <c:marker>
            <c:symbol val="diamond"/>
            <c:size val="5"/>
            <c:spPr>
              <a:solidFill>
                <a:srgbClr val="ff420e"/>
              </a:solidFill>
            </c:spPr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'#01.3 End END'!$E$12:$E$23</c:f>
              <c:numCache>
                <c:formatCode>General</c:formatCode>
                <c:ptCount val="12"/>
                <c:pt idx="0">
                  <c:v>0</c:v>
                </c:pt>
                <c:pt idx="1">
                  <c:v>50</c:v>
                </c:pt>
                <c:pt idx="2">
                  <c:v>72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2"/>
          <c:order val="2"/>
          <c:tx>
            <c:strRef>
              <c:f>'#01.3 End END'!$G$11</c:f>
              <c:strCache>
                <c:ptCount val="1"/>
                <c:pt idx="0">
                  <c:v>Savings</c:v>
                </c:pt>
              </c:strCache>
            </c:strRef>
          </c:tx>
          <c:spPr>
            <a:solidFill>
              <a:srgbClr val="ffd320"/>
            </a:solidFill>
            <a:ln w="28800">
              <a:noFill/>
            </a:ln>
          </c:spPr>
          <c:marker>
            <c:symbol val="triangle"/>
            <c:size val="5"/>
            <c:spPr>
              <a:solidFill>
                <a:srgbClr val="ffd320"/>
              </a:solidFill>
            </c:spPr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'#01.3 End END'!$H$12:$H$23</c:f>
              <c:numCache>
                <c:formatCode>General</c:formatCode>
                <c:ptCount val="12"/>
                <c:pt idx="0">
                  <c:v>100</c:v>
                </c:pt>
                <c:pt idx="1">
                  <c:v>-50</c:v>
                </c:pt>
                <c:pt idx="2">
                  <c:v>-72</c:v>
                </c:pt>
                <c:pt idx="3">
                  <c:v>4300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3"/>
          <c:order val="3"/>
          <c:tx>
            <c:strRef>
              <c:f>'#01.2 Mid End'!$A$10</c:f>
              <c:strCache>
                <c:ptCount val="1"/>
                <c:pt idx="0">
                  <c:v>Bank :</c:v>
                </c:pt>
              </c:strCache>
            </c:strRef>
          </c:tx>
          <c:spPr>
            <a:solidFill>
              <a:srgbClr val="579d1c"/>
            </a:solidFill>
            <a:ln w="28800">
              <a:noFill/>
            </a:ln>
          </c:spPr>
          <c:marker>
            <c:symbol val="triangle"/>
            <c:size val="5"/>
            <c:spPr>
              <a:solidFill>
                <a:srgbClr val="579d1c"/>
              </a:solidFill>
            </c:spPr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'#01.2 Mid End'!$G$15</c:f>
              <c:numCache>
                <c:formatCode>General</c:formatCode>
                <c:ptCount val="1"/>
                <c:pt idx="0">
                  <c:v>2640</c:v>
                </c:pt>
              </c:numCache>
            </c:numRef>
          </c:val>
        </c:ser>
        <c:ser>
          <c:idx val="4"/>
          <c:order val="4"/>
          <c:tx>
            <c:strRef>
              <c:f>'#01.2 Mid End'!$A$10</c:f>
              <c:strCache>
                <c:ptCount val="1"/>
                <c:pt idx="0">
                  <c:v>Bank :</c:v>
                </c:pt>
              </c:strCache>
            </c:strRef>
          </c:tx>
          <c:spPr>
            <a:solidFill>
              <a:srgbClr val="7e0021"/>
            </a:solidFill>
            <a:ln w="28800">
              <a:noFill/>
            </a:ln>
          </c:spPr>
          <c:marker>
            <c:symbol val="triangle"/>
            <c:size val="5"/>
            <c:spPr>
              <a:solidFill>
                <a:srgbClr val="7e0021"/>
              </a:solidFill>
            </c:spPr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'#01.2 Mid End'!$G$16</c:f>
              <c:numCache>
                <c:formatCode>General</c:formatCode>
                <c:ptCount val="1"/>
                <c:pt idx="0">
                  <c:v>123</c:v>
                </c:pt>
              </c:numCache>
            </c:numRef>
          </c:val>
        </c:ser>
        <c:ser>
          <c:idx val="5"/>
          <c:order val="5"/>
          <c:tx>
            <c:strRef>
              <c:f>'#01.2 Mid End'!$A$10</c:f>
              <c:strCache>
                <c:ptCount val="1"/>
                <c:pt idx="0">
                  <c:v>Bank :</c:v>
                </c:pt>
              </c:strCache>
            </c:strRef>
          </c:tx>
          <c:spPr>
            <a:solidFill>
              <a:srgbClr val="83caff"/>
            </a:solidFill>
            <a:ln w="28800">
              <a:noFill/>
            </a:ln>
          </c:spPr>
          <c:marker>
            <c:symbol val="triangle"/>
            <c:size val="5"/>
            <c:spPr>
              <a:solidFill>
                <a:srgbClr val="83caff"/>
              </a:solidFill>
            </c:spPr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'#01.2 Mid End'!$G$17</c:f>
              <c:numCache>
                <c:formatCode>General</c:formatCode>
                <c:ptCount val="1"/>
                <c:pt idx="0">
                  <c:v>321</c:v>
                </c:pt>
              </c:numCache>
            </c:numRef>
          </c:val>
        </c:ser>
        <c:ser>
          <c:idx val="6"/>
          <c:order val="6"/>
          <c:tx>
            <c:strRef>
              <c:f>'#01.2 Mid End'!$B$10</c:f>
              <c:strCache>
                <c:ptCount val="1"/>
                <c:pt idx="0">
                  <c:v>2640</c:v>
                </c:pt>
              </c:strCache>
            </c:strRef>
          </c:tx>
          <c:spPr>
            <a:solidFill>
              <a:srgbClr val="314004"/>
            </a:solidFill>
            <a:ln w="28800">
              <a:noFill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'#01.2 Mid End'!$B$10</c:f>
              <c:numCache>
                <c:formatCode>General</c:formatCode>
                <c:ptCount val="1"/>
                <c:pt idx="0">
                  <c:v>2640</c:v>
                </c:pt>
              </c:numCache>
            </c:numRef>
          </c:val>
        </c:ser>
        <c:ser>
          <c:idx val="7"/>
          <c:order val="7"/>
          <c:tx>
            <c:strRef>
              <c:f>'#01.3 End END'!$A$5</c:f>
              <c:strCache>
                <c:ptCount val="1"/>
                <c:pt idx="0">
                  <c:v>30,00%</c:v>
                </c:pt>
              </c:strCache>
            </c:strRef>
          </c:tx>
          <c:spPr>
            <a:solidFill>
              <a:srgbClr val="aecf00"/>
            </a:solidFill>
            <a:ln w="28800">
              <a:noFill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'#01.3 End END'!$B$5</c:f>
              <c:numCache>
                <c:formatCode>General</c:formatCode>
                <c:ptCount val="1"/>
                <c:pt idx="0">
                  <c:v>1283.4</c:v>
                </c:pt>
              </c:numCache>
            </c:numRef>
          </c:val>
        </c:ser>
        <c:ser>
          <c:idx val="8"/>
          <c:order val="8"/>
          <c:tx>
            <c:strRef>
              <c:f>'#01.3 End END'!$G$28</c:f>
              <c:strCache>
                <c:ptCount val="1"/>
                <c:pt idx="0">
                  <c:v>Rent</c:v>
                </c:pt>
              </c:strCache>
            </c:strRef>
          </c:tx>
          <c:spPr>
            <a:solidFill>
              <a:srgbClr val="4b1f6f"/>
            </a:solidFill>
            <a:ln w="28800">
              <a:noFill/>
            </a:ln>
          </c:spPr>
          <c:marker>
            <c:symbol val="circle"/>
            <c:size val="5"/>
            <c:spPr>
              <a:solidFill>
                <a:srgbClr val="4b1f6f"/>
              </a:solidFill>
            </c:spPr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'#01.3 End END'!$H$28</c:f>
              <c:numCache>
                <c:formatCode>General</c:formatCode>
                <c:ptCount val="1"/>
                <c:pt idx="0">
                  <c:v>122</c:v>
                </c:pt>
              </c:numCache>
            </c:numRef>
          </c:val>
        </c:ser>
        <c:ser>
          <c:idx val="9"/>
          <c:order val="9"/>
          <c:tx>
            <c:strRef>
              <c:f>'#01.3 End END'!$G$32</c:f>
              <c:strCache>
                <c:ptCount val="1"/>
                <c:pt idx="0">
                  <c:v>Maintance</c:v>
                </c:pt>
              </c:strCache>
            </c:strRef>
          </c:tx>
          <c:spPr>
            <a:solidFill>
              <a:srgbClr val="ff950e"/>
            </a:solidFill>
            <a:ln w="28800">
              <a:noFill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'#01.3 End END'!$H$32</c:f>
              <c:numCache>
                <c:formatCode>General</c:formatCode>
                <c:ptCount val="1"/>
              </c:numCache>
            </c:numRef>
          </c:val>
        </c:ser>
        <c:axId val="51588729"/>
        <c:axId val="28380471"/>
      </c:radarChart>
      <c:catAx>
        <c:axId val="51588729"/>
        <c:scaling>
          <c:orientation val="maxMin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0">
            <a:noFill/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28380471"/>
        <c:crosses val="autoZero"/>
        <c:auto val="1"/>
        <c:lblAlgn val="ctr"/>
        <c:lblOffset val="100"/>
        <c:noMultiLvlLbl val="0"/>
      </c:catAx>
      <c:valAx>
        <c:axId val="28380471"/>
        <c:scaling>
          <c:orientation val="minMax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51588729"/>
        <c:crosses val="autoZero"/>
        <c:crossBetween val="midCat"/>
      </c:valAx>
      <c:spPr>
        <a:noFill/>
        <a:ln w="0">
          <a:noFill/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0">
      <a:noFill/>
    </a:ln>
  </c:spPr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pieChart>
        <c:varyColors val="1"/>
        <c:ser>
          <c:idx val="0"/>
          <c:order val="0"/>
          <c:spPr>
            <a:solidFill>
              <a:srgbClr val="004586"/>
            </a:solidFill>
            <a:ln w="0">
              <a:noFill/>
            </a:ln>
          </c:spPr>
          <c:explosion val="0"/>
          <c:dPt>
            <c:idx val="0"/>
            <c:spPr>
              <a:solidFill>
                <a:srgbClr val="004586"/>
              </a:solidFill>
              <a:ln w="0">
                <a:noFill/>
              </a:ln>
            </c:spPr>
          </c:dPt>
          <c:dPt>
            <c:idx val="1"/>
            <c:spPr>
              <a:solidFill>
                <a:srgbClr val="ff420e"/>
              </a:solidFill>
              <a:ln w="0">
                <a:noFill/>
              </a:ln>
            </c:spPr>
          </c:dPt>
          <c:dPt>
            <c:idx val="2"/>
            <c:spPr>
              <a:solidFill>
                <a:srgbClr val="ffd320"/>
              </a:solidFill>
              <a:ln w="0">
                <a:noFill/>
              </a:ln>
            </c:spPr>
          </c:dPt>
          <c:dLbls>
            <c:dLbl>
              <c:idx val="0"/>
              <c:txPr>
                <a:bodyPr wrap="none"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1"/>
              <c:txPr>
                <a:bodyPr wrap="none"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2"/>
              <c:txPr>
                <a:bodyPr wrap="none"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 </c:separator>
            </c:dLbl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bestFit"/>
            <c:showLegendKey val="0"/>
            <c:showVal val="0"/>
            <c:showCatName val="0"/>
            <c:showSerName val="0"/>
            <c:showPercent val="0"/>
            <c:separator> </c:separator>
            <c:showLeaderLines val="1"/>
          </c:dLbls>
          <c:val>
            <c:numRef>
              <c:f>'#01.2 Mid End'!$G$15:$G$17</c:f>
              <c:numCache>
                <c:formatCode>General</c:formatCode>
                <c:ptCount val="3"/>
                <c:pt idx="0">
                  <c:v>2640</c:v>
                </c:pt>
                <c:pt idx="1">
                  <c:v>123</c:v>
                </c:pt>
                <c:pt idx="2">
                  <c:v>321</c:v>
                </c:pt>
              </c:numCache>
            </c:numRef>
          </c:val>
        </c:ser>
        <c:firstSliceAng val="0"/>
      </c:pieChart>
      <c:spPr>
        <a:noFill/>
        <a:ln w="0">
          <a:noFill/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0">
      <a:noFill/>
    </a:ln>
  </c:spPr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bar"/>
        <c:grouping val="clustered"/>
        <c:varyColors val="0"/>
        <c:ser>
          <c:idx val="0"/>
          <c:order val="0"/>
          <c:tx>
            <c:strRef>
              <c:f>'#01.2 Mid End'!$A$1:$A$1</c:f>
              <c:strCache>
                <c:ptCount val="1"/>
                <c:pt idx="0">
                  <c:v>ACTIVE</c:v>
                </c:pt>
              </c:strCache>
            </c:strRef>
          </c:tx>
          <c:spPr>
            <a:solidFill>
              <a:srgbClr val="004586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'#01.2 Mid End'!$B$14:$B$16</c:f>
              <c:numCache>
                <c:formatCode>General</c:formatCode>
                <c:ptCount val="3"/>
                <c:pt idx="0">
                  <c:v>24000</c:v>
                </c:pt>
                <c:pt idx="1">
                  <c:v>6000</c:v>
                </c:pt>
                <c:pt idx="2">
                  <c:v>200</c:v>
                </c:pt>
              </c:numCache>
            </c:numRef>
          </c:val>
        </c:ser>
        <c:ser>
          <c:idx val="1"/>
          <c:order val="1"/>
          <c:tx>
            <c:strRef>
              <c:f>'#01.2 Mid End'!$A$1:$A$1</c:f>
              <c:strCache>
                <c:ptCount val="1"/>
                <c:pt idx="0">
                  <c:v>ACTIVE</c:v>
                </c:pt>
              </c:strCache>
            </c:strRef>
          </c:tx>
          <c:spPr>
            <a:solidFill>
              <a:srgbClr val="ff420e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'#01.2 Mid End'!$C$14:$C$16</c:f>
              <c:numCache>
                <c:formatCode>General</c:formatCode>
                <c:ptCount val="3"/>
                <c:pt idx="2">
                  <c:v>200</c:v>
                </c:pt>
              </c:numCache>
            </c:numRef>
          </c:val>
        </c:ser>
        <c:ser>
          <c:idx val="2"/>
          <c:order val="2"/>
          <c:tx>
            <c:strRef>
              <c:f>'#01.2 Mid End'!$A$1:$A$1</c:f>
              <c:strCache>
                <c:ptCount val="1"/>
                <c:pt idx="0">
                  <c:v>ACTIVE</c:v>
                </c:pt>
              </c:strCache>
            </c:strRef>
          </c:tx>
          <c:spPr>
            <a:solidFill>
              <a:srgbClr val="ffd320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'#01.2 Mid End'!$D$14:$D$16</c:f>
              <c:numCache>
                <c:formatCode>General</c:formatCode>
                <c:ptCount val="3"/>
                <c:pt idx="2">
                  <c:v>200</c:v>
                </c:pt>
              </c:numCache>
            </c:numRef>
          </c:val>
        </c:ser>
        <c:gapWidth val="100"/>
        <c:overlap val="0"/>
        <c:axId val="24678562"/>
        <c:axId val="88472543"/>
      </c:barChart>
      <c:catAx>
        <c:axId val="2467856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88472543"/>
        <c:crosses val="autoZero"/>
        <c:auto val="1"/>
        <c:lblAlgn val="ctr"/>
        <c:lblOffset val="100"/>
        <c:noMultiLvlLbl val="0"/>
      </c:catAx>
      <c:valAx>
        <c:axId val="88472543"/>
        <c:scaling>
          <c:orientation val="minMax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24678562"/>
        <c:crosses val="autoZero"/>
        <c:crossBetween val="between"/>
      </c:valAx>
      <c:spPr>
        <a:noFill/>
        <a:ln w="0">
          <a:solidFill>
            <a:srgbClr val="b3b3b3"/>
          </a:solidFill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0">
      <a:noFill/>
    </a:ln>
  </c:spPr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radarChart>
        <c:radarStyle val="filled"/>
        <c:varyColors val="0"/>
        <c:ser>
          <c:idx val="0"/>
          <c:order val="0"/>
          <c:tx>
            <c:strRef>
              <c:f>'#01.3 End END'!$A$11</c:f>
              <c:strCache>
                <c:ptCount val="1"/>
                <c:pt idx="0">
                  <c:v>Income</c:v>
                </c:pt>
              </c:strCache>
            </c:strRef>
          </c:tx>
          <c:spPr>
            <a:solidFill>
              <a:srgbClr val="004586"/>
            </a:solidFill>
            <a:ln w="0">
              <a:noFill/>
            </a:ln>
          </c:spP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'#01.3 End END'!$B$12:$B$23</c:f>
              <c:numCache>
                <c:formatCode>General</c:formatCode>
                <c:ptCount val="12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4300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1"/>
          <c:order val="1"/>
          <c:tx>
            <c:strRef>
              <c:f>'#01.3 End END'!$D$11</c:f>
              <c:strCache>
                <c:ptCount val="1"/>
                <c:pt idx="0">
                  <c:v>Expense</c:v>
                </c:pt>
              </c:strCache>
            </c:strRef>
          </c:tx>
          <c:spPr>
            <a:solidFill>
              <a:srgbClr val="99ccff"/>
            </a:solidFill>
            <a:ln w="0">
              <a:solidFill>
                <a:srgbClr val="000000"/>
              </a:solidFill>
            </a:ln>
          </c:spP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'#01.3 End END'!$E$12:$E$23</c:f>
              <c:numCache>
                <c:formatCode>General</c:formatCode>
                <c:ptCount val="12"/>
                <c:pt idx="0">
                  <c:v>0</c:v>
                </c:pt>
                <c:pt idx="1">
                  <c:v>50</c:v>
                </c:pt>
                <c:pt idx="2">
                  <c:v>72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2"/>
          <c:order val="2"/>
          <c:tx>
            <c:strRef>
              <c:f>'#01.3 End END'!$G$11</c:f>
              <c:strCache>
                <c:ptCount val="1"/>
                <c:pt idx="0">
                  <c:v>Savings</c:v>
                </c:pt>
              </c:strCache>
            </c:strRef>
          </c:tx>
          <c:spPr>
            <a:solidFill>
              <a:srgbClr val="99ccff"/>
            </a:solidFill>
            <a:ln w="0">
              <a:solidFill>
                <a:srgbClr val="000000"/>
              </a:solidFill>
            </a:ln>
          </c:spP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'#01.3 End END'!$H$12:$H$23</c:f>
              <c:numCache>
                <c:formatCode>General</c:formatCode>
                <c:ptCount val="12"/>
                <c:pt idx="0">
                  <c:v>100</c:v>
                </c:pt>
                <c:pt idx="1">
                  <c:v>-50</c:v>
                </c:pt>
                <c:pt idx="2">
                  <c:v>-72</c:v>
                </c:pt>
                <c:pt idx="3">
                  <c:v>4300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axId val="54634945"/>
        <c:axId val="32604934"/>
      </c:radarChart>
      <c:catAx>
        <c:axId val="54634945"/>
        <c:scaling>
          <c:orientation val="maxMin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0">
            <a:noFill/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32604934"/>
        <c:crosses val="autoZero"/>
        <c:auto val="1"/>
        <c:lblAlgn val="ctr"/>
        <c:lblOffset val="100"/>
        <c:noMultiLvlLbl val="0"/>
      </c:catAx>
      <c:valAx>
        <c:axId val="32604934"/>
        <c:scaling>
          <c:orientation val="minMax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54634945"/>
        <c:crosses val="autoZero"/>
        <c:crossBetween val="midCat"/>
      </c:valAx>
      <c:spPr>
        <a:noFill/>
        <a:ln w="0">
          <a:noFill/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0">
      <a:noFill/>
    </a:ln>
  </c:spPr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radarChart>
        <c:radarStyle val="marker"/>
        <c:varyColors val="0"/>
        <c:ser>
          <c:idx val="0"/>
          <c:order val="0"/>
          <c:tx>
            <c:strRef>
              <c:f>'#02.3 Overview'!$A$11</c:f>
              <c:strCache>
                <c:ptCount val="1"/>
                <c:pt idx="0">
                  <c:v>Income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'#02.3 Overview'!$B$25</c:f>
              <c:numCache>
                <c:formatCode>General</c:formatCode>
                <c:ptCount val="1"/>
                <c:pt idx="0">
                  <c:v>4400</c:v>
                </c:pt>
              </c:numCache>
            </c:numRef>
          </c:val>
        </c:ser>
        <c:ser>
          <c:idx val="1"/>
          <c:order val="1"/>
          <c:tx>
            <c:strRef>
              <c:f>'#02.3 Overview'!$D$11</c:f>
              <c:strCache>
                <c:ptCount val="1"/>
                <c:pt idx="0">
                  <c:v>Expense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'#02.3 Overview'!$E$25</c:f>
              <c:numCache>
                <c:formatCode>General</c:formatCode>
                <c:ptCount val="1"/>
                <c:pt idx="0">
                  <c:v>122</c:v>
                </c:pt>
              </c:numCache>
            </c:numRef>
          </c:val>
        </c:ser>
        <c:ser>
          <c:idx val="2"/>
          <c:order val="2"/>
          <c:tx>
            <c:strRef>
              <c:f>'#02.3 Overview'!$G$11</c:f>
              <c:strCache>
                <c:ptCount val="1"/>
                <c:pt idx="0">
                  <c:v>Savings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'#02.3 Overview'!$H$25</c:f>
              <c:numCache>
                <c:formatCode>General</c:formatCode>
                <c:ptCount val="1"/>
                <c:pt idx="0">
                  <c:v>4278</c:v>
                </c:pt>
              </c:numCache>
            </c:numRef>
          </c:val>
        </c:ser>
        <c:ser>
          <c:idx val="3"/>
          <c:order val="3"/>
          <c:tx>
            <c:strRef>
              <c:f>'#01.2 Mid End'!$A$10</c:f>
              <c:strCache>
                <c:ptCount val="1"/>
                <c:pt idx="0">
                  <c:v>Bank :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'#02.2 DashBoard'!$G$15</c:f>
              <c:numCache>
                <c:formatCode>General</c:formatCode>
                <c:ptCount val="1"/>
                <c:pt idx="0">
                  <c:v>23220</c:v>
                </c:pt>
              </c:numCache>
            </c:numRef>
          </c:val>
        </c:ser>
        <c:ser>
          <c:idx val="4"/>
          <c:order val="4"/>
          <c:tx>
            <c:strRef>
              <c:f>'#01.2 Mid End'!$A$10</c:f>
              <c:strCache>
                <c:ptCount val="1"/>
                <c:pt idx="0">
                  <c:v>Bank :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'#02.2 DashBoard'!$G$16</c:f>
              <c:numCache>
                <c:formatCode>General</c:formatCode>
                <c:ptCount val="1"/>
                <c:pt idx="0">
                  <c:v>123</c:v>
                </c:pt>
              </c:numCache>
            </c:numRef>
          </c:val>
        </c:ser>
        <c:ser>
          <c:idx val="5"/>
          <c:order val="5"/>
          <c:tx>
            <c:strRef>
              <c:f>'#01.2 Mid End'!$A$10</c:f>
              <c:strCache>
                <c:ptCount val="1"/>
                <c:pt idx="0">
                  <c:v>Bank :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'#02.2 DashBoard'!$G$17</c:f>
              <c:numCache>
                <c:formatCode>General</c:formatCode>
                <c:ptCount val="1"/>
                <c:pt idx="0">
                  <c:v>321</c:v>
                </c:pt>
              </c:numCache>
            </c:numRef>
          </c:val>
        </c:ser>
        <c:ser>
          <c:idx val="6"/>
          <c:order val="6"/>
          <c:tx>
            <c:strRef>
              <c:f>'#02.2 DashBoard'!$I$17</c:f>
              <c:strCache>
                <c:ptCount val="1"/>
                <c:pt idx="0">
                  <c:v>R 23 664,00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'#02.2 DashBoard'!$I$17</c:f>
              <c:numCache>
                <c:formatCode>General</c:formatCode>
                <c:ptCount val="1"/>
                <c:pt idx="0">
                  <c:v>23664</c:v>
                </c:pt>
              </c:numCache>
            </c:numRef>
          </c:val>
        </c:ser>
        <c:ser>
          <c:idx val="7"/>
          <c:order val="7"/>
          <c:tx>
            <c:strRef>
              <c:f>'#01.3 End END'!$A$5</c:f>
              <c:strCache>
                <c:ptCount val="1"/>
                <c:pt idx="0">
                  <c:v>30,00%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'#02.3 Overview'!$B$5</c:f>
              <c:numCache>
                <c:formatCode>General</c:formatCode>
                <c:ptCount val="1"/>
                <c:pt idx="0">
                  <c:v>11610</c:v>
                </c:pt>
              </c:numCache>
            </c:numRef>
          </c:val>
        </c:ser>
        <c:ser>
          <c:idx val="8"/>
          <c:order val="8"/>
          <c:tx>
            <c:strRef>
              <c:f>'#01.3 End END'!$G$28</c:f>
              <c:strCache>
                <c:ptCount val="1"/>
                <c:pt idx="0">
                  <c:v>Rent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'#02.3 Overview'!$H$29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9"/>
          <c:order val="9"/>
          <c:tx>
            <c:strRef>
              <c:f>'#01.3 End END'!$G$32</c:f>
              <c:strCache>
                <c:ptCount val="1"/>
                <c:pt idx="0">
                  <c:v>Maintance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'#02.3 Overview'!$H$30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axId val="97466454"/>
        <c:axId val="38256399"/>
      </c:radarChart>
      <c:catAx>
        <c:axId val="97466454"/>
        <c:scaling>
          <c:orientation val="maxMin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0">
            <a:noFill/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38256399"/>
        <c:crosses val="autoZero"/>
        <c:auto val="1"/>
        <c:lblAlgn val="ctr"/>
        <c:lblOffset val="100"/>
        <c:noMultiLvlLbl val="0"/>
      </c:catAx>
      <c:valAx>
        <c:axId val="38256399"/>
        <c:scaling>
          <c:orientation val="minMax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97466454"/>
        <c:crosses val="autoZero"/>
        <c:crossBetween val="midCat"/>
      </c:valAx>
      <c:spPr>
        <a:noFill/>
        <a:ln w="0">
          <a:noFill/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0">
      <a:noFill/>
    </a:ln>
  </c:spPr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pieChart>
        <c:varyColors val="1"/>
        <c:ser>
          <c:idx val="0"/>
          <c:order val="0"/>
          <c:tx>
            <c:strRef>
              <c:f>'#02.2 DashBoard'!$F$15</c:f>
              <c:strCache>
                <c:ptCount val="1"/>
                <c:pt idx="0">
                  <c:v>#1</c:v>
                </c:pt>
              </c:strCache>
            </c:strRef>
          </c:tx>
          <c:spPr>
            <a:solidFill>
              <a:srgbClr val="004586"/>
            </a:solidFill>
            <a:ln w="0">
              <a:noFill/>
            </a:ln>
          </c:spPr>
          <c:explosion val="0"/>
          <c:dPt>
            <c:idx val="0"/>
            <c:spPr>
              <a:solidFill>
                <a:srgbClr val="004586"/>
              </a:solidFill>
              <a:ln w="0">
                <a:noFill/>
              </a:ln>
            </c:spPr>
          </c:dPt>
          <c:dLbls>
            <c:dLbl>
              <c:idx val="0"/>
              <c:txPr>
                <a:bodyPr wrap="none"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</c:dLbls>
          <c:val>
            <c:numRef>
              <c:f>'#02.2 DashBoard'!$G$15</c:f>
              <c:numCache>
                <c:formatCode>General</c:formatCode>
                <c:ptCount val="1"/>
                <c:pt idx="0">
                  <c:v>23220</c:v>
                </c:pt>
              </c:numCache>
            </c:numRef>
          </c:val>
        </c:ser>
        <c:ser>
          <c:idx val="1"/>
          <c:order val="1"/>
          <c:tx>
            <c:strRef>
              <c:f>'#02.2 DashBoard'!$F$16</c:f>
              <c:strCache>
                <c:ptCount val="1"/>
                <c:pt idx="0">
                  <c:v>#2</c:v>
                </c:pt>
              </c:strCache>
            </c:strRef>
          </c:tx>
          <c:spPr>
            <a:solidFill>
              <a:srgbClr val="99ccff"/>
            </a:solidFill>
            <a:ln w="0">
              <a:noFill/>
            </a:ln>
          </c:spPr>
          <c:explosion val="0"/>
          <c:dPt>
            <c:idx val="0"/>
            <c:spPr>
              <a:solidFill>
                <a:srgbClr val="004586"/>
              </a:solidFill>
              <a:ln w="0">
                <a:noFill/>
              </a:ln>
            </c:spPr>
          </c:dPt>
          <c:dLbls>
            <c:dLbl>
              <c:idx val="0"/>
              <c:txPr>
                <a:bodyPr wrap="none"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</c:dLbls>
          <c:val>
            <c:numRef>
              <c:f>'#02.2 DashBoard'!$G$16</c:f>
              <c:numCache>
                <c:formatCode>General</c:formatCode>
                <c:ptCount val="1"/>
                <c:pt idx="0">
                  <c:v>123</c:v>
                </c:pt>
              </c:numCache>
            </c:numRef>
          </c:val>
        </c:ser>
        <c:ser>
          <c:idx val="2"/>
          <c:order val="2"/>
          <c:tx>
            <c:strRef>
              <c:f>'#02.2 DashBoard'!$F$17</c:f>
              <c:strCache>
                <c:ptCount val="1"/>
                <c:pt idx="0">
                  <c:v>#3</c:v>
                </c:pt>
              </c:strCache>
            </c:strRef>
          </c:tx>
          <c:spPr>
            <a:solidFill>
              <a:srgbClr val="99ccff"/>
            </a:solidFill>
            <a:ln w="0">
              <a:noFill/>
            </a:ln>
          </c:spPr>
          <c:explosion val="0"/>
          <c:dPt>
            <c:idx val="0"/>
            <c:spPr>
              <a:solidFill>
                <a:srgbClr val="004586"/>
              </a:solidFill>
              <a:ln w="0">
                <a:noFill/>
              </a:ln>
            </c:spPr>
          </c:dPt>
          <c:dLbls>
            <c:dLbl>
              <c:idx val="0"/>
              <c:txPr>
                <a:bodyPr wrap="none"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</c:dLbls>
          <c:val>
            <c:numRef>
              <c:f>'#02.2 DashBoard'!$G$17</c:f>
              <c:numCache>
                <c:formatCode>General</c:formatCode>
                <c:ptCount val="1"/>
                <c:pt idx="0">
                  <c:v>321</c:v>
                </c:pt>
              </c:numCache>
            </c:numRef>
          </c:val>
        </c:ser>
        <c:firstSliceAng val="0"/>
      </c:pieChart>
      <c:spPr>
        <a:noFill/>
        <a:ln w="0">
          <a:noFill/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</c:chart>
  <c:spPr>
    <a:solidFill>
      <a:srgbClr val="ffffff"/>
    </a:solidFill>
    <a:ln w="0">
      <a:noFill/>
    </a:ln>
  </c:spPr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bar"/>
        <c:grouping val="clustered"/>
        <c:varyColors val="0"/>
        <c:ser>
          <c:idx val="0"/>
          <c:order val="0"/>
          <c:tx>
            <c:strRef>
              <c:f>'#02.2 DashBoard'!$A$1:$A$1</c:f>
              <c:strCache>
                <c:ptCount val="1"/>
                <c:pt idx="0">
                  <c:v>SCALES</c:v>
                </c:pt>
              </c:strCache>
            </c:strRef>
          </c:tx>
          <c:spPr>
            <a:solidFill>
              <a:srgbClr val="004586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'#02.2 DashBoard'!$B$14:$B$16</c:f>
              <c:numCache>
                <c:formatCode>General</c:formatCode>
                <c:ptCount val="3"/>
                <c:pt idx="0">
                  <c:v>15480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ser>
          <c:idx val="1"/>
          <c:order val="1"/>
          <c:tx>
            <c:strRef>
              <c:f>'#02.2 DashBoard'!$A$1:$A$1</c:f>
              <c:strCache>
                <c:ptCount val="1"/>
                <c:pt idx="0">
                  <c:v>SCALES</c:v>
                </c:pt>
              </c:strCache>
            </c:strRef>
          </c:tx>
          <c:spPr>
            <a:solidFill>
              <a:srgbClr val="ff420e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'#02.2 DashBoard'!$C$14:$C$16</c:f>
              <c:numCache>
                <c:formatCode>General</c:formatCode>
                <c:ptCount val="3"/>
              </c:numCache>
            </c:numRef>
          </c:val>
        </c:ser>
        <c:ser>
          <c:idx val="2"/>
          <c:order val="2"/>
          <c:tx>
            <c:strRef>
              <c:f>'#02.2 DashBoard'!$A$1:$A$1</c:f>
              <c:strCache>
                <c:ptCount val="1"/>
                <c:pt idx="0">
                  <c:v>SCALES</c:v>
                </c:pt>
              </c:strCache>
            </c:strRef>
          </c:tx>
          <c:spPr>
            <a:solidFill>
              <a:srgbClr val="ffd320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'#02.2 DashBoard'!$D$14:$D$16</c:f>
              <c:numCache>
                <c:formatCode>General</c:formatCode>
                <c:ptCount val="3"/>
              </c:numCache>
            </c:numRef>
          </c:val>
        </c:ser>
        <c:gapWidth val="100"/>
        <c:overlap val="0"/>
        <c:axId val="831080"/>
        <c:axId val="46710233"/>
      </c:barChart>
      <c:catAx>
        <c:axId val="83108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46710233"/>
        <c:crosses val="autoZero"/>
        <c:auto val="1"/>
        <c:lblAlgn val="ctr"/>
        <c:lblOffset val="100"/>
        <c:noMultiLvlLbl val="0"/>
      </c:catAx>
      <c:valAx>
        <c:axId val="46710233"/>
        <c:scaling>
          <c:orientation val="minMax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831080"/>
        <c:crosses val="autoZero"/>
        <c:crossBetween val="between"/>
      </c:valAx>
      <c:spPr>
        <a:noFill/>
        <a:ln w="0">
          <a:solidFill>
            <a:srgbClr val="b3b3b3"/>
          </a:solidFill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0"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7.xml"/><Relationship Id="rId2" Type="http://schemas.openxmlformats.org/officeDocument/2006/relationships/chart" Target="../charts/chart18.xml"/><Relationship Id="rId3" Type="http://schemas.openxmlformats.org/officeDocument/2006/relationships/image" Target="../media/image1.png"/><Relationship Id="rId4" Type="http://schemas.openxmlformats.org/officeDocument/2006/relationships/image" Target="../media/image2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19.xml"/><Relationship Id="rId2" Type="http://schemas.openxmlformats.org/officeDocument/2006/relationships/chart" Target="../charts/chart20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21.xml"/><Relationship Id="rId2" Type="http://schemas.openxmlformats.org/officeDocument/2006/relationships/chart" Target="../charts/chart22.xml"/><Relationship Id="rId3" Type="http://schemas.openxmlformats.org/officeDocument/2006/relationships/image" Target="../media/image1.png"/><Relationship Id="rId4" Type="http://schemas.openxmlformats.org/officeDocument/2006/relationships/image" Target="../media/image2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chart" Target="../charts/chart23.xml"/><Relationship Id="rId2" Type="http://schemas.openxmlformats.org/officeDocument/2006/relationships/chart" Target="../charts/chart24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720360</xdr:colOff>
      <xdr:row>0</xdr:row>
      <xdr:rowOff>16920</xdr:rowOff>
    </xdr:from>
    <xdr:to>
      <xdr:col>14</xdr:col>
      <xdr:colOff>789120</xdr:colOff>
      <xdr:row>20</xdr:row>
      <xdr:rowOff>4320</xdr:rowOff>
    </xdr:to>
    <xdr:graphicFrame>
      <xdr:nvGraphicFramePr>
        <xdr:cNvPr id="0" name=""/>
        <xdr:cNvGraphicFramePr/>
      </xdr:nvGraphicFramePr>
      <xdr:xfrm>
        <a:off x="6409800" y="16920"/>
        <a:ext cx="5758560" cy="3238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36360</xdr:colOff>
      <xdr:row>1</xdr:row>
      <xdr:rowOff>36000</xdr:rowOff>
    </xdr:from>
    <xdr:to>
      <xdr:col>8</xdr:col>
      <xdr:colOff>105480</xdr:colOff>
      <xdr:row>21</xdr:row>
      <xdr:rowOff>23400</xdr:rowOff>
    </xdr:to>
    <xdr:graphicFrame>
      <xdr:nvGraphicFramePr>
        <xdr:cNvPr id="1" name=""/>
        <xdr:cNvGraphicFramePr/>
      </xdr:nvGraphicFramePr>
      <xdr:xfrm>
        <a:off x="849240" y="198720"/>
        <a:ext cx="5758560" cy="3238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712440</xdr:colOff>
      <xdr:row>5</xdr:row>
      <xdr:rowOff>69480</xdr:rowOff>
    </xdr:to>
    <xdr:pic>
      <xdr:nvPicPr>
        <xdr:cNvPr id="2" name="Image 1" descr=""/>
        <xdr:cNvPicPr/>
      </xdr:nvPicPr>
      <xdr:blipFill>
        <a:blip r:embed="rId3"/>
        <a:stretch/>
      </xdr:blipFill>
      <xdr:spPr>
        <a:xfrm>
          <a:off x="0" y="0"/>
          <a:ext cx="1525320" cy="882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105120</xdr:rowOff>
    </xdr:from>
    <xdr:to>
      <xdr:col>1</xdr:col>
      <xdr:colOff>77760</xdr:colOff>
      <xdr:row>26</xdr:row>
      <xdr:rowOff>151560</xdr:rowOff>
    </xdr:to>
    <xdr:pic>
      <xdr:nvPicPr>
        <xdr:cNvPr id="3" name="Image 2" descr=""/>
        <xdr:cNvPicPr/>
      </xdr:nvPicPr>
      <xdr:blipFill>
        <a:blip r:embed="rId4"/>
        <a:stretch/>
      </xdr:blipFill>
      <xdr:spPr>
        <a:xfrm>
          <a:off x="0" y="3519000"/>
          <a:ext cx="890640" cy="8589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59760</xdr:colOff>
      <xdr:row>6</xdr:row>
      <xdr:rowOff>86040</xdr:rowOff>
    </xdr:from>
    <xdr:to>
      <xdr:col>0</xdr:col>
      <xdr:colOff>722880</xdr:colOff>
      <xdr:row>10</xdr:row>
      <xdr:rowOff>17640</xdr:rowOff>
    </xdr:to>
    <xdr:sp>
      <xdr:nvSpPr>
        <xdr:cNvPr id="4" name="Shape 1"/>
        <xdr:cNvSpPr/>
      </xdr:nvSpPr>
      <xdr:spPr>
        <a:xfrm>
          <a:off x="59760" y="1061280"/>
          <a:ext cx="663120" cy="582120"/>
        </a:xfrm>
        <a:prstGeom prst="hexagon">
          <a:avLst>
            <a:gd name="adj" fmla="val 28472"/>
            <a:gd name="vf" fmla="val 115470"/>
          </a:avLst>
        </a:prstGeom>
        <a:solidFill>
          <a:srgbClr val="ffff00"/>
        </a:solidFill>
        <a:ln w="0"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0</xdr:col>
      <xdr:colOff>107640</xdr:colOff>
      <xdr:row>16</xdr:row>
      <xdr:rowOff>9720</xdr:rowOff>
    </xdr:from>
    <xdr:to>
      <xdr:col>0</xdr:col>
      <xdr:colOff>661680</xdr:colOff>
      <xdr:row>21</xdr:row>
      <xdr:rowOff>113760</xdr:rowOff>
    </xdr:to>
    <xdr:sp>
      <xdr:nvSpPr>
        <xdr:cNvPr id="5" name="Shape 2"/>
        <xdr:cNvSpPr/>
      </xdr:nvSpPr>
      <xdr:spPr>
        <a:xfrm flipH="1">
          <a:off x="107640" y="2610720"/>
          <a:ext cx="554040" cy="916920"/>
        </a:xfrm>
        <a:custGeom>
          <a:avLst/>
          <a:gdLst>
            <a:gd name="textAreaLeft" fmla="*/ 276840 w 554040"/>
            <a:gd name="textAreaRight" fmla="*/ 554760 w 554040"/>
            <a:gd name="textAreaTop" fmla="*/ 182880 h 916920"/>
            <a:gd name="textAreaBottom" fmla="*/ 735120 h 916920"/>
          </a:gdLst>
          <a:ahLst/>
          <a:rect l="textAreaLeft" t="textAreaTop" r="textAreaRight" b="textAreaBottom"/>
          <a:pathLst>
            <a:path w="21600" h="21600">
              <a:moveTo>
                <a:pt x="21600" y="0"/>
              </a:moveTo>
              <a:cubicBezTo>
                <a:pt x="16200" y="1938"/>
                <a:pt x="10800" y="5080"/>
                <a:pt x="10800" y="10800"/>
              </a:cubicBezTo>
              <a:cubicBezTo>
                <a:pt x="10800" y="16520"/>
                <a:pt x="16200" y="19662"/>
                <a:pt x="21600" y="21600"/>
              </a:cubicBezTo>
              <a:cubicBezTo>
                <a:pt x="9740" y="21600"/>
                <a:pt x="0" y="16730"/>
                <a:pt x="0" y="10800"/>
              </a:cubicBezTo>
              <a:cubicBezTo>
                <a:pt x="0" y="4870"/>
                <a:pt x="9740" y="0"/>
                <a:pt x="21600" y="0"/>
              </a:cubicBezTo>
              <a:close/>
            </a:path>
          </a:pathLst>
        </a:custGeom>
        <a:solidFill>
          <a:srgbClr val="ff8000"/>
        </a:solidFill>
        <a:ln w="0"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0</xdr:col>
      <xdr:colOff>0</xdr:colOff>
      <xdr:row>10</xdr:row>
      <xdr:rowOff>86040</xdr:rowOff>
    </xdr:from>
    <xdr:to>
      <xdr:col>0</xdr:col>
      <xdr:colOff>781920</xdr:colOff>
      <xdr:row>15</xdr:row>
      <xdr:rowOff>84960</xdr:rowOff>
    </xdr:to>
    <xdr:sp>
      <xdr:nvSpPr>
        <xdr:cNvPr id="6" name="Shape 3"/>
        <xdr:cNvSpPr/>
      </xdr:nvSpPr>
      <xdr:spPr>
        <a:xfrm>
          <a:off x="0" y="1711800"/>
          <a:ext cx="781920" cy="811440"/>
        </a:xfrm>
        <a:prstGeom prst="sun">
          <a:avLst>
            <a:gd name="adj" fmla="val 25000"/>
          </a:avLst>
        </a:prstGeom>
        <a:solidFill>
          <a:srgbClr val="729fcf"/>
        </a:solidFill>
        <a:ln w="0"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0</xdr:col>
      <xdr:colOff>267480</xdr:colOff>
      <xdr:row>7</xdr:row>
      <xdr:rowOff>95400</xdr:rowOff>
    </xdr:from>
    <xdr:to>
      <xdr:col>0</xdr:col>
      <xdr:colOff>504360</xdr:colOff>
      <xdr:row>9</xdr:row>
      <xdr:rowOff>17640</xdr:rowOff>
    </xdr:to>
    <xdr:sp>
      <xdr:nvSpPr>
        <xdr:cNvPr id="7" name="Shape 4"/>
        <xdr:cNvSpPr/>
      </xdr:nvSpPr>
      <xdr:spPr>
        <a:xfrm>
          <a:off x="267480" y="1233360"/>
          <a:ext cx="236880" cy="247320"/>
        </a:xfrm>
        <a:custGeom>
          <a:avLst/>
          <a:gdLst>
            <a:gd name="textAreaLeft" fmla="*/ 54360 w 236880"/>
            <a:gd name="textAreaRight" fmla="*/ 183600 w 236880"/>
            <a:gd name="textAreaTop" fmla="*/ 56520 h 247320"/>
            <a:gd name="textAreaBottom" fmla="*/ 191880 h 247320"/>
          </a:gdLst>
          <a:ahLst/>
          <a:rect l="textAreaLeft" t="textAreaTop" r="textAreaRight" b="textAreaBottom"/>
          <a:pathLst>
            <a:path w="21600" h="21600">
              <a:moveTo>
                <a:pt x="0" y="10800"/>
              </a:moveTo>
              <a:lnTo>
                <a:pt x="2562" y="11812"/>
              </a:lnTo>
              <a:lnTo>
                <a:pt x="368" y="13595"/>
              </a:lnTo>
              <a:lnTo>
                <a:pt x="3104" y="13909"/>
              </a:lnTo>
              <a:lnTo>
                <a:pt x="1447" y="16200"/>
              </a:lnTo>
              <a:lnTo>
                <a:pt x="4171" y="15795"/>
              </a:lnTo>
              <a:lnTo>
                <a:pt x="3163" y="18437"/>
              </a:lnTo>
              <a:lnTo>
                <a:pt x="5690" y="17340"/>
              </a:lnTo>
              <a:lnTo>
                <a:pt x="5400" y="20153"/>
              </a:lnTo>
              <a:lnTo>
                <a:pt x="7557" y="18440"/>
              </a:lnTo>
              <a:lnTo>
                <a:pt x="8005" y="21232"/>
              </a:lnTo>
              <a:lnTo>
                <a:pt x="9645" y="19019"/>
              </a:lnTo>
              <a:lnTo>
                <a:pt x="10800" y="21600"/>
              </a:lnTo>
              <a:lnTo>
                <a:pt x="11812" y="19038"/>
              </a:lnTo>
              <a:lnTo>
                <a:pt x="13595" y="21232"/>
              </a:lnTo>
              <a:lnTo>
                <a:pt x="13909" y="18496"/>
              </a:lnTo>
              <a:lnTo>
                <a:pt x="16200" y="20153"/>
              </a:lnTo>
              <a:lnTo>
                <a:pt x="15795" y="17429"/>
              </a:lnTo>
              <a:lnTo>
                <a:pt x="18437" y="18437"/>
              </a:lnTo>
              <a:lnTo>
                <a:pt x="17340" y="15910"/>
              </a:lnTo>
              <a:lnTo>
                <a:pt x="20153" y="16200"/>
              </a:lnTo>
              <a:lnTo>
                <a:pt x="18440" y="14043"/>
              </a:lnTo>
              <a:lnTo>
                <a:pt x="21232" y="13595"/>
              </a:lnTo>
              <a:lnTo>
                <a:pt x="19019" y="11955"/>
              </a:lnTo>
              <a:lnTo>
                <a:pt x="21600" y="10800"/>
              </a:lnTo>
              <a:lnTo>
                <a:pt x="19038" y="9788"/>
              </a:lnTo>
              <a:lnTo>
                <a:pt x="21232" y="8005"/>
              </a:lnTo>
              <a:lnTo>
                <a:pt x="18496" y="7691"/>
              </a:lnTo>
              <a:lnTo>
                <a:pt x="20153" y="5400"/>
              </a:lnTo>
              <a:lnTo>
                <a:pt x="17429" y="5805"/>
              </a:lnTo>
              <a:lnTo>
                <a:pt x="18437" y="3163"/>
              </a:lnTo>
              <a:lnTo>
                <a:pt x="15910" y="4260"/>
              </a:lnTo>
              <a:lnTo>
                <a:pt x="16200" y="1447"/>
              </a:lnTo>
              <a:lnTo>
                <a:pt x="14043" y="3160"/>
              </a:lnTo>
              <a:lnTo>
                <a:pt x="13595" y="368"/>
              </a:lnTo>
              <a:lnTo>
                <a:pt x="11955" y="2581"/>
              </a:lnTo>
              <a:lnTo>
                <a:pt x="10800" y="0"/>
              </a:lnTo>
              <a:lnTo>
                <a:pt x="9788" y="2562"/>
              </a:lnTo>
              <a:lnTo>
                <a:pt x="8005" y="368"/>
              </a:lnTo>
              <a:lnTo>
                <a:pt x="7691" y="3104"/>
              </a:lnTo>
              <a:lnTo>
                <a:pt x="5400" y="1447"/>
              </a:lnTo>
              <a:lnTo>
                <a:pt x="5805" y="4171"/>
              </a:lnTo>
              <a:lnTo>
                <a:pt x="3163" y="3163"/>
              </a:lnTo>
              <a:lnTo>
                <a:pt x="4260" y="5690"/>
              </a:lnTo>
              <a:lnTo>
                <a:pt x="1447" y="5400"/>
              </a:lnTo>
              <a:lnTo>
                <a:pt x="3160" y="7557"/>
              </a:lnTo>
              <a:lnTo>
                <a:pt x="368" y="8005"/>
              </a:lnTo>
              <a:lnTo>
                <a:pt x="2581" y="9645"/>
              </a:lnTo>
              <a:lnTo>
                <a:pt x="0" y="10800"/>
              </a:lnTo>
              <a:close/>
            </a:path>
          </a:pathLst>
        </a:custGeom>
        <a:solidFill>
          <a:srgbClr val="729fcf"/>
        </a:solidFill>
        <a:ln w="0"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-360</xdr:colOff>
      <xdr:row>18</xdr:row>
      <xdr:rowOff>9360</xdr:rowOff>
    </xdr:from>
    <xdr:to>
      <xdr:col>9</xdr:col>
      <xdr:colOff>18720</xdr:colOff>
      <xdr:row>34</xdr:row>
      <xdr:rowOff>151560</xdr:rowOff>
    </xdr:to>
    <xdr:graphicFrame>
      <xdr:nvGraphicFramePr>
        <xdr:cNvPr id="8" name=""/>
        <xdr:cNvGraphicFramePr/>
      </xdr:nvGraphicFramePr>
      <xdr:xfrm>
        <a:off x="4123440" y="2935440"/>
        <a:ext cx="327024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26</xdr:row>
      <xdr:rowOff>0</xdr:rowOff>
    </xdr:from>
    <xdr:to>
      <xdr:col>3</xdr:col>
      <xdr:colOff>791280</xdr:colOff>
      <xdr:row>36</xdr:row>
      <xdr:rowOff>105120</xdr:rowOff>
    </xdr:to>
    <xdr:graphicFrame>
      <xdr:nvGraphicFramePr>
        <xdr:cNvPr id="9" name=""/>
        <xdr:cNvGraphicFramePr/>
      </xdr:nvGraphicFramePr>
      <xdr:xfrm>
        <a:off x="0" y="4226400"/>
        <a:ext cx="3289320" cy="1730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485640</xdr:colOff>
      <xdr:row>0</xdr:row>
      <xdr:rowOff>0</xdr:rowOff>
    </xdr:from>
    <xdr:to>
      <xdr:col>8</xdr:col>
      <xdr:colOff>311040</xdr:colOff>
      <xdr:row>8</xdr:row>
      <xdr:rowOff>150480</xdr:rowOff>
    </xdr:to>
    <xdr:pic>
      <xdr:nvPicPr>
        <xdr:cNvPr id="10" name="Image 1" descr=""/>
        <xdr:cNvPicPr/>
      </xdr:nvPicPr>
      <xdr:blipFill>
        <a:blip r:embed="rId1"/>
        <a:stretch/>
      </xdr:blipFill>
      <xdr:spPr>
        <a:xfrm>
          <a:off x="5362560" y="0"/>
          <a:ext cx="1450800" cy="1450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387360</xdr:colOff>
      <xdr:row>16</xdr:row>
      <xdr:rowOff>39240</xdr:rowOff>
    </xdr:from>
    <xdr:to>
      <xdr:col>8</xdr:col>
      <xdr:colOff>433800</xdr:colOff>
      <xdr:row>26</xdr:row>
      <xdr:rowOff>85680</xdr:rowOff>
    </xdr:to>
    <xdr:pic>
      <xdr:nvPicPr>
        <xdr:cNvPr id="11" name="Image 2" descr=""/>
        <xdr:cNvPicPr/>
      </xdr:nvPicPr>
      <xdr:blipFill>
        <a:blip r:embed="rId2"/>
        <a:stretch/>
      </xdr:blipFill>
      <xdr:spPr>
        <a:xfrm>
          <a:off x="5264280" y="2640240"/>
          <a:ext cx="1671840" cy="16718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720360</xdr:colOff>
      <xdr:row>0</xdr:row>
      <xdr:rowOff>16920</xdr:rowOff>
    </xdr:from>
    <xdr:to>
      <xdr:col>14</xdr:col>
      <xdr:colOff>789120</xdr:colOff>
      <xdr:row>20</xdr:row>
      <xdr:rowOff>4320</xdr:rowOff>
    </xdr:to>
    <xdr:graphicFrame>
      <xdr:nvGraphicFramePr>
        <xdr:cNvPr id="12" name=""/>
        <xdr:cNvGraphicFramePr/>
      </xdr:nvGraphicFramePr>
      <xdr:xfrm>
        <a:off x="6409800" y="16920"/>
        <a:ext cx="5758560" cy="3238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36360</xdr:colOff>
      <xdr:row>1</xdr:row>
      <xdr:rowOff>36000</xdr:rowOff>
    </xdr:from>
    <xdr:to>
      <xdr:col>8</xdr:col>
      <xdr:colOff>105480</xdr:colOff>
      <xdr:row>21</xdr:row>
      <xdr:rowOff>23400</xdr:rowOff>
    </xdr:to>
    <xdr:graphicFrame>
      <xdr:nvGraphicFramePr>
        <xdr:cNvPr id="13" name=""/>
        <xdr:cNvGraphicFramePr/>
      </xdr:nvGraphicFramePr>
      <xdr:xfrm>
        <a:off x="849240" y="198720"/>
        <a:ext cx="5758560" cy="3238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712440</xdr:colOff>
      <xdr:row>5</xdr:row>
      <xdr:rowOff>69480</xdr:rowOff>
    </xdr:to>
    <xdr:pic>
      <xdr:nvPicPr>
        <xdr:cNvPr id="14" name="Image 1" descr=""/>
        <xdr:cNvPicPr/>
      </xdr:nvPicPr>
      <xdr:blipFill>
        <a:blip r:embed="rId3"/>
        <a:stretch/>
      </xdr:blipFill>
      <xdr:spPr>
        <a:xfrm>
          <a:off x="0" y="0"/>
          <a:ext cx="1525320" cy="882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105120</xdr:rowOff>
    </xdr:from>
    <xdr:to>
      <xdr:col>1</xdr:col>
      <xdr:colOff>77760</xdr:colOff>
      <xdr:row>26</xdr:row>
      <xdr:rowOff>151560</xdr:rowOff>
    </xdr:to>
    <xdr:pic>
      <xdr:nvPicPr>
        <xdr:cNvPr id="15" name="Image 2" descr=""/>
        <xdr:cNvPicPr/>
      </xdr:nvPicPr>
      <xdr:blipFill>
        <a:blip r:embed="rId4"/>
        <a:stretch/>
      </xdr:blipFill>
      <xdr:spPr>
        <a:xfrm>
          <a:off x="0" y="3519000"/>
          <a:ext cx="890640" cy="8589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59760</xdr:colOff>
      <xdr:row>6</xdr:row>
      <xdr:rowOff>86040</xdr:rowOff>
    </xdr:from>
    <xdr:to>
      <xdr:col>0</xdr:col>
      <xdr:colOff>722880</xdr:colOff>
      <xdr:row>10</xdr:row>
      <xdr:rowOff>17640</xdr:rowOff>
    </xdr:to>
    <xdr:sp>
      <xdr:nvSpPr>
        <xdr:cNvPr id="16" name="Shape 1"/>
        <xdr:cNvSpPr/>
      </xdr:nvSpPr>
      <xdr:spPr>
        <a:xfrm>
          <a:off x="59760" y="1061280"/>
          <a:ext cx="663120" cy="582120"/>
        </a:xfrm>
        <a:prstGeom prst="hexagon">
          <a:avLst>
            <a:gd name="adj" fmla="val 28472"/>
            <a:gd name="vf" fmla="val 115470"/>
          </a:avLst>
        </a:prstGeom>
        <a:solidFill>
          <a:srgbClr val="ffff00"/>
        </a:solidFill>
        <a:ln w="0"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0</xdr:col>
      <xdr:colOff>267480</xdr:colOff>
      <xdr:row>7</xdr:row>
      <xdr:rowOff>95400</xdr:rowOff>
    </xdr:from>
    <xdr:to>
      <xdr:col>0</xdr:col>
      <xdr:colOff>504360</xdr:colOff>
      <xdr:row>9</xdr:row>
      <xdr:rowOff>17640</xdr:rowOff>
    </xdr:to>
    <xdr:sp>
      <xdr:nvSpPr>
        <xdr:cNvPr id="17" name="Shape 4"/>
        <xdr:cNvSpPr/>
      </xdr:nvSpPr>
      <xdr:spPr>
        <a:xfrm>
          <a:off x="267480" y="1233360"/>
          <a:ext cx="236880" cy="247320"/>
        </a:xfrm>
        <a:custGeom>
          <a:avLst/>
          <a:gdLst>
            <a:gd name="textAreaLeft" fmla="*/ 54360 w 236880"/>
            <a:gd name="textAreaRight" fmla="*/ 183600 w 236880"/>
            <a:gd name="textAreaTop" fmla="*/ 56520 h 247320"/>
            <a:gd name="textAreaBottom" fmla="*/ 191880 h 247320"/>
          </a:gdLst>
          <a:ahLst/>
          <a:rect l="textAreaLeft" t="textAreaTop" r="textAreaRight" b="textAreaBottom"/>
          <a:pathLst>
            <a:path w="21600" h="21600">
              <a:moveTo>
                <a:pt x="0" y="10800"/>
              </a:moveTo>
              <a:lnTo>
                <a:pt x="2562" y="11812"/>
              </a:lnTo>
              <a:lnTo>
                <a:pt x="368" y="13595"/>
              </a:lnTo>
              <a:lnTo>
                <a:pt x="3104" y="13909"/>
              </a:lnTo>
              <a:lnTo>
                <a:pt x="1447" y="16200"/>
              </a:lnTo>
              <a:lnTo>
                <a:pt x="4171" y="15795"/>
              </a:lnTo>
              <a:lnTo>
                <a:pt x="3163" y="18437"/>
              </a:lnTo>
              <a:lnTo>
                <a:pt x="5690" y="17340"/>
              </a:lnTo>
              <a:lnTo>
                <a:pt x="5400" y="20153"/>
              </a:lnTo>
              <a:lnTo>
                <a:pt x="7557" y="18440"/>
              </a:lnTo>
              <a:lnTo>
                <a:pt x="8005" y="21232"/>
              </a:lnTo>
              <a:lnTo>
                <a:pt x="9645" y="19019"/>
              </a:lnTo>
              <a:lnTo>
                <a:pt x="10800" y="21600"/>
              </a:lnTo>
              <a:lnTo>
                <a:pt x="11812" y="19038"/>
              </a:lnTo>
              <a:lnTo>
                <a:pt x="13595" y="21232"/>
              </a:lnTo>
              <a:lnTo>
                <a:pt x="13909" y="18496"/>
              </a:lnTo>
              <a:lnTo>
                <a:pt x="16200" y="20153"/>
              </a:lnTo>
              <a:lnTo>
                <a:pt x="15795" y="17429"/>
              </a:lnTo>
              <a:lnTo>
                <a:pt x="18437" y="18437"/>
              </a:lnTo>
              <a:lnTo>
                <a:pt x="17340" y="15910"/>
              </a:lnTo>
              <a:lnTo>
                <a:pt x="20153" y="16200"/>
              </a:lnTo>
              <a:lnTo>
                <a:pt x="18440" y="14043"/>
              </a:lnTo>
              <a:lnTo>
                <a:pt x="21232" y="13595"/>
              </a:lnTo>
              <a:lnTo>
                <a:pt x="19019" y="11955"/>
              </a:lnTo>
              <a:lnTo>
                <a:pt x="21600" y="10800"/>
              </a:lnTo>
              <a:lnTo>
                <a:pt x="19038" y="9788"/>
              </a:lnTo>
              <a:lnTo>
                <a:pt x="21232" y="8005"/>
              </a:lnTo>
              <a:lnTo>
                <a:pt x="18496" y="7691"/>
              </a:lnTo>
              <a:lnTo>
                <a:pt x="20153" y="5400"/>
              </a:lnTo>
              <a:lnTo>
                <a:pt x="17429" y="5805"/>
              </a:lnTo>
              <a:lnTo>
                <a:pt x="18437" y="3163"/>
              </a:lnTo>
              <a:lnTo>
                <a:pt x="15910" y="4260"/>
              </a:lnTo>
              <a:lnTo>
                <a:pt x="16200" y="1447"/>
              </a:lnTo>
              <a:lnTo>
                <a:pt x="14043" y="3160"/>
              </a:lnTo>
              <a:lnTo>
                <a:pt x="13595" y="368"/>
              </a:lnTo>
              <a:lnTo>
                <a:pt x="11955" y="2581"/>
              </a:lnTo>
              <a:lnTo>
                <a:pt x="10800" y="0"/>
              </a:lnTo>
              <a:lnTo>
                <a:pt x="9788" y="2562"/>
              </a:lnTo>
              <a:lnTo>
                <a:pt x="8005" y="368"/>
              </a:lnTo>
              <a:lnTo>
                <a:pt x="7691" y="3104"/>
              </a:lnTo>
              <a:lnTo>
                <a:pt x="5400" y="1447"/>
              </a:lnTo>
              <a:lnTo>
                <a:pt x="5805" y="4171"/>
              </a:lnTo>
              <a:lnTo>
                <a:pt x="3163" y="3163"/>
              </a:lnTo>
              <a:lnTo>
                <a:pt x="4260" y="5690"/>
              </a:lnTo>
              <a:lnTo>
                <a:pt x="1447" y="5400"/>
              </a:lnTo>
              <a:lnTo>
                <a:pt x="3160" y="7557"/>
              </a:lnTo>
              <a:lnTo>
                <a:pt x="368" y="8005"/>
              </a:lnTo>
              <a:lnTo>
                <a:pt x="2581" y="9645"/>
              </a:lnTo>
              <a:lnTo>
                <a:pt x="0" y="10800"/>
              </a:lnTo>
              <a:close/>
            </a:path>
          </a:pathLst>
        </a:custGeom>
        <a:solidFill>
          <a:srgbClr val="729fcf"/>
        </a:solidFill>
        <a:ln w="0"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25920</xdr:colOff>
      <xdr:row>18</xdr:row>
      <xdr:rowOff>9360</xdr:rowOff>
    </xdr:from>
    <xdr:to>
      <xdr:col>9</xdr:col>
      <xdr:colOff>18720</xdr:colOff>
      <xdr:row>34</xdr:row>
      <xdr:rowOff>151560</xdr:rowOff>
    </xdr:to>
    <xdr:graphicFrame>
      <xdr:nvGraphicFramePr>
        <xdr:cNvPr id="18" name=""/>
        <xdr:cNvGraphicFramePr/>
      </xdr:nvGraphicFramePr>
      <xdr:xfrm>
        <a:off x="4089960" y="2935440"/>
        <a:ext cx="324396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26</xdr:row>
      <xdr:rowOff>0</xdr:rowOff>
    </xdr:from>
    <xdr:to>
      <xdr:col>4</xdr:col>
      <xdr:colOff>11520</xdr:colOff>
      <xdr:row>36</xdr:row>
      <xdr:rowOff>105120</xdr:rowOff>
    </xdr:to>
    <xdr:graphicFrame>
      <xdr:nvGraphicFramePr>
        <xdr:cNvPr id="19" name=""/>
        <xdr:cNvGraphicFramePr/>
      </xdr:nvGraphicFramePr>
      <xdr:xfrm>
        <a:off x="0" y="4226400"/>
        <a:ext cx="3262680" cy="1730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81D41A"/>
    <pageSetUpPr fitToPage="false"/>
  </sheetPr>
  <dimension ref="A1:O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7" activeCellId="0" sqref="G27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customFormat="false" ht="12.8" hidden="false" customHeight="false" outlineLevel="0" collapsed="false">
      <c r="A2" s="3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customFormat="false" ht="12.8" hidden="false" customHeight="false" outlineLevel="0" collapsed="false">
      <c r="A3" s="3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customFormat="false" ht="12.8" hidden="false" customHeight="false" outlineLevel="0" collapsed="false">
      <c r="A4" s="3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</row>
    <row r="5" customFormat="false" ht="12.8" hidden="false" customHeight="false" outlineLevel="0" collapsed="false">
      <c r="A5" s="3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</row>
    <row r="6" customFormat="false" ht="12.8" hidden="false" customHeight="false" outlineLevel="0" collapsed="false">
      <c r="A6" s="4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</row>
    <row r="7" customFormat="false" ht="12.8" hidden="false" customHeight="false" outlineLevel="0" collapsed="false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</row>
    <row r="8" customFormat="false" ht="12.8" hidden="false" customHeight="false" outlineLevel="0" collapsed="false">
      <c r="A8" s="3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</row>
    <row r="9" customFormat="false" ht="12.8" hidden="false" customHeight="false" outlineLevel="0" collapsed="false">
      <c r="A9" s="3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</row>
    <row r="10" customFormat="false" ht="12.8" hidden="false" customHeight="false" outlineLevel="0" collapsed="false">
      <c r="A10" s="3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  <row r="11" customFormat="false" ht="12.8" hidden="false" customHeight="false" outlineLevel="0" collapsed="false">
      <c r="A11" s="3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</row>
    <row r="12" customFormat="false" ht="12.8" hidden="false" customHeight="false" outlineLevel="0" collapsed="false">
      <c r="A12" s="3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</row>
    <row r="13" customFormat="false" ht="12.8" hidden="false" customHeight="false" outlineLevel="0" collapsed="false">
      <c r="A13" s="3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</row>
    <row r="14" customFormat="false" ht="12.8" hidden="false" customHeight="false" outlineLevel="0" collapsed="false">
      <c r="A14" s="3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</row>
    <row r="15" customFormat="false" ht="12.8" hidden="false" customHeight="false" outlineLevel="0" collapsed="false">
      <c r="A15" s="3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</row>
    <row r="16" customFormat="false" ht="12.8" hidden="false" customHeight="false" outlineLevel="0" collapsed="false">
      <c r="A16" s="3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</row>
    <row r="17" customFormat="false" ht="12.8" hidden="false" customHeight="false" outlineLevel="0" collapsed="false">
      <c r="A17" s="3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</row>
    <row r="18" customFormat="false" ht="12.8" hidden="false" customHeight="false" outlineLevel="0" collapsed="false">
      <c r="A18" s="3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</row>
    <row r="19" customFormat="false" ht="12.8" hidden="false" customHeight="false" outlineLevel="0" collapsed="false">
      <c r="A19" s="3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</row>
    <row r="20" customFormat="false" ht="12.8" hidden="false" customHeight="false" outlineLevel="0" collapsed="false">
      <c r="A20" s="3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</row>
    <row r="21" customFormat="false" ht="12.8" hidden="false" customHeight="false" outlineLevel="0" collapsed="false">
      <c r="A21" s="3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</row>
    <row r="22" customFormat="false" ht="12.8" hidden="false" customHeight="false" outlineLevel="0" collapsed="false">
      <c r="A22" s="3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</row>
    <row r="23" customFormat="false" ht="12.8" hidden="false" customHeight="false" outlineLevel="0" collapsed="false">
      <c r="A23" s="3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</row>
    <row r="24" customFormat="false" ht="12.8" hidden="false" customHeight="false" outlineLevel="0" collapsed="false">
      <c r="A24" s="3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</row>
    <row r="25" customFormat="false" ht="12.8" hidden="false" customHeight="false" outlineLevel="0" collapsed="false">
      <c r="A25" s="3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</row>
    <row r="26" customFormat="false" ht="12.8" hidden="false" customHeight="false" outlineLevel="0" collapsed="false">
      <c r="A26" s="3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</row>
    <row r="27" customFormat="false" ht="12.8" hidden="false" customHeight="false" outlineLevel="0" collapsed="false">
      <c r="A27" s="4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</row>
    <row r="29" customFormat="false" ht="12.8" hidden="false" customHeight="false" outlineLevel="0" collapsed="false">
      <c r="A29" s="5" t="s">
        <v>0</v>
      </c>
      <c r="B29" s="6"/>
      <c r="C29" s="7" t="s">
        <v>1</v>
      </c>
      <c r="D29" s="7"/>
      <c r="E29" s="7"/>
    </row>
    <row r="30" customFormat="false" ht="12.8" hidden="false" customHeight="false" outlineLevel="0" collapsed="false">
      <c r="A30" s="5" t="s">
        <v>2</v>
      </c>
      <c r="B30" s="6"/>
      <c r="C30" s="7" t="s">
        <v>3</v>
      </c>
      <c r="D30" s="7"/>
      <c r="E30" s="7"/>
    </row>
  </sheetData>
  <mergeCells count="2">
    <mergeCell ref="C29:E29"/>
    <mergeCell ref="C30:E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81D41A"/>
    <pageSetUpPr fitToPage="false"/>
  </sheetPr>
  <dimension ref="A1:I40"/>
  <sheetViews>
    <sheetView showFormulas="false" showGridLines="true" showRowColHeaders="true" showZeros="true" rightToLeft="false" tabSelected="false" showOutlineSymbols="true" defaultGridColor="true" view="normal" topLeftCell="A1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2" min="2" style="8" width="12.38"/>
  </cols>
  <sheetData>
    <row r="1" customFormat="false" ht="12.8" hidden="false" customHeight="false" outlineLevel="0" collapsed="false">
      <c r="A1" s="9" t="s">
        <v>4</v>
      </c>
      <c r="B1" s="9"/>
      <c r="C1" s="9"/>
      <c r="D1" s="9"/>
      <c r="E1" s="10" t="s">
        <v>5</v>
      </c>
      <c r="F1" s="9" t="s">
        <v>6</v>
      </c>
      <c r="G1" s="9"/>
      <c r="H1" s="9"/>
      <c r="I1" s="9"/>
    </row>
    <row r="2" customFormat="false" ht="12.8" hidden="false" customHeight="false" outlineLevel="0" collapsed="false">
      <c r="A2" s="9"/>
      <c r="B2" s="9"/>
      <c r="C2" s="9"/>
      <c r="D2" s="9"/>
      <c r="E2" s="11"/>
      <c r="F2" s="9"/>
      <c r="G2" s="9"/>
      <c r="H2" s="9"/>
      <c r="I2" s="9"/>
    </row>
    <row r="3" customFormat="false" ht="12.8" hidden="false" customHeight="false" outlineLevel="0" collapsed="false">
      <c r="A3" s="12"/>
      <c r="B3" s="13" t="s">
        <v>7</v>
      </c>
      <c r="C3" s="13"/>
      <c r="D3" s="12"/>
      <c r="E3" s="11"/>
      <c r="F3" s="14"/>
      <c r="G3" s="15" t="s">
        <v>8</v>
      </c>
      <c r="H3" s="15"/>
      <c r="I3" s="14"/>
    </row>
    <row r="4" customFormat="false" ht="12.8" hidden="false" customHeight="false" outlineLevel="0" collapsed="false">
      <c r="A4" s="12"/>
      <c r="B4" s="12"/>
      <c r="C4" s="12"/>
      <c r="D4" s="12"/>
      <c r="E4" s="11"/>
      <c r="F4" s="14"/>
      <c r="G4" s="14"/>
      <c r="H4" s="14"/>
      <c r="I4" s="16" t="s">
        <v>9</v>
      </c>
    </row>
    <row r="5" customFormat="false" ht="12.8" hidden="false" customHeight="false" outlineLevel="0" collapsed="false">
      <c r="A5" s="13" t="s">
        <v>10</v>
      </c>
      <c r="B5" s="12" t="n">
        <f aca="false">'#01.3 End END'!F3</f>
        <v>4400</v>
      </c>
      <c r="C5" s="12"/>
      <c r="D5" s="12"/>
      <c r="E5" s="11"/>
      <c r="F5" s="15" t="s">
        <v>11</v>
      </c>
      <c r="G5" s="15" t="n">
        <f aca="false">D9</f>
        <v>1760</v>
      </c>
      <c r="H5" s="17" t="s">
        <v>12</v>
      </c>
      <c r="I5" s="15" t="n">
        <v>532.4</v>
      </c>
    </row>
    <row r="6" customFormat="false" ht="12.8" hidden="false" customHeight="false" outlineLevel="0" collapsed="false">
      <c r="A6" s="13" t="s">
        <v>13</v>
      </c>
      <c r="B6" s="12" t="n">
        <f aca="false">'#01.3 End END'!B29</f>
        <v>0</v>
      </c>
      <c r="C6" s="12"/>
      <c r="D6" s="12"/>
      <c r="E6" s="11"/>
      <c r="F6" s="15" t="s">
        <v>14</v>
      </c>
      <c r="G6" s="14"/>
      <c r="H6" s="14"/>
      <c r="I6" s="14"/>
    </row>
    <row r="7" customFormat="false" ht="12.8" hidden="false" customHeight="false" outlineLevel="0" collapsed="false">
      <c r="A7" s="13" t="s">
        <v>15</v>
      </c>
      <c r="B7" s="12" t="n">
        <f aca="false">'#01.3 End END'!B30</f>
        <v>0</v>
      </c>
      <c r="C7" s="12"/>
      <c r="D7" s="12"/>
      <c r="E7" s="11"/>
      <c r="F7" s="15" t="s">
        <v>16</v>
      </c>
      <c r="G7" s="14"/>
      <c r="H7" s="14"/>
      <c r="I7" s="14"/>
    </row>
    <row r="8" customFormat="false" ht="12.8" hidden="false" customHeight="false" outlineLevel="0" collapsed="false">
      <c r="A8" s="12"/>
      <c r="B8" s="12"/>
      <c r="C8" s="18" t="s">
        <v>17</v>
      </c>
      <c r="D8" s="19" t="n">
        <v>0.4</v>
      </c>
      <c r="E8" s="11"/>
      <c r="F8" s="14"/>
      <c r="G8" s="14"/>
      <c r="H8" s="14"/>
      <c r="I8" s="14"/>
    </row>
    <row r="9" customFormat="false" ht="12.8" hidden="false" customHeight="false" outlineLevel="0" collapsed="false">
      <c r="A9" s="12"/>
      <c r="B9" s="12"/>
      <c r="C9" s="13" t="n">
        <f aca="false">B5+B6+B7</f>
        <v>4400</v>
      </c>
      <c r="D9" s="12" t="n">
        <f aca="false">C9*D8</f>
        <v>1760</v>
      </c>
      <c r="E9" s="11"/>
      <c r="F9" s="14"/>
      <c r="G9" s="14"/>
      <c r="H9" s="14"/>
      <c r="I9" s="14"/>
    </row>
    <row r="10" customFormat="false" ht="12.8" hidden="false" customHeight="false" outlineLevel="0" collapsed="false">
      <c r="A10" s="12" t="s">
        <v>18</v>
      </c>
      <c r="B10" s="12" t="n">
        <f aca="false">C9-D9</f>
        <v>2640</v>
      </c>
      <c r="C10" s="12"/>
      <c r="D10" s="12"/>
      <c r="E10" s="11"/>
      <c r="F10" s="14"/>
      <c r="G10" s="14"/>
      <c r="H10" s="14"/>
      <c r="I10" s="14"/>
    </row>
    <row r="11" customFormat="false" ht="12.8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</row>
    <row r="12" customFormat="false" ht="12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</row>
    <row r="13" customFormat="false" ht="12.8" hidden="false" customHeight="false" outlineLevel="0" collapsed="false">
      <c r="A13" s="20" t="s">
        <v>10</v>
      </c>
      <c r="B13" s="20" t="s">
        <v>19</v>
      </c>
      <c r="C13" s="20" t="s">
        <v>19</v>
      </c>
      <c r="D13" s="20" t="s">
        <v>19</v>
      </c>
      <c r="E13" s="21"/>
      <c r="F13" s="22" t="s">
        <v>18</v>
      </c>
      <c r="G13" s="22" t="s">
        <v>20</v>
      </c>
      <c r="H13" s="22"/>
      <c r="I13" s="23"/>
    </row>
    <row r="14" customFormat="false" ht="12.8" hidden="false" customHeight="false" outlineLevel="0" collapsed="false">
      <c r="A14" s="13" t="s">
        <v>11</v>
      </c>
      <c r="B14" s="24" t="n">
        <v>24000</v>
      </c>
      <c r="C14" s="24" t="s">
        <v>21</v>
      </c>
      <c r="D14" s="24" t="s">
        <v>22</v>
      </c>
      <c r="E14" s="21"/>
      <c r="F14" s="23"/>
      <c r="G14" s="23"/>
      <c r="H14" s="23"/>
      <c r="I14" s="25" t="s">
        <v>9</v>
      </c>
    </row>
    <row r="15" customFormat="false" ht="12.8" hidden="false" customHeight="false" outlineLevel="0" collapsed="false">
      <c r="A15" s="13" t="s">
        <v>14</v>
      </c>
      <c r="B15" s="24" t="n">
        <v>6000</v>
      </c>
      <c r="C15" s="24" t="s">
        <v>23</v>
      </c>
      <c r="D15" s="24" t="s">
        <v>24</v>
      </c>
      <c r="E15" s="21"/>
      <c r="F15" s="26" t="s">
        <v>11</v>
      </c>
      <c r="G15" s="13" t="n">
        <f aca="false">B10</f>
        <v>2640</v>
      </c>
      <c r="H15" s="22"/>
      <c r="I15" s="23"/>
    </row>
    <row r="16" customFormat="false" ht="12.8" hidden="false" customHeight="false" outlineLevel="0" collapsed="false">
      <c r="A16" s="13" t="s">
        <v>16</v>
      </c>
      <c r="B16" s="24" t="n">
        <v>200</v>
      </c>
      <c r="C16" s="24" t="n">
        <v>200</v>
      </c>
      <c r="D16" s="24" t="n">
        <v>200</v>
      </c>
      <c r="E16" s="21"/>
      <c r="F16" s="26" t="s">
        <v>14</v>
      </c>
      <c r="G16" s="24" t="n">
        <v>123</v>
      </c>
      <c r="H16" s="27"/>
      <c r="I16" s="23"/>
    </row>
    <row r="17" customFormat="false" ht="12.8" hidden="false" customHeight="false" outlineLevel="0" collapsed="false">
      <c r="A17" s="24" t="s">
        <v>25</v>
      </c>
      <c r="B17" s="24" t="s">
        <v>26</v>
      </c>
      <c r="C17" s="24" t="n">
        <f aca="false">B6</f>
        <v>0</v>
      </c>
      <c r="D17" s="11"/>
      <c r="E17" s="21"/>
      <c r="F17" s="26" t="s">
        <v>16</v>
      </c>
      <c r="G17" s="24" t="n">
        <v>321</v>
      </c>
      <c r="H17" s="28"/>
      <c r="I17" s="23"/>
    </row>
    <row r="18" customFormat="false" ht="12.8" hidden="false" customHeight="false" outlineLevel="0" collapsed="false">
      <c r="A18" s="15" t="s">
        <v>27</v>
      </c>
      <c r="B18" s="15" t="s">
        <v>28</v>
      </c>
      <c r="C18" s="29" t="n">
        <v>0.15</v>
      </c>
      <c r="D18" s="15" t="n">
        <f aca="false">C17*C18</f>
        <v>0</v>
      </c>
      <c r="E18" s="21"/>
      <c r="F18" s="30"/>
      <c r="G18" s="30"/>
      <c r="H18" s="30"/>
      <c r="I18" s="30"/>
    </row>
    <row r="19" customFormat="false" ht="12.8" hidden="false" customHeight="false" outlineLevel="0" collapsed="false">
      <c r="A19" s="31"/>
      <c r="B19" s="24" t="s">
        <v>29</v>
      </c>
      <c r="C19" s="31"/>
      <c r="D19" s="31"/>
      <c r="E19" s="21"/>
    </row>
    <row r="20" customFormat="false" ht="12.8" hidden="false" customHeight="false" outlineLevel="0" collapsed="false">
      <c r="A20" s="2"/>
      <c r="B20" s="2"/>
      <c r="C20" s="2"/>
      <c r="D20" s="2"/>
      <c r="E20" s="21"/>
    </row>
    <row r="21" customFormat="false" ht="12.8" hidden="false" customHeight="false" outlineLevel="0" collapsed="false">
      <c r="A21" s="13" t="s">
        <v>30</v>
      </c>
      <c r="B21" s="13" t="s">
        <v>26</v>
      </c>
      <c r="C21" s="13" t="s">
        <v>31</v>
      </c>
      <c r="D21" s="23"/>
      <c r="E21" s="21"/>
    </row>
    <row r="22" customFormat="false" ht="12.8" hidden="false" customHeight="false" outlineLevel="0" collapsed="false">
      <c r="A22" s="24" t="s">
        <v>11</v>
      </c>
      <c r="B22" s="24" t="n">
        <v>60</v>
      </c>
      <c r="C22" s="23"/>
      <c r="D22" s="23"/>
      <c r="E22" s="21"/>
    </row>
    <row r="23" customFormat="false" ht="12.8" hidden="false" customHeight="false" outlineLevel="0" collapsed="false">
      <c r="A23" s="24" t="s">
        <v>14</v>
      </c>
      <c r="B23" s="24" t="n">
        <v>500</v>
      </c>
      <c r="C23" s="23"/>
      <c r="D23" s="23"/>
      <c r="E23" s="21"/>
    </row>
    <row r="24" customFormat="false" ht="12.8" hidden="false" customHeight="false" outlineLevel="0" collapsed="false">
      <c r="A24" s="24" t="s">
        <v>16</v>
      </c>
      <c r="B24" s="24" t="n">
        <v>196</v>
      </c>
      <c r="C24" s="23"/>
      <c r="D24" s="23"/>
      <c r="E24" s="21"/>
    </row>
    <row r="25" customFormat="false" ht="12.8" hidden="false" customHeight="false" outlineLevel="0" collapsed="false">
      <c r="A25" s="23"/>
      <c r="B25" s="23"/>
      <c r="C25" s="24" t="n">
        <f aca="false">B22+B23+B24</f>
        <v>756</v>
      </c>
      <c r="D25" s="13" t="s">
        <v>31</v>
      </c>
      <c r="E25" s="21"/>
    </row>
    <row r="26" customFormat="false" ht="12.8" hidden="false" customHeight="false" outlineLevel="0" collapsed="false">
      <c r="A26" s="2"/>
      <c r="B26" s="2"/>
      <c r="C26" s="2"/>
      <c r="D26" s="2"/>
      <c r="E26" s="21"/>
    </row>
    <row r="27" customFormat="false" ht="12.8" hidden="false" customHeight="false" outlineLevel="0" collapsed="false">
      <c r="E27" s="21"/>
    </row>
    <row r="28" customFormat="false" ht="12.8" hidden="false" customHeight="false" outlineLevel="0" collapsed="false">
      <c r="E28" s="21"/>
    </row>
    <row r="29" customFormat="false" ht="12.8" hidden="false" customHeight="false" outlineLevel="0" collapsed="false">
      <c r="E29" s="21"/>
    </row>
    <row r="30" customFormat="false" ht="12.8" hidden="false" customHeight="false" outlineLevel="0" collapsed="false">
      <c r="E30" s="21"/>
    </row>
    <row r="31" customFormat="false" ht="12.8" hidden="false" customHeight="false" outlineLevel="0" collapsed="false">
      <c r="E31" s="21"/>
    </row>
    <row r="32" customFormat="false" ht="12.8" hidden="false" customHeight="false" outlineLevel="0" collapsed="false">
      <c r="E32" s="21"/>
    </row>
    <row r="33" customFormat="false" ht="12.8" hidden="false" customHeight="false" outlineLevel="0" collapsed="false">
      <c r="E33" s="21"/>
    </row>
    <row r="34" customFormat="false" ht="12.8" hidden="false" customHeight="false" outlineLevel="0" collapsed="false">
      <c r="E34" s="21"/>
    </row>
    <row r="35" customFormat="false" ht="12.8" hidden="false" customHeight="false" outlineLevel="0" collapsed="false">
      <c r="E35" s="21"/>
    </row>
    <row r="39" customFormat="false" ht="12.8" hidden="false" customHeight="false" outlineLevel="0" collapsed="false">
      <c r="A39" s="5" t="s">
        <v>0</v>
      </c>
      <c r="B39" s="6"/>
      <c r="C39" s="7" t="s">
        <v>1</v>
      </c>
      <c r="D39" s="7"/>
      <c r="E39" s="7"/>
    </row>
    <row r="40" customFormat="false" ht="12.8" hidden="false" customHeight="false" outlineLevel="0" collapsed="false">
      <c r="A40" s="5" t="s">
        <v>2</v>
      </c>
      <c r="B40" s="6"/>
      <c r="C40" s="7" t="s">
        <v>3</v>
      </c>
      <c r="D40" s="7"/>
      <c r="E40" s="7"/>
    </row>
  </sheetData>
  <mergeCells count="7">
    <mergeCell ref="A1:D2"/>
    <mergeCell ref="F1:I2"/>
    <mergeCell ref="B3:C3"/>
    <mergeCell ref="G3:H3"/>
    <mergeCell ref="G13:H13"/>
    <mergeCell ref="C39:E39"/>
    <mergeCell ref="C40:E4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81D41A"/>
    <pageSetUpPr fitToPage="false"/>
  </sheetPr>
  <dimension ref="A1:I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8" width="15.85"/>
  </cols>
  <sheetData>
    <row r="1" customFormat="false" ht="12.8" hidden="false" customHeight="false" outlineLevel="0" collapsed="false">
      <c r="A1" s="32" t="s">
        <v>32</v>
      </c>
      <c r="B1" s="32"/>
      <c r="C1" s="32"/>
      <c r="D1" s="32"/>
      <c r="E1" s="32"/>
      <c r="F1" s="32"/>
      <c r="G1" s="32"/>
      <c r="H1" s="32"/>
      <c r="I1" s="32"/>
    </row>
    <row r="2" customFormat="false" ht="12.8" hidden="false" customHeight="false" outlineLevel="0" collapsed="false">
      <c r="A2" s="23"/>
      <c r="B2" s="23"/>
      <c r="C2" s="23"/>
      <c r="D2" s="23"/>
      <c r="E2" s="23"/>
      <c r="F2" s="23"/>
      <c r="G2" s="23"/>
      <c r="H2" s="23"/>
      <c r="I2" s="23"/>
    </row>
    <row r="3" customFormat="false" ht="12.8" hidden="false" customHeight="false" outlineLevel="0" collapsed="false">
      <c r="A3" s="33" t="s">
        <v>33</v>
      </c>
      <c r="B3" s="34" t="n">
        <f aca="true">TODAY()</f>
        <v>45499</v>
      </c>
      <c r="C3" s="35"/>
      <c r="D3" s="35"/>
      <c r="E3" s="36" t="s">
        <v>34</v>
      </c>
      <c r="F3" s="37" t="n">
        <f aca="false">B24</f>
        <v>4400</v>
      </c>
      <c r="G3" s="35"/>
      <c r="H3" s="35"/>
      <c r="I3" s="35"/>
    </row>
    <row r="4" customFormat="false" ht="12.8" hidden="false" customHeight="false" outlineLevel="0" collapsed="false">
      <c r="A4" s="35"/>
      <c r="B4" s="35"/>
      <c r="C4" s="35"/>
      <c r="D4" s="35"/>
      <c r="E4" s="38" t="s">
        <v>35</v>
      </c>
      <c r="F4" s="39" t="n">
        <f aca="false">E24</f>
        <v>122</v>
      </c>
      <c r="G4" s="35"/>
      <c r="H4" s="35"/>
      <c r="I4" s="35"/>
    </row>
    <row r="5" customFormat="false" ht="12.8" hidden="false" customHeight="false" outlineLevel="0" collapsed="false">
      <c r="A5" s="40" t="n">
        <v>0.3</v>
      </c>
      <c r="B5" s="12" t="n">
        <f aca="false">F5*A5</f>
        <v>1283.4</v>
      </c>
      <c r="C5" s="35"/>
      <c r="D5" s="35"/>
      <c r="E5" s="41" t="s">
        <v>7</v>
      </c>
      <c r="F5" s="42" t="n">
        <f aca="false">H24</f>
        <v>4278</v>
      </c>
      <c r="G5" s="35"/>
      <c r="H5" s="35"/>
      <c r="I5" s="35"/>
    </row>
    <row r="6" customFormat="false" ht="12.8" hidden="false" customHeight="false" outlineLevel="0" collapsed="false">
      <c r="A6" s="35"/>
      <c r="B6" s="35"/>
      <c r="C6" s="35"/>
      <c r="D6" s="35"/>
      <c r="E6" s="35"/>
      <c r="F6" s="35"/>
      <c r="G6" s="35"/>
      <c r="H6" s="35"/>
      <c r="I6" s="35"/>
    </row>
    <row r="7" customFormat="false" ht="12.8" hidden="false" customHeight="false" outlineLevel="0" collapsed="false">
      <c r="A7" s="35"/>
      <c r="B7" s="35"/>
      <c r="C7" s="35"/>
      <c r="D7" s="35"/>
      <c r="E7" s="35"/>
      <c r="F7" s="35"/>
      <c r="G7" s="35"/>
      <c r="H7" s="35"/>
      <c r="I7" s="35"/>
    </row>
    <row r="8" customFormat="false" ht="12.8" hidden="false" customHeight="false" outlineLevel="0" collapsed="false">
      <c r="A8" s="43" t="s">
        <v>36</v>
      </c>
      <c r="B8" s="43"/>
      <c r="C8" s="43"/>
      <c r="D8" s="43"/>
      <c r="E8" s="43"/>
      <c r="F8" s="43"/>
      <c r="G8" s="43"/>
      <c r="H8" s="43"/>
      <c r="I8" s="43"/>
    </row>
    <row r="9" customFormat="false" ht="12.8" hidden="false" customHeight="false" outlineLevel="0" collapsed="false">
      <c r="A9" s="43"/>
      <c r="B9" s="43"/>
      <c r="C9" s="43"/>
      <c r="D9" s="43"/>
      <c r="E9" s="43"/>
      <c r="F9" s="43"/>
      <c r="G9" s="43"/>
      <c r="H9" s="43"/>
      <c r="I9" s="43"/>
    </row>
    <row r="10" customFormat="false" ht="12.8" hidden="false" customHeight="false" outlineLevel="0" collapsed="false">
      <c r="A10" s="35"/>
      <c r="B10" s="35"/>
      <c r="C10" s="35"/>
      <c r="D10" s="35"/>
      <c r="E10" s="35"/>
      <c r="F10" s="35"/>
      <c r="G10" s="35"/>
      <c r="H10" s="35"/>
      <c r="I10" s="35"/>
    </row>
    <row r="11" customFormat="false" ht="12.8" hidden="false" customHeight="false" outlineLevel="0" collapsed="false">
      <c r="A11" s="44" t="s">
        <v>34</v>
      </c>
      <c r="B11" s="44"/>
      <c r="C11" s="44"/>
      <c r="D11" s="45" t="s">
        <v>35</v>
      </c>
      <c r="E11" s="45"/>
      <c r="F11" s="45"/>
      <c r="G11" s="46" t="s">
        <v>7</v>
      </c>
      <c r="H11" s="46"/>
      <c r="I11" s="46"/>
    </row>
    <row r="12" customFormat="false" ht="12.8" hidden="false" customHeight="false" outlineLevel="0" collapsed="false">
      <c r="A12" s="35" t="s">
        <v>37</v>
      </c>
      <c r="B12" s="47" t="n">
        <v>100</v>
      </c>
      <c r="C12" s="47"/>
      <c r="D12" s="35" t="s">
        <v>37</v>
      </c>
      <c r="E12" s="35" t="n">
        <v>0</v>
      </c>
      <c r="F12" s="35"/>
      <c r="G12" s="35" t="s">
        <v>37</v>
      </c>
      <c r="H12" s="35" t="n">
        <f aca="false">B12-E12</f>
        <v>100</v>
      </c>
      <c r="I12" s="35"/>
    </row>
    <row r="13" customFormat="false" ht="12.8" hidden="false" customHeight="false" outlineLevel="0" collapsed="false">
      <c r="A13" s="35" t="s">
        <v>38</v>
      </c>
      <c r="B13" s="47" t="n">
        <v>0</v>
      </c>
      <c r="C13" s="47"/>
      <c r="D13" s="35" t="s">
        <v>38</v>
      </c>
      <c r="E13" s="35" t="n">
        <v>50</v>
      </c>
      <c r="F13" s="35"/>
      <c r="G13" s="35" t="s">
        <v>38</v>
      </c>
      <c r="H13" s="35" t="n">
        <f aca="false">B13-E13</f>
        <v>-50</v>
      </c>
      <c r="I13" s="35"/>
    </row>
    <row r="14" customFormat="false" ht="12.8" hidden="false" customHeight="false" outlineLevel="0" collapsed="false">
      <c r="A14" s="35" t="s">
        <v>39</v>
      </c>
      <c r="B14" s="47" t="n">
        <v>0</v>
      </c>
      <c r="C14" s="47"/>
      <c r="D14" s="35" t="s">
        <v>39</v>
      </c>
      <c r="E14" s="35" t="n">
        <v>72</v>
      </c>
      <c r="F14" s="35"/>
      <c r="G14" s="35" t="s">
        <v>39</v>
      </c>
      <c r="H14" s="35" t="n">
        <f aca="false">B14-E14</f>
        <v>-72</v>
      </c>
      <c r="I14" s="35"/>
    </row>
    <row r="15" customFormat="false" ht="12.8" hidden="false" customHeight="false" outlineLevel="0" collapsed="false">
      <c r="A15" s="35" t="s">
        <v>40</v>
      </c>
      <c r="B15" s="35" t="n">
        <v>4300</v>
      </c>
      <c r="C15" s="35"/>
      <c r="D15" s="35" t="s">
        <v>40</v>
      </c>
      <c r="E15" s="35" t="n">
        <v>0</v>
      </c>
      <c r="F15" s="35"/>
      <c r="G15" s="35" t="s">
        <v>40</v>
      </c>
      <c r="H15" s="35" t="n">
        <f aca="false">B15-E15</f>
        <v>4300</v>
      </c>
      <c r="I15" s="35"/>
    </row>
    <row r="16" customFormat="false" ht="12.8" hidden="false" customHeight="false" outlineLevel="0" collapsed="false">
      <c r="A16" s="35" t="s">
        <v>41</v>
      </c>
      <c r="B16" s="35" t="n">
        <v>0</v>
      </c>
      <c r="C16" s="35"/>
      <c r="D16" s="35" t="s">
        <v>41</v>
      </c>
      <c r="E16" s="35" t="n">
        <v>0</v>
      </c>
      <c r="F16" s="35"/>
      <c r="G16" s="35" t="s">
        <v>41</v>
      </c>
      <c r="H16" s="35" t="n">
        <f aca="false">B16-E16</f>
        <v>0</v>
      </c>
      <c r="I16" s="35"/>
    </row>
    <row r="17" customFormat="false" ht="12.8" hidden="false" customHeight="false" outlineLevel="0" collapsed="false">
      <c r="A17" s="35" t="s">
        <v>42</v>
      </c>
      <c r="B17" s="35" t="n">
        <v>0</v>
      </c>
      <c r="C17" s="35"/>
      <c r="D17" s="35" t="s">
        <v>42</v>
      </c>
      <c r="E17" s="35" t="n">
        <v>0</v>
      </c>
      <c r="F17" s="35"/>
      <c r="G17" s="35" t="s">
        <v>42</v>
      </c>
      <c r="H17" s="35" t="n">
        <f aca="false">B17-E17</f>
        <v>0</v>
      </c>
      <c r="I17" s="35"/>
    </row>
    <row r="18" customFormat="false" ht="12.8" hidden="false" customHeight="false" outlineLevel="0" collapsed="false">
      <c r="A18" s="35" t="s">
        <v>43</v>
      </c>
      <c r="B18" s="35" t="n">
        <v>0</v>
      </c>
      <c r="C18" s="35"/>
      <c r="D18" s="35" t="s">
        <v>43</v>
      </c>
      <c r="E18" s="35" t="n">
        <v>0</v>
      </c>
      <c r="F18" s="35"/>
      <c r="G18" s="35" t="s">
        <v>43</v>
      </c>
      <c r="H18" s="35" t="n">
        <f aca="false">B18-E18</f>
        <v>0</v>
      </c>
      <c r="I18" s="35"/>
    </row>
    <row r="19" customFormat="false" ht="12.8" hidden="false" customHeight="false" outlineLevel="0" collapsed="false">
      <c r="A19" s="35" t="s">
        <v>44</v>
      </c>
      <c r="B19" s="35" t="n">
        <v>0</v>
      </c>
      <c r="C19" s="35"/>
      <c r="D19" s="35" t="s">
        <v>44</v>
      </c>
      <c r="E19" s="35" t="n">
        <v>0</v>
      </c>
      <c r="F19" s="35"/>
      <c r="G19" s="35" t="s">
        <v>44</v>
      </c>
      <c r="H19" s="35" t="n">
        <f aca="false">B19-E19</f>
        <v>0</v>
      </c>
      <c r="I19" s="35"/>
    </row>
    <row r="20" customFormat="false" ht="12.8" hidden="false" customHeight="false" outlineLevel="0" collapsed="false">
      <c r="A20" s="35" t="s">
        <v>45</v>
      </c>
      <c r="B20" s="35" t="n">
        <v>0</v>
      </c>
      <c r="C20" s="35"/>
      <c r="D20" s="35" t="s">
        <v>45</v>
      </c>
      <c r="E20" s="35" t="n">
        <v>0</v>
      </c>
      <c r="F20" s="35"/>
      <c r="G20" s="35" t="s">
        <v>45</v>
      </c>
      <c r="H20" s="35" t="n">
        <f aca="false">B20-E20</f>
        <v>0</v>
      </c>
      <c r="I20" s="35"/>
    </row>
    <row r="21" customFormat="false" ht="12.8" hidden="false" customHeight="false" outlineLevel="0" collapsed="false">
      <c r="A21" s="35" t="s">
        <v>46</v>
      </c>
      <c r="B21" s="35" t="n">
        <v>0</v>
      </c>
      <c r="C21" s="35"/>
      <c r="D21" s="35" t="s">
        <v>46</v>
      </c>
      <c r="E21" s="35" t="n">
        <v>0</v>
      </c>
      <c r="F21" s="35"/>
      <c r="G21" s="35" t="s">
        <v>46</v>
      </c>
      <c r="H21" s="35" t="n">
        <f aca="false">B21-E21</f>
        <v>0</v>
      </c>
      <c r="I21" s="35"/>
    </row>
    <row r="22" customFormat="false" ht="12.8" hidden="false" customHeight="false" outlineLevel="0" collapsed="false">
      <c r="A22" s="35" t="s">
        <v>47</v>
      </c>
      <c r="B22" s="35" t="n">
        <v>0</v>
      </c>
      <c r="C22" s="35"/>
      <c r="D22" s="35" t="s">
        <v>47</v>
      </c>
      <c r="E22" s="35" t="n">
        <v>0</v>
      </c>
      <c r="F22" s="35"/>
      <c r="G22" s="35" t="s">
        <v>47</v>
      </c>
      <c r="H22" s="35" t="n">
        <f aca="false">B22-E22</f>
        <v>0</v>
      </c>
      <c r="I22" s="35"/>
    </row>
    <row r="23" customFormat="false" ht="12.8" hidden="false" customHeight="false" outlineLevel="0" collapsed="false">
      <c r="A23" s="35" t="s">
        <v>48</v>
      </c>
      <c r="B23" s="35" t="n">
        <v>0</v>
      </c>
      <c r="C23" s="35"/>
      <c r="D23" s="35" t="s">
        <v>48</v>
      </c>
      <c r="E23" s="35" t="n">
        <v>0</v>
      </c>
      <c r="F23" s="35"/>
      <c r="G23" s="35" t="s">
        <v>48</v>
      </c>
      <c r="H23" s="35" t="n">
        <f aca="false">B23-E23</f>
        <v>0</v>
      </c>
      <c r="I23" s="35"/>
    </row>
    <row r="24" customFormat="false" ht="12.8" hidden="false" customHeight="false" outlineLevel="0" collapsed="false">
      <c r="A24" s="37" t="s">
        <v>31</v>
      </c>
      <c r="B24" s="37" t="n">
        <f aca="false">B12+B13+B14+B15+B16+B17+B18+B19+B20+B21+B22+B23</f>
        <v>4400</v>
      </c>
      <c r="C24" s="37"/>
      <c r="D24" s="39" t="s">
        <v>31</v>
      </c>
      <c r="E24" s="39" t="n">
        <f aca="false">E12+E13+E14+E15+E16+E17+E18+E19+E20+E21+E22+E23</f>
        <v>122</v>
      </c>
      <c r="F24" s="39"/>
      <c r="G24" s="42" t="s">
        <v>31</v>
      </c>
      <c r="H24" s="42" t="n">
        <f aca="false">H12+H13+H14+H15+H16+H17+H18+H19+H20+H21+H22+H23</f>
        <v>4278</v>
      </c>
      <c r="I24" s="42"/>
    </row>
    <row r="25" customFormat="false" ht="12.8" hidden="false" customHeight="false" outlineLevel="0" collapsed="false">
      <c r="A25" s="37" t="s">
        <v>49</v>
      </c>
      <c r="B25" s="37" t="n">
        <f aca="false">AVERAGE(B12:B23)</f>
        <v>366.666666666667</v>
      </c>
      <c r="C25" s="37"/>
      <c r="D25" s="39" t="s">
        <v>49</v>
      </c>
      <c r="E25" s="39" t="n">
        <f aca="false">AVERAGE(E12:E23)</f>
        <v>10.1666666666667</v>
      </c>
      <c r="F25" s="39"/>
      <c r="G25" s="42" t="s">
        <v>49</v>
      </c>
      <c r="H25" s="42" t="n">
        <f aca="false">AVERAGE(H12:H23)</f>
        <v>356.5</v>
      </c>
      <c r="I25" s="42"/>
    </row>
    <row r="27" customFormat="false" ht="12.8" hidden="false" customHeight="false" outlineLevel="0" collapsed="false">
      <c r="A27" s="44" t="s">
        <v>34</v>
      </c>
      <c r="B27" s="44"/>
      <c r="C27" s="44"/>
      <c r="G27" s="45" t="s">
        <v>35</v>
      </c>
      <c r="H27" s="45"/>
      <c r="I27" s="45"/>
    </row>
    <row r="28" customFormat="false" ht="12.8" hidden="false" customHeight="false" outlineLevel="0" collapsed="false">
      <c r="A28" s="35" t="s">
        <v>10</v>
      </c>
      <c r="B28" s="35" t="n">
        <f aca="false">'#01.4 Entries'!C4+'#01.4 Entries'!C7</f>
        <v>4400</v>
      </c>
      <c r="C28" s="35"/>
      <c r="G28" s="48" t="s">
        <v>50</v>
      </c>
      <c r="H28" s="35" t="n">
        <f aca="false">'#01.4 Entries'!C5+'#01.4 Entries'!C6</f>
        <v>122</v>
      </c>
      <c r="I28" s="35"/>
    </row>
    <row r="29" customFormat="false" ht="12.8" hidden="false" customHeight="false" outlineLevel="0" collapsed="false">
      <c r="A29" s="35" t="s">
        <v>13</v>
      </c>
      <c r="B29" s="35"/>
      <c r="C29" s="35"/>
      <c r="G29" s="48" t="s">
        <v>51</v>
      </c>
      <c r="H29" s="35"/>
      <c r="I29" s="35"/>
    </row>
    <row r="30" customFormat="false" ht="12.8" hidden="false" customHeight="false" outlineLevel="0" collapsed="false">
      <c r="A30" s="35" t="s">
        <v>52</v>
      </c>
      <c r="B30" s="35"/>
      <c r="C30" s="35"/>
      <c r="G30" s="49" t="s">
        <v>53</v>
      </c>
      <c r="H30" s="35"/>
      <c r="I30" s="35"/>
    </row>
    <row r="31" customFormat="false" ht="12.8" hidden="false" customHeight="false" outlineLevel="0" collapsed="false">
      <c r="G31" s="49" t="s">
        <v>54</v>
      </c>
      <c r="H31" s="35"/>
      <c r="I31" s="35"/>
    </row>
    <row r="32" customFormat="false" ht="12.8" hidden="false" customHeight="false" outlineLevel="0" collapsed="false">
      <c r="G32" s="49" t="s">
        <v>55</v>
      </c>
      <c r="H32" s="35"/>
      <c r="I32" s="35"/>
    </row>
    <row r="33" customFormat="false" ht="12.8" hidden="false" customHeight="false" outlineLevel="0" collapsed="false">
      <c r="G33" s="49" t="s">
        <v>56</v>
      </c>
      <c r="H33" s="35"/>
      <c r="I33" s="35"/>
    </row>
    <row r="34" customFormat="false" ht="12.8" hidden="false" customHeight="false" outlineLevel="0" collapsed="false">
      <c r="G34" s="49" t="s">
        <v>57</v>
      </c>
      <c r="H34" s="35"/>
      <c r="I34" s="35"/>
    </row>
  </sheetData>
  <mergeCells count="59">
    <mergeCell ref="A1:I1"/>
    <mergeCell ref="A8:I9"/>
    <mergeCell ref="A11:C11"/>
    <mergeCell ref="D11:F11"/>
    <mergeCell ref="G11:I11"/>
    <mergeCell ref="B12:C12"/>
    <mergeCell ref="E12:F12"/>
    <mergeCell ref="H12:I12"/>
    <mergeCell ref="B13:C13"/>
    <mergeCell ref="E13:F13"/>
    <mergeCell ref="H13:I13"/>
    <mergeCell ref="B14:C14"/>
    <mergeCell ref="E14:F14"/>
    <mergeCell ref="H14:I14"/>
    <mergeCell ref="B15:C15"/>
    <mergeCell ref="E15:F15"/>
    <mergeCell ref="H15:I15"/>
    <mergeCell ref="B16:C16"/>
    <mergeCell ref="E16:F16"/>
    <mergeCell ref="H16:I16"/>
    <mergeCell ref="B17:C17"/>
    <mergeCell ref="E17:F17"/>
    <mergeCell ref="H17:I17"/>
    <mergeCell ref="B18:C18"/>
    <mergeCell ref="E18:F18"/>
    <mergeCell ref="H18:I18"/>
    <mergeCell ref="B19:C19"/>
    <mergeCell ref="E19:F19"/>
    <mergeCell ref="H19:I19"/>
    <mergeCell ref="B20:C20"/>
    <mergeCell ref="E20:F20"/>
    <mergeCell ref="H20:I20"/>
    <mergeCell ref="B21:C21"/>
    <mergeCell ref="E21:F21"/>
    <mergeCell ref="H21:I21"/>
    <mergeCell ref="B22:C22"/>
    <mergeCell ref="E22:F22"/>
    <mergeCell ref="H22:I22"/>
    <mergeCell ref="B23:C23"/>
    <mergeCell ref="E23:F23"/>
    <mergeCell ref="H23:I23"/>
    <mergeCell ref="B24:C24"/>
    <mergeCell ref="E24:F24"/>
    <mergeCell ref="H24:I24"/>
    <mergeCell ref="B25:C25"/>
    <mergeCell ref="E25:F25"/>
    <mergeCell ref="H25:I25"/>
    <mergeCell ref="A27:C27"/>
    <mergeCell ref="G27:I27"/>
    <mergeCell ref="B28:C28"/>
    <mergeCell ref="H28:I28"/>
    <mergeCell ref="B29:C29"/>
    <mergeCell ref="H29:I29"/>
    <mergeCell ref="B30:C30"/>
    <mergeCell ref="H30:I30"/>
    <mergeCell ref="H31:I31"/>
    <mergeCell ref="H32:I32"/>
    <mergeCell ref="H33:I33"/>
    <mergeCell ref="H34:I3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81D41A"/>
    <pageSetUpPr fitToPage="false"/>
  </sheetPr>
  <dimension ref="A1:J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26" activeCellId="0" sqref="E26"/>
    </sheetView>
  </sheetViews>
  <sheetFormatPr defaultColWidth="11.53515625" defaultRowHeight="12.8" zeroHeight="false" outlineLevelRow="0" outlineLevelCol="0"/>
  <cols>
    <col collapsed="false" customWidth="true" hidden="false" outlineLevel="0" max="5" min="5" style="8" width="16.96"/>
    <col collapsed="false" customWidth="true" hidden="false" outlineLevel="0" max="9" min="9" style="8" width="14.33"/>
    <col collapsed="false" customWidth="true" hidden="false" outlineLevel="0" max="10" min="10" style="8" width="15.85"/>
  </cols>
  <sheetData>
    <row r="1" customFormat="false" ht="26.8" hidden="false" customHeight="false" outlineLevel="0" collapsed="false">
      <c r="A1" s="50" t="s">
        <v>58</v>
      </c>
      <c r="B1" s="50"/>
      <c r="C1" s="50"/>
      <c r="D1" s="50"/>
      <c r="E1" s="50"/>
      <c r="F1" s="50"/>
    </row>
    <row r="2" customFormat="false" ht="12.8" hidden="false" customHeight="false" outlineLevel="0" collapsed="false">
      <c r="A2" s="12"/>
      <c r="B2" s="12"/>
      <c r="C2" s="12"/>
      <c r="D2" s="12"/>
      <c r="E2" s="12"/>
      <c r="F2" s="12"/>
      <c r="I2" s="51" t="s">
        <v>59</v>
      </c>
      <c r="J2" s="51" t="s">
        <v>60</v>
      </c>
    </row>
    <row r="3" customFormat="false" ht="12.8" hidden="false" customHeight="false" outlineLevel="0" collapsed="false">
      <c r="A3" s="51" t="s">
        <v>61</v>
      </c>
      <c r="B3" s="51" t="s">
        <v>62</v>
      </c>
      <c r="C3" s="51" t="s">
        <v>63</v>
      </c>
      <c r="D3" s="51" t="s">
        <v>59</v>
      </c>
      <c r="E3" s="51" t="s">
        <v>60</v>
      </c>
      <c r="F3" s="51" t="s">
        <v>64</v>
      </c>
      <c r="I3" s="52" t="s">
        <v>10</v>
      </c>
      <c r="J3" s="52" t="s">
        <v>34</v>
      </c>
    </row>
    <row r="4" customFormat="false" ht="12.8" hidden="false" customHeight="false" outlineLevel="0" collapsed="false">
      <c r="A4" s="53" t="s">
        <v>65</v>
      </c>
      <c r="B4" s="52" t="s">
        <v>37</v>
      </c>
      <c r="C4" s="52" t="n">
        <v>100</v>
      </c>
      <c r="D4" s="52" t="s">
        <v>10</v>
      </c>
      <c r="E4" s="52" t="s">
        <v>34</v>
      </c>
      <c r="F4" s="52" t="s">
        <v>66</v>
      </c>
      <c r="I4" s="52" t="s">
        <v>50</v>
      </c>
      <c r="J4" s="52" t="s">
        <v>35</v>
      </c>
    </row>
    <row r="5" customFormat="false" ht="12.8" hidden="false" customHeight="false" outlineLevel="0" collapsed="false">
      <c r="A5" s="52" t="s">
        <v>67</v>
      </c>
      <c r="B5" s="52" t="s">
        <v>38</v>
      </c>
      <c r="C5" s="52" t="n">
        <v>50</v>
      </c>
      <c r="D5" s="52" t="s">
        <v>50</v>
      </c>
      <c r="E5" s="52" t="s">
        <v>35</v>
      </c>
      <c r="F5" s="52" t="s">
        <v>66</v>
      </c>
      <c r="I5" s="52" t="s">
        <v>13</v>
      </c>
      <c r="J5" s="52" t="s">
        <v>34</v>
      </c>
    </row>
    <row r="6" customFormat="false" ht="12.8" hidden="false" customHeight="false" outlineLevel="0" collapsed="false">
      <c r="A6" s="52" t="s">
        <v>68</v>
      </c>
      <c r="B6" s="52" t="s">
        <v>39</v>
      </c>
      <c r="C6" s="52" t="n">
        <v>72</v>
      </c>
      <c r="D6" s="52" t="s">
        <v>50</v>
      </c>
      <c r="E6" s="52" t="s">
        <v>35</v>
      </c>
      <c r="F6" s="52" t="s">
        <v>66</v>
      </c>
      <c r="I6" s="52" t="s">
        <v>51</v>
      </c>
      <c r="J6" s="52" t="s">
        <v>35</v>
      </c>
    </row>
    <row r="7" customFormat="false" ht="12.8" hidden="false" customHeight="false" outlineLevel="0" collapsed="false">
      <c r="A7" s="52" t="s">
        <v>69</v>
      </c>
      <c r="B7" s="52" t="s">
        <v>40</v>
      </c>
      <c r="C7" s="52" t="n">
        <v>4300</v>
      </c>
      <c r="D7" s="52" t="s">
        <v>10</v>
      </c>
      <c r="E7" s="52" t="s">
        <v>34</v>
      </c>
      <c r="F7" s="52" t="s">
        <v>66</v>
      </c>
      <c r="I7" s="52" t="s">
        <v>53</v>
      </c>
      <c r="J7" s="52" t="s">
        <v>35</v>
      </c>
    </row>
    <row r="8" customFormat="false" ht="12.8" hidden="false" customHeight="false" outlineLevel="0" collapsed="false">
      <c r="A8" s="52"/>
      <c r="B8" s="52" t="s">
        <v>41</v>
      </c>
      <c r="C8" s="52"/>
      <c r="D8" s="52"/>
      <c r="E8" s="52"/>
      <c r="F8" s="52"/>
      <c r="I8" s="52" t="s">
        <v>54</v>
      </c>
      <c r="J8" s="52" t="s">
        <v>35</v>
      </c>
    </row>
    <row r="9" customFormat="false" ht="12.8" hidden="false" customHeight="false" outlineLevel="0" collapsed="false">
      <c r="A9" s="52"/>
      <c r="B9" s="52" t="s">
        <v>42</v>
      </c>
      <c r="C9" s="52"/>
      <c r="D9" s="52"/>
      <c r="E9" s="52"/>
      <c r="F9" s="52"/>
      <c r="I9" s="52" t="s">
        <v>55</v>
      </c>
      <c r="J9" s="52" t="s">
        <v>35</v>
      </c>
    </row>
    <row r="10" customFormat="false" ht="12.8" hidden="false" customHeight="false" outlineLevel="0" collapsed="false">
      <c r="A10" s="52"/>
      <c r="B10" s="52"/>
      <c r="C10" s="52"/>
      <c r="D10" s="52"/>
      <c r="E10" s="52"/>
      <c r="F10" s="52"/>
      <c r="I10" s="52" t="s">
        <v>56</v>
      </c>
      <c r="J10" s="52" t="s">
        <v>35</v>
      </c>
    </row>
    <row r="11" customFormat="false" ht="12.8" hidden="false" customHeight="false" outlineLevel="0" collapsed="false">
      <c r="A11" s="52"/>
      <c r="B11" s="52"/>
      <c r="C11" s="52"/>
      <c r="D11" s="52"/>
      <c r="E11" s="52"/>
      <c r="F11" s="52"/>
      <c r="I11" s="52" t="s">
        <v>52</v>
      </c>
      <c r="J11" s="52" t="s">
        <v>34</v>
      </c>
    </row>
    <row r="12" customFormat="false" ht="12.8" hidden="false" customHeight="false" outlineLevel="0" collapsed="false">
      <c r="A12" s="52"/>
      <c r="B12" s="52"/>
      <c r="C12" s="52"/>
      <c r="D12" s="52"/>
      <c r="E12" s="52"/>
      <c r="F12" s="52"/>
      <c r="I12" s="52" t="s">
        <v>57</v>
      </c>
      <c r="J12" s="52" t="s">
        <v>35</v>
      </c>
    </row>
    <row r="13" customFormat="false" ht="12.8" hidden="false" customHeight="false" outlineLevel="0" collapsed="false">
      <c r="A13" s="52"/>
      <c r="B13" s="52"/>
      <c r="C13" s="52"/>
      <c r="D13" s="52"/>
      <c r="E13" s="52"/>
      <c r="F13" s="52"/>
    </row>
    <row r="14" customFormat="false" ht="12.8" hidden="false" customHeight="false" outlineLevel="0" collapsed="false">
      <c r="A14" s="52"/>
      <c r="B14" s="52"/>
      <c r="C14" s="52"/>
      <c r="D14" s="52"/>
      <c r="E14" s="52"/>
      <c r="F14" s="52"/>
    </row>
    <row r="15" customFormat="false" ht="12.8" hidden="false" customHeight="false" outlineLevel="0" collapsed="false">
      <c r="A15" s="52"/>
      <c r="B15" s="52"/>
      <c r="C15" s="52"/>
      <c r="D15" s="52"/>
      <c r="E15" s="52"/>
      <c r="F15" s="52"/>
    </row>
    <row r="16" customFormat="false" ht="12.8" hidden="false" customHeight="false" outlineLevel="0" collapsed="false">
      <c r="A16" s="52"/>
      <c r="B16" s="52"/>
      <c r="C16" s="52"/>
      <c r="D16" s="52"/>
      <c r="E16" s="52"/>
      <c r="F16" s="52"/>
    </row>
    <row r="17" customFormat="false" ht="12.8" hidden="false" customHeight="false" outlineLevel="0" collapsed="false">
      <c r="A17" s="52"/>
      <c r="B17" s="52"/>
      <c r="C17" s="52"/>
      <c r="D17" s="52"/>
      <c r="E17" s="52"/>
      <c r="F17" s="52"/>
    </row>
    <row r="18" customFormat="false" ht="12.8" hidden="false" customHeight="false" outlineLevel="0" collapsed="false">
      <c r="A18" s="52"/>
      <c r="B18" s="52"/>
      <c r="C18" s="52"/>
      <c r="D18" s="52"/>
      <c r="E18" s="52"/>
      <c r="F18" s="52"/>
    </row>
    <row r="19" customFormat="false" ht="12.8" hidden="false" customHeight="false" outlineLevel="0" collapsed="false">
      <c r="A19" s="52"/>
      <c r="B19" s="52"/>
      <c r="C19" s="52"/>
      <c r="D19" s="52"/>
      <c r="E19" s="52"/>
      <c r="F19" s="52"/>
    </row>
    <row r="20" customFormat="false" ht="12.8" hidden="false" customHeight="false" outlineLevel="0" collapsed="false">
      <c r="A20" s="52"/>
      <c r="B20" s="52"/>
      <c r="C20" s="52"/>
      <c r="D20" s="52"/>
      <c r="E20" s="52"/>
      <c r="F20" s="52"/>
    </row>
    <row r="21" customFormat="false" ht="12.8" hidden="false" customHeight="false" outlineLevel="0" collapsed="false">
      <c r="A21" s="52"/>
      <c r="B21" s="52"/>
      <c r="C21" s="52"/>
      <c r="D21" s="52"/>
      <c r="E21" s="52"/>
      <c r="F21" s="52"/>
    </row>
    <row r="22" customFormat="false" ht="12.8" hidden="false" customHeight="false" outlineLevel="0" collapsed="false">
      <c r="A22" s="52"/>
      <c r="B22" s="52"/>
      <c r="C22" s="52"/>
      <c r="D22" s="52"/>
      <c r="E22" s="52"/>
      <c r="F22" s="52"/>
    </row>
    <row r="23" customFormat="false" ht="12.8" hidden="false" customHeight="false" outlineLevel="0" collapsed="false">
      <c r="A23" s="52"/>
      <c r="B23" s="52"/>
      <c r="C23" s="52"/>
      <c r="D23" s="52"/>
      <c r="E23" s="52"/>
      <c r="F23" s="52"/>
    </row>
    <row r="24" customFormat="false" ht="12.8" hidden="false" customHeight="false" outlineLevel="0" collapsed="false">
      <c r="A24" s="52"/>
      <c r="B24" s="52"/>
      <c r="C24" s="52"/>
      <c r="D24" s="52"/>
      <c r="E24" s="52"/>
      <c r="F24" s="52"/>
    </row>
    <row r="25" customFormat="false" ht="12.8" hidden="false" customHeight="false" outlineLevel="0" collapsed="false">
      <c r="A25" s="52"/>
      <c r="B25" s="52"/>
      <c r="C25" s="52"/>
      <c r="D25" s="52"/>
      <c r="E25" s="52"/>
      <c r="F25" s="52"/>
    </row>
    <row r="26" customFormat="false" ht="12.8" hidden="false" customHeight="false" outlineLevel="0" collapsed="false">
      <c r="A26" s="52"/>
      <c r="B26" s="52"/>
      <c r="C26" s="52"/>
      <c r="D26" s="52"/>
      <c r="E26" s="52"/>
      <c r="F26" s="52"/>
    </row>
    <row r="27" customFormat="false" ht="12.8" hidden="false" customHeight="false" outlineLevel="0" collapsed="false">
      <c r="A27" s="52"/>
      <c r="B27" s="52"/>
      <c r="C27" s="52"/>
      <c r="D27" s="52"/>
      <c r="E27" s="52"/>
      <c r="F27" s="52"/>
    </row>
  </sheetData>
  <mergeCells count="1">
    <mergeCell ref="A1:F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2A6099"/>
    <pageSetUpPr fitToPage="false"/>
  </sheetPr>
  <dimension ref="A1:O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5" activeCellId="0" sqref="K5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54"/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</row>
    <row r="2" customFormat="false" ht="12.8" hidden="false" customHeight="false" outlineLevel="0" collapsed="false">
      <c r="A2" s="54"/>
      <c r="B2" s="55"/>
      <c r="C2" s="55"/>
      <c r="D2" s="55"/>
      <c r="E2" s="55"/>
      <c r="F2" s="54"/>
      <c r="G2" s="54"/>
      <c r="H2" s="54"/>
      <c r="I2" s="54"/>
      <c r="J2" s="54"/>
      <c r="K2" s="55"/>
      <c r="L2" s="55"/>
      <c r="M2" s="55"/>
      <c r="N2" s="54"/>
      <c r="O2" s="54"/>
    </row>
    <row r="3" customFormat="false" ht="12.8" hidden="false" customHeight="false" outlineLevel="0" collapsed="false">
      <c r="A3" s="54"/>
      <c r="B3" s="55"/>
      <c r="C3" s="56" t="s">
        <v>70</v>
      </c>
      <c r="D3" s="56"/>
      <c r="E3" s="55"/>
      <c r="F3" s="54"/>
      <c r="G3" s="54"/>
      <c r="H3" s="54"/>
      <c r="I3" s="54"/>
      <c r="J3" s="54"/>
      <c r="K3" s="55"/>
      <c r="L3" s="57" t="s">
        <v>71</v>
      </c>
      <c r="M3" s="55"/>
      <c r="N3" s="54"/>
      <c r="O3" s="54"/>
    </row>
    <row r="4" customFormat="false" ht="12.8" hidden="false" customHeight="false" outlineLevel="0" collapsed="false">
      <c r="A4" s="54"/>
      <c r="B4" s="55"/>
      <c r="C4" s="55"/>
      <c r="D4" s="55"/>
      <c r="E4" s="55"/>
      <c r="F4" s="54"/>
      <c r="G4" s="54"/>
      <c r="H4" s="54"/>
      <c r="I4" s="54"/>
      <c r="J4" s="54"/>
      <c r="K4" s="55"/>
      <c r="L4" s="55"/>
      <c r="M4" s="55"/>
      <c r="N4" s="54"/>
      <c r="O4" s="54"/>
    </row>
    <row r="5" customFormat="false" ht="12.8" hidden="false" customHeight="false" outlineLevel="0" collapsed="false">
      <c r="A5" s="54"/>
      <c r="B5" s="55"/>
      <c r="C5" s="55"/>
      <c r="D5" s="55"/>
      <c r="E5" s="55"/>
      <c r="F5" s="54"/>
      <c r="G5" s="54"/>
      <c r="H5" s="54"/>
      <c r="I5" s="54"/>
      <c r="J5" s="54"/>
      <c r="K5" s="57" t="s">
        <v>72</v>
      </c>
      <c r="L5" s="57"/>
      <c r="M5" s="57"/>
      <c r="N5" s="54"/>
      <c r="O5" s="54"/>
    </row>
    <row r="6" customFormat="false" ht="12.8" hidden="false" customHeight="false" outlineLevel="0" collapsed="false">
      <c r="A6" s="54"/>
      <c r="B6" s="55"/>
      <c r="C6" s="55"/>
      <c r="D6" s="55"/>
      <c r="E6" s="55"/>
      <c r="F6" s="54"/>
      <c r="G6" s="54"/>
      <c r="H6" s="54"/>
      <c r="I6" s="54"/>
      <c r="J6" s="54"/>
      <c r="K6" s="57"/>
      <c r="L6" s="57"/>
      <c r="M6" s="57"/>
      <c r="N6" s="54"/>
      <c r="O6" s="54"/>
    </row>
    <row r="7" customFormat="false" ht="12.8" hidden="false" customHeight="false" outlineLevel="0" collapsed="false">
      <c r="A7" s="54"/>
      <c r="B7" s="55"/>
      <c r="C7" s="58"/>
      <c r="D7" s="59"/>
      <c r="E7" s="55"/>
      <c r="F7" s="54"/>
      <c r="G7" s="54"/>
      <c r="H7" s="54"/>
      <c r="I7" s="54"/>
      <c r="J7" s="54"/>
      <c r="K7" s="57"/>
      <c r="L7" s="57"/>
      <c r="M7" s="57"/>
      <c r="N7" s="54"/>
      <c r="O7" s="54"/>
    </row>
    <row r="8" customFormat="false" ht="12.8" hidden="false" customHeight="false" outlineLevel="0" collapsed="false">
      <c r="A8" s="54"/>
      <c r="B8" s="55"/>
      <c r="C8" s="60"/>
      <c r="D8" s="61"/>
      <c r="E8" s="55"/>
      <c r="F8" s="54"/>
      <c r="G8" s="54"/>
      <c r="H8" s="54"/>
      <c r="I8" s="54"/>
      <c r="J8" s="54"/>
      <c r="K8" s="57"/>
      <c r="L8" s="57"/>
      <c r="M8" s="57"/>
      <c r="N8" s="54"/>
      <c r="O8" s="54"/>
    </row>
    <row r="9" customFormat="false" ht="12.8" hidden="false" customHeight="false" outlineLevel="0" collapsed="false">
      <c r="A9" s="54"/>
      <c r="B9" s="55"/>
      <c r="C9" s="9" t="s">
        <v>73</v>
      </c>
      <c r="D9" s="9"/>
      <c r="E9" s="55"/>
      <c r="F9" s="54"/>
      <c r="G9" s="54"/>
      <c r="H9" s="54"/>
      <c r="I9" s="54"/>
      <c r="J9" s="54"/>
      <c r="K9" s="57"/>
      <c r="L9" s="57"/>
      <c r="M9" s="57"/>
      <c r="N9" s="54"/>
      <c r="O9" s="54"/>
    </row>
    <row r="10" customFormat="false" ht="12.8" hidden="false" customHeight="false" outlineLevel="0" collapsed="false">
      <c r="A10" s="54"/>
      <c r="B10" s="55"/>
      <c r="C10" s="9"/>
      <c r="D10" s="9"/>
      <c r="E10" s="55"/>
      <c r="F10" s="54"/>
      <c r="G10" s="62" t="n">
        <v>1</v>
      </c>
      <c r="H10" s="62" t="n">
        <v>2</v>
      </c>
      <c r="I10" s="62" t="n">
        <v>3</v>
      </c>
      <c r="J10" s="54"/>
      <c r="K10" s="57"/>
      <c r="L10" s="57"/>
      <c r="M10" s="57"/>
      <c r="N10" s="54"/>
      <c r="O10" s="54"/>
    </row>
    <row r="11" customFormat="false" ht="12.8" hidden="false" customHeight="false" outlineLevel="0" collapsed="false">
      <c r="A11" s="54"/>
      <c r="B11" s="55"/>
      <c r="C11" s="9"/>
      <c r="D11" s="9"/>
      <c r="E11" s="55"/>
      <c r="F11" s="54"/>
      <c r="G11" s="63" t="s">
        <v>74</v>
      </c>
      <c r="H11" s="63"/>
      <c r="I11" s="63"/>
      <c r="J11" s="54"/>
      <c r="K11" s="57"/>
      <c r="L11" s="57"/>
      <c r="M11" s="57"/>
      <c r="N11" s="54"/>
      <c r="O11" s="54"/>
    </row>
    <row r="12" customFormat="false" ht="12.8" hidden="false" customHeight="false" outlineLevel="0" collapsed="false">
      <c r="A12" s="54"/>
      <c r="B12" s="55"/>
      <c r="C12" s="9"/>
      <c r="D12" s="9"/>
      <c r="E12" s="55"/>
      <c r="F12" s="54"/>
      <c r="G12" s="63" t="s">
        <v>75</v>
      </c>
      <c r="H12" s="63"/>
      <c r="I12" s="63"/>
      <c r="J12" s="54"/>
      <c r="K12" s="57"/>
      <c r="L12" s="57"/>
      <c r="M12" s="57"/>
      <c r="N12" s="54"/>
      <c r="O12" s="54"/>
    </row>
    <row r="13" customFormat="false" ht="12.8" hidden="false" customHeight="false" outlineLevel="0" collapsed="false">
      <c r="A13" s="54"/>
      <c r="B13" s="55"/>
      <c r="C13" s="9"/>
      <c r="D13" s="9"/>
      <c r="E13" s="55"/>
      <c r="F13" s="54"/>
      <c r="G13" s="63"/>
      <c r="H13" s="63"/>
      <c r="I13" s="63"/>
      <c r="J13" s="54"/>
      <c r="K13" s="57"/>
      <c r="L13" s="57"/>
      <c r="M13" s="57"/>
      <c r="N13" s="54"/>
      <c r="O13" s="54"/>
    </row>
    <row r="14" customFormat="false" ht="12.8" hidden="false" customHeight="false" outlineLevel="0" collapsed="false">
      <c r="A14" s="54"/>
      <c r="B14" s="55"/>
      <c r="C14" s="9"/>
      <c r="D14" s="9"/>
      <c r="E14" s="55"/>
      <c r="F14" s="54"/>
      <c r="G14" s="63" t="s">
        <v>76</v>
      </c>
      <c r="H14" s="63"/>
      <c r="I14" s="63"/>
      <c r="J14" s="54"/>
      <c r="K14" s="57"/>
      <c r="L14" s="57"/>
      <c r="M14" s="57"/>
      <c r="N14" s="54"/>
      <c r="O14" s="54"/>
    </row>
    <row r="15" customFormat="false" ht="12.8" hidden="false" customHeight="false" outlineLevel="0" collapsed="false">
      <c r="A15" s="54"/>
      <c r="B15" s="55"/>
      <c r="C15" s="9"/>
      <c r="D15" s="9"/>
      <c r="E15" s="55"/>
      <c r="F15" s="54"/>
      <c r="G15" s="63" t="s">
        <v>75</v>
      </c>
      <c r="H15" s="63"/>
      <c r="I15" s="63"/>
      <c r="J15" s="54"/>
      <c r="K15" s="57"/>
      <c r="L15" s="57"/>
      <c r="M15" s="57"/>
      <c r="N15" s="54"/>
      <c r="O15" s="54"/>
    </row>
    <row r="16" customFormat="false" ht="12.8" hidden="false" customHeight="false" outlineLevel="0" collapsed="false">
      <c r="A16" s="54"/>
      <c r="B16" s="55"/>
      <c r="C16" s="9"/>
      <c r="D16" s="9"/>
      <c r="E16" s="55"/>
      <c r="F16" s="54"/>
      <c r="G16" s="63"/>
      <c r="H16" s="63"/>
      <c r="I16" s="63"/>
      <c r="J16" s="54"/>
      <c r="K16" s="57"/>
      <c r="L16" s="57"/>
      <c r="M16" s="57"/>
      <c r="N16" s="54"/>
      <c r="O16" s="54"/>
    </row>
    <row r="17" customFormat="false" ht="12.8" hidden="false" customHeight="false" outlineLevel="0" collapsed="false">
      <c r="A17" s="54"/>
      <c r="B17" s="55"/>
      <c r="C17" s="9"/>
      <c r="D17" s="9"/>
      <c r="E17" s="55"/>
      <c r="F17" s="54"/>
      <c r="G17" s="54"/>
      <c r="H17" s="54"/>
      <c r="I17" s="54"/>
      <c r="J17" s="54"/>
      <c r="K17" s="57"/>
      <c r="L17" s="57"/>
      <c r="M17" s="57"/>
      <c r="N17" s="54"/>
      <c r="O17" s="54"/>
    </row>
    <row r="18" customFormat="false" ht="12.8" hidden="false" customHeight="false" outlineLevel="0" collapsed="false">
      <c r="A18" s="54"/>
      <c r="B18" s="55"/>
      <c r="C18" s="9"/>
      <c r="D18" s="9"/>
      <c r="E18" s="55"/>
      <c r="F18" s="54"/>
      <c r="G18" s="54"/>
      <c r="H18" s="54"/>
      <c r="I18" s="54"/>
      <c r="J18" s="54"/>
      <c r="K18" s="57"/>
      <c r="L18" s="57"/>
      <c r="M18" s="57"/>
      <c r="N18" s="54"/>
      <c r="O18" s="54"/>
    </row>
    <row r="19" customFormat="false" ht="12.8" hidden="false" customHeight="false" outlineLevel="0" collapsed="false">
      <c r="A19" s="54"/>
      <c r="B19" s="55"/>
      <c r="C19" s="9"/>
      <c r="D19" s="9"/>
      <c r="E19" s="55"/>
      <c r="F19" s="54"/>
      <c r="G19" s="54"/>
      <c r="H19" s="54"/>
      <c r="I19" s="54"/>
      <c r="J19" s="54"/>
      <c r="K19" s="57"/>
      <c r="L19" s="57"/>
      <c r="M19" s="57"/>
      <c r="N19" s="54"/>
      <c r="O19" s="54"/>
    </row>
    <row r="20" customFormat="false" ht="12.8" hidden="false" customHeight="false" outlineLevel="0" collapsed="false">
      <c r="A20" s="54"/>
      <c r="B20" s="55"/>
      <c r="C20" s="9"/>
      <c r="D20" s="9"/>
      <c r="E20" s="55"/>
      <c r="F20" s="54"/>
      <c r="G20" s="54"/>
      <c r="H20" s="54"/>
      <c r="I20" s="54"/>
      <c r="J20" s="54"/>
      <c r="K20" s="57"/>
      <c r="L20" s="57"/>
      <c r="M20" s="57"/>
      <c r="N20" s="54"/>
      <c r="O20" s="54"/>
    </row>
    <row r="21" customFormat="false" ht="12.8" hidden="false" customHeight="false" outlineLevel="0" collapsed="false">
      <c r="A21" s="54"/>
      <c r="B21" s="55"/>
      <c r="C21" s="60"/>
      <c r="D21" s="61"/>
      <c r="E21" s="55"/>
      <c r="F21" s="54"/>
      <c r="G21" s="54"/>
      <c r="H21" s="54"/>
      <c r="I21" s="54"/>
      <c r="J21" s="54"/>
      <c r="K21" s="57"/>
      <c r="L21" s="57"/>
      <c r="M21" s="57"/>
      <c r="N21" s="54"/>
      <c r="O21" s="54"/>
    </row>
    <row r="22" customFormat="false" ht="12.8" hidden="false" customHeight="false" outlineLevel="0" collapsed="false">
      <c r="A22" s="54"/>
      <c r="B22" s="55"/>
      <c r="C22" s="64"/>
      <c r="D22" s="65"/>
      <c r="E22" s="55"/>
      <c r="F22" s="54"/>
      <c r="G22" s="54"/>
      <c r="H22" s="54"/>
      <c r="I22" s="54"/>
      <c r="J22" s="54"/>
      <c r="K22" s="57"/>
      <c r="L22" s="57"/>
      <c r="M22" s="57"/>
      <c r="N22" s="54"/>
      <c r="O22" s="54"/>
    </row>
    <row r="23" customFormat="false" ht="12.8" hidden="false" customHeight="false" outlineLevel="0" collapsed="false">
      <c r="A23" s="54"/>
      <c r="B23" s="55"/>
      <c r="C23" s="55"/>
      <c r="D23" s="55"/>
      <c r="E23" s="55"/>
      <c r="F23" s="54"/>
      <c r="G23" s="54"/>
      <c r="H23" s="54"/>
      <c r="I23" s="54"/>
      <c r="J23" s="54"/>
      <c r="K23" s="57"/>
      <c r="L23" s="57"/>
      <c r="M23" s="57"/>
      <c r="N23" s="54"/>
      <c r="O23" s="54"/>
    </row>
    <row r="24" customFormat="false" ht="12.8" hidden="false" customHeight="false" outlineLevel="0" collapsed="false">
      <c r="A24" s="54"/>
      <c r="B24" s="55"/>
      <c r="C24" s="55"/>
      <c r="D24" s="55"/>
      <c r="E24" s="55"/>
      <c r="F24" s="54"/>
      <c r="G24" s="54"/>
      <c r="H24" s="54"/>
      <c r="I24" s="54"/>
      <c r="J24" s="54"/>
      <c r="K24" s="57"/>
      <c r="L24" s="57"/>
      <c r="M24" s="57"/>
      <c r="N24" s="54"/>
      <c r="O24" s="54"/>
    </row>
    <row r="25" customFormat="false" ht="12.8" hidden="false" customHeight="false" outlineLevel="0" collapsed="false">
      <c r="A25" s="54"/>
      <c r="B25" s="55"/>
      <c r="C25" s="55"/>
      <c r="D25" s="55"/>
      <c r="E25" s="55"/>
      <c r="F25" s="54"/>
      <c r="G25" s="54"/>
      <c r="H25" s="54"/>
      <c r="I25" s="54"/>
      <c r="J25" s="54"/>
      <c r="K25" s="57"/>
      <c r="L25" s="57"/>
      <c r="M25" s="57"/>
      <c r="N25" s="54"/>
      <c r="O25" s="54"/>
    </row>
    <row r="26" customFormat="false" ht="12.8" hidden="false" customHeight="false" outlineLevel="0" collapsed="false">
      <c r="A26" s="54"/>
      <c r="B26" s="55"/>
      <c r="C26" s="55"/>
      <c r="D26" s="55"/>
      <c r="E26" s="55"/>
      <c r="F26" s="54"/>
      <c r="G26" s="54"/>
      <c r="H26" s="54"/>
      <c r="I26" s="54"/>
      <c r="J26" s="54"/>
      <c r="K26" s="57"/>
      <c r="L26" s="57"/>
      <c r="M26" s="57"/>
      <c r="N26" s="54"/>
      <c r="O26" s="54"/>
    </row>
    <row r="27" customFormat="false" ht="12.8" hidden="false" customHeight="false" outlineLevel="0" collapsed="false">
      <c r="A27" s="54"/>
      <c r="B27" s="54"/>
      <c r="C27" s="54"/>
      <c r="D27" s="54"/>
      <c r="E27" s="54"/>
      <c r="F27" s="54"/>
      <c r="G27" s="54"/>
      <c r="H27" s="54"/>
      <c r="I27" s="54"/>
      <c r="J27" s="54"/>
      <c r="K27" s="54"/>
      <c r="L27" s="54"/>
      <c r="M27" s="54"/>
      <c r="N27" s="54"/>
      <c r="O27" s="54"/>
    </row>
  </sheetData>
  <mergeCells count="7">
    <mergeCell ref="C3:D3"/>
    <mergeCell ref="K5:M26"/>
    <mergeCell ref="C9:D20"/>
    <mergeCell ref="G11:I11"/>
    <mergeCell ref="G12:I13"/>
    <mergeCell ref="G14:I14"/>
    <mergeCell ref="G15:I1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FF00"/>
    <pageSetUpPr fitToPage="false"/>
  </sheetPr>
  <dimension ref="A1:O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27" activeCellId="0" sqref="F27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customFormat="false" ht="12.8" hidden="false" customHeight="false" outlineLevel="0" collapsed="false">
      <c r="A2" s="3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customFormat="false" ht="12.8" hidden="false" customHeight="false" outlineLevel="0" collapsed="false">
      <c r="A3" s="3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customFormat="false" ht="12.8" hidden="false" customHeight="false" outlineLevel="0" collapsed="false">
      <c r="A4" s="3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</row>
    <row r="5" customFormat="false" ht="12.8" hidden="false" customHeight="false" outlineLevel="0" collapsed="false">
      <c r="A5" s="3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</row>
    <row r="6" customFormat="false" ht="12.8" hidden="false" customHeight="false" outlineLevel="0" collapsed="false">
      <c r="A6" s="4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</row>
    <row r="7" customFormat="false" ht="12.8" hidden="false" customHeight="false" outlineLevel="0" collapsed="false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</row>
    <row r="8" customFormat="false" ht="12.8" hidden="false" customHeight="false" outlineLevel="0" collapsed="false">
      <c r="A8" s="3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</row>
    <row r="9" customFormat="false" ht="12.8" hidden="false" customHeight="false" outlineLevel="0" collapsed="false">
      <c r="A9" s="3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</row>
    <row r="10" customFormat="false" ht="12.8" hidden="false" customHeight="false" outlineLevel="0" collapsed="false">
      <c r="A10" s="3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  <row r="11" customFormat="false" ht="12.8" hidden="false" customHeight="false" outlineLevel="0" collapsed="false">
      <c r="A11" s="3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</row>
    <row r="12" customFormat="false" ht="12.8" hidden="false" customHeight="false" outlineLevel="0" collapsed="false">
      <c r="A12" s="3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</row>
    <row r="13" customFormat="false" ht="12.8" hidden="false" customHeight="false" outlineLevel="0" collapsed="false">
      <c r="A13" s="3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</row>
    <row r="14" customFormat="false" ht="12.8" hidden="false" customHeight="false" outlineLevel="0" collapsed="false">
      <c r="A14" s="3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</row>
    <row r="15" customFormat="false" ht="12.8" hidden="false" customHeight="false" outlineLevel="0" collapsed="false">
      <c r="A15" s="3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</row>
    <row r="16" customFormat="false" ht="12.8" hidden="false" customHeight="false" outlineLevel="0" collapsed="false">
      <c r="A16" s="3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</row>
    <row r="17" customFormat="false" ht="12.8" hidden="false" customHeight="false" outlineLevel="0" collapsed="false">
      <c r="A17" s="3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</row>
    <row r="18" customFormat="false" ht="12.8" hidden="false" customHeight="false" outlineLevel="0" collapsed="false">
      <c r="A18" s="3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</row>
    <row r="19" customFormat="false" ht="12.8" hidden="false" customHeight="false" outlineLevel="0" collapsed="false">
      <c r="A19" s="3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</row>
    <row r="20" customFormat="false" ht="12.8" hidden="false" customHeight="false" outlineLevel="0" collapsed="false">
      <c r="A20" s="3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</row>
    <row r="21" customFormat="false" ht="12.8" hidden="false" customHeight="false" outlineLevel="0" collapsed="false">
      <c r="A21" s="3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</row>
    <row r="22" customFormat="false" ht="12.8" hidden="false" customHeight="false" outlineLevel="0" collapsed="false">
      <c r="A22" s="3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</row>
    <row r="23" customFormat="false" ht="12.8" hidden="false" customHeight="false" outlineLevel="0" collapsed="false">
      <c r="A23" s="3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</row>
    <row r="24" customFormat="false" ht="12.8" hidden="false" customHeight="false" outlineLevel="0" collapsed="false">
      <c r="A24" s="3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</row>
    <row r="25" customFormat="false" ht="12.8" hidden="false" customHeight="false" outlineLevel="0" collapsed="false">
      <c r="A25" s="3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</row>
    <row r="26" customFormat="false" ht="12.8" hidden="false" customHeight="false" outlineLevel="0" collapsed="false">
      <c r="A26" s="3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</row>
    <row r="27" customFormat="false" ht="12.8" hidden="false" customHeight="false" outlineLevel="0" collapsed="false">
      <c r="A27" s="4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</row>
    <row r="29" customFormat="false" ht="12.8" hidden="false" customHeight="false" outlineLevel="0" collapsed="false">
      <c r="A29" s="5" t="s">
        <v>0</v>
      </c>
      <c r="B29" s="6"/>
      <c r="C29" s="7" t="s">
        <v>1</v>
      </c>
      <c r="D29" s="7"/>
      <c r="E29" s="7"/>
    </row>
    <row r="30" customFormat="false" ht="12.8" hidden="false" customHeight="false" outlineLevel="0" collapsed="false">
      <c r="A30" s="5" t="s">
        <v>2</v>
      </c>
      <c r="B30" s="6"/>
      <c r="C30" s="7" t="s">
        <v>3</v>
      </c>
      <c r="D30" s="7"/>
      <c r="E30" s="7"/>
    </row>
  </sheetData>
  <mergeCells count="2">
    <mergeCell ref="C29:E29"/>
    <mergeCell ref="C30:E3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BF00"/>
    <pageSetUpPr fitToPage="false"/>
  </sheetPr>
  <dimension ref="A1:I3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G15" activeCellId="0" sqref="G15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9" t="s">
        <v>77</v>
      </c>
      <c r="B1" s="9"/>
      <c r="C1" s="9"/>
      <c r="D1" s="9"/>
      <c r="E1" s="66" t="s">
        <v>5</v>
      </c>
      <c r="F1" s="9" t="s">
        <v>78</v>
      </c>
      <c r="G1" s="9"/>
      <c r="H1" s="9"/>
      <c r="I1" s="9"/>
    </row>
    <row r="2" customFormat="false" ht="12.8" hidden="false" customHeight="false" outlineLevel="0" collapsed="false">
      <c r="A2" s="9"/>
      <c r="B2" s="9"/>
      <c r="C2" s="9"/>
      <c r="D2" s="9"/>
      <c r="E2" s="66"/>
      <c r="F2" s="9"/>
      <c r="G2" s="9"/>
      <c r="H2" s="9"/>
      <c r="I2" s="9"/>
    </row>
    <row r="3" customFormat="false" ht="12.8" hidden="false" customHeight="false" outlineLevel="0" collapsed="false">
      <c r="A3" s="12"/>
      <c r="B3" s="13" t="s">
        <v>79</v>
      </c>
      <c r="C3" s="13"/>
      <c r="D3" s="12"/>
      <c r="E3" s="11"/>
      <c r="F3" s="14"/>
      <c r="G3" s="15" t="s">
        <v>80</v>
      </c>
      <c r="H3" s="15"/>
      <c r="I3" s="14"/>
    </row>
    <row r="4" customFormat="false" ht="12.8" hidden="false" customHeight="false" outlineLevel="0" collapsed="false">
      <c r="A4" s="12"/>
      <c r="B4" s="12"/>
      <c r="C4" s="67" t="s">
        <v>61</v>
      </c>
      <c r="D4" s="67" t="s">
        <v>9</v>
      </c>
      <c r="E4" s="11"/>
      <c r="F4" s="14"/>
      <c r="G4" s="14"/>
      <c r="H4" s="16" t="s">
        <v>61</v>
      </c>
      <c r="I4" s="16" t="s">
        <v>9</v>
      </c>
    </row>
    <row r="5" customFormat="false" ht="12.8" hidden="false" customHeight="false" outlineLevel="0" collapsed="false">
      <c r="A5" s="13" t="s">
        <v>81</v>
      </c>
      <c r="B5" s="68" t="n">
        <f aca="false">'#02.3 Overview'!F5</f>
        <v>38700</v>
      </c>
      <c r="C5" s="17" t="s">
        <v>82</v>
      </c>
      <c r="D5" s="69" t="n">
        <v>15480</v>
      </c>
      <c r="E5" s="11"/>
      <c r="F5" s="15" t="s">
        <v>11</v>
      </c>
      <c r="G5" s="69" t="n">
        <v>15480</v>
      </c>
      <c r="H5" s="17" t="s">
        <v>82</v>
      </c>
      <c r="I5" s="15" t="s">
        <v>83</v>
      </c>
    </row>
    <row r="6" customFormat="false" ht="12.8" hidden="false" customHeight="false" outlineLevel="0" collapsed="false">
      <c r="A6" s="13" t="s">
        <v>84</v>
      </c>
      <c r="B6" s="12" t="n">
        <v>0</v>
      </c>
      <c r="C6" s="14"/>
      <c r="D6" s="14"/>
      <c r="E6" s="11"/>
      <c r="F6" s="15" t="s">
        <v>14</v>
      </c>
      <c r="G6" s="14"/>
      <c r="H6" s="14"/>
      <c r="I6" s="14"/>
    </row>
    <row r="7" customFormat="false" ht="12.8" hidden="false" customHeight="false" outlineLevel="0" collapsed="false">
      <c r="A7" s="13" t="s">
        <v>15</v>
      </c>
      <c r="B7" s="12" t="n">
        <v>0</v>
      </c>
      <c r="C7" s="14"/>
      <c r="D7" s="14"/>
      <c r="E7" s="11"/>
      <c r="F7" s="15" t="s">
        <v>16</v>
      </c>
      <c r="G7" s="14"/>
      <c r="H7" s="14"/>
      <c r="I7" s="14"/>
    </row>
    <row r="8" customFormat="false" ht="12.8" hidden="false" customHeight="false" outlineLevel="0" collapsed="false">
      <c r="A8" s="12"/>
      <c r="B8" s="12"/>
      <c r="C8" s="18" t="s">
        <v>17</v>
      </c>
      <c r="D8" s="19" t="n">
        <v>0.4</v>
      </c>
      <c r="E8" s="11"/>
      <c r="F8" s="14"/>
      <c r="G8" s="14"/>
      <c r="H8" s="14"/>
      <c r="I8" s="14"/>
    </row>
    <row r="9" customFormat="false" ht="12.8" hidden="false" customHeight="false" outlineLevel="0" collapsed="false">
      <c r="A9" s="12"/>
      <c r="B9" s="12"/>
      <c r="C9" s="70" t="n">
        <f aca="false">B5+B6+B7</f>
        <v>38700</v>
      </c>
      <c r="D9" s="71" t="n">
        <f aca="false">C9*D8</f>
        <v>15480</v>
      </c>
      <c r="E9" s="11"/>
      <c r="F9" s="14"/>
      <c r="G9" s="14"/>
      <c r="H9" s="14"/>
      <c r="I9" s="14"/>
    </row>
    <row r="10" customFormat="false" ht="12.8" hidden="false" customHeight="false" outlineLevel="0" collapsed="false">
      <c r="A10" s="12" t="s">
        <v>85</v>
      </c>
      <c r="B10" s="71" t="n">
        <f aca="false">C9-D9</f>
        <v>23220</v>
      </c>
      <c r="C10" s="12"/>
      <c r="D10" s="12"/>
      <c r="E10" s="11"/>
      <c r="F10" s="14"/>
      <c r="G10" s="14"/>
      <c r="H10" s="14"/>
      <c r="I10" s="14"/>
    </row>
    <row r="11" customFormat="false" ht="12.8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</row>
    <row r="12" customFormat="false" ht="12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</row>
    <row r="13" customFormat="false" ht="12.8" hidden="false" customHeight="false" outlineLevel="0" collapsed="false">
      <c r="A13" s="20" t="s">
        <v>81</v>
      </c>
      <c r="B13" s="20" t="s">
        <v>86</v>
      </c>
      <c r="C13" s="20" t="s">
        <v>87</v>
      </c>
      <c r="D13" s="20" t="s">
        <v>88</v>
      </c>
      <c r="E13" s="11"/>
      <c r="F13" s="45" t="s">
        <v>18</v>
      </c>
      <c r="G13" s="45" t="s">
        <v>20</v>
      </c>
      <c r="H13" s="45"/>
      <c r="I13" s="72"/>
    </row>
    <row r="14" customFormat="false" ht="12.8" hidden="false" customHeight="false" outlineLevel="0" collapsed="false">
      <c r="A14" s="13" t="s">
        <v>89</v>
      </c>
      <c r="B14" s="73" t="n">
        <f aca="false">G5</f>
        <v>15480</v>
      </c>
      <c r="C14" s="74" t="s">
        <v>90</v>
      </c>
      <c r="D14" s="74" t="s">
        <v>91</v>
      </c>
      <c r="E14" s="11"/>
      <c r="F14" s="23"/>
      <c r="G14" s="23"/>
      <c r="H14" s="23"/>
      <c r="I14" s="25" t="s">
        <v>9</v>
      </c>
    </row>
    <row r="15" customFormat="false" ht="12.8" hidden="false" customHeight="false" outlineLevel="0" collapsed="false">
      <c r="A15" s="13" t="s">
        <v>92</v>
      </c>
      <c r="B15" s="75" t="n">
        <f aca="false">G6</f>
        <v>0</v>
      </c>
      <c r="C15" s="74" t="s">
        <v>91</v>
      </c>
      <c r="D15" s="74" t="s">
        <v>91</v>
      </c>
      <c r="E15" s="11"/>
      <c r="F15" s="9" t="s">
        <v>11</v>
      </c>
      <c r="G15" s="76" t="n">
        <v>23220</v>
      </c>
      <c r="H15" s="22"/>
      <c r="I15" s="23"/>
    </row>
    <row r="16" customFormat="false" ht="12.8" hidden="false" customHeight="false" outlineLevel="0" collapsed="false">
      <c r="A16" s="13" t="s">
        <v>93</v>
      </c>
      <c r="B16" s="75" t="n">
        <f aca="false">G7</f>
        <v>0</v>
      </c>
      <c r="C16" s="74" t="s">
        <v>91</v>
      </c>
      <c r="D16" s="74" t="s">
        <v>91</v>
      </c>
      <c r="E16" s="11"/>
      <c r="F16" s="9" t="s">
        <v>14</v>
      </c>
      <c r="G16" s="77" t="n">
        <v>123</v>
      </c>
      <c r="H16" s="27"/>
      <c r="I16" s="23"/>
    </row>
    <row r="17" customFormat="false" ht="12.8" hidden="false" customHeight="false" outlineLevel="0" collapsed="false">
      <c r="A17" s="24" t="s">
        <v>94</v>
      </c>
      <c r="B17" s="24" t="s">
        <v>26</v>
      </c>
      <c r="C17" s="24" t="n">
        <f aca="false">B6</f>
        <v>0</v>
      </c>
      <c r="D17" s="78" t="n">
        <f aca="false">B14+B15+B16</f>
        <v>15480</v>
      </c>
      <c r="E17" s="11"/>
      <c r="F17" s="9" t="s">
        <v>16</v>
      </c>
      <c r="G17" s="77" t="n">
        <v>321</v>
      </c>
      <c r="H17" s="28"/>
      <c r="I17" s="79" t="n">
        <f aca="false">G15+G16+G17</f>
        <v>23664</v>
      </c>
    </row>
    <row r="18" customFormat="false" ht="12.8" hidden="false" customHeight="false" outlineLevel="0" collapsed="false">
      <c r="A18" s="15" t="s">
        <v>27</v>
      </c>
      <c r="B18" s="15" t="s">
        <v>95</v>
      </c>
      <c r="C18" s="29" t="n">
        <v>0.15</v>
      </c>
      <c r="D18" s="15" t="n">
        <f aca="false">C17*C18</f>
        <v>0</v>
      </c>
      <c r="E18" s="11"/>
      <c r="F18" s="30"/>
      <c r="G18" s="30"/>
      <c r="H18" s="30"/>
      <c r="I18" s="30"/>
    </row>
    <row r="19" customFormat="false" ht="12.8" hidden="false" customHeight="false" outlineLevel="0" collapsed="false">
      <c r="A19" s="31"/>
      <c r="B19" s="24" t="s">
        <v>29</v>
      </c>
      <c r="C19" s="31"/>
      <c r="D19" s="31"/>
      <c r="E19" s="11"/>
    </row>
    <row r="20" customFormat="false" ht="12.8" hidden="false" customHeight="false" outlineLevel="0" collapsed="false">
      <c r="A20" s="2"/>
      <c r="B20" s="2"/>
      <c r="C20" s="2"/>
      <c r="D20" s="2"/>
      <c r="E20" s="11"/>
    </row>
    <row r="21" customFormat="false" ht="12.8" hidden="false" customHeight="false" outlineLevel="0" collapsed="false">
      <c r="A21" s="13" t="s">
        <v>30</v>
      </c>
      <c r="B21" s="13" t="s">
        <v>26</v>
      </c>
      <c r="C21" s="13" t="s">
        <v>31</v>
      </c>
      <c r="D21" s="23"/>
      <c r="E21" s="11"/>
    </row>
    <row r="22" customFormat="false" ht="12.8" hidden="false" customHeight="false" outlineLevel="0" collapsed="false">
      <c r="A22" s="24" t="s">
        <v>11</v>
      </c>
      <c r="B22" s="24" t="n">
        <v>1</v>
      </c>
      <c r="C22" s="23"/>
      <c r="D22" s="23"/>
      <c r="E22" s="11"/>
    </row>
    <row r="23" customFormat="false" ht="12.8" hidden="false" customHeight="false" outlineLevel="0" collapsed="false">
      <c r="A23" s="24" t="s">
        <v>14</v>
      </c>
      <c r="B23" s="24" t="n">
        <v>2</v>
      </c>
      <c r="C23" s="23"/>
      <c r="D23" s="23"/>
      <c r="E23" s="11"/>
    </row>
    <row r="24" customFormat="false" ht="12.8" hidden="false" customHeight="false" outlineLevel="0" collapsed="false">
      <c r="A24" s="24" t="s">
        <v>16</v>
      </c>
      <c r="B24" s="24" t="n">
        <v>3</v>
      </c>
      <c r="C24" s="23"/>
      <c r="D24" s="23"/>
      <c r="E24" s="11"/>
    </row>
    <row r="25" customFormat="false" ht="12.8" hidden="false" customHeight="false" outlineLevel="0" collapsed="false">
      <c r="A25" s="23"/>
      <c r="B25" s="23"/>
      <c r="C25" s="24" t="n">
        <f aca="false">B22+B23+B24</f>
        <v>6</v>
      </c>
      <c r="D25" s="13" t="s">
        <v>31</v>
      </c>
      <c r="E25" s="11"/>
    </row>
    <row r="26" customFormat="false" ht="12.8" hidden="false" customHeight="false" outlineLevel="0" collapsed="false">
      <c r="A26" s="2"/>
      <c r="B26" s="2"/>
      <c r="C26" s="2"/>
      <c r="D26" s="2"/>
      <c r="E26" s="11"/>
    </row>
    <row r="27" customFormat="false" ht="12.8" hidden="false" customHeight="false" outlineLevel="0" collapsed="false">
      <c r="B27" s="8"/>
      <c r="E27" s="11"/>
    </row>
    <row r="28" customFormat="false" ht="12.8" hidden="false" customHeight="false" outlineLevel="0" collapsed="false">
      <c r="B28" s="8"/>
      <c r="E28" s="11"/>
    </row>
    <row r="29" customFormat="false" ht="12.8" hidden="false" customHeight="false" outlineLevel="0" collapsed="false">
      <c r="B29" s="8"/>
      <c r="E29" s="11"/>
    </row>
    <row r="30" customFormat="false" ht="12.8" hidden="false" customHeight="false" outlineLevel="0" collapsed="false">
      <c r="B30" s="8"/>
      <c r="E30" s="11"/>
    </row>
    <row r="31" customFormat="false" ht="12.8" hidden="false" customHeight="false" outlineLevel="0" collapsed="false">
      <c r="B31" s="8"/>
      <c r="E31" s="11"/>
    </row>
    <row r="32" customFormat="false" ht="12.8" hidden="false" customHeight="false" outlineLevel="0" collapsed="false">
      <c r="B32" s="8"/>
      <c r="E32" s="11"/>
    </row>
    <row r="33" customFormat="false" ht="12.8" hidden="false" customHeight="false" outlineLevel="0" collapsed="false">
      <c r="B33" s="8"/>
      <c r="E33" s="11"/>
    </row>
    <row r="34" customFormat="false" ht="12.8" hidden="false" customHeight="false" outlineLevel="0" collapsed="false">
      <c r="B34" s="8"/>
      <c r="E34" s="11"/>
    </row>
    <row r="35" customFormat="false" ht="12.8" hidden="false" customHeight="false" outlineLevel="0" collapsed="false">
      <c r="B35" s="8"/>
      <c r="E35" s="11"/>
    </row>
    <row r="36" customFormat="false" ht="12.8" hidden="false" customHeight="false" outlineLevel="0" collapsed="false">
      <c r="B36" s="8"/>
      <c r="E36" s="11"/>
    </row>
    <row r="37" customFormat="false" ht="12.8" hidden="false" customHeight="false" outlineLevel="0" collapsed="false">
      <c r="B37" s="8"/>
      <c r="E37" s="11"/>
    </row>
  </sheetData>
  <mergeCells count="6">
    <mergeCell ref="A1:D2"/>
    <mergeCell ref="E1:E2"/>
    <mergeCell ref="F1:I2"/>
    <mergeCell ref="B3:C3"/>
    <mergeCell ref="G3:H3"/>
    <mergeCell ref="G13:H1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5" activeCellId="0" sqref="B5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32" t="s">
        <v>32</v>
      </c>
      <c r="B1" s="32"/>
      <c r="C1" s="32"/>
      <c r="D1" s="32"/>
      <c r="E1" s="32"/>
      <c r="F1" s="32"/>
      <c r="G1" s="32"/>
      <c r="H1" s="32"/>
      <c r="I1" s="32"/>
      <c r="K1" s="80" t="s">
        <v>96</v>
      </c>
      <c r="L1" s="80"/>
      <c r="M1" s="80"/>
      <c r="N1" s="80"/>
    </row>
    <row r="2" customFormat="false" ht="12.8" hidden="false" customHeight="false" outlineLevel="0" collapsed="false">
      <c r="A2" s="23"/>
      <c r="B2" s="23"/>
      <c r="C2" s="23"/>
      <c r="D2" s="23"/>
      <c r="E2" s="23"/>
      <c r="F2" s="23"/>
      <c r="G2" s="23"/>
      <c r="H2" s="23"/>
      <c r="I2" s="23"/>
      <c r="K2" s="81" t="s">
        <v>97</v>
      </c>
      <c r="L2" s="81" t="s">
        <v>86</v>
      </c>
      <c r="M2" s="81" t="s">
        <v>98</v>
      </c>
      <c r="N2" s="81" t="s">
        <v>31</v>
      </c>
    </row>
    <row r="3" customFormat="false" ht="12.8" hidden="false" customHeight="false" outlineLevel="0" collapsed="false">
      <c r="A3" s="33" t="s">
        <v>33</v>
      </c>
      <c r="B3" s="34" t="n">
        <f aca="true">TODAY()</f>
        <v>45499</v>
      </c>
      <c r="C3" s="35"/>
      <c r="D3" s="35"/>
      <c r="E3" s="36" t="s">
        <v>34</v>
      </c>
      <c r="F3" s="82" t="n">
        <f aca="false">B29+B30+B31+B32+B33+B34+B35</f>
        <v>38700</v>
      </c>
      <c r="G3" s="35"/>
      <c r="H3" s="35"/>
      <c r="I3" s="35"/>
      <c r="K3" s="52" t="s">
        <v>99</v>
      </c>
      <c r="L3" s="83" t="n">
        <v>0</v>
      </c>
      <c r="M3" s="84" t="n">
        <v>0</v>
      </c>
      <c r="N3" s="85" t="n">
        <f aca="false">L3*M3</f>
        <v>0</v>
      </c>
    </row>
    <row r="4" customFormat="false" ht="12.8" hidden="false" customHeight="false" outlineLevel="0" collapsed="false">
      <c r="A4" s="35"/>
      <c r="B4" s="35"/>
      <c r="C4" s="35"/>
      <c r="D4" s="35"/>
      <c r="E4" s="38" t="s">
        <v>35</v>
      </c>
      <c r="F4" s="86" t="n">
        <f aca="false">H29+H30+H31+H32+H33+H34</f>
        <v>0</v>
      </c>
      <c r="G4" s="35"/>
      <c r="H4" s="35"/>
      <c r="I4" s="35"/>
      <c r="K4" s="52" t="s">
        <v>100</v>
      </c>
      <c r="L4" s="83" t="n">
        <v>1</v>
      </c>
      <c r="M4" s="84" t="n">
        <v>1</v>
      </c>
      <c r="N4" s="85" t="n">
        <f aca="false">L4*M4</f>
        <v>1</v>
      </c>
    </row>
    <row r="5" customFormat="false" ht="12.8" hidden="false" customHeight="false" outlineLevel="0" collapsed="false">
      <c r="A5" s="40" t="n">
        <v>0.3</v>
      </c>
      <c r="B5" s="68" t="n">
        <f aca="false">F5*A5</f>
        <v>11610</v>
      </c>
      <c r="C5" s="35"/>
      <c r="D5" s="35"/>
      <c r="E5" s="41" t="s">
        <v>7</v>
      </c>
      <c r="F5" s="87" t="n">
        <f aca="false">F3-F4</f>
        <v>38700</v>
      </c>
      <c r="G5" s="35"/>
      <c r="H5" s="35"/>
      <c r="I5" s="35"/>
      <c r="K5" s="52" t="s">
        <v>101</v>
      </c>
      <c r="L5" s="83" t="n">
        <v>2</v>
      </c>
      <c r="M5" s="84" t="n">
        <v>2</v>
      </c>
      <c r="N5" s="85" t="n">
        <f aca="false">L5*M5</f>
        <v>4</v>
      </c>
    </row>
    <row r="6" customFormat="false" ht="12.8" hidden="false" customHeight="false" outlineLevel="0" collapsed="false">
      <c r="A6" s="35"/>
      <c r="B6" s="35"/>
      <c r="C6" s="35"/>
      <c r="D6" s="35"/>
      <c r="E6" s="35"/>
      <c r="F6" s="35"/>
      <c r="G6" s="35"/>
      <c r="H6" s="35"/>
      <c r="I6" s="35"/>
      <c r="K6" s="52" t="s">
        <v>102</v>
      </c>
      <c r="L6" s="83" t="n">
        <v>3</v>
      </c>
      <c r="M6" s="84" t="n">
        <v>3</v>
      </c>
      <c r="N6" s="85" t="n">
        <f aca="false">L6*M6</f>
        <v>9</v>
      </c>
    </row>
    <row r="7" customFormat="false" ht="12.8" hidden="false" customHeight="false" outlineLevel="0" collapsed="false">
      <c r="A7" s="35"/>
      <c r="B7" s="35"/>
      <c r="C7" s="35"/>
      <c r="D7" s="35"/>
      <c r="E7" s="35"/>
      <c r="F7" s="35"/>
      <c r="G7" s="35"/>
      <c r="H7" s="35"/>
      <c r="I7" s="35"/>
      <c r="K7" s="52" t="s">
        <v>103</v>
      </c>
      <c r="L7" s="83" t="n">
        <v>4</v>
      </c>
      <c r="M7" s="84" t="n">
        <v>4</v>
      </c>
      <c r="N7" s="85" t="n">
        <f aca="false">L7*M7</f>
        <v>16</v>
      </c>
    </row>
    <row r="8" customFormat="false" ht="12.8" hidden="false" customHeight="false" outlineLevel="0" collapsed="false">
      <c r="A8" s="43" t="s">
        <v>36</v>
      </c>
      <c r="B8" s="43"/>
      <c r="C8" s="43"/>
      <c r="D8" s="43"/>
      <c r="E8" s="43"/>
      <c r="F8" s="43"/>
      <c r="G8" s="43"/>
      <c r="H8" s="43"/>
      <c r="I8" s="43"/>
      <c r="K8" s="52" t="s">
        <v>104</v>
      </c>
      <c r="L8" s="83" t="n">
        <v>5</v>
      </c>
      <c r="M8" s="84" t="n">
        <v>5</v>
      </c>
      <c r="N8" s="85" t="n">
        <f aca="false">L8*M8</f>
        <v>25</v>
      </c>
    </row>
    <row r="9" customFormat="false" ht="12.8" hidden="false" customHeight="false" outlineLevel="0" collapsed="false">
      <c r="A9" s="43"/>
      <c r="B9" s="43"/>
      <c r="C9" s="43"/>
      <c r="D9" s="43"/>
      <c r="E9" s="43"/>
      <c r="F9" s="43"/>
      <c r="G9" s="43"/>
      <c r="H9" s="43"/>
      <c r="I9" s="43"/>
      <c r="K9" s="52" t="s">
        <v>105</v>
      </c>
      <c r="L9" s="83" t="n">
        <v>6</v>
      </c>
      <c r="M9" s="84" t="n">
        <v>6</v>
      </c>
      <c r="N9" s="85" t="n">
        <f aca="false">L9*M9</f>
        <v>36</v>
      </c>
    </row>
    <row r="10" customFormat="false" ht="12.8" hidden="false" customHeight="false" outlineLevel="0" collapsed="false">
      <c r="A10" s="35"/>
      <c r="B10" s="35"/>
      <c r="C10" s="35"/>
      <c r="D10" s="35"/>
      <c r="E10" s="35"/>
      <c r="F10" s="35"/>
      <c r="G10" s="35"/>
      <c r="H10" s="35"/>
      <c r="I10" s="35"/>
      <c r="K10" s="52" t="s">
        <v>106</v>
      </c>
      <c r="L10" s="83" t="n">
        <v>7</v>
      </c>
      <c r="M10" s="84" t="n">
        <v>7</v>
      </c>
      <c r="N10" s="85" t="n">
        <f aca="false">L10*M10</f>
        <v>49</v>
      </c>
    </row>
    <row r="11" customFormat="false" ht="12.8" hidden="false" customHeight="false" outlineLevel="0" collapsed="false">
      <c r="A11" s="44" t="s">
        <v>34</v>
      </c>
      <c r="B11" s="44"/>
      <c r="C11" s="44"/>
      <c r="D11" s="45" t="s">
        <v>35</v>
      </c>
      <c r="E11" s="45"/>
      <c r="F11" s="45"/>
      <c r="G11" s="46" t="s">
        <v>7</v>
      </c>
      <c r="H11" s="46"/>
      <c r="I11" s="46"/>
      <c r="K11" s="52" t="s">
        <v>50</v>
      </c>
      <c r="L11" s="83" t="n">
        <v>8</v>
      </c>
      <c r="M11" s="84" t="n">
        <v>8</v>
      </c>
      <c r="N11" s="85" t="n">
        <f aca="false">L11*M11</f>
        <v>64</v>
      </c>
    </row>
    <row r="12" customFormat="false" ht="12.8" hidden="false" customHeight="false" outlineLevel="0" collapsed="false">
      <c r="A12" s="52" t="s">
        <v>99</v>
      </c>
      <c r="B12" s="47" t="n">
        <v>100</v>
      </c>
      <c r="C12" s="47"/>
      <c r="D12" s="52" t="s">
        <v>99</v>
      </c>
      <c r="E12" s="35" t="n">
        <v>0</v>
      </c>
      <c r="F12" s="35"/>
      <c r="G12" s="52" t="s">
        <v>99</v>
      </c>
      <c r="H12" s="35" t="n">
        <f aca="false">B12-E12</f>
        <v>100</v>
      </c>
      <c r="I12" s="35"/>
      <c r="K12" s="52" t="s">
        <v>55</v>
      </c>
      <c r="L12" s="83" t="n">
        <v>9</v>
      </c>
      <c r="M12" s="84" t="n">
        <v>9</v>
      </c>
      <c r="N12" s="85" t="n">
        <f aca="false">L12*M12</f>
        <v>81</v>
      </c>
    </row>
    <row r="13" customFormat="false" ht="12.8" hidden="false" customHeight="false" outlineLevel="0" collapsed="false">
      <c r="A13" s="52" t="s">
        <v>100</v>
      </c>
      <c r="B13" s="47" t="n">
        <v>0</v>
      </c>
      <c r="C13" s="47"/>
      <c r="D13" s="52" t="s">
        <v>100</v>
      </c>
      <c r="E13" s="35" t="n">
        <v>50</v>
      </c>
      <c r="F13" s="35"/>
      <c r="G13" s="52" t="s">
        <v>100</v>
      </c>
      <c r="H13" s="35" t="n">
        <f aca="false">B13-E13</f>
        <v>-50</v>
      </c>
      <c r="I13" s="35"/>
      <c r="K13" s="52" t="s">
        <v>107</v>
      </c>
      <c r="L13" s="83" t="n">
        <v>10</v>
      </c>
      <c r="M13" s="84" t="n">
        <v>10</v>
      </c>
      <c r="N13" s="85" t="n">
        <f aca="false">L13*M13</f>
        <v>100</v>
      </c>
    </row>
    <row r="14" customFormat="false" ht="12.8" hidden="false" customHeight="false" outlineLevel="0" collapsed="false">
      <c r="A14" s="52" t="s">
        <v>101</v>
      </c>
      <c r="B14" s="47" t="n">
        <v>0</v>
      </c>
      <c r="C14" s="47"/>
      <c r="D14" s="52" t="s">
        <v>101</v>
      </c>
      <c r="E14" s="35" t="n">
        <v>72</v>
      </c>
      <c r="F14" s="35"/>
      <c r="G14" s="52" t="s">
        <v>101</v>
      </c>
      <c r="H14" s="35" t="n">
        <f aca="false">B14-E14</f>
        <v>-72</v>
      </c>
      <c r="I14" s="35"/>
      <c r="K14" s="52" t="s">
        <v>108</v>
      </c>
      <c r="L14" s="83" t="n">
        <v>11</v>
      </c>
      <c r="M14" s="84" t="n">
        <v>11</v>
      </c>
      <c r="N14" s="85" t="n">
        <f aca="false">L14*M14</f>
        <v>121</v>
      </c>
    </row>
    <row r="15" customFormat="false" ht="12.8" hidden="false" customHeight="false" outlineLevel="0" collapsed="false">
      <c r="A15" s="52" t="s">
        <v>102</v>
      </c>
      <c r="B15" s="35" t="n">
        <v>4300</v>
      </c>
      <c r="C15" s="35"/>
      <c r="D15" s="52" t="s">
        <v>102</v>
      </c>
      <c r="E15" s="35" t="n">
        <v>0</v>
      </c>
      <c r="F15" s="35"/>
      <c r="G15" s="52" t="s">
        <v>102</v>
      </c>
      <c r="H15" s="35" t="n">
        <f aca="false">B15-E15</f>
        <v>4300</v>
      </c>
      <c r="I15" s="35"/>
      <c r="K15" s="52" t="s">
        <v>109</v>
      </c>
      <c r="L15" s="83" t="n">
        <v>12</v>
      </c>
      <c r="M15" s="84" t="n">
        <v>12</v>
      </c>
      <c r="N15" s="85" t="n">
        <f aca="false">L15*M15</f>
        <v>144</v>
      </c>
    </row>
    <row r="16" customFormat="false" ht="12.8" hidden="false" customHeight="false" outlineLevel="0" collapsed="false">
      <c r="A16" s="52" t="s">
        <v>103</v>
      </c>
      <c r="B16" s="35" t="n">
        <v>0</v>
      </c>
      <c r="C16" s="35"/>
      <c r="D16" s="52" t="s">
        <v>103</v>
      </c>
      <c r="E16" s="35" t="n">
        <v>0</v>
      </c>
      <c r="F16" s="35"/>
      <c r="G16" s="52" t="s">
        <v>103</v>
      </c>
      <c r="H16" s="35" t="n">
        <f aca="false">B16-E16</f>
        <v>0</v>
      </c>
      <c r="I16" s="35"/>
    </row>
    <row r="17" customFormat="false" ht="12.8" hidden="false" customHeight="false" outlineLevel="0" collapsed="false">
      <c r="A17" s="52" t="s">
        <v>104</v>
      </c>
      <c r="B17" s="35" t="n">
        <v>0</v>
      </c>
      <c r="C17" s="35"/>
      <c r="D17" s="52" t="s">
        <v>104</v>
      </c>
      <c r="E17" s="35" t="n">
        <v>0</v>
      </c>
      <c r="F17" s="35"/>
      <c r="G17" s="52" t="s">
        <v>104</v>
      </c>
      <c r="H17" s="35" t="n">
        <f aca="false">B17-E17</f>
        <v>0</v>
      </c>
      <c r="I17" s="35"/>
    </row>
    <row r="18" customFormat="false" ht="12.8" hidden="false" customHeight="false" outlineLevel="0" collapsed="false">
      <c r="A18" s="52" t="s">
        <v>105</v>
      </c>
      <c r="B18" s="35" t="n">
        <v>0</v>
      </c>
      <c r="C18" s="35"/>
      <c r="D18" s="52" t="s">
        <v>105</v>
      </c>
      <c r="E18" s="35" t="n">
        <v>0</v>
      </c>
      <c r="F18" s="35"/>
      <c r="G18" s="52" t="s">
        <v>105</v>
      </c>
      <c r="H18" s="35" t="n">
        <f aca="false">B18-E18</f>
        <v>0</v>
      </c>
      <c r="I18" s="35"/>
    </row>
    <row r="19" customFormat="false" ht="12.8" hidden="false" customHeight="false" outlineLevel="0" collapsed="false">
      <c r="A19" s="52" t="s">
        <v>106</v>
      </c>
      <c r="B19" s="35" t="n">
        <v>0</v>
      </c>
      <c r="C19" s="35"/>
      <c r="D19" s="52" t="s">
        <v>106</v>
      </c>
      <c r="E19" s="35" t="n">
        <v>0</v>
      </c>
      <c r="F19" s="35"/>
      <c r="G19" s="52" t="s">
        <v>106</v>
      </c>
      <c r="H19" s="35" t="n">
        <f aca="false">B19-E19</f>
        <v>0</v>
      </c>
      <c r="I19" s="35"/>
    </row>
    <row r="20" customFormat="false" ht="12.8" hidden="false" customHeight="false" outlineLevel="0" collapsed="false">
      <c r="A20" s="52" t="s">
        <v>50</v>
      </c>
      <c r="B20" s="35" t="n">
        <v>0</v>
      </c>
      <c r="C20" s="35"/>
      <c r="D20" s="52" t="s">
        <v>50</v>
      </c>
      <c r="E20" s="35" t="n">
        <v>0</v>
      </c>
      <c r="F20" s="35"/>
      <c r="G20" s="52" t="s">
        <v>50</v>
      </c>
      <c r="H20" s="35" t="n">
        <f aca="false">B20-E20</f>
        <v>0</v>
      </c>
      <c r="I20" s="35"/>
    </row>
    <row r="21" customFormat="false" ht="12.8" hidden="false" customHeight="false" outlineLevel="0" collapsed="false">
      <c r="A21" s="52" t="s">
        <v>55</v>
      </c>
      <c r="B21" s="35" t="n">
        <v>0</v>
      </c>
      <c r="C21" s="35"/>
      <c r="D21" s="52" t="s">
        <v>55</v>
      </c>
      <c r="E21" s="35" t="n">
        <v>0</v>
      </c>
      <c r="F21" s="35"/>
      <c r="G21" s="52" t="s">
        <v>55</v>
      </c>
      <c r="H21" s="35" t="n">
        <f aca="false">B21-E21</f>
        <v>0</v>
      </c>
      <c r="I21" s="35"/>
    </row>
    <row r="22" customFormat="false" ht="12.8" hidden="false" customHeight="false" outlineLevel="0" collapsed="false">
      <c r="A22" s="52" t="s">
        <v>107</v>
      </c>
      <c r="B22" s="35" t="n">
        <v>0</v>
      </c>
      <c r="C22" s="35"/>
      <c r="D22" s="52" t="s">
        <v>107</v>
      </c>
      <c r="E22" s="35" t="n">
        <v>0</v>
      </c>
      <c r="F22" s="35"/>
      <c r="G22" s="52" t="s">
        <v>107</v>
      </c>
      <c r="H22" s="35" t="n">
        <f aca="false">B22-E22</f>
        <v>0</v>
      </c>
      <c r="I22" s="35"/>
    </row>
    <row r="23" customFormat="false" ht="12.8" hidden="false" customHeight="false" outlineLevel="0" collapsed="false">
      <c r="A23" s="52" t="s">
        <v>108</v>
      </c>
      <c r="B23" s="35" t="n">
        <v>0</v>
      </c>
      <c r="C23" s="35"/>
      <c r="D23" s="52" t="s">
        <v>108</v>
      </c>
      <c r="E23" s="35" t="n">
        <v>0</v>
      </c>
      <c r="F23" s="35"/>
      <c r="G23" s="52" t="s">
        <v>108</v>
      </c>
      <c r="H23" s="35" t="n">
        <f aca="false">B23-E23</f>
        <v>0</v>
      </c>
      <c r="I23" s="35"/>
    </row>
    <row r="24" customFormat="false" ht="12.8" hidden="false" customHeight="false" outlineLevel="0" collapsed="false">
      <c r="A24" s="52" t="s">
        <v>109</v>
      </c>
      <c r="B24" s="35" t="n">
        <v>0</v>
      </c>
      <c r="C24" s="35"/>
      <c r="D24" s="52" t="s">
        <v>109</v>
      </c>
      <c r="E24" s="35" t="n">
        <v>0</v>
      </c>
      <c r="F24" s="35"/>
      <c r="G24" s="52" t="s">
        <v>109</v>
      </c>
      <c r="H24" s="35" t="n">
        <f aca="false">B24-E24</f>
        <v>0</v>
      </c>
      <c r="I24" s="35"/>
    </row>
    <row r="25" customFormat="false" ht="12.8" hidden="false" customHeight="false" outlineLevel="0" collapsed="false">
      <c r="A25" s="37" t="s">
        <v>31</v>
      </c>
      <c r="B25" s="37" t="n">
        <f aca="false">B12+B13+B14+B15+B16+B17+B18+B19+B20+B21+B22+B23</f>
        <v>4400</v>
      </c>
      <c r="C25" s="37"/>
      <c r="D25" s="39" t="s">
        <v>31</v>
      </c>
      <c r="E25" s="39" t="n">
        <f aca="false">E12+E13+E14+E15+E16+E17+E18+E19+E20+E21+E22+E23</f>
        <v>122</v>
      </c>
      <c r="F25" s="39"/>
      <c r="G25" s="42" t="s">
        <v>31</v>
      </c>
      <c r="H25" s="42" t="n">
        <f aca="false">H12+H13+H14+H15+H16+H17+H18+H19+H20+H21+H22+H23</f>
        <v>4278</v>
      </c>
      <c r="I25" s="42"/>
    </row>
    <row r="26" customFormat="false" ht="12.8" hidden="false" customHeight="false" outlineLevel="0" collapsed="false">
      <c r="A26" s="37" t="s">
        <v>49</v>
      </c>
      <c r="B26" s="37" t="n">
        <f aca="false">AVERAGE(B12:B23)</f>
        <v>366.666666666667</v>
      </c>
      <c r="C26" s="37"/>
      <c r="D26" s="39" t="s">
        <v>49</v>
      </c>
      <c r="E26" s="39" t="n">
        <f aca="false">AVERAGE(E12:E23)</f>
        <v>10.1666666666667</v>
      </c>
      <c r="F26" s="39"/>
      <c r="G26" s="42" t="s">
        <v>49</v>
      </c>
      <c r="H26" s="42" t="n">
        <f aca="false">AVERAGE(H12:H23)</f>
        <v>356.5</v>
      </c>
      <c r="I26" s="42"/>
    </row>
    <row r="27" customFormat="false" ht="12.8" hidden="false" customHeight="false" outlineLevel="0" collapsed="false">
      <c r="A27" s="8"/>
    </row>
    <row r="28" customFormat="false" ht="12.8" hidden="false" customHeight="false" outlineLevel="0" collapsed="false">
      <c r="A28" s="44" t="s">
        <v>34</v>
      </c>
      <c r="B28" s="44"/>
      <c r="C28" s="44"/>
      <c r="G28" s="45" t="s">
        <v>35</v>
      </c>
      <c r="H28" s="45"/>
      <c r="I28" s="45"/>
    </row>
    <row r="29" customFormat="false" ht="12.8" hidden="false" customHeight="false" outlineLevel="0" collapsed="false">
      <c r="A29" s="52" t="s">
        <v>99</v>
      </c>
      <c r="B29" s="83" t="n">
        <f aca="false">B12*N3</f>
        <v>0</v>
      </c>
      <c r="C29" s="83"/>
      <c r="G29" s="52" t="s">
        <v>50</v>
      </c>
      <c r="H29" s="83" t="n">
        <f aca="false">E20*N11</f>
        <v>0</v>
      </c>
      <c r="I29" s="83"/>
    </row>
    <row r="30" customFormat="false" ht="12.8" hidden="false" customHeight="false" outlineLevel="0" collapsed="false">
      <c r="A30" s="52" t="s">
        <v>100</v>
      </c>
      <c r="B30" s="83" t="n">
        <f aca="false">B13*N4</f>
        <v>0</v>
      </c>
      <c r="C30" s="83"/>
      <c r="G30" s="52" t="s">
        <v>55</v>
      </c>
      <c r="H30" s="83" t="n">
        <f aca="false">E21*N12</f>
        <v>0</v>
      </c>
      <c r="I30" s="83"/>
    </row>
    <row r="31" customFormat="false" ht="12.8" hidden="false" customHeight="false" outlineLevel="0" collapsed="false">
      <c r="A31" s="52" t="s">
        <v>101</v>
      </c>
      <c r="B31" s="83" t="n">
        <f aca="false">B14*N5</f>
        <v>0</v>
      </c>
      <c r="C31" s="83"/>
      <c r="G31" s="52" t="s">
        <v>104</v>
      </c>
      <c r="H31" s="83" t="n">
        <f aca="false">E17*N8</f>
        <v>0</v>
      </c>
      <c r="I31" s="83"/>
    </row>
    <row r="32" customFormat="false" ht="12.8" hidden="false" customHeight="false" outlineLevel="0" collapsed="false">
      <c r="A32" s="52" t="s">
        <v>102</v>
      </c>
      <c r="B32" s="83" t="n">
        <f aca="false">B15*N6</f>
        <v>38700</v>
      </c>
      <c r="C32" s="83"/>
      <c r="G32" s="52" t="s">
        <v>105</v>
      </c>
      <c r="H32" s="83" t="n">
        <f aca="false">E18*N9</f>
        <v>0</v>
      </c>
      <c r="I32" s="83"/>
    </row>
    <row r="33" customFormat="false" ht="12.8" hidden="false" customHeight="false" outlineLevel="0" collapsed="false">
      <c r="A33" s="52" t="s">
        <v>103</v>
      </c>
      <c r="B33" s="83" t="n">
        <f aca="false">B16*N7</f>
        <v>0</v>
      </c>
      <c r="C33" s="83"/>
      <c r="G33" s="52" t="s">
        <v>106</v>
      </c>
      <c r="H33" s="83" t="n">
        <f aca="false">E19*N10</f>
        <v>0</v>
      </c>
      <c r="I33" s="83"/>
    </row>
    <row r="34" customFormat="false" ht="12.8" hidden="false" customHeight="false" outlineLevel="0" collapsed="false">
      <c r="A34" s="52" t="s">
        <v>108</v>
      </c>
      <c r="B34" s="83" t="n">
        <f aca="false">B23*N14</f>
        <v>0</v>
      </c>
      <c r="C34" s="83"/>
      <c r="G34" s="52" t="s">
        <v>107</v>
      </c>
      <c r="H34" s="83" t="n">
        <f aca="false">E22*N13</f>
        <v>0</v>
      </c>
      <c r="I34" s="83"/>
    </row>
    <row r="35" customFormat="false" ht="12.8" hidden="false" customHeight="false" outlineLevel="0" collapsed="false">
      <c r="A35" s="52" t="s">
        <v>109</v>
      </c>
      <c r="B35" s="83" t="n">
        <f aca="false">B24*N15</f>
        <v>0</v>
      </c>
      <c r="C35" s="83"/>
      <c r="G35" s="52" t="s">
        <v>7</v>
      </c>
      <c r="H35" s="83" t="n">
        <f aca="false">B5</f>
        <v>11610</v>
      </c>
      <c r="I35" s="83"/>
    </row>
    <row r="36" customFormat="false" ht="12.8" hidden="false" customHeight="false" outlineLevel="0" collapsed="false">
      <c r="G36" s="88" t="s">
        <v>110</v>
      </c>
      <c r="H36" s="88"/>
      <c r="I36" s="88"/>
    </row>
  </sheetData>
  <mergeCells count="68">
    <mergeCell ref="A1:I1"/>
    <mergeCell ref="K1:N1"/>
    <mergeCell ref="A8:I9"/>
    <mergeCell ref="A11:C11"/>
    <mergeCell ref="D11:F11"/>
    <mergeCell ref="G11:I11"/>
    <mergeCell ref="B12:C12"/>
    <mergeCell ref="E12:F12"/>
    <mergeCell ref="H12:I12"/>
    <mergeCell ref="B13:C13"/>
    <mergeCell ref="E13:F13"/>
    <mergeCell ref="H13:I13"/>
    <mergeCell ref="B14:C14"/>
    <mergeCell ref="E14:F14"/>
    <mergeCell ref="H14:I14"/>
    <mergeCell ref="B15:C15"/>
    <mergeCell ref="E15:F15"/>
    <mergeCell ref="H15:I15"/>
    <mergeCell ref="B16:C16"/>
    <mergeCell ref="E16:F16"/>
    <mergeCell ref="H16:I16"/>
    <mergeCell ref="B17:C17"/>
    <mergeCell ref="E17:F17"/>
    <mergeCell ref="H17:I17"/>
    <mergeCell ref="B18:C18"/>
    <mergeCell ref="E18:F18"/>
    <mergeCell ref="H18:I18"/>
    <mergeCell ref="B19:C19"/>
    <mergeCell ref="E19:F19"/>
    <mergeCell ref="H19:I19"/>
    <mergeCell ref="B20:C20"/>
    <mergeCell ref="E20:F20"/>
    <mergeCell ref="H20:I20"/>
    <mergeCell ref="B21:C21"/>
    <mergeCell ref="E21:F21"/>
    <mergeCell ref="H21:I21"/>
    <mergeCell ref="B22:C22"/>
    <mergeCell ref="E22:F22"/>
    <mergeCell ref="H22:I22"/>
    <mergeCell ref="B23:C23"/>
    <mergeCell ref="E23:F23"/>
    <mergeCell ref="H23:I23"/>
    <mergeCell ref="B24:C24"/>
    <mergeCell ref="E24:F24"/>
    <mergeCell ref="H24:I24"/>
    <mergeCell ref="B25:C25"/>
    <mergeCell ref="E25:F25"/>
    <mergeCell ref="H25:I25"/>
    <mergeCell ref="B26:C26"/>
    <mergeCell ref="E26:F26"/>
    <mergeCell ref="H26:I26"/>
    <mergeCell ref="A28:C28"/>
    <mergeCell ref="G28:I28"/>
    <mergeCell ref="B29:C29"/>
    <mergeCell ref="H29:I29"/>
    <mergeCell ref="B30:C30"/>
    <mergeCell ref="H30:I30"/>
    <mergeCell ref="B31:C31"/>
    <mergeCell ref="H31:I31"/>
    <mergeCell ref="B32:C32"/>
    <mergeCell ref="H32:I32"/>
    <mergeCell ref="B33:C33"/>
    <mergeCell ref="H33:I33"/>
    <mergeCell ref="B34:C34"/>
    <mergeCell ref="H34:I34"/>
    <mergeCell ref="B35:C35"/>
    <mergeCell ref="H35:I35"/>
    <mergeCell ref="G36:I3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J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0" activeCellId="0" sqref="D10"/>
    </sheetView>
  </sheetViews>
  <sheetFormatPr defaultColWidth="11.53515625" defaultRowHeight="12.8" zeroHeight="false" outlineLevelRow="0" outlineLevelCol="0"/>
  <cols>
    <col collapsed="false" customWidth="true" hidden="false" outlineLevel="0" max="5" min="5" style="8" width="15.99"/>
    <col collapsed="false" customWidth="true" hidden="false" outlineLevel="0" max="10" min="10" style="8" width="16.12"/>
  </cols>
  <sheetData>
    <row r="1" customFormat="false" ht="26.8" hidden="false" customHeight="false" outlineLevel="0" collapsed="false">
      <c r="A1" s="50" t="s">
        <v>58</v>
      </c>
      <c r="B1" s="50"/>
      <c r="C1" s="50"/>
      <c r="D1" s="50"/>
      <c r="E1" s="50"/>
      <c r="F1" s="50"/>
      <c r="I1" s="8"/>
    </row>
    <row r="2" customFormat="false" ht="12.8" hidden="false" customHeight="false" outlineLevel="0" collapsed="false">
      <c r="A2" s="12"/>
      <c r="B2" s="12"/>
      <c r="C2" s="12"/>
      <c r="D2" s="12"/>
      <c r="E2" s="12"/>
      <c r="F2" s="12"/>
      <c r="I2" s="51" t="s">
        <v>59</v>
      </c>
      <c r="J2" s="51" t="s">
        <v>60</v>
      </c>
    </row>
    <row r="3" customFormat="false" ht="12.8" hidden="false" customHeight="false" outlineLevel="0" collapsed="false">
      <c r="A3" s="51" t="s">
        <v>61</v>
      </c>
      <c r="B3" s="51" t="s">
        <v>111</v>
      </c>
      <c r="C3" s="51" t="s">
        <v>63</v>
      </c>
      <c r="D3" s="51" t="s">
        <v>59</v>
      </c>
      <c r="E3" s="51" t="s">
        <v>60</v>
      </c>
      <c r="F3" s="51" t="s">
        <v>64</v>
      </c>
      <c r="I3" s="52" t="s">
        <v>99</v>
      </c>
      <c r="J3" s="52" t="s">
        <v>34</v>
      </c>
    </row>
    <row r="4" customFormat="false" ht="12.8" hidden="false" customHeight="false" outlineLevel="0" collapsed="false">
      <c r="A4" s="53" t="s">
        <v>65</v>
      </c>
      <c r="B4" s="52" t="s">
        <v>112</v>
      </c>
      <c r="C4" s="52" t="n">
        <v>100</v>
      </c>
      <c r="D4" s="52" t="s">
        <v>99</v>
      </c>
      <c r="E4" s="52" t="s">
        <v>34</v>
      </c>
      <c r="F4" s="52" t="s">
        <v>113</v>
      </c>
      <c r="I4" s="52" t="s">
        <v>100</v>
      </c>
      <c r="J4" s="52" t="s">
        <v>34</v>
      </c>
    </row>
    <row r="5" customFormat="false" ht="12.8" hidden="false" customHeight="false" outlineLevel="0" collapsed="false">
      <c r="A5" s="52" t="s">
        <v>67</v>
      </c>
      <c r="B5" s="52" t="s">
        <v>114</v>
      </c>
      <c r="C5" s="52" t="n">
        <v>50</v>
      </c>
      <c r="D5" s="52" t="s">
        <v>55</v>
      </c>
      <c r="E5" s="52" t="s">
        <v>35</v>
      </c>
      <c r="F5" s="52" t="s">
        <v>66</v>
      </c>
      <c r="I5" s="52" t="s">
        <v>101</v>
      </c>
      <c r="J5" s="52" t="s">
        <v>35</v>
      </c>
    </row>
    <row r="6" customFormat="false" ht="12.8" hidden="false" customHeight="false" outlineLevel="0" collapsed="false">
      <c r="A6" s="52" t="s">
        <v>68</v>
      </c>
      <c r="B6" s="52" t="s">
        <v>115</v>
      </c>
      <c r="C6" s="52" t="n">
        <v>72</v>
      </c>
      <c r="D6" s="52" t="s">
        <v>105</v>
      </c>
      <c r="E6" s="52" t="s">
        <v>34</v>
      </c>
      <c r="F6" s="52" t="s">
        <v>116</v>
      </c>
      <c r="I6" s="52" t="s">
        <v>102</v>
      </c>
      <c r="J6" s="52" t="s">
        <v>35</v>
      </c>
    </row>
    <row r="7" customFormat="false" ht="12.8" hidden="false" customHeight="false" outlineLevel="0" collapsed="false">
      <c r="A7" s="52" t="s">
        <v>69</v>
      </c>
      <c r="B7" s="52" t="s">
        <v>117</v>
      </c>
      <c r="C7" s="52" t="n">
        <v>4300</v>
      </c>
      <c r="D7" s="52" t="s">
        <v>118</v>
      </c>
      <c r="E7" s="52" t="s">
        <v>35</v>
      </c>
      <c r="F7" s="52" t="s">
        <v>66</v>
      </c>
      <c r="I7" s="52" t="s">
        <v>103</v>
      </c>
      <c r="J7" s="52" t="s">
        <v>60</v>
      </c>
    </row>
    <row r="8" customFormat="false" ht="12.8" hidden="false" customHeight="false" outlineLevel="0" collapsed="false">
      <c r="A8" s="52"/>
      <c r="B8" s="52" t="s">
        <v>41</v>
      </c>
      <c r="C8" s="52"/>
      <c r="D8" s="52"/>
      <c r="E8" s="52"/>
      <c r="F8" s="52"/>
      <c r="I8" s="52" t="s">
        <v>104</v>
      </c>
      <c r="J8" s="52" t="s">
        <v>35</v>
      </c>
    </row>
    <row r="9" customFormat="false" ht="12.8" hidden="false" customHeight="false" outlineLevel="0" collapsed="false">
      <c r="A9" s="52"/>
      <c r="B9" s="52" t="s">
        <v>42</v>
      </c>
      <c r="C9" s="52"/>
      <c r="D9" s="52"/>
      <c r="E9" s="52"/>
      <c r="F9" s="52"/>
      <c r="I9" s="52" t="s">
        <v>105</v>
      </c>
      <c r="J9" s="52" t="s">
        <v>60</v>
      </c>
    </row>
    <row r="10" customFormat="false" ht="12.8" hidden="false" customHeight="false" outlineLevel="0" collapsed="false">
      <c r="A10" s="52"/>
      <c r="B10" s="52"/>
      <c r="C10" s="52"/>
      <c r="D10" s="52"/>
      <c r="E10" s="52"/>
      <c r="F10" s="52"/>
      <c r="I10" s="52" t="s">
        <v>106</v>
      </c>
      <c r="J10" s="52" t="s">
        <v>60</v>
      </c>
    </row>
    <row r="11" customFormat="false" ht="12.8" hidden="false" customHeight="false" outlineLevel="0" collapsed="false">
      <c r="A11" s="52"/>
      <c r="B11" s="52"/>
      <c r="C11" s="52"/>
      <c r="D11" s="52"/>
      <c r="E11" s="52"/>
      <c r="F11" s="52"/>
      <c r="I11" s="52" t="s">
        <v>50</v>
      </c>
      <c r="J11" s="52" t="s">
        <v>34</v>
      </c>
    </row>
    <row r="12" customFormat="false" ht="12.8" hidden="false" customHeight="false" outlineLevel="0" collapsed="false">
      <c r="A12" s="52"/>
      <c r="B12" s="52"/>
      <c r="C12" s="52"/>
      <c r="D12" s="52"/>
      <c r="E12" s="52"/>
      <c r="F12" s="52"/>
      <c r="I12" s="52" t="s">
        <v>55</v>
      </c>
      <c r="J12" s="52" t="s">
        <v>35</v>
      </c>
    </row>
    <row r="13" customFormat="false" ht="12.8" hidden="false" customHeight="false" outlineLevel="0" collapsed="false">
      <c r="A13" s="52"/>
      <c r="B13" s="52"/>
      <c r="C13" s="52"/>
      <c r="D13" s="52"/>
      <c r="E13" s="52"/>
      <c r="F13" s="52"/>
      <c r="I13" s="52" t="s">
        <v>107</v>
      </c>
      <c r="J13" s="52" t="s">
        <v>60</v>
      </c>
    </row>
    <row r="14" customFormat="false" ht="12.8" hidden="false" customHeight="false" outlineLevel="0" collapsed="false">
      <c r="A14" s="52"/>
      <c r="B14" s="52"/>
      <c r="C14" s="52"/>
      <c r="D14" s="52"/>
      <c r="E14" s="52"/>
      <c r="F14" s="52"/>
      <c r="I14" s="52" t="s">
        <v>108</v>
      </c>
      <c r="J14" s="52" t="s">
        <v>60</v>
      </c>
    </row>
    <row r="15" customFormat="false" ht="12.8" hidden="false" customHeight="false" outlineLevel="0" collapsed="false">
      <c r="A15" s="52"/>
      <c r="B15" s="52"/>
      <c r="C15" s="52"/>
      <c r="D15" s="52"/>
      <c r="E15" s="52"/>
      <c r="F15" s="52"/>
      <c r="I15" s="52" t="s">
        <v>109</v>
      </c>
      <c r="J15" s="52" t="s">
        <v>34</v>
      </c>
    </row>
    <row r="16" customFormat="false" ht="12.8" hidden="false" customHeight="false" outlineLevel="0" collapsed="false">
      <c r="A16" s="52"/>
      <c r="B16" s="52"/>
      <c r="C16" s="52"/>
      <c r="D16" s="52"/>
      <c r="E16" s="52"/>
      <c r="F16" s="52"/>
      <c r="I16" s="8"/>
    </row>
    <row r="17" customFormat="false" ht="12.8" hidden="false" customHeight="false" outlineLevel="0" collapsed="false">
      <c r="A17" s="52"/>
      <c r="B17" s="52"/>
      <c r="C17" s="52"/>
      <c r="D17" s="52"/>
      <c r="E17" s="52"/>
      <c r="F17" s="52"/>
    </row>
    <row r="18" customFormat="false" ht="12.8" hidden="false" customHeight="false" outlineLevel="0" collapsed="false">
      <c r="A18" s="52"/>
      <c r="B18" s="52"/>
      <c r="C18" s="52"/>
      <c r="D18" s="52"/>
      <c r="E18" s="52"/>
      <c r="F18" s="52"/>
      <c r="I18" s="8"/>
    </row>
    <row r="19" customFormat="false" ht="12.8" hidden="false" customHeight="false" outlineLevel="0" collapsed="false">
      <c r="A19" s="52"/>
      <c r="B19" s="52"/>
      <c r="C19" s="52"/>
      <c r="D19" s="52"/>
      <c r="E19" s="52"/>
      <c r="F19" s="52"/>
      <c r="I19" s="8"/>
    </row>
    <row r="20" customFormat="false" ht="12.8" hidden="false" customHeight="false" outlineLevel="0" collapsed="false">
      <c r="A20" s="52"/>
      <c r="B20" s="52"/>
      <c r="C20" s="52"/>
      <c r="D20" s="52"/>
      <c r="E20" s="52"/>
      <c r="F20" s="52"/>
      <c r="I20" s="8"/>
    </row>
    <row r="21" customFormat="false" ht="12.8" hidden="false" customHeight="false" outlineLevel="0" collapsed="false">
      <c r="A21" s="52"/>
      <c r="B21" s="52"/>
      <c r="C21" s="52"/>
      <c r="D21" s="52"/>
      <c r="E21" s="52"/>
      <c r="F21" s="52"/>
      <c r="I21" s="8"/>
    </row>
    <row r="22" customFormat="false" ht="12.8" hidden="false" customHeight="false" outlineLevel="0" collapsed="false">
      <c r="A22" s="52"/>
      <c r="B22" s="52"/>
      <c r="C22" s="52"/>
      <c r="D22" s="52"/>
      <c r="E22" s="52"/>
      <c r="F22" s="52"/>
      <c r="I22" s="8"/>
    </row>
    <row r="23" customFormat="false" ht="12.8" hidden="false" customHeight="false" outlineLevel="0" collapsed="false">
      <c r="A23" s="52"/>
      <c r="B23" s="52"/>
      <c r="C23" s="52"/>
      <c r="D23" s="52"/>
      <c r="E23" s="52"/>
      <c r="F23" s="52"/>
      <c r="I23" s="8"/>
    </row>
    <row r="24" customFormat="false" ht="12.8" hidden="false" customHeight="false" outlineLevel="0" collapsed="false">
      <c r="A24" s="52"/>
      <c r="B24" s="52"/>
      <c r="C24" s="52"/>
      <c r="D24" s="52"/>
      <c r="E24" s="52"/>
      <c r="F24" s="52"/>
      <c r="I24" s="8"/>
    </row>
    <row r="25" customFormat="false" ht="12.8" hidden="false" customHeight="false" outlineLevel="0" collapsed="false">
      <c r="A25" s="52"/>
      <c r="B25" s="52"/>
      <c r="C25" s="52"/>
      <c r="D25" s="52"/>
      <c r="E25" s="52"/>
      <c r="F25" s="52"/>
      <c r="I25" s="8"/>
    </row>
    <row r="26" customFormat="false" ht="12.8" hidden="false" customHeight="false" outlineLevel="0" collapsed="false">
      <c r="A26" s="52"/>
      <c r="B26" s="52"/>
      <c r="C26" s="52"/>
      <c r="D26" s="52"/>
      <c r="E26" s="52"/>
      <c r="F26" s="52"/>
      <c r="I26" s="8"/>
    </row>
    <row r="27" customFormat="false" ht="12.8" hidden="false" customHeight="false" outlineLevel="0" collapsed="false">
      <c r="A27" s="52"/>
      <c r="B27" s="52"/>
      <c r="C27" s="52"/>
      <c r="D27" s="52"/>
      <c r="E27" s="52"/>
      <c r="F27" s="52"/>
      <c r="I27" s="8"/>
    </row>
  </sheetData>
  <mergeCells count="1">
    <mergeCell ref="A1:F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81D41A"/>
    <pageSetUpPr fitToPage="false"/>
  </sheetPr>
  <dimension ref="A1:F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23" activeCellId="0" sqref="H23"/>
    </sheetView>
  </sheetViews>
  <sheetFormatPr defaultColWidth="11.53515625" defaultRowHeight="12.8" zeroHeight="false" outlineLevelRow="0" outlineLevelCol="0"/>
  <cols>
    <col collapsed="false" customWidth="true" hidden="false" outlineLevel="0" max="5" min="5" style="8" width="16.96"/>
    <col collapsed="false" customWidth="true" hidden="false" outlineLevel="0" max="6" min="6" style="8" width="22.81"/>
  </cols>
  <sheetData>
    <row r="1" customFormat="false" ht="26.8" hidden="false" customHeight="false" outlineLevel="0" collapsed="false">
      <c r="A1" s="50" t="s">
        <v>119</v>
      </c>
      <c r="B1" s="50"/>
      <c r="C1" s="50"/>
      <c r="D1" s="50"/>
      <c r="E1" s="50"/>
      <c r="F1" s="50"/>
    </row>
    <row r="2" customFormat="false" ht="12.8" hidden="false" customHeight="false" outlineLevel="0" collapsed="false">
      <c r="A2" s="12"/>
      <c r="B2" s="12"/>
      <c r="C2" s="12"/>
      <c r="D2" s="12"/>
      <c r="E2" s="12"/>
      <c r="F2" s="12"/>
    </row>
    <row r="3" customFormat="false" ht="12.8" hidden="false" customHeight="false" outlineLevel="0" collapsed="false">
      <c r="A3" s="51" t="s">
        <v>61</v>
      </c>
      <c r="B3" s="51" t="s">
        <v>120</v>
      </c>
      <c r="C3" s="51" t="s">
        <v>63</v>
      </c>
      <c r="D3" s="51" t="s">
        <v>121</v>
      </c>
      <c r="E3" s="51" t="s">
        <v>60</v>
      </c>
      <c r="F3" s="51" t="s">
        <v>64</v>
      </c>
    </row>
    <row r="4" customFormat="false" ht="12.8" hidden="false" customHeight="false" outlineLevel="0" collapsed="false">
      <c r="A4" s="53" t="s">
        <v>65</v>
      </c>
      <c r="B4" s="52" t="s">
        <v>122</v>
      </c>
      <c r="C4" s="52" t="n">
        <v>100</v>
      </c>
      <c r="D4" s="52" t="s">
        <v>123</v>
      </c>
      <c r="E4" s="52" t="s">
        <v>34</v>
      </c>
      <c r="F4" s="52" t="s">
        <v>124</v>
      </c>
    </row>
    <row r="5" customFormat="false" ht="12.8" hidden="false" customHeight="false" outlineLevel="0" collapsed="false">
      <c r="A5" s="52" t="s">
        <v>67</v>
      </c>
      <c r="B5" s="52" t="s">
        <v>125</v>
      </c>
      <c r="C5" s="52" t="n">
        <v>50</v>
      </c>
      <c r="D5" s="52" t="s">
        <v>126</v>
      </c>
      <c r="E5" s="52" t="s">
        <v>35</v>
      </c>
      <c r="F5" s="52" t="s">
        <v>127</v>
      </c>
    </row>
    <row r="6" customFormat="false" ht="12.8" hidden="false" customHeight="false" outlineLevel="0" collapsed="false">
      <c r="A6" s="52" t="s">
        <v>68</v>
      </c>
      <c r="B6" s="52" t="s">
        <v>128</v>
      </c>
      <c r="C6" s="52" t="n">
        <v>72</v>
      </c>
      <c r="D6" s="52" t="s">
        <v>129</v>
      </c>
      <c r="E6" s="52" t="s">
        <v>130</v>
      </c>
      <c r="F6" s="52" t="s">
        <v>66</v>
      </c>
    </row>
    <row r="7" customFormat="false" ht="12.8" hidden="false" customHeight="false" outlineLevel="0" collapsed="false">
      <c r="A7" s="52" t="s">
        <v>69</v>
      </c>
      <c r="B7" s="52" t="s">
        <v>131</v>
      </c>
      <c r="C7" s="52" t="n">
        <v>4300</v>
      </c>
      <c r="D7" s="52" t="s">
        <v>132</v>
      </c>
      <c r="E7" s="52" t="s">
        <v>130</v>
      </c>
      <c r="F7" s="52" t="s">
        <v>66</v>
      </c>
    </row>
    <row r="8" customFormat="false" ht="12.8" hidden="false" customHeight="false" outlineLevel="0" collapsed="false">
      <c r="A8" s="52"/>
      <c r="B8" s="52" t="s">
        <v>41</v>
      </c>
      <c r="C8" s="52"/>
      <c r="D8" s="52"/>
      <c r="E8" s="52"/>
      <c r="F8" s="52"/>
    </row>
    <row r="9" customFormat="false" ht="12.8" hidden="false" customHeight="false" outlineLevel="0" collapsed="false">
      <c r="A9" s="52"/>
      <c r="B9" s="52" t="s">
        <v>42</v>
      </c>
      <c r="C9" s="52"/>
      <c r="D9" s="52"/>
      <c r="E9" s="52"/>
      <c r="F9" s="52"/>
    </row>
    <row r="10" customFormat="false" ht="12.8" hidden="false" customHeight="false" outlineLevel="0" collapsed="false">
      <c r="A10" s="52"/>
      <c r="B10" s="52"/>
      <c r="C10" s="52"/>
      <c r="D10" s="52"/>
      <c r="E10" s="52"/>
      <c r="F10" s="52"/>
    </row>
    <row r="11" customFormat="false" ht="12.8" hidden="false" customHeight="false" outlineLevel="0" collapsed="false">
      <c r="A11" s="52"/>
      <c r="B11" s="52"/>
      <c r="C11" s="52"/>
      <c r="D11" s="52"/>
      <c r="E11" s="52"/>
      <c r="F11" s="52"/>
    </row>
    <row r="12" customFormat="false" ht="12.8" hidden="false" customHeight="false" outlineLevel="0" collapsed="false">
      <c r="A12" s="52"/>
      <c r="B12" s="52"/>
      <c r="C12" s="52"/>
      <c r="D12" s="52"/>
      <c r="E12" s="52"/>
      <c r="F12" s="52"/>
    </row>
    <row r="13" customFormat="false" ht="12.8" hidden="false" customHeight="false" outlineLevel="0" collapsed="false">
      <c r="A13" s="52"/>
      <c r="B13" s="52"/>
      <c r="C13" s="52"/>
      <c r="D13" s="52"/>
      <c r="E13" s="52"/>
      <c r="F13" s="52"/>
    </row>
    <row r="14" customFormat="false" ht="12.8" hidden="false" customHeight="false" outlineLevel="0" collapsed="false">
      <c r="A14" s="52"/>
      <c r="B14" s="52"/>
      <c r="C14" s="52"/>
      <c r="D14" s="52"/>
      <c r="E14" s="52"/>
      <c r="F14" s="52"/>
    </row>
    <row r="15" customFormat="false" ht="12.8" hidden="false" customHeight="false" outlineLevel="0" collapsed="false">
      <c r="A15" s="52"/>
      <c r="B15" s="52"/>
      <c r="C15" s="52"/>
      <c r="D15" s="52"/>
      <c r="E15" s="52"/>
      <c r="F15" s="52"/>
    </row>
    <row r="16" customFormat="false" ht="12.8" hidden="false" customHeight="false" outlineLevel="0" collapsed="false">
      <c r="A16" s="52"/>
      <c r="B16" s="52"/>
      <c r="C16" s="52"/>
      <c r="D16" s="52"/>
      <c r="E16" s="52"/>
      <c r="F16" s="52"/>
    </row>
    <row r="17" customFormat="false" ht="12.8" hidden="false" customHeight="false" outlineLevel="0" collapsed="false">
      <c r="A17" s="52"/>
      <c r="B17" s="52"/>
      <c r="C17" s="52"/>
      <c r="D17" s="52"/>
      <c r="E17" s="52"/>
      <c r="F17" s="52"/>
    </row>
    <row r="18" customFormat="false" ht="12.8" hidden="false" customHeight="false" outlineLevel="0" collapsed="false">
      <c r="A18" s="52"/>
      <c r="B18" s="52"/>
      <c r="C18" s="52"/>
      <c r="D18" s="52"/>
      <c r="E18" s="52"/>
      <c r="F18" s="52"/>
    </row>
    <row r="19" customFormat="false" ht="12.8" hidden="false" customHeight="false" outlineLevel="0" collapsed="false">
      <c r="A19" s="52"/>
      <c r="B19" s="52"/>
      <c r="C19" s="52"/>
      <c r="D19" s="52"/>
      <c r="E19" s="52"/>
      <c r="F19" s="52"/>
    </row>
    <row r="20" customFormat="false" ht="12.8" hidden="false" customHeight="false" outlineLevel="0" collapsed="false">
      <c r="A20" s="52"/>
      <c r="B20" s="52"/>
      <c r="C20" s="52"/>
      <c r="D20" s="52"/>
      <c r="E20" s="52"/>
      <c r="F20" s="52"/>
    </row>
    <row r="21" customFormat="false" ht="12.8" hidden="false" customHeight="false" outlineLevel="0" collapsed="false">
      <c r="A21" s="52"/>
      <c r="B21" s="52"/>
      <c r="C21" s="52"/>
      <c r="D21" s="52"/>
      <c r="E21" s="52"/>
      <c r="F21" s="52"/>
    </row>
    <row r="22" customFormat="false" ht="12.8" hidden="false" customHeight="false" outlineLevel="0" collapsed="false">
      <c r="A22" s="52"/>
      <c r="B22" s="52"/>
      <c r="C22" s="52"/>
      <c r="D22" s="52"/>
      <c r="E22" s="52"/>
      <c r="F22" s="52"/>
    </row>
    <row r="23" customFormat="false" ht="12.8" hidden="false" customHeight="false" outlineLevel="0" collapsed="false">
      <c r="A23" s="52"/>
      <c r="B23" s="52"/>
      <c r="C23" s="52"/>
      <c r="D23" s="52"/>
      <c r="E23" s="52"/>
      <c r="F23" s="52"/>
    </row>
    <row r="24" customFormat="false" ht="12.8" hidden="false" customHeight="false" outlineLevel="0" collapsed="false">
      <c r="A24" s="52"/>
      <c r="B24" s="52"/>
      <c r="C24" s="52"/>
      <c r="D24" s="52"/>
      <c r="E24" s="52"/>
      <c r="F24" s="52"/>
    </row>
    <row r="25" customFormat="false" ht="12.8" hidden="false" customHeight="false" outlineLevel="0" collapsed="false">
      <c r="A25" s="52"/>
      <c r="B25" s="52"/>
      <c r="C25" s="52"/>
      <c r="D25" s="52"/>
      <c r="E25" s="52"/>
      <c r="F25" s="52"/>
    </row>
    <row r="26" customFormat="false" ht="12.8" hidden="false" customHeight="false" outlineLevel="0" collapsed="false">
      <c r="A26" s="52"/>
      <c r="B26" s="52"/>
      <c r="C26" s="52"/>
      <c r="D26" s="52"/>
      <c r="E26" s="52"/>
      <c r="F26" s="52"/>
    </row>
    <row r="27" customFormat="false" ht="12.8" hidden="false" customHeight="false" outlineLevel="0" collapsed="false">
      <c r="A27" s="52"/>
      <c r="B27" s="52"/>
      <c r="C27" s="52"/>
      <c r="D27" s="52"/>
      <c r="E27" s="52"/>
      <c r="F27" s="52"/>
    </row>
  </sheetData>
  <mergeCells count="1">
    <mergeCell ref="A1:F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283</TotalTime>
  <Application>LibreOffice/7.4.7.2$Linux_X86_64 LibreOffice_project/40$Build-2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2024-07-16T22:09:45Z</dcterms:created>
  <dc:creator/>
  <dc:description/>
  <dc:language>en-ZA</dc:language>
  <cp:lastModifiedBy/>
  <dcterms:modified xsi:type="dcterms:W3CDTF">2024-07-26T22:26:16Z</dcterms:modified>
  <cp:revision>86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