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odeName="EstaPasta_de_trabalho"/>
  <mc:AlternateContent xmlns:mc="http://schemas.openxmlformats.org/markup-compatibility/2006">
    <mc:Choice Requires="x15">
      <x15ac:absPath xmlns:x15ac="http://schemas.microsoft.com/office/spreadsheetml/2010/11/ac" url="C:\Users\coliv\Documents\R-Projects\OBRAS-TCU\Arquivos originais\"/>
    </mc:Choice>
  </mc:AlternateContent>
  <xr:revisionPtr revIDLastSave="0" documentId="13_ncr:1_{B4E2EB35-C307-4C02-9091-58CB917607CE}" xr6:coauthVersionLast="45" xr6:coauthVersionMax="45" xr10:uidLastSave="{00000000-0000-0000-0000-000000000000}"/>
  <bookViews>
    <workbookView xWindow="-120" yWindow="-120" windowWidth="20730" windowHeight="11160" tabRatio="671" activeTab="5" xr2:uid="{00000000-000D-0000-FFFF-FFFF00000000}"/>
  </bookViews>
  <sheets>
    <sheet name="Diagnóstico " sheetId="10" r:id="rId1"/>
    <sheet name="caixa" sheetId="15" r:id="rId2"/>
    <sheet name="pac" sheetId="16" r:id="rId3"/>
    <sheet name="mec_creches" sheetId="17" r:id="rId4"/>
    <sheet name="mec_educacao_superior" sheetId="18" r:id="rId5"/>
    <sheet name="mec_ensino_tecnico" sheetId="1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096" i="15" l="1"/>
  <c r="H1097" i="15"/>
  <c r="H1098" i="15"/>
  <c r="H3" i="15" l="1"/>
  <c r="H76" i="15"/>
  <c r="H72" i="15"/>
  <c r="H161" i="15"/>
  <c r="H201" i="15"/>
  <c r="H259" i="15"/>
  <c r="H322" i="15"/>
  <c r="H206" i="15"/>
  <c r="H597" i="15"/>
  <c r="H811" i="15"/>
  <c r="H77" i="15"/>
  <c r="H93" i="15"/>
  <c r="H644" i="15"/>
  <c r="H571" i="15"/>
  <c r="H300" i="15"/>
  <c r="H906" i="15"/>
  <c r="H1013" i="15"/>
  <c r="H830" i="15"/>
  <c r="H293" i="15"/>
  <c r="H685" i="15"/>
  <c r="H528" i="15"/>
  <c r="H818" i="15"/>
  <c r="H24" i="15"/>
  <c r="H1106" i="15"/>
  <c r="H257" i="15"/>
  <c r="H866" i="15"/>
  <c r="H1051" i="15"/>
  <c r="H295" i="15"/>
  <c r="H422" i="15"/>
  <c r="H282" i="15"/>
  <c r="H580" i="15"/>
  <c r="H745" i="15"/>
  <c r="H1071" i="15"/>
  <c r="H166" i="15"/>
  <c r="H1004" i="15"/>
  <c r="H670" i="15"/>
  <c r="H25" i="15"/>
  <c r="H386" i="15"/>
  <c r="H1080" i="15"/>
  <c r="H777" i="15"/>
  <c r="H250" i="15"/>
  <c r="H851" i="15"/>
  <c r="H73" i="15"/>
  <c r="H22" i="15"/>
  <c r="H115" i="15"/>
  <c r="H421" i="15"/>
  <c r="H1050" i="15"/>
  <c r="H665" i="15"/>
  <c r="H618" i="15"/>
  <c r="H141" i="15"/>
  <c r="H451" i="15"/>
  <c r="H809" i="15"/>
  <c r="H4" i="15"/>
  <c r="H747" i="15"/>
  <c r="H483" i="15"/>
  <c r="H456" i="15"/>
  <c r="H803" i="15"/>
  <c r="H561" i="15"/>
  <c r="H160" i="15"/>
  <c r="H658" i="15"/>
  <c r="H856" i="15"/>
  <c r="H159" i="15"/>
  <c r="H457" i="15"/>
  <c r="H526" i="15"/>
  <c r="H485" i="15"/>
  <c r="H722" i="15"/>
  <c r="H169" i="15"/>
  <c r="H140" i="15"/>
  <c r="H966" i="15"/>
  <c r="H707" i="15"/>
  <c r="H1076" i="15"/>
  <c r="H155" i="15"/>
  <c r="H524" i="15"/>
  <c r="H83" i="15"/>
  <c r="H592" i="15"/>
  <c r="H407" i="15"/>
  <c r="H345" i="15"/>
  <c r="H1102" i="15"/>
  <c r="H401" i="15"/>
  <c r="H63" i="15"/>
  <c r="H517" i="15"/>
  <c r="H918" i="15"/>
  <c r="H533" i="15"/>
  <c r="H510" i="15"/>
  <c r="H759" i="15"/>
  <c r="H139" i="15"/>
  <c r="H496" i="15"/>
  <c r="H143" i="15"/>
  <c r="H245" i="15"/>
  <c r="H266" i="15"/>
  <c r="H829" i="15"/>
  <c r="H175" i="15"/>
  <c r="H342" i="15"/>
  <c r="H97" i="15"/>
  <c r="H337" i="15"/>
  <c r="H583" i="15"/>
  <c r="H1003" i="15"/>
  <c r="H1007" i="15"/>
  <c r="H869" i="15"/>
  <c r="H87" i="15"/>
  <c r="H274" i="15"/>
  <c r="H133" i="15"/>
  <c r="H435" i="15"/>
  <c r="H669" i="15"/>
  <c r="H699" i="15"/>
  <c r="H414" i="15"/>
  <c r="H308" i="15"/>
  <c r="H976" i="15"/>
  <c r="H116" i="15"/>
  <c r="H523" i="15"/>
  <c r="H626" i="15"/>
  <c r="H13" i="15"/>
  <c r="H1072" i="15"/>
  <c r="H712" i="15"/>
  <c r="H802" i="15"/>
  <c r="H736" i="15"/>
  <c r="H1070" i="15"/>
  <c r="H387" i="15"/>
  <c r="H627" i="15"/>
  <c r="H855" i="15"/>
  <c r="H439" i="15"/>
  <c r="H113" i="15"/>
  <c r="H497" i="15"/>
  <c r="H492" i="15"/>
  <c r="H1043" i="15"/>
  <c r="H122" i="15"/>
  <c r="H682" i="15"/>
  <c r="H100" i="15"/>
  <c r="H165" i="15"/>
  <c r="H753" i="15"/>
  <c r="H584" i="15"/>
  <c r="H264" i="15"/>
  <c r="H601" i="15"/>
  <c r="H521" i="15"/>
  <c r="H711" i="15"/>
  <c r="H762" i="15"/>
  <c r="H602" i="15"/>
  <c r="H62" i="15"/>
  <c r="H291" i="15"/>
  <c r="H628" i="15"/>
  <c r="H885" i="15"/>
  <c r="H237" i="15"/>
  <c r="H238" i="15"/>
  <c r="H239" i="15"/>
  <c r="H955" i="15"/>
  <c r="H228" i="15"/>
  <c r="H721" i="15"/>
  <c r="H78" i="15"/>
  <c r="H666" i="15"/>
  <c r="H891" i="15"/>
  <c r="H1014" i="15"/>
  <c r="H892" i="15"/>
  <c r="H1064" i="15"/>
  <c r="H874" i="15"/>
  <c r="H91" i="15"/>
  <c r="H323" i="15"/>
  <c r="H307" i="15"/>
  <c r="H392" i="15"/>
  <c r="H246" i="15"/>
  <c r="H146" i="15"/>
  <c r="H358" i="15"/>
  <c r="H985" i="15"/>
  <c r="H276" i="15"/>
  <c r="H1030" i="15"/>
  <c r="H992" i="15"/>
  <c r="H332" i="15"/>
  <c r="H74" i="15"/>
  <c r="H1032" i="15"/>
  <c r="H543" i="15"/>
  <c r="H617" i="15"/>
  <c r="H444" i="15"/>
  <c r="H254" i="15"/>
  <c r="H763" i="15"/>
  <c r="H253" i="15"/>
  <c r="H1083" i="15"/>
  <c r="H481" i="15"/>
  <c r="H368" i="15"/>
  <c r="H555" i="15"/>
  <c r="H986" i="15"/>
  <c r="H984" i="15"/>
  <c r="H355" i="15"/>
  <c r="H567" i="15"/>
  <c r="H472" i="15"/>
  <c r="H927" i="15"/>
  <c r="H723" i="15"/>
  <c r="H26" i="15"/>
  <c r="H576" i="15"/>
  <c r="H828" i="15"/>
  <c r="H928" i="15"/>
  <c r="H454" i="15"/>
  <c r="H957" i="15"/>
  <c r="H27" i="15"/>
  <c r="H28" i="15"/>
  <c r="H29" i="15"/>
  <c r="H30" i="15"/>
  <c r="H2" i="15"/>
  <c r="H997" i="15"/>
  <c r="H767" i="15"/>
  <c r="H756" i="15"/>
  <c r="H31" i="15"/>
  <c r="H32" i="15"/>
  <c r="H513" i="15"/>
  <c r="H900" i="15"/>
  <c r="H1021" i="15"/>
  <c r="H33" i="15"/>
  <c r="H929" i="15"/>
  <c r="H987" i="15"/>
  <c r="H34" i="15"/>
  <c r="H930" i="15"/>
  <c r="H35" i="15"/>
  <c r="H36" i="15"/>
  <c r="H37" i="15"/>
  <c r="H446" i="15"/>
  <c r="H152" i="15"/>
  <c r="H38" i="15"/>
  <c r="H991" i="15"/>
  <c r="H960" i="15"/>
  <c r="H348" i="15"/>
  <c r="H428" i="15"/>
  <c r="H443" i="15"/>
  <c r="H931" i="15"/>
  <c r="H39" i="15"/>
  <c r="H182" i="15"/>
  <c r="H932" i="15"/>
  <c r="H40" i="15"/>
  <c r="H503" i="15"/>
  <c r="H41" i="15"/>
  <c r="H42" i="15"/>
  <c r="H43" i="15"/>
  <c r="H44" i="15"/>
  <c r="H211" i="15"/>
  <c r="H890" i="15"/>
  <c r="H447" i="15"/>
  <c r="H297" i="15"/>
  <c r="H738" i="15"/>
  <c r="H499" i="15"/>
  <c r="H251" i="15"/>
  <c r="H979" i="15"/>
  <c r="H701" i="15"/>
  <c r="H858" i="15"/>
  <c r="H820" i="15"/>
  <c r="H240" i="15"/>
  <c r="H361" i="15"/>
  <c r="H746" i="15"/>
  <c r="H804" i="15"/>
  <c r="H252" i="15"/>
  <c r="H105" i="15"/>
  <c r="H417" i="15"/>
  <c r="H418" i="15"/>
  <c r="H606" i="15"/>
  <c r="H832" i="15"/>
  <c r="H790" i="15"/>
  <c r="H542" i="15"/>
  <c r="H1044" i="15"/>
  <c r="H796" i="15"/>
  <c r="H781" i="15"/>
  <c r="H230" i="15"/>
  <c r="H919" i="15"/>
  <c r="H839" i="15"/>
  <c r="H961" i="15"/>
  <c r="H56" i="15"/>
  <c r="H331" i="15"/>
  <c r="H367" i="15"/>
  <c r="H1023" i="15"/>
  <c r="H196" i="15"/>
  <c r="H675" i="15"/>
  <c r="H650" i="15"/>
  <c r="H901" i="15"/>
  <c r="H677" i="15"/>
  <c r="H619" i="15"/>
  <c r="H817" i="15"/>
  <c r="H1065" i="15"/>
  <c r="H797" i="15"/>
  <c r="H515" i="15"/>
  <c r="H489" i="15"/>
  <c r="H1060" i="15"/>
  <c r="H1109" i="15"/>
  <c r="H594" i="15"/>
  <c r="H556" i="15"/>
  <c r="H7" i="15"/>
  <c r="H784" i="15"/>
  <c r="H1062" i="15"/>
  <c r="H791" i="15"/>
  <c r="H440" i="15"/>
  <c r="H549" i="15"/>
  <c r="H973" i="15"/>
  <c r="H834" i="15"/>
  <c r="H972" i="15"/>
  <c r="H158" i="15"/>
  <c r="H787" i="15"/>
  <c r="H364" i="15"/>
  <c r="H788" i="15"/>
  <c r="H843" i="15"/>
  <c r="H411" i="15"/>
  <c r="H540" i="15"/>
  <c r="H85" i="15"/>
  <c r="H965" i="15"/>
  <c r="H1029" i="15"/>
  <c r="H195" i="15"/>
  <c r="H983" i="15"/>
  <c r="H231" i="15"/>
  <c r="H996" i="15"/>
  <c r="H770" i="15"/>
  <c r="H433" i="15"/>
  <c r="H1022" i="15"/>
  <c r="H844" i="15"/>
  <c r="H1055" i="15"/>
  <c r="H96" i="15"/>
  <c r="H963" i="15"/>
  <c r="H835" i="15"/>
  <c r="H768" i="15"/>
  <c r="H539" i="15"/>
  <c r="H362" i="15"/>
  <c r="H1038" i="15"/>
  <c r="H544" i="15"/>
  <c r="H536" i="15"/>
  <c r="H962" i="15"/>
  <c r="H975" i="15"/>
  <c r="H840" i="15"/>
  <c r="H198" i="15"/>
  <c r="H94" i="15"/>
  <c r="H774" i="15"/>
  <c r="H842" i="15"/>
  <c r="H137" i="15"/>
  <c r="H71" i="15"/>
  <c r="H508" i="15"/>
  <c r="H1049" i="15"/>
  <c r="H398" i="15"/>
  <c r="H541" i="15"/>
  <c r="H114" i="15"/>
  <c r="H713" i="15"/>
  <c r="H324" i="15"/>
  <c r="H121" i="15"/>
  <c r="H312" i="15"/>
  <c r="H287" i="15"/>
  <c r="H149" i="15"/>
  <c r="H883" i="15"/>
  <c r="H720" i="15"/>
  <c r="H288" i="15"/>
  <c r="H608" i="15"/>
  <c r="H566" i="15"/>
  <c r="H127" i="15"/>
  <c r="H147" i="15"/>
  <c r="H516" i="15"/>
  <c r="H278" i="15"/>
  <c r="H757" i="15"/>
  <c r="H1009" i="15"/>
  <c r="H327" i="15"/>
  <c r="H610" i="15"/>
  <c r="H908" i="15"/>
  <c r="H605" i="15"/>
  <c r="H825" i="15"/>
  <c r="H574" i="15"/>
  <c r="H847" i="15"/>
  <c r="H255" i="15"/>
  <c r="H384" i="15"/>
  <c r="H520" i="15"/>
  <c r="H629" i="15"/>
  <c r="H714" i="15"/>
  <c r="H493" i="15"/>
  <c r="H1107" i="15"/>
  <c r="H132" i="15"/>
  <c r="H463" i="15"/>
  <c r="H724" i="15"/>
  <c r="H727" i="15"/>
  <c r="H6" i="15"/>
  <c r="H700" i="15"/>
  <c r="H865" i="15"/>
  <c r="H130" i="15"/>
  <c r="H733" i="15"/>
  <c r="H203" i="15"/>
  <c r="H752" i="15"/>
  <c r="H660" i="15"/>
  <c r="H191" i="15"/>
  <c r="H448" i="15"/>
  <c r="H694" i="15"/>
  <c r="H281" i="15"/>
  <c r="H676" i="15"/>
  <c r="H449" i="15"/>
  <c r="H603" i="15"/>
  <c r="H310" i="15"/>
  <c r="H950" i="15"/>
  <c r="H1061" i="15"/>
  <c r="H693" i="15"/>
  <c r="H878" i="15"/>
  <c r="H815" i="15"/>
  <c r="H719" i="15"/>
  <c r="H730" i="15"/>
  <c r="H732" i="15"/>
  <c r="H1082" i="15"/>
  <c r="H805" i="15"/>
  <c r="H657" i="15"/>
  <c r="H1059" i="15"/>
  <c r="H577" i="15"/>
  <c r="H330" i="15"/>
  <c r="H911" i="15"/>
  <c r="H82" i="15"/>
  <c r="H328" i="15"/>
  <c r="H645" i="15"/>
  <c r="H135" i="15"/>
  <c r="H388" i="15"/>
  <c r="H585" i="15"/>
  <c r="H761" i="15"/>
  <c r="H904" i="15"/>
  <c r="H92" i="15"/>
  <c r="H326" i="15"/>
  <c r="H862" i="15"/>
  <c r="H1008" i="15"/>
  <c r="H124" i="15"/>
  <c r="H86" i="15"/>
  <c r="H256" i="15"/>
  <c r="H886" i="15"/>
  <c r="H748" i="15"/>
  <c r="H933" i="15"/>
  <c r="H413" i="15"/>
  <c r="H504" i="15"/>
  <c r="H45" i="15"/>
  <c r="H934" i="15"/>
  <c r="H46" i="15"/>
  <c r="H1019" i="15"/>
  <c r="H1035" i="15"/>
  <c r="H978" i="15"/>
  <c r="H347" i="15"/>
  <c r="H875" i="15"/>
  <c r="H1006" i="15"/>
  <c r="H57" i="15"/>
  <c r="H339" i="15"/>
  <c r="H990" i="15"/>
  <c r="H530" i="15"/>
  <c r="H162" i="15"/>
  <c r="H350" i="15"/>
  <c r="H351" i="15"/>
  <c r="H108" i="15"/>
  <c r="H352" i="15"/>
  <c r="H353" i="15"/>
  <c r="H47" i="15"/>
  <c r="H935" i="15"/>
  <c r="H48" i="15"/>
  <c r="H153" i="15"/>
  <c r="H49" i="15"/>
  <c r="H936" i="15"/>
  <c r="H646" i="15"/>
  <c r="H294" i="15"/>
  <c r="H286" i="15"/>
  <c r="H178" i="15"/>
  <c r="H522" i="15"/>
  <c r="H755" i="15"/>
  <c r="H673" i="15"/>
  <c r="H263" i="15"/>
  <c r="H50" i="15"/>
  <c r="H937" i="15"/>
  <c r="H512" i="15"/>
  <c r="H109" i="15"/>
  <c r="H110" i="15"/>
  <c r="H111" i="15"/>
  <c r="H464" i="15"/>
  <c r="H819" i="15"/>
  <c r="H1024" i="15"/>
  <c r="H112" i="15"/>
  <c r="H1039" i="15"/>
  <c r="H466" i="15"/>
  <c r="H570" i="15"/>
  <c r="H320" i="15"/>
  <c r="H591" i="15"/>
  <c r="H794" i="15"/>
  <c r="H715" i="15"/>
  <c r="H813" i="15"/>
  <c r="H51" i="15"/>
  <c r="H853" i="15"/>
  <c r="H938" i="15"/>
  <c r="H939" i="15"/>
  <c r="H52" i="15"/>
  <c r="H434" i="15"/>
  <c r="H1052" i="15"/>
  <c r="H1016" i="15"/>
  <c r="H102" i="15"/>
  <c r="H531" i="15"/>
  <c r="H380" i="15"/>
  <c r="H611" i="15"/>
  <c r="H568" i="15"/>
  <c r="H737" i="15"/>
  <c r="H445" i="15"/>
  <c r="H88" i="15"/>
  <c r="H940" i="15"/>
  <c r="H177" i="15"/>
  <c r="H391" i="15"/>
  <c r="H309" i="15"/>
  <c r="H860" i="15"/>
  <c r="H75" i="15"/>
  <c r="H1073" i="15"/>
  <c r="H289" i="15"/>
  <c r="H371" i="15"/>
  <c r="H244" i="15"/>
  <c r="H527" i="15"/>
  <c r="H630" i="15"/>
  <c r="H569" i="15"/>
  <c r="H335" i="15"/>
  <c r="H786" i="15"/>
  <c r="H1099" i="15"/>
  <c r="H631" i="15"/>
  <c r="H582" i="15"/>
  <c r="H632" i="15"/>
  <c r="H668" i="15"/>
  <c r="H822" i="15"/>
  <c r="H823" i="15"/>
  <c r="H824" i="15"/>
  <c r="H1045" i="15"/>
  <c r="H532" i="15"/>
  <c r="H370" i="15"/>
  <c r="H372" i="15"/>
  <c r="H452" i="15"/>
  <c r="H633" i="15"/>
  <c r="H65" i="15"/>
  <c r="H469" i="15"/>
  <c r="H661" i="15"/>
  <c r="H861" i="15"/>
  <c r="H634" i="15"/>
  <c r="H60" i="15"/>
  <c r="H651" i="15"/>
  <c r="H695" i="15"/>
  <c r="H596" i="15"/>
  <c r="H873" i="15"/>
  <c r="H696" i="15"/>
  <c r="H841" i="15"/>
  <c r="H494" i="15"/>
  <c r="H248" i="15"/>
  <c r="H396" i="15"/>
  <c r="H635" i="15"/>
  <c r="H185" i="15"/>
  <c r="H316" i="15"/>
  <c r="H429" i="15"/>
  <c r="H164" i="15"/>
  <c r="H273" i="15"/>
  <c r="H558" i="15"/>
  <c r="H218" i="15"/>
  <c r="H224" i="15"/>
  <c r="H220" i="15"/>
  <c r="H221" i="15"/>
  <c r="H219" i="15"/>
  <c r="H214" i="15"/>
  <c r="H215" i="15"/>
  <c r="H226" i="15"/>
  <c r="H225" i="15"/>
  <c r="H223" i="15"/>
  <c r="H490" i="15"/>
  <c r="H373" i="15"/>
  <c r="H376" i="15"/>
  <c r="H379" i="15"/>
  <c r="H163" i="15"/>
  <c r="H501" i="15"/>
  <c r="H374" i="15"/>
  <c r="H377" i="15"/>
  <c r="H423" i="15"/>
  <c r="H236" i="15"/>
  <c r="H299" i="15"/>
  <c r="H212" i="15"/>
  <c r="H12" i="15"/>
  <c r="H1028" i="15"/>
  <c r="H123" i="15"/>
  <c r="H725" i="15"/>
  <c r="H363" i="15"/>
  <c r="H412" i="15"/>
  <c r="H427" i="15"/>
  <c r="H242" i="15"/>
  <c r="H681" i="15"/>
  <c r="H269" i="15"/>
  <c r="H438" i="15"/>
  <c r="H507" i="15"/>
  <c r="H850" i="15"/>
  <c r="H340" i="15"/>
  <c r="H1058" i="15"/>
  <c r="H956" i="15"/>
  <c r="H99" i="15"/>
  <c r="H1042" i="15"/>
  <c r="H554" i="15"/>
  <c r="H487" i="15"/>
  <c r="H1027" i="15"/>
  <c r="H333" i="15"/>
  <c r="H69" i="15"/>
  <c r="H846" i="15"/>
  <c r="H710" i="15"/>
  <c r="H877" i="15"/>
  <c r="H173" i="15"/>
  <c r="H174" i="15"/>
  <c r="H359" i="15"/>
  <c r="H867" i="15"/>
  <c r="H806" i="15"/>
  <c r="H916" i="15"/>
  <c r="H852" i="15"/>
  <c r="H514" i="15"/>
  <c r="H636" i="15"/>
  <c r="H708" i="15"/>
  <c r="H317" i="15"/>
  <c r="H947" i="15"/>
  <c r="H233" i="15"/>
  <c r="H683" i="15"/>
  <c r="H663" i="15"/>
  <c r="H491" i="15"/>
  <c r="H1079" i="15"/>
  <c r="H117" i="15"/>
  <c r="H921" i="15"/>
  <c r="H270" i="15"/>
  <c r="H249" i="15"/>
  <c r="H202" i="15"/>
  <c r="H98" i="15"/>
  <c r="H620" i="15"/>
  <c r="H298" i="15"/>
  <c r="H857" i="15"/>
  <c r="H395" i="15"/>
  <c r="H393" i="15"/>
  <c r="H1017" i="15"/>
  <c r="H776" i="15"/>
  <c r="H551" i="15"/>
  <c r="H58" i="15"/>
  <c r="H506" i="15"/>
  <c r="H967" i="15"/>
  <c r="H349" i="15"/>
  <c r="H609" i="15"/>
  <c r="H913" i="15"/>
  <c r="H674" i="15"/>
  <c r="H871" i="15"/>
  <c r="H612" i="15"/>
  <c r="H614" i="15"/>
  <c r="H125" i="15"/>
  <c r="H615" i="15"/>
  <c r="H599" i="15"/>
  <c r="H692" i="15"/>
  <c r="H872" i="15"/>
  <c r="H590" i="15"/>
  <c r="H741" i="15"/>
  <c r="H912" i="15"/>
  <c r="H697" i="15"/>
  <c r="H637" i="15"/>
  <c r="H716" i="15"/>
  <c r="H95" i="15"/>
  <c r="H338" i="15"/>
  <c r="H778" i="15"/>
  <c r="H356" i="15"/>
  <c r="H194" i="15"/>
  <c r="H181" i="15"/>
  <c r="H849" i="15"/>
  <c r="H1036" i="15"/>
  <c r="H910" i="15"/>
  <c r="H529" i="15"/>
  <c r="H816" i="15"/>
  <c r="H150" i="15"/>
  <c r="H882" i="15"/>
  <c r="H638" i="15"/>
  <c r="H280" i="15"/>
  <c r="H688" i="15"/>
  <c r="H690" i="15"/>
  <c r="H1081" i="15"/>
  <c r="H204" i="15"/>
  <c r="H903" i="15"/>
  <c r="H709" i="15"/>
  <c r="H1034" i="15"/>
  <c r="H968" i="15"/>
  <c r="H988" i="15"/>
  <c r="H772" i="15"/>
  <c r="H334" i="15"/>
  <c r="H292" i="15"/>
  <c r="H639" i="15"/>
  <c r="H814" i="15"/>
  <c r="H588" i="15"/>
  <c r="H313" i="15"/>
  <c r="H679" i="15"/>
  <c r="H735" i="15"/>
  <c r="H465" i="15"/>
  <c r="H917" i="15"/>
  <c r="H893" i="15"/>
  <c r="H216" i="15"/>
  <c r="H222" i="15"/>
  <c r="H765" i="15"/>
  <c r="H652" i="15"/>
  <c r="H188" i="15"/>
  <c r="H290" i="15"/>
  <c r="H103" i="15"/>
  <c r="H437" i="15"/>
  <c r="H142" i="15"/>
  <c r="H766" i="15"/>
  <c r="H90" i="15"/>
  <c r="H548" i="15"/>
  <c r="H89" i="15"/>
  <c r="H982" i="15"/>
  <c r="H131" i="15"/>
  <c r="H415" i="15"/>
  <c r="H271" i="15"/>
  <c r="H951" i="15"/>
  <c r="H176" i="15"/>
  <c r="H168" i="15"/>
  <c r="H186" i="15"/>
  <c r="H640" i="15"/>
  <c r="H898" i="15"/>
  <c r="H183" i="15"/>
  <c r="H907" i="15"/>
  <c r="H775" i="15"/>
  <c r="H1025" i="15"/>
  <c r="H731" i="15"/>
  <c r="H101" i="15"/>
  <c r="H948" i="15"/>
  <c r="H954" i="15"/>
  <c r="H945" i="15"/>
  <c r="H1078" i="15"/>
  <c r="H193" i="15"/>
  <c r="H553" i="15"/>
  <c r="H969" i="15"/>
  <c r="H595" i="15"/>
  <c r="H199" i="15"/>
  <c r="H751" i="15"/>
  <c r="H808" i="15"/>
  <c r="H743" i="15"/>
  <c r="H138" i="15"/>
  <c r="H1020" i="15"/>
  <c r="H1100" i="15"/>
  <c r="H329" i="15"/>
  <c r="H234" i="15"/>
  <c r="H306" i="15"/>
  <c r="H84" i="15"/>
  <c r="H187" i="15"/>
  <c r="H689" i="15"/>
  <c r="H758" i="15"/>
  <c r="H887" i="15"/>
  <c r="H314" i="15"/>
  <c r="H959" i="15"/>
  <c r="H442" i="15"/>
  <c r="H272" i="15"/>
  <c r="H1015" i="15"/>
  <c r="H1031" i="15"/>
  <c r="H535" i="15"/>
  <c r="H838" i="15"/>
  <c r="H343" i="15"/>
  <c r="H217" i="15"/>
  <c r="H641" i="15"/>
  <c r="H498" i="15"/>
  <c r="H659" i="15"/>
  <c r="H229" i="15"/>
  <c r="H360" i="15"/>
  <c r="H277" i="15"/>
  <c r="H1033" i="15"/>
  <c r="H518" i="15"/>
  <c r="H949" i="15"/>
  <c r="H642" i="15"/>
  <c r="H678" i="15"/>
  <c r="H184" i="15"/>
  <c r="H319" i="15"/>
  <c r="H477" i="15"/>
  <c r="H909" i="15"/>
  <c r="H81" i="15"/>
  <c r="H653" i="15"/>
  <c r="H881" i="15"/>
  <c r="H654" i="15"/>
  <c r="H321" i="15"/>
  <c r="H656" i="15"/>
  <c r="H1108" i="15"/>
  <c r="H905" i="15"/>
  <c r="H1002" i="15"/>
  <c r="H488" i="15"/>
  <c r="H468" i="15"/>
  <c r="H399" i="15"/>
  <c r="H977" i="15"/>
  <c r="H981" i="15"/>
  <c r="H970" i="15"/>
  <c r="H920" i="15"/>
  <c r="H782" i="15"/>
  <c r="H1075" i="15"/>
  <c r="H394" i="15"/>
  <c r="H1001" i="15"/>
  <c r="H283" i="15"/>
  <c r="H754" i="15"/>
  <c r="H687" i="15"/>
  <c r="H1074" i="15"/>
  <c r="H1077" i="15"/>
  <c r="H953" i="15"/>
  <c r="H189" i="15"/>
  <c r="H771" i="15"/>
  <c r="H705" i="15"/>
  <c r="H420" i="15"/>
  <c r="H704" i="15"/>
  <c r="H974" i="15"/>
  <c r="H552" i="15"/>
  <c r="H1046" i="15"/>
  <c r="H827" i="15"/>
  <c r="H837" i="15"/>
  <c r="H476" i="15"/>
  <c r="H474" i="15"/>
  <c r="H706" i="15"/>
  <c r="H565" i="15"/>
  <c r="H573" i="15"/>
  <c r="H717" i="15"/>
  <c r="H453" i="15"/>
  <c r="H589" i="15"/>
  <c r="H325" i="15"/>
  <c r="H473" i="15"/>
  <c r="H600" i="15"/>
  <c r="H243" i="15"/>
  <c r="H995" i="15"/>
  <c r="H894" i="15"/>
  <c r="H895" i="15"/>
  <c r="H126" i="15"/>
  <c r="H868" i="15"/>
  <c r="H450" i="15"/>
  <c r="H11" i="15"/>
  <c r="H80" i="15"/>
  <c r="H952" i="15"/>
  <c r="H157" i="15"/>
  <c r="H179" i="15"/>
  <c r="H134" i="15"/>
  <c r="H79" i="15"/>
  <c r="H462" i="15"/>
  <c r="H854" i="15"/>
  <c r="H357" i="15"/>
  <c r="H785" i="15"/>
  <c r="H1056" i="15"/>
  <c r="H208" i="15"/>
  <c r="H1101" i="15"/>
  <c r="H268" i="15"/>
  <c r="H795" i="15"/>
  <c r="H578" i="15"/>
  <c r="H1047" i="15"/>
  <c r="H265" i="15"/>
  <c r="H400" i="15"/>
  <c r="H424" i="15"/>
  <c r="H232" i="15"/>
  <c r="H1011" i="15"/>
  <c r="H505" i="15"/>
  <c r="H70" i="15"/>
  <c r="H192" i="15"/>
  <c r="H1040" i="15"/>
  <c r="H1037" i="15"/>
  <c r="H197" i="15"/>
  <c r="H482" i="15"/>
  <c r="H563" i="15"/>
  <c r="H564" i="15"/>
  <c r="H698" i="15"/>
  <c r="H998" i="15"/>
  <c r="H241" i="15"/>
  <c r="H67" i="15"/>
  <c r="H104" i="15"/>
  <c r="H848" i="15"/>
  <c r="H336" i="15"/>
  <c r="H1086" i="15"/>
  <c r="H1087" i="15"/>
  <c r="H346" i="15"/>
  <c r="H773" i="15"/>
  <c r="H1057" i="15"/>
  <c r="H344" i="15"/>
  <c r="H1088" i="15"/>
  <c r="H1103" i="15"/>
  <c r="H1089" i="15"/>
  <c r="H1084" i="15"/>
  <c r="H1085" i="15"/>
  <c r="H375" i="15"/>
  <c r="H999" i="15"/>
  <c r="H383" i="15"/>
  <c r="H406" i="15"/>
  <c r="H1000" i="15"/>
  <c r="H382" i="15"/>
  <c r="H914" i="15"/>
  <c r="H66" i="15"/>
  <c r="H247" i="15"/>
  <c r="H680" i="15"/>
  <c r="H154" i="15"/>
  <c r="H170" i="15"/>
  <c r="H779" i="15"/>
  <c r="H1054" i="15"/>
  <c r="H409" i="15"/>
  <c r="H547" i="15"/>
  <c r="H267" i="15"/>
  <c r="H718" i="15"/>
  <c r="H455" i="15"/>
  <c r="H579" i="15"/>
  <c r="H64" i="15"/>
  <c r="H740" i="15"/>
  <c r="H390" i="15"/>
  <c r="H129" i="15"/>
  <c r="H128" i="15"/>
  <c r="H799" i="15"/>
  <c r="H402" i="15"/>
  <c r="H780" i="15"/>
  <c r="H729" i="15"/>
  <c r="H262" i="15"/>
  <c r="H643" i="15"/>
  <c r="H389" i="15"/>
  <c r="H672" i="15"/>
  <c r="H311" i="15"/>
  <c r="H318" i="15"/>
  <c r="H859" i="15"/>
  <c r="H613" i="15"/>
  <c r="H810" i="15"/>
  <c r="H749" i="15"/>
  <c r="H136" i="15"/>
  <c r="H190" i="15"/>
  <c r="H205" i="15"/>
  <c r="H519" i="15"/>
  <c r="H662" i="15"/>
  <c r="H279" i="15"/>
  <c r="H667" i="15"/>
  <c r="H172" i="15"/>
  <c r="H1068" i="15"/>
  <c r="H425" i="15"/>
  <c r="H235" i="15"/>
  <c r="H426" i="15"/>
  <c r="H726" i="15"/>
  <c r="H703" i="15"/>
  <c r="H119" i="15"/>
  <c r="H1105" i="15"/>
  <c r="H54" i="15"/>
  <c r="H971" i="15"/>
  <c r="H479" i="15"/>
  <c r="H1090" i="15"/>
  <c r="H144" i="15"/>
  <c r="H369" i="15"/>
  <c r="H403" i="15"/>
  <c r="H800" i="15"/>
  <c r="H404" i="15"/>
  <c r="H378" i="15"/>
  <c r="H381" i="15"/>
  <c r="H405" i="15"/>
  <c r="H18" i="15"/>
  <c r="H17" i="15"/>
  <c r="H19" i="15"/>
  <c r="H15" i="15"/>
  <c r="H20" i="15"/>
  <c r="H14" i="15"/>
  <c r="H21" i="15"/>
  <c r="H16" i="15"/>
  <c r="H302" i="15"/>
  <c r="H304" i="15"/>
  <c r="H213" i="15"/>
  <c r="H303" i="15"/>
  <c r="H896" i="15"/>
  <c r="H180" i="15"/>
  <c r="H1053" i="15"/>
  <c r="H994" i="15"/>
  <c r="H647" i="15"/>
  <c r="H416" i="15"/>
  <c r="H769" i="15"/>
  <c r="H436" i="15"/>
  <c r="H538" i="15"/>
  <c r="H958" i="15"/>
  <c r="H760" i="15"/>
  <c r="H260" i="15"/>
  <c r="H557" i="15"/>
  <c r="H546" i="15"/>
  <c r="H1063" i="15"/>
  <c r="H1012" i="15"/>
  <c r="H5" i="15"/>
  <c r="H598" i="15"/>
  <c r="H156" i="15"/>
  <c r="H889" i="15"/>
  <c r="H880" i="15"/>
  <c r="H480" i="15"/>
  <c r="H925" i="15"/>
  <c r="H888" i="15"/>
  <c r="H607" i="15"/>
  <c r="H764" i="15"/>
  <c r="H559" i="15"/>
  <c r="H171" i="15"/>
  <c r="H655" i="15"/>
  <c r="H1010" i="15"/>
  <c r="H210" i="15"/>
  <c r="H200" i="15"/>
  <c r="H702" i="15"/>
  <c r="H365" i="15"/>
  <c r="H604" i="15"/>
  <c r="H385" i="15"/>
  <c r="H431" i="15"/>
  <c r="H458" i="15"/>
  <c r="H944" i="15"/>
  <c r="H53" i="15"/>
  <c r="H59" i="15"/>
  <c r="H495" i="15"/>
  <c r="H621" i="15"/>
  <c r="H151" i="15"/>
  <c r="H845" i="15"/>
  <c r="H581" i="15"/>
  <c r="H397" i="15"/>
  <c r="H946" i="15"/>
  <c r="H1048" i="15"/>
  <c r="H1041" i="15"/>
  <c r="H783" i="15"/>
  <c r="H792" i="15"/>
  <c r="H545" i="15"/>
  <c r="H1104" i="15"/>
  <c r="H509" i="15"/>
  <c r="H622" i="15"/>
  <c r="H419" i="15"/>
  <c r="H209" i="15"/>
  <c r="H876" i="15"/>
  <c r="H432" i="15"/>
  <c r="H475" i="15"/>
  <c r="H145" i="15"/>
  <c r="H550" i="15"/>
  <c r="H831" i="15"/>
  <c r="H575" i="15"/>
  <c r="H863" i="15"/>
  <c r="H148" i="15"/>
  <c r="H502" i="15"/>
  <c r="H744" i="15"/>
  <c r="H61" i="15"/>
  <c r="H258" i="15"/>
  <c r="H275" i="15"/>
  <c r="H793" i="15"/>
  <c r="H943" i="15"/>
  <c r="H562" i="15"/>
  <c r="H864" i="15"/>
  <c r="H915" i="15"/>
  <c r="H870" i="15"/>
  <c r="H616" i="15"/>
  <c r="H664" i="15"/>
  <c r="H807" i="15"/>
  <c r="H167" i="15"/>
  <c r="H989" i="15"/>
  <c r="H1066" i="15"/>
  <c r="H739" i="15"/>
  <c r="H120" i="15"/>
  <c r="H467" i="15"/>
  <c r="H648" i="15"/>
  <c r="H511" i="15"/>
  <c r="H430" i="15"/>
  <c r="H9" i="15"/>
  <c r="H1026" i="15"/>
  <c r="H798" i="15"/>
  <c r="H671" i="15"/>
  <c r="H10" i="15"/>
  <c r="H8" i="15"/>
  <c r="H993" i="15"/>
  <c r="H587" i="15"/>
  <c r="H879" i="15"/>
  <c r="H207" i="15"/>
  <c r="H649" i="15"/>
  <c r="H315" i="15"/>
  <c r="H537" i="15"/>
  <c r="H534" i="15"/>
  <c r="H1095" i="15"/>
  <c r="H836" i="15"/>
  <c r="H899" i="15"/>
  <c r="H470" i="15"/>
  <c r="H897" i="15"/>
  <c r="H750" i="15"/>
  <c r="H593" i="15"/>
  <c r="H964" i="15"/>
  <c r="H410" i="15"/>
  <c r="H884" i="15"/>
  <c r="H1093" i="15"/>
  <c r="H1092" i="15"/>
  <c r="H1091" i="15"/>
  <c r="H623" i="15"/>
  <c r="H441" i="15"/>
  <c r="H833" i="15"/>
  <c r="H305" i="15"/>
  <c r="H227" i="15"/>
  <c r="H1005" i="15"/>
  <c r="H941" i="15"/>
  <c r="H942" i="15"/>
  <c r="H926" i="15"/>
  <c r="H366" i="15"/>
  <c r="H801" i="15"/>
  <c r="H284" i="15"/>
  <c r="H285" i="15"/>
  <c r="H684" i="15"/>
  <c r="H55" i="15"/>
  <c r="H23" i="15"/>
  <c r="H624" i="15"/>
  <c r="H572" i="15"/>
  <c r="H296" i="15"/>
  <c r="H484" i="15"/>
  <c r="H922" i="15"/>
  <c r="H902" i="15"/>
  <c r="H1067" i="15"/>
  <c r="H560" i="15"/>
  <c r="H341" i="15"/>
  <c r="H68" i="15"/>
  <c r="H821" i="15"/>
  <c r="H107" i="15"/>
  <c r="H924" i="15"/>
  <c r="H923" i="15"/>
  <c r="H106" i="15"/>
  <c r="H459" i="15"/>
  <c r="H525" i="15"/>
  <c r="H478" i="15"/>
  <c r="H625" i="15"/>
  <c r="H728" i="15"/>
  <c r="H826" i="15"/>
  <c r="H471" i="15"/>
  <c r="H1069" i="15"/>
  <c r="H460" i="15"/>
  <c r="H812" i="15"/>
  <c r="H686" i="15"/>
  <c r="H691" i="15"/>
  <c r="H980" i="15"/>
  <c r="H354" i="15"/>
  <c r="H500" i="15"/>
  <c r="H461" i="15"/>
  <c r="H586" i="15"/>
  <c r="H261" i="15"/>
  <c r="H1018" i="15"/>
  <c r="H1094" i="15"/>
  <c r="H1110" i="15"/>
  <c r="H742" i="15"/>
  <c r="H118" i="15"/>
  <c r="H734" i="15"/>
  <c r="H301" i="15"/>
  <c r="H408" i="15"/>
  <c r="H789" i="15"/>
  <c r="H486" i="15"/>
  <c r="C70" i="10" l="1"/>
  <c r="J10" i="10" s="1"/>
  <c r="C61" i="10"/>
  <c r="J9" i="10" s="1"/>
  <c r="C52" i="10"/>
  <c r="J8" i="10" s="1"/>
  <c r="C44" i="10"/>
  <c r="J7" i="10" s="1"/>
  <c r="C36" i="10"/>
  <c r="J6" i="10" s="1"/>
  <c r="C20" i="10"/>
  <c r="J4" i="10" s="1"/>
  <c r="I5" i="10"/>
  <c r="I7" i="10"/>
  <c r="I8" i="10"/>
  <c r="C4" i="10"/>
  <c r="B61" i="10"/>
  <c r="I9" i="10" s="1"/>
  <c r="B36" i="10"/>
  <c r="D36" i="10" s="1"/>
  <c r="B7" i="10"/>
  <c r="I4" i="10"/>
  <c r="B9" i="10"/>
  <c r="C8" i="10"/>
  <c r="B8" i="10"/>
  <c r="C6" i="10"/>
  <c r="B6" i="10"/>
  <c r="C5" i="10"/>
  <c r="B5" i="10"/>
  <c r="B4" i="10"/>
  <c r="I6" i="10" l="1"/>
  <c r="E67" i="10"/>
  <c r="D34" i="10"/>
  <c r="E35" i="10"/>
  <c r="D35" i="10"/>
  <c r="D33" i="10"/>
  <c r="D32" i="10"/>
  <c r="E32" i="10"/>
  <c r="E34" i="10"/>
  <c r="E69" i="10"/>
  <c r="E33" i="10"/>
  <c r="E68" i="10"/>
  <c r="B10" i="10"/>
  <c r="D4" i="10" s="1"/>
  <c r="B70" i="10"/>
  <c r="C25" i="10"/>
  <c r="C9" i="10" s="1"/>
  <c r="C24" i="10"/>
  <c r="C7" i="10" l="1"/>
  <c r="C10" i="10" s="1"/>
  <c r="C26" i="10"/>
  <c r="J5" i="10" s="1"/>
  <c r="J11" i="10" s="1"/>
  <c r="L8" i="10" s="1"/>
  <c r="D68" i="10"/>
  <c r="I10" i="10"/>
  <c r="D69" i="10"/>
  <c r="D67" i="10"/>
  <c r="I11" i="10"/>
  <c r="K11" i="10" s="1"/>
  <c r="L10" i="10" l="1"/>
  <c r="L5" i="10"/>
  <c r="L9" i="10"/>
  <c r="L11" i="10"/>
  <c r="L6" i="10"/>
  <c r="L4" i="10"/>
  <c r="L7" i="10"/>
  <c r="E6" i="10"/>
  <c r="E10" i="10"/>
  <c r="E8" i="10"/>
  <c r="E5" i="10"/>
  <c r="D6" i="10"/>
  <c r="D10" i="10"/>
  <c r="D8" i="10"/>
  <c r="D5" i="10"/>
  <c r="D7" i="10"/>
  <c r="D9" i="10"/>
  <c r="E9" i="10"/>
  <c r="K7" i="10"/>
  <c r="K9" i="10"/>
  <c r="K10" i="10"/>
  <c r="K6" i="10"/>
  <c r="K4" i="10"/>
  <c r="E7" i="10"/>
  <c r="E4" i="10"/>
  <c r="K5" i="10"/>
  <c r="K8" i="10"/>
</calcChain>
</file>

<file path=xl/sharedStrings.xml><?xml version="1.0" encoding="utf-8"?>
<sst xmlns="http://schemas.openxmlformats.org/spreadsheetml/2006/main" count="34045" uniqueCount="9734">
  <si>
    <t>%Qtd</t>
  </si>
  <si>
    <t>%investimento</t>
  </si>
  <si>
    <t>PARALISADA</t>
  </si>
  <si>
    <t>Total Geral</t>
  </si>
  <si>
    <t>Qtd</t>
  </si>
  <si>
    <t>% Qtd</t>
  </si>
  <si>
    <t>2. PAC</t>
  </si>
  <si>
    <t>Situação</t>
  </si>
  <si>
    <t>Execução</t>
  </si>
  <si>
    <t>Inacabada</t>
  </si>
  <si>
    <t>Paralisada</t>
  </si>
  <si>
    <t>Em Execução</t>
  </si>
  <si>
    <t>4. SIMEC SESU</t>
  </si>
  <si>
    <t>5. SIMEC SETEC</t>
  </si>
  <si>
    <t>6. DNIT</t>
  </si>
  <si>
    <t>PAC</t>
  </si>
  <si>
    <t>DNIT</t>
  </si>
  <si>
    <t>Quantidade de contratos</t>
  </si>
  <si>
    <t>Estágio</t>
  </si>
  <si>
    <t>Em Reformulação</t>
  </si>
  <si>
    <t>Investimento</t>
  </si>
  <si>
    <t>Em execução - reiniciada</t>
  </si>
  <si>
    <t>Adiantada</t>
  </si>
  <si>
    <t>Atrasada</t>
  </si>
  <si>
    <t>Normal/em execução/em obras/ativo</t>
  </si>
  <si>
    <t>Obra iniciada sem medicao</t>
  </si>
  <si>
    <t>Paralisada/inacabada</t>
  </si>
  <si>
    <t>Banco de dados</t>
  </si>
  <si>
    <t>Quantidade</t>
  </si>
  <si>
    <t>CAIXA</t>
  </si>
  <si>
    <t>SIMEC 2.0</t>
  </si>
  <si>
    <t>SIMEC SESU</t>
  </si>
  <si>
    <t>SIMEC SETEC</t>
  </si>
  <si>
    <t>FUNASA</t>
  </si>
  <si>
    <t>1. CAIXA</t>
  </si>
  <si>
    <t>Normal</t>
  </si>
  <si>
    <t>Obra iniciada sem medição</t>
  </si>
  <si>
    <t>Em execução/Em obras</t>
  </si>
  <si>
    <t>3. SIMEC 2.0</t>
  </si>
  <si>
    <t>Ativo</t>
  </si>
  <si>
    <t>Ativo - Aguardando conclusão</t>
  </si>
  <si>
    <t>Paralisado</t>
  </si>
  <si>
    <t>7. FUNASA</t>
  </si>
  <si>
    <t xml:space="preserve">Em execução </t>
  </si>
  <si>
    <t>Em reformulação</t>
  </si>
  <si>
    <t>AL</t>
  </si>
  <si>
    <t>AM</t>
  </si>
  <si>
    <t>BA</t>
  </si>
  <si>
    <t>CE</t>
  </si>
  <si>
    <t>DF</t>
  </si>
  <si>
    <t>ES</t>
  </si>
  <si>
    <t>GO</t>
  </si>
  <si>
    <t>MA</t>
  </si>
  <si>
    <t>MG</t>
  </si>
  <si>
    <t>MS</t>
  </si>
  <si>
    <t>MT</t>
  </si>
  <si>
    <t>PA</t>
  </si>
  <si>
    <t>PB</t>
  </si>
  <si>
    <t>PE</t>
  </si>
  <si>
    <t>PI</t>
  </si>
  <si>
    <t>PR</t>
  </si>
  <si>
    <t>RJ</t>
  </si>
  <si>
    <t>RN</t>
  </si>
  <si>
    <t>RO</t>
  </si>
  <si>
    <t>RR</t>
  </si>
  <si>
    <t>RS</t>
  </si>
  <si>
    <t>SC</t>
  </si>
  <si>
    <t>SE</t>
  </si>
  <si>
    <t>SP</t>
  </si>
  <si>
    <t>TO</t>
  </si>
  <si>
    <t>UF</t>
  </si>
  <si>
    <t>GESTOR</t>
  </si>
  <si>
    <t>TOMADOR</t>
  </si>
  <si>
    <t>VALOR REPASSE R$</t>
  </si>
  <si>
    <t>VALOR CONTRAPARTIDA R$</t>
  </si>
  <si>
    <t>VALOR INVESTIMENTO R$</t>
  </si>
  <si>
    <t>OBJETO</t>
  </si>
  <si>
    <t>PERCENTUAL REALIZADO</t>
  </si>
  <si>
    <t>MODALIDADE_NO</t>
  </si>
  <si>
    <t>MINISTERIO DA AGRICULTURA, PECUARIA E ABASTECIMENTO</t>
  </si>
  <si>
    <t>AGRICULTURA</t>
  </si>
  <si>
    <t>APOIO DESENVOLVIMENTO SETOR AGROPECUARIO</t>
  </si>
  <si>
    <t>MINISTERIO DO TURISMO</t>
  </si>
  <si>
    <t>INFRA-ESTRUTURA</t>
  </si>
  <si>
    <t>APOIO PROJETOS INFRAESTRUTURA TURISTICA</t>
  </si>
  <si>
    <t>MINISTERIO DAS CIDADES</t>
  </si>
  <si>
    <t>MCID/PLANEJ URBANO - PAVIMENTACAO</t>
  </si>
  <si>
    <t>MINISTERIO DO DESENVOLVIMENTO AGRARIO</t>
  </si>
  <si>
    <t>MUNICIPIO DE LAGARTO</t>
  </si>
  <si>
    <t>MUNICIPIO DE CLAUDIO</t>
  </si>
  <si>
    <t>MUNICIPIO DE DOIS VIZINHOS</t>
  </si>
  <si>
    <t>INFRA-ESTRUTURA E SERVICOS</t>
  </si>
  <si>
    <t>MCID/PLANEJ URBANO - DRENAGEM URBANA</t>
  </si>
  <si>
    <t>MCID/PLANEJ URBANO - INFRAEST E REQUALIF ESPACOS DE USO PUBL</t>
  </si>
  <si>
    <t>MINISTERIO DO ESPORTE</t>
  </si>
  <si>
    <t>EDUCACAO E DESP</t>
  </si>
  <si>
    <t>IMPLANTACAO MOD.INFRA.EST.ESP.EDU.LAZER</t>
  </si>
  <si>
    <t>MINISTERIO DA SAUDE</t>
  </si>
  <si>
    <t>SAUDE</t>
  </si>
  <si>
    <t>ESTRUT UNIDADES ATENC ESPECIALIZADA SAUDE</t>
  </si>
  <si>
    <t>PLAN URB/SIST CIRCULACAO NAO MOTORIZADOS</t>
  </si>
  <si>
    <t>MUNICIPIO DE JUIZ DE FORA</t>
  </si>
  <si>
    <t>MUNICIPIO DE ANGUERA</t>
  </si>
  <si>
    <t>MUNICIPIO DE MARATA</t>
  </si>
  <si>
    <t>SECRETARIA DE ESTADO DE MEIO AMBIENTE, DESENVOLVIMENTO ECONOMICO,PRODUCAO E AGRICULTURA FAMILIAR</t>
  </si>
  <si>
    <t>MUNICIPIO DE AXIXA</t>
  </si>
  <si>
    <t>MUNICIPIO DE SAO FRANCISCO DE ASSIS</t>
  </si>
  <si>
    <t>MUNICIPIO DE SANTA BARBARA D'OESTE</t>
  </si>
  <si>
    <t>FUNDO NACIONAL DE ASSISTENCIA SOCIAL-FNAS</t>
  </si>
  <si>
    <t>CRAS</t>
  </si>
  <si>
    <t>MUNICIPIO DE GUARABIRA</t>
  </si>
  <si>
    <t>MUNICIPIO DE SANTA ROSA</t>
  </si>
  <si>
    <t>MUNICIPIO DE GASPAR</t>
  </si>
  <si>
    <t>MCID/PLANEJ URBANO - OBRAS INTEGRADAS DE REABILITACAO URBANA</t>
  </si>
  <si>
    <t>MUNICIPIO DE MONTE ALEGRE</t>
  </si>
  <si>
    <t>MUNICIPIO DE PORTO FELIZ</t>
  </si>
  <si>
    <t>MUNICIPIO DE VARZEA PAULISTA</t>
  </si>
  <si>
    <t>MUNICIPIO DE MORRO AGUDO</t>
  </si>
  <si>
    <t>MUNICIPIO DE CAETITE</t>
  </si>
  <si>
    <t>MUNICIPIO DE RESTINGA SECA</t>
  </si>
  <si>
    <t>MUNICIPIO DE CUBATI</t>
  </si>
  <si>
    <t>MUNICIPIO DE NOVA PALMA</t>
  </si>
  <si>
    <t>MUNICIPIO DE CARIRIACU</t>
  </si>
  <si>
    <t>MUNICIPIO DE MONTE SANTO</t>
  </si>
  <si>
    <t>MUNICIPIO DE PARAMBU</t>
  </si>
  <si>
    <t>MUNICIPIO DE BARAO</t>
  </si>
  <si>
    <t>CREAS</t>
  </si>
  <si>
    <t>FUNDO MUNICIPAL DE SAUDE</t>
  </si>
  <si>
    <t>MUNICIPIO DE PARANAPOEMA</t>
  </si>
  <si>
    <t>MUNICIPIO DE SANTAREM</t>
  </si>
  <si>
    <t>PRODETUR</t>
  </si>
  <si>
    <t>MUNICIPIO DE CHAPADINHA</t>
  </si>
  <si>
    <t>MUNICIPIO DE BOA VISTA</t>
  </si>
  <si>
    <t>MUNICIPIO DE ENGENHEIRO BELTRAO</t>
  </si>
  <si>
    <t>MUNICIPIO DE COLORADO</t>
  </si>
  <si>
    <t>SECRETARIA DE TURISMO, ESPORTES E LAZER</t>
  </si>
  <si>
    <t>AMPLIAÇÃO DE UNIDADE DE ATENÇÃO ESPECIALIZADA EM SAÚDE</t>
  </si>
  <si>
    <t>MINISTERIO DA CULTURA</t>
  </si>
  <si>
    <t>MUNICIPIO DE PALMEIRA</t>
  </si>
  <si>
    <t>INFRAESTRUTURA CULTURA</t>
  </si>
  <si>
    <t>MUNICIPIO DE NOVO HORIZONTE</t>
  </si>
  <si>
    <t>MUNICIPIO DE ANDRADINA</t>
  </si>
  <si>
    <t>MUNICIPIO DE TIANGUA</t>
  </si>
  <si>
    <t>MUNICIPIO DE POMPEIA</t>
  </si>
  <si>
    <t>MUNICIPIO DE TANGARA</t>
  </si>
  <si>
    <t>MUNICIPIO DE CIANORTE</t>
  </si>
  <si>
    <t>MUNICIPIO DE LAGOA DE PEDRAS</t>
  </si>
  <si>
    <t>MUNICIPIO DE RIO BRANCO</t>
  </si>
  <si>
    <t>AC</t>
  </si>
  <si>
    <t>MUNICIPIO DE NATAL</t>
  </si>
  <si>
    <t>ESTRUT REDE SERVICOS ATENCAO BASICA SAUDE</t>
  </si>
  <si>
    <t>FUNDO MUNICIPAL DE SAUDE DE JI-PARANA</t>
  </si>
  <si>
    <t>MUNICIPIO DE CAMPINACU</t>
  </si>
  <si>
    <t>MUNICIPIO DE PALMEIRANDIA</t>
  </si>
  <si>
    <t>MUNICIPIO DE PORTO NACIONAL</t>
  </si>
  <si>
    <t>MUNICIPIO DE SAO JORGE DO IVAI</t>
  </si>
  <si>
    <t>MUNICIPIO DE FRANCO DA ROCHA</t>
  </si>
  <si>
    <t>MUNICIPIO DE VALINHOS</t>
  </si>
  <si>
    <t>MUNICIPIO DE OURO BRANCO</t>
  </si>
  <si>
    <t>MUNICIPIO DE ATIBAIA</t>
  </si>
  <si>
    <t>MUNICIPIO DE SARANDI</t>
  </si>
  <si>
    <t>MUNICIPIO DE BOM JESUS</t>
  </si>
  <si>
    <t>MUNICIPIO DE BURITIRAMA</t>
  </si>
  <si>
    <t>MUNICIPIO DE JACUTINGA</t>
  </si>
  <si>
    <t>Construção de Quadra Poliesportiva Coberta.</t>
  </si>
  <si>
    <t>MUNICIPIO DE SAO GABRIEL</t>
  </si>
  <si>
    <t>MUNICIPIO DE BREJINHO</t>
  </si>
  <si>
    <t>MUNICIPIO DE VALENTIM GENTIL</t>
  </si>
  <si>
    <t>MUNICIPIO DE ROLANTE</t>
  </si>
  <si>
    <t>MUNICIPIO DE NOVA OLINDA</t>
  </si>
  <si>
    <t>MUNICIPIO DE SAO FELIX DO TOCANTINS</t>
  </si>
  <si>
    <t>MUNICIPIO DE PORTAO</t>
  </si>
  <si>
    <t>Construção de Quadra Esportiva</t>
  </si>
  <si>
    <t>MUNICIPIO DE BOA ESPERANCA</t>
  </si>
  <si>
    <t>MUNICIPIO DE MARACANAU</t>
  </si>
  <si>
    <t>Construção de Quadra Poliesportiva Coberta</t>
  </si>
  <si>
    <t>MUNICIPIO DE LUIZIANA</t>
  </si>
  <si>
    <t>MUNICIPIO DE ABAETE</t>
  </si>
  <si>
    <t>ESTADO DE MATO GROSSO DO SUL</t>
  </si>
  <si>
    <t>MUNICIPIO DE XAPURI</t>
  </si>
  <si>
    <t>MUNICIPIO DE CARMO DE MINAS</t>
  </si>
  <si>
    <t>MUNICIPIO DE NORDESTINA</t>
  </si>
  <si>
    <t>MUNICIPIO DE LAGOA DA PRATA</t>
  </si>
  <si>
    <t>MUNICIPIO DE MARTINS</t>
  </si>
  <si>
    <t>MUNICIPIO DE PASSA E FICA</t>
  </si>
  <si>
    <t>MUNICIPIO DE ARAGUAINA</t>
  </si>
  <si>
    <t>ADEQUACAO INFRAEST TUR GRANDES EVEN ESPO</t>
  </si>
  <si>
    <t>MUNICIPIO DE PRESIDENTE MEDICI</t>
  </si>
  <si>
    <t>CONSTRUÇÃO DE UNIDADE DE ATENÇÃO ESPECIALIZADA EM SAÚDE</t>
  </si>
  <si>
    <t>MUNICIPIO DE IPU</t>
  </si>
  <si>
    <t>MUNICIPIO DE CAMOCIM</t>
  </si>
  <si>
    <t>MUNICIPIO DE CANDELARIA</t>
  </si>
  <si>
    <t>MUNICIPIO DE IGUATU</t>
  </si>
  <si>
    <t>EXECUCAO DE OBRAS DE CONTENCAO DE TALUDES</t>
  </si>
  <si>
    <t>MUNICIPIO DE CANTANHEDE</t>
  </si>
  <si>
    <t>MUNICIPIO DE BURITIRANA</t>
  </si>
  <si>
    <t>MUNICIPIO DE VENANCIO AIRES</t>
  </si>
  <si>
    <t>MUNICIPIO DE ROSARIO OESTE</t>
  </si>
  <si>
    <t>MUNICIPIO DE SAO JOSE DOS CAMPOS</t>
  </si>
  <si>
    <t>MUNICIPIO DE SAO JOAO DO TIGRE</t>
  </si>
  <si>
    <t>MUNICIPIO DE RIACHO DE SANTANA</t>
  </si>
  <si>
    <t>MUNICIPIO DE ITARARE</t>
  </si>
  <si>
    <t>MUNICIPIO DE PRADO</t>
  </si>
  <si>
    <t>MUNICIPIO DE PENEDO</t>
  </si>
  <si>
    <t>SISTEMAS DE TRANSPORTE COLETIVO</t>
  </si>
  <si>
    <t>MUNICIPIO DE VARGEM ALTA</t>
  </si>
  <si>
    <t>Construção de uma quadra poliesportiva.</t>
  </si>
  <si>
    <t>Construção de Quadras Poliesportivas no Município de Rio Branco</t>
  </si>
  <si>
    <t>MUNICIPIO DE SUZANO</t>
  </si>
  <si>
    <t>MUNICIPIO DE FATIMA DO SUL</t>
  </si>
  <si>
    <t>MUNICIPIO DE SAO LOURENCO DO SUL</t>
  </si>
  <si>
    <t>MUNICIPIO DE BOA NOVA</t>
  </si>
  <si>
    <t>MUNICIPIO DE HORIZONTE</t>
  </si>
  <si>
    <t>MUNICIPIO DE LIZARDA</t>
  </si>
  <si>
    <t>MUNICIPIO DE SAO MIGUEL DOS CAMPOS</t>
  </si>
  <si>
    <t>CONSTRUÇÃO DE CENTRO DE ESPORTE E LAZER</t>
  </si>
  <si>
    <t>MUNICIPIO DE JAPI</t>
  </si>
  <si>
    <t>MUNICIPIO DE JERONIMO MONTEIRO</t>
  </si>
  <si>
    <t>MUNICIPIO DE MARANGUAPE</t>
  </si>
  <si>
    <t>MUNICIPIO DE FEIRA DE SANTANA</t>
  </si>
  <si>
    <t>MUNICIPIO DE DELMIRO GOUVEIA</t>
  </si>
  <si>
    <t>MUNICIPIO DE ITAPECURU MIRIM</t>
  </si>
  <si>
    <t>MUNICIPIO DE PIRITIBA</t>
  </si>
  <si>
    <t>CONSTRUÇÃO DE CENTRO DE REFERÊNCIA DE ASSISTÊNCIA SOCIAL ¿ CRAS</t>
  </si>
  <si>
    <t>MUNICIPIO DE MORRINHOS</t>
  </si>
  <si>
    <t>MINISTERIO DA JUSTICA</t>
  </si>
  <si>
    <t>AP</t>
  </si>
  <si>
    <t>CONSTRUCAO E/OU AMPL ESTAB PENAIS ESTADUAL</t>
  </si>
  <si>
    <t>IMPLANTACAO MOD.INFRA.EST.ESP.ALTO REND</t>
  </si>
  <si>
    <t>MUNICIPIO DE PEDRA GRANDE</t>
  </si>
  <si>
    <t>MUNICIPIO DE LAGOA REAL</t>
  </si>
  <si>
    <t>MUNICIPIO DE MILHA</t>
  </si>
  <si>
    <t>MUNICIPIO DE ALTO ALEGRE DO MARANHAO</t>
  </si>
  <si>
    <t>MUNICIPIO DE TIBAU</t>
  </si>
  <si>
    <t>MUNICIPIO DE SANTA ROSA DO TOCANTINS</t>
  </si>
  <si>
    <t>Pavimentação</t>
  </si>
  <si>
    <t>MUNICIPIO DE AMARALINA - GO</t>
  </si>
  <si>
    <t>Construção de quadra poliesportiva</t>
  </si>
  <si>
    <t>MUNICIPIO DE CORURIPE</t>
  </si>
  <si>
    <t>MUNICIPIO DE ASSU</t>
  </si>
  <si>
    <t>MUNICIPIO DE BOQUIRA</t>
  </si>
  <si>
    <t>MUNICIPIO DE SAO JOAO DE MERITI</t>
  </si>
  <si>
    <t>MUNICIPIO DE ARROIO DO TIGRE</t>
  </si>
  <si>
    <t>MUNICIPIO DE ATALAIA</t>
  </si>
  <si>
    <t>MUNICIPIO DE MISSAO VELHA</t>
  </si>
  <si>
    <t>ESTADO DO ACRE</t>
  </si>
  <si>
    <t>CONSTRUÇÃO DE CENTRO DE REFERÊNCIA ESPECIALIZADO PARA POPULAÇÃO EM SITUAÇÃO DE RUA ¿ CENTRO POP</t>
  </si>
  <si>
    <t>SANEAMENTO</t>
  </si>
  <si>
    <t>ESTRUTURACAO REDE SERV PROT SOCIAL BASICA</t>
  </si>
  <si>
    <t>SECRETARIA DE ESTADO DA SAUDE</t>
  </si>
  <si>
    <t>SERVICOS URGENCIA EMERGIA REDE HOSPITALAR</t>
  </si>
  <si>
    <t>TURISMO NO BRASIL - UMA VIAGEM PARA TODOS</t>
  </si>
  <si>
    <t>IMPLANT NUCLEOS ESPORTE RECREATIVO/LAZER</t>
  </si>
  <si>
    <t>ESTR. UNIDADES ATENCAO ESPECIALIZADA SAUDE</t>
  </si>
  <si>
    <t>MUNICIPIO DE SAO LOURENCO D'OESTE</t>
  </si>
  <si>
    <t>MUNICIPIO DE CAMETA - PA</t>
  </si>
  <si>
    <t>SISTEMA DE ABASTECIMENTO DE AGUA</t>
  </si>
  <si>
    <t>MUNICIPIO DE SANTA MARIA DE JETIBA</t>
  </si>
  <si>
    <t>MUNICIPIO DE IPATINGA</t>
  </si>
  <si>
    <t>MUNICIPIO DE ALCANTIL</t>
  </si>
  <si>
    <t>MUNICIPIO DE SAPIRANGA</t>
  </si>
  <si>
    <t>MUNICIPIO DE SAO GONCALO DO ABAETE</t>
  </si>
  <si>
    <t>MUNICIPIO DE CEU AZUL</t>
  </si>
  <si>
    <t>MUNICIPIO DE SAO DOMINGOS</t>
  </si>
  <si>
    <t>MUNICIPIO DE CARAMBEI</t>
  </si>
  <si>
    <t>MUNICIPIO DE SALITRE</t>
  </si>
  <si>
    <t>SISTEMA DE TRATAMENTO DE ESGOTO</t>
  </si>
  <si>
    <t>MUNICIPIO DE ARAPUA</t>
  </si>
  <si>
    <t>MUNICIPIO DE CONCEICAO DAS ALAGOAS</t>
  </si>
  <si>
    <t>MUNICIPIO DE SIMAO DIAS - SE</t>
  </si>
  <si>
    <t>MUNICIPIO DE NOVA REDENCAO</t>
  </si>
  <si>
    <t>MUNICIPIO DE JACANA</t>
  </si>
  <si>
    <t>MUNICIPIO DE PINHEIRINHO DO VALE</t>
  </si>
  <si>
    <t>MUNICIPIO DE CHAPADA</t>
  </si>
  <si>
    <t>MUNICIPIO DE EUNAPOLIS</t>
  </si>
  <si>
    <t>MUNICIPIO DE ARMACAO DE BUZIOS</t>
  </si>
  <si>
    <t>MUNICIPIO DE ARAGUATINS</t>
  </si>
  <si>
    <t>MUNICIPIO DE LIMEIRA</t>
  </si>
  <si>
    <t>FUNDO MUNICIPAL DE SAUDE DE ULIANOPOLIS</t>
  </si>
  <si>
    <t>MUNICIPIO DE BROTAS</t>
  </si>
  <si>
    <t>MUNICIPIO DE ITAPEVA</t>
  </si>
  <si>
    <t>MUNICIPIO DE BARRA MANSA</t>
  </si>
  <si>
    <t>MUNICIPIO DE TAUA</t>
  </si>
  <si>
    <t>MUNICIPIO DE ESPIRITO SANTO</t>
  </si>
  <si>
    <t>MUNICIPIO DE CANUDOS</t>
  </si>
  <si>
    <t>MUNICIPIO DE PARELHAS</t>
  </si>
  <si>
    <t>CAPACITACAO</t>
  </si>
  <si>
    <t>MINISTERIO DO DESENVOLVIMENTO SOCIAL E COMBATE A FOME</t>
  </si>
  <si>
    <t>MUNICIPIO DE LIMOEIRO</t>
  </si>
  <si>
    <t>MUNICIPIO DE SAO SEPE</t>
  </si>
  <si>
    <t>MUNICIPIO DE CONCEICAO</t>
  </si>
  <si>
    <t>AFEM</t>
  </si>
  <si>
    <t>MUNICIPIO DE BREJAO - PE</t>
  </si>
  <si>
    <t>MUNICIPIO DE SANTANA DO SERIDO</t>
  </si>
  <si>
    <t>MUNICIPIO DE FRANCISCO BELTRAO</t>
  </si>
  <si>
    <t>MUNICIPIO DE ITABORAI</t>
  </si>
  <si>
    <t>MUNICIPIO DE BURITIS</t>
  </si>
  <si>
    <t>IMPL. OU MELH OBRAS INFRA MUN.ATE 100.000H</t>
  </si>
  <si>
    <t>MUNICIPIO DE IRARA</t>
  </si>
  <si>
    <t>MUNICIPIO DE ARAPIRACA</t>
  </si>
  <si>
    <t>MUNICIPIO DE LUIS GOMES</t>
  </si>
  <si>
    <t>CONSTRUCAO DE UM MATADOURO</t>
  </si>
  <si>
    <t>MUNICIPIO DE AMERICO DE CAMPOS</t>
  </si>
  <si>
    <t>MUNICIPIO DE MOEMA</t>
  </si>
  <si>
    <t>APOIO IMPLANT/MELHORIA SIST ABAST AGUA</t>
  </si>
  <si>
    <t>MUNICIPIO DE LAURO DE FREITAS - BA</t>
  </si>
  <si>
    <t>MUNICIPIO DE ITABIRINHA</t>
  </si>
  <si>
    <t>MUNICIPIO DE GOIANESIA</t>
  </si>
  <si>
    <t>MUNICIPIO DE JARDIM</t>
  </si>
  <si>
    <t>Construção de Quadra Poliesportiva.</t>
  </si>
  <si>
    <t>MUNICIPIO DE AGUAS DA PRATA</t>
  </si>
  <si>
    <t>MUNICIPIO DE CAICO</t>
  </si>
  <si>
    <t>APOIO MELHORIA COND. DE HABITAB DE ASSENTA</t>
  </si>
  <si>
    <t>MUNICIPIO DE MURICI</t>
  </si>
  <si>
    <t>MUNICIPIO DE CABACEIRAS DO PARAGUACU</t>
  </si>
  <si>
    <t>MUNICIPIO DE DEPUTADO IRAPUAN PINHEIRO</t>
  </si>
  <si>
    <t>MUNICIPIO DE ITAPIRATINS</t>
  </si>
  <si>
    <t>MUNICIPIO DE PINHALZINHO</t>
  </si>
  <si>
    <t>MUNICIPIO DE PATOS</t>
  </si>
  <si>
    <t>MUNICIPIO DE DIVINOPOLIS</t>
  </si>
  <si>
    <t>MUNICIPIO DE SABARA</t>
  </si>
  <si>
    <t>FUNDO MUNICIPAL DE SAUDE DE DUQUE DE CAXIAS</t>
  </si>
  <si>
    <t>CONCLUSÃO DE UNIDADE DE ATENÇÃO ESPECIALIZADA EM SAÚDE</t>
  </si>
  <si>
    <t>MUNICIPIO DE JUNDIAI</t>
  </si>
  <si>
    <t>PREPARACAO ATLETAS CAP RH ESP ALTO REND</t>
  </si>
  <si>
    <t>SECRETARIA MUNICIPAL DE ESPORTES E LAZER</t>
  </si>
  <si>
    <t>MUNICIPIO DE SURUBIM</t>
  </si>
  <si>
    <t>FUNDO MUNICIPAL DE SAUDE DE SAO GONCALO DO AMARANTE</t>
  </si>
  <si>
    <t>MUNICIPIO DE BUGRE</t>
  </si>
  <si>
    <t>FUNDO MUNICIPAL DE SAUDE DE LARANJAL DO JARI</t>
  </si>
  <si>
    <t>MUNICIPIO DE ARUANA</t>
  </si>
  <si>
    <t>MUNICIPIO DE ORIZONA</t>
  </si>
  <si>
    <t>MUNICIPIO DE CUPARAQUE</t>
  </si>
  <si>
    <t>MUNICIPIO DE MAXARANGUAPE</t>
  </si>
  <si>
    <t>MUNICIPIO DE MARABA - PA</t>
  </si>
  <si>
    <t>CONSTRUCAO DE QUADRA DE ESPORTE COBERTA</t>
  </si>
  <si>
    <t>MUNICIPIO DE CHAPADAO DO SUL</t>
  </si>
  <si>
    <t>MINISTERIO DA INTEGRACAO NACIONAL</t>
  </si>
  <si>
    <t>APOIO OBRAS INFRA-ESTRUTURA HIDRICA</t>
  </si>
  <si>
    <t>MUNICIPIO DE RIBEIRAO PIRES</t>
  </si>
  <si>
    <t>MUNICIPIO DE GRANJA</t>
  </si>
  <si>
    <t>MUNICIPIO DE PEDRO AFONSO</t>
  </si>
  <si>
    <t>MUNICIPIO DE GUARAI</t>
  </si>
  <si>
    <t>Construção de um Centro de Eventos.</t>
  </si>
  <si>
    <t>MUNICIPIO DE COLINAS DO TOCANTINS</t>
  </si>
  <si>
    <t>MUNICIPIO DE ANANINDEUA - PA</t>
  </si>
  <si>
    <t>MUNICIPIO DE APARECIDA DE GOIANIA</t>
  </si>
  <si>
    <t>MUNICIPIO DE PINDAMONHANGABA</t>
  </si>
  <si>
    <t>MUNICIPIO DE TIJUCAS</t>
  </si>
  <si>
    <t>MUNICIPIO DE VASSOURAS</t>
  </si>
  <si>
    <t>MUNICIPIO DE SOCORRO</t>
  </si>
  <si>
    <t>MUNICIPIO DE CAMPINAPOLIS</t>
  </si>
  <si>
    <t>MUNICIPIO DE JUCAS</t>
  </si>
  <si>
    <t>MUNICIPIO DE BAGE - RS</t>
  </si>
  <si>
    <t>MUNICIPIO DE PERIQUITO</t>
  </si>
  <si>
    <t>FUNDO MUNICIPAL DE SAUDE DE BOA VISTA</t>
  </si>
  <si>
    <t>MUNICIPIO DE PUTINGA</t>
  </si>
  <si>
    <t>MUNICIPIO DE INDEPENDENCIA</t>
  </si>
  <si>
    <t>MUNICIPIO DE CRATO</t>
  </si>
  <si>
    <t>MUNICIPIO DE BURITI DOS MONTES</t>
  </si>
  <si>
    <t>MUNICIPIO DE GODOY MOREIRA</t>
  </si>
  <si>
    <t>MUNICIPIO DE SAO CAETANO DO SUL</t>
  </si>
  <si>
    <t>APOIO A IMPLEMENTACAO DA REDE CEGONHA</t>
  </si>
  <si>
    <t>MUNICIPIO DE WANDERLEY</t>
  </si>
  <si>
    <t>MUNICIPIO DE CATURAI</t>
  </si>
  <si>
    <t>MUNICIPIO DE CRUZ</t>
  </si>
  <si>
    <t>MUNICIPIO DE PRIMEIRA CRUZ</t>
  </si>
  <si>
    <t>SECRETARIA DE ESTADO DE TRANSPORTES E OBRAS PUBLICAS</t>
  </si>
  <si>
    <t>MUNICIPIO DE IPIRA</t>
  </si>
  <si>
    <t>MUNICIPIO DE MENDES</t>
  </si>
  <si>
    <t>MUNICIPIO DE LUCRECIA</t>
  </si>
  <si>
    <t>MUNICIPIO DE PARACURU</t>
  </si>
  <si>
    <t>MUNICIPIO DE MUCAJAI</t>
  </si>
  <si>
    <t>MUNICIPIO DE TARUMA</t>
  </si>
  <si>
    <t>MUNICIPIO DE PAU DOS FERROS</t>
  </si>
  <si>
    <t>MUNICIPIO DE IRECE</t>
  </si>
  <si>
    <t>MUNICIPIO DE CATOLE DO ROCHA</t>
  </si>
  <si>
    <t>MUNICIPIO DE SAO JOSE DE MIPIBU - RN</t>
  </si>
  <si>
    <t>MUNICIPIO DE AURIFLAMA</t>
  </si>
  <si>
    <t>MUNICIPIO DE FLORANIA</t>
  </si>
  <si>
    <t>SECRETARIA DE ESTADO DE JUSTICA E SEGURANCA PUBLICA - MS</t>
  </si>
  <si>
    <t>MUNICIPIO DE OSCAR BRESSANE</t>
  </si>
  <si>
    <t>MUNICIPIO DE COLATINA</t>
  </si>
  <si>
    <t>MUNICIPIO DE PICARRA</t>
  </si>
  <si>
    <t>MUNICIPIO DE FILADELFIA</t>
  </si>
  <si>
    <t>APOIO PEQUENO MEDIO PRODUTOR AGROPECUARIO</t>
  </si>
  <si>
    <t>SECRETARIA DE TURISMO</t>
  </si>
  <si>
    <t>MUNICIPIO DE SERRINHA</t>
  </si>
  <si>
    <t>MUNICIPIO DE NOVA ANDRADINA</t>
  </si>
  <si>
    <t>Construção de quadra poliesportiva coberta.</t>
  </si>
  <si>
    <t>ESTADO DO CEARA</t>
  </si>
  <si>
    <t>MUNICIPIO DE BOQUEIRAO</t>
  </si>
  <si>
    <t>INFRA-ESTRUTURA ECONOMICA E SOCIAL</t>
  </si>
  <si>
    <t>MUNICIPIO DE FREI PAULO</t>
  </si>
  <si>
    <t>AP CONSTRUCAO ESTABELEC PENAIS ESTADUAIS</t>
  </si>
  <si>
    <t>MUNICIPIO DE SITIO NOVO DO TOCANTINS</t>
  </si>
  <si>
    <t>CASA LAR</t>
  </si>
  <si>
    <t>MUNICIPIO DE PEQUIZEIRO</t>
  </si>
  <si>
    <t>SECRETARIA DA JUSTICA E CIDADANIA DO ESTADO DO CEARA</t>
  </si>
  <si>
    <t>CONSTRUCAO DE CENTRO DE REFERENCIA DE ASSISTENCIA SOCIAL  CRAS</t>
  </si>
  <si>
    <t>MUNICIPIO DE LAGOA DE VELHOS - RN</t>
  </si>
  <si>
    <t>CONSTRUCAO DE GINASIO POLIESPORTIVO</t>
  </si>
  <si>
    <t>ESTRUTURACAO SERV PROT SOCIAL ESPECIAL</t>
  </si>
  <si>
    <t>CONSTRUCAO DE CREAS</t>
  </si>
  <si>
    <t>MUNICIPIO DE MARCO - CE</t>
  </si>
  <si>
    <t>MUNICIPIO DE CANAVIEIRAS - BA</t>
  </si>
  <si>
    <t>MUNICIPIO DE PALMEIRA DOS INDIOS - AL</t>
  </si>
  <si>
    <t>SECRETARIA DE ESTADO DA SEGURANCA PUBLICA E ADMINISTRACAO PE</t>
  </si>
  <si>
    <t>MUNICIPIO DE CAMPO GRANDE - MS</t>
  </si>
  <si>
    <t>ESTRUTURACAO REDE SERV DE PROTECAO BASICA</t>
  </si>
  <si>
    <t>MUNICIPIO DE PINHALAO</t>
  </si>
  <si>
    <t>Construção de Centro de Eventos</t>
  </si>
  <si>
    <t>CONSTRUCAO DE QUADRA POLIESPORTIVA</t>
  </si>
  <si>
    <t>MUNICIPIO DE QUEIMADOS - RJ</t>
  </si>
  <si>
    <t>MUNICIPIO DE CAMPINAS - SP</t>
  </si>
  <si>
    <t>MUNICIPIO DE MERUOCA</t>
  </si>
  <si>
    <t>MUNICIPIO DE RUSSAS - CE</t>
  </si>
  <si>
    <t>MUNICIPIO DE GENERAL SAMPAIO - CE</t>
  </si>
  <si>
    <t>RONDONIA SECRETARIA DE ESTADO DA SAUDE</t>
  </si>
  <si>
    <t>MUNICIPIO DE PARARI - PB</t>
  </si>
  <si>
    <t>MUNICIPIO DE JABOATAO DOS GUARARAPES - PE</t>
  </si>
  <si>
    <t>ACAO APOIO A POLITICA NACION.DESENV.URBANO</t>
  </si>
  <si>
    <t>MUNICIPIO DE PAU DOS FERROS - RN</t>
  </si>
  <si>
    <t>MUNICIPIO DE PENEDO - AL</t>
  </si>
  <si>
    <t>MUNICIPIO DE MACHADINHO D'OESTE - RO</t>
  </si>
  <si>
    <t>AMPLIACAO DE UNIDADE BASICA DE SAUDE</t>
  </si>
  <si>
    <t>ATENCAO BASICA SAUDE/ESTRU.SERVICOS</t>
  </si>
  <si>
    <t>MUNICIPIO DE SAO JOAO DE MERITI - RJ</t>
  </si>
  <si>
    <t>MUNICIPIO DE ARAPOEMA - TO</t>
  </si>
  <si>
    <t>MUNICIPIO DE ARAPIRACA - AL</t>
  </si>
  <si>
    <t>MUNICIPIO DE CARMO - RJ</t>
  </si>
  <si>
    <t>MUNICIPIO DE OCARA - CE</t>
  </si>
  <si>
    <t>MUNICIPIO DE BOA VISTA - RR</t>
  </si>
  <si>
    <t>ESTADO DO AMAPA</t>
  </si>
  <si>
    <t>MUNICIPIO DE PASSAGEM - RN</t>
  </si>
  <si>
    <t>MUNICIPIO DE GOIANIA - GO</t>
  </si>
  <si>
    <t>MUNICIPIO DE CRATEUS - CE</t>
  </si>
  <si>
    <t>MODERNIZACAO DE NUCLEOS DE ESPORTE E LAZER</t>
  </si>
  <si>
    <t>SEGUNDO TEMPO</t>
  </si>
  <si>
    <t>SECRETARIA ESTADUAL DE SAUDE DE PERNAMBUCO</t>
  </si>
  <si>
    <t>MUNICIPIO DE AREIA BRANCA - RN</t>
  </si>
  <si>
    <t>MUNICIPIO DE SAO BENTO DO NORTE - RN</t>
  </si>
  <si>
    <t>MUNICIPIO DE PETROLINA DE GOIAS - GO</t>
  </si>
  <si>
    <t>CONSTRUCAO DE QUADRA POLIESPORTIVA COBERTA</t>
  </si>
  <si>
    <t>MUNICIPIO DE BARRA DOS COQUEIROS - SE</t>
  </si>
  <si>
    <t>APOIO PROJETOS CIRCULACAO NAO MOTORIZADA</t>
  </si>
  <si>
    <t>ESTRUTURACAO SERVICOS HEMATOLOGIA HEMOTERA</t>
  </si>
  <si>
    <t>FOMENTO A PROJETO REDUC.ACID.TRANSITO</t>
  </si>
  <si>
    <t>MUNICIPIO DE TANGARA - RN</t>
  </si>
  <si>
    <t>MUNICIPIO DE FRECHEIRINHA - CE</t>
  </si>
  <si>
    <t>MUNICIPIO DE BONITO - PE</t>
  </si>
  <si>
    <t>CONSTRUCAO DE QUADRAS POLIESPORTIVAS</t>
  </si>
  <si>
    <t>SECRETARIA DE ESTADO DE EDUCACAO</t>
  </si>
  <si>
    <t>MUNICIPIO DE FLORES - GO</t>
  </si>
  <si>
    <t>MUNICIPIO DE MOREILANDIA - PE</t>
  </si>
  <si>
    <t>CONSTRUCAO DE PORTAL TURISTICO</t>
  </si>
  <si>
    <t>MUNICIPIO DE POUSO ALEGRE - MG</t>
  </si>
  <si>
    <t>MUNICIPIO DE VALENCA - RJ</t>
  </si>
  <si>
    <t>MUNICIPIO DE COXIM - MS</t>
  </si>
  <si>
    <t>MUNICIPIO DE ESTANCIA - SE</t>
  </si>
  <si>
    <t>COZINHA COMUNITARIA</t>
  </si>
  <si>
    <t>MUNICIPIO DE SENADOR RUI PALMEIRA - AL</t>
  </si>
  <si>
    <t>MUNICIPIO DE TIMBAUBA - PE</t>
  </si>
  <si>
    <t>CONSTRUCAO DE UNIDADE BASICA DE SAUDE</t>
  </si>
  <si>
    <t>MUNICIPIO DE SAO JOSE DA LAGOA TAPADA - PB</t>
  </si>
  <si>
    <t>MUNICIPIO DE TIANGUA - CE</t>
  </si>
  <si>
    <t>MUNICIPIO DE BODOQUENA - MS</t>
  </si>
  <si>
    <t>MUNICIPIO DE PEDRO AFONSO - TO</t>
  </si>
  <si>
    <t>CONSTRUCAO DE QUADRA ESPORTIVA</t>
  </si>
  <si>
    <t>MUNICIPIO DE MOCAJUBA - PA</t>
  </si>
  <si>
    <t>CONSTRUCAO DE QUADRA POLIESPORTIVA COBERTA.</t>
  </si>
  <si>
    <t>MUNICIPIO DE PATU - RN</t>
  </si>
  <si>
    <t>CONSTRUCAO DE QUADRA</t>
  </si>
  <si>
    <t>CONSTRUCAO DE UMA QUADRA POLIESPORTIVA COBERTA</t>
  </si>
  <si>
    <t>MUNICIPIO DE TEJUCUOCA - CE</t>
  </si>
  <si>
    <t>MUNICIPIO DE CERRO BRANCO - RS</t>
  </si>
  <si>
    <t>MUNICIPIO DE GRANJA - CE</t>
  </si>
  <si>
    <t>MUNICIPIO DE CUPIRA - PE</t>
  </si>
  <si>
    <t>CONSTRUCAO DE CENTRO DE EVENTOS</t>
  </si>
  <si>
    <t>MUNICIPIO DE JUPI - PE</t>
  </si>
  <si>
    <t>ESTADO DO AMAZONAS</t>
  </si>
  <si>
    <t>MUNICIPIO DE ITAREMA - CE</t>
  </si>
  <si>
    <t>SECRETARIA ESTADUAL DE SAUDE DO PIAUI</t>
  </si>
  <si>
    <t>MUNICIPIO DE BRAGANCA - PA</t>
  </si>
  <si>
    <t>CONSTRUCAO DE UM CAMPO DE FUTEBOL</t>
  </si>
  <si>
    <t>MUNICIPIO DE SANTANA - AP</t>
  </si>
  <si>
    <t>MUNICIPIO DE LAGOA D ANTA - RN</t>
  </si>
  <si>
    <t>MUNICIPIO DE SALTO DO CEU</t>
  </si>
  <si>
    <t>MUNICIPIO DE IPE</t>
  </si>
  <si>
    <t>MUNICIPIO DE MONTE SIAO</t>
  </si>
  <si>
    <t>MUNICIPIO DE LAGOA VERMELHA</t>
  </si>
  <si>
    <t>MUNICIPIO DE TOBIAS BARRETO</t>
  </si>
  <si>
    <t>MUNICIPIO DE ALTO PARAGUAI</t>
  </si>
  <si>
    <t>MUNICIPIO DE PINHAO</t>
  </si>
  <si>
    <t>MUNICIPIO DE OUREM</t>
  </si>
  <si>
    <t>MUNICIPIO DE CANELA</t>
  </si>
  <si>
    <t>MUNICIPIO DE SAO PEDRO DO BUTIA</t>
  </si>
  <si>
    <t>Construção de quadra poliesportiva.</t>
  </si>
  <si>
    <t>MUNICIPIO DE RONDONOPOLIS - MT</t>
  </si>
  <si>
    <t>MUNICIPIO DE ALTA FLORESTA D'OESTE</t>
  </si>
  <si>
    <t>MUNICIPIO DE CIPO - BA</t>
  </si>
  <si>
    <t>MUNICIPIO DE CAMPESTRE DA SERRA</t>
  </si>
  <si>
    <t>MUNICIPIO DE BOFETE</t>
  </si>
  <si>
    <t>MUNICIPIO DE GUANHAES</t>
  </si>
  <si>
    <t>MUNICIPIO DE CAPELA</t>
  </si>
  <si>
    <t>MUNICIPIO DE IBIRAMA</t>
  </si>
  <si>
    <t>Construção de Quadra Poliesportiva</t>
  </si>
  <si>
    <t>MUNICIPIO DE ARATIBA</t>
  </si>
  <si>
    <t>MUNICIPIO DE BELA VISTA DO TOLDO</t>
  </si>
  <si>
    <t>MUNICIPIO DE VITORIA DO MEARIM - MA</t>
  </si>
  <si>
    <t>MUNICIPIO DE MONTE ALEGRE DE MINAS</t>
  </si>
  <si>
    <t>MUNICIPIO DE BOTUCATU</t>
  </si>
  <si>
    <t>MUNICIPIO DE PIATA - BA</t>
  </si>
  <si>
    <t>MUNICIPIO DE DELFINOPOLIS</t>
  </si>
  <si>
    <t>MUNICIPIO DE ITACARAMBI - MG</t>
  </si>
  <si>
    <t>MUNICIPIO DE SARAPUI</t>
  </si>
  <si>
    <t>MUNICIPIO DE NOVA TRENTO</t>
  </si>
  <si>
    <t>MUNICIPIO DE FORMOSA</t>
  </si>
  <si>
    <t>MUNICIPIO DE GUAPIARA</t>
  </si>
  <si>
    <t>MUNICIPIO DE BACURI - MA</t>
  </si>
  <si>
    <t>MUNICIPIO DE SAO MARTINHO</t>
  </si>
  <si>
    <t>SUPERINTENDENCIA DO DESENVOLVIMENTO DO CENTRO-OESTE</t>
  </si>
  <si>
    <t>SUPERINTENDENCIA ESTADUAL DE TURISMO</t>
  </si>
  <si>
    <t>MUNICIPIO DE CANGUCU</t>
  </si>
  <si>
    <t>MUNICIPIO DE IRAUCUBA</t>
  </si>
  <si>
    <t>MUNICIPIO DE SAO SEBASTIAO DE LAGOA DE ROCA - PB</t>
  </si>
  <si>
    <t>MUNICIPIO DE PIRANHAS - AL</t>
  </si>
  <si>
    <t>MUNICIPIO DE SANTA VITORIA DO PALMAR - RS</t>
  </si>
  <si>
    <t>MUNICIPIO DE ARROIO DO TIGRE - RS</t>
  </si>
  <si>
    <t>MUNICIPIO DE RIO DO ANTONIO - BA</t>
  </si>
  <si>
    <t>MUNICIPIO DE SAO JOSE DO RIBAMAR - MA</t>
  </si>
  <si>
    <t>MUNICIPIO DE CRUZEIRO DO SUL - AC</t>
  </si>
  <si>
    <t>MUNICIPIO DE TAUA - CE</t>
  </si>
  <si>
    <t>MUNICIPIO DE TRES CORACOES - MG</t>
  </si>
  <si>
    <t>MUNICIPIO DE AMERICO BRASILIENSE - SP</t>
  </si>
  <si>
    <t>MUNICIPIO DE SUME - PB</t>
  </si>
  <si>
    <t>MUNICIPIO DE CANDIBA - BA</t>
  </si>
  <si>
    <t>MUNICIPIO DE RIACHAO DO JACUIPE - BA</t>
  </si>
  <si>
    <t>MUNICIPIO DE DEPUTADO IRAPUA PINHEIRO - CE</t>
  </si>
  <si>
    <t>MUNICIPIO DE CABECEIRA GRANDE - MG</t>
  </si>
  <si>
    <t>MUNICIPIO DE SAO JOSE DO POVO - MT</t>
  </si>
  <si>
    <t>MUNICIPIO DE BARRA DO BUGRES - MT</t>
  </si>
  <si>
    <t>MUNICIPIO DE TUNAS - RS</t>
  </si>
  <si>
    <t>MUNICIPIO DE SANTA HELENA - MA</t>
  </si>
  <si>
    <t>MUNICIPIO DE POTIRETAMA - CE</t>
  </si>
  <si>
    <t>MUNICIPIO DE CAPAO DA CANOA - RS</t>
  </si>
  <si>
    <t>MUNICIPIO DE RAPOSA - MA</t>
  </si>
  <si>
    <t>MUNICIPIO DE FORTALEZA DOS NOGUEIRAS - MA</t>
  </si>
  <si>
    <t>MUNICIPIO DE GUARAREMA - SP</t>
  </si>
  <si>
    <t>CONSTRUCAO DE CAMPO DE FUTEBOL</t>
  </si>
  <si>
    <t>MUNICIPIO DE GUARANTA DO NORTE - MT</t>
  </si>
  <si>
    <t>CONSTRUCAO DE UM GINASIO DE ESPORTES</t>
  </si>
  <si>
    <t>MUNICIPIO DE VILA VELHA - ES</t>
  </si>
  <si>
    <t>MUNICIPIO DE ACRELANDIA - AC</t>
  </si>
  <si>
    <t>MUNICIPIO DE CARINHANHA - BA</t>
  </si>
  <si>
    <t>MUNICIPIO DE JACIARA - MT</t>
  </si>
  <si>
    <t>MUNICIPIO DE PORTELANDIA - GO</t>
  </si>
  <si>
    <t>MUNICIPIO DE PEDRA MOLE - SE</t>
  </si>
  <si>
    <t>CONSTRUCAO DE ESTADIO DE FUTEBOL</t>
  </si>
  <si>
    <t>ESTADO DE PERNAMBUCO</t>
  </si>
  <si>
    <t/>
  </si>
  <si>
    <t>INF. ESTRUT. TRANSP. COLET. SEGUR. VIARIA</t>
  </si>
  <si>
    <t>SERVICOS COLETA E/OU TRAT. RESID. SOLIDOS</t>
  </si>
  <si>
    <t>MUNICIPIO DE ABAETE - MG</t>
  </si>
  <si>
    <t>AMPLIACAO DA COLETA SELETIVA DE LIXO COM ATENDIMENTO A</t>
  </si>
  <si>
    <t>AMPLIACAO E MELHORIA DE COLETA DE LIXO</t>
  </si>
  <si>
    <t>AMPLIACAO DOS SERVICOS DE COLETA E TRATAMENTO DE RESIDUOS   SOLIDOS NO MUNICIPIO DE SANTANA</t>
  </si>
  <si>
    <t>MUNICIPIO DE VISEU - PA</t>
  </si>
  <si>
    <t>CONSTRU¢AO DE ARMAZEM E DEPOSITO PARA USINA DE ARROZ, AQUISI¢AO DE MAQUINA BENEFICIADORA DE ARROZ E CONST. TAMQUES/PEIXE</t>
  </si>
  <si>
    <t>CONSTRUCAO DE 01(UM) TERMINAL PARA ONIBUS URBANO, COM AREA  DE 700,00M.</t>
  </si>
  <si>
    <t>IMPLANTACAO DE AGROINDUSTRIA</t>
  </si>
  <si>
    <t>MUNICIPIO DE JUREMA - PE</t>
  </si>
  <si>
    <t>Construção da 2ª Etapa do Parque do Guariba Porto Nacional - TO</t>
  </si>
  <si>
    <t>INFRA-ESTRUTURA ESPORTIVA</t>
  </si>
  <si>
    <t>MUNICIPIO DE BRASIL NOVO - PA</t>
  </si>
  <si>
    <t>CONSTRUCAO DE UM GINASIO POLIESPORTIVO</t>
  </si>
  <si>
    <t>AMPLIACAO E MELHORIA DO SISTEMA COLETOR DE ESGOTAMENTO SANI TARIO NA CIDADE DE MACAPA-BACIA DAS MULHERES.</t>
  </si>
  <si>
    <t>MUNICIPIO DE TORRE DE PEDRA</t>
  </si>
  <si>
    <t>MUNICIPIO DE OLIVENCA</t>
  </si>
  <si>
    <t>MUNICIPIO DE CANTA - RR</t>
  </si>
  <si>
    <t>MUNICIPIO DE PARANATAMA - PE</t>
  </si>
  <si>
    <t>MUNICIPIO DE ORIZONA - GO</t>
  </si>
  <si>
    <t>MUNICIPIO DE ABRE CAMPO - MG</t>
  </si>
  <si>
    <t>CONSTRUCAO DE BARRAGEM DE TERRA,CONSTRUCAO DE PASSAGEM MOLHADA,AMPL DO SISTEMA DE ABASTECIMENTO DE AGUA,REC/CONS ESTRADA</t>
  </si>
  <si>
    <t>MUNICIPIO DE GUAPO</t>
  </si>
  <si>
    <t>HAB / MORADIAS POPULARES</t>
  </si>
  <si>
    <t>MUNICIPIO DE VILA VALERIO</t>
  </si>
  <si>
    <t>MUNICIPIO DE PRAINHA - PA</t>
  </si>
  <si>
    <t>CONSTRUCAO DO MATADOURO PUBLICO</t>
  </si>
  <si>
    <t>CONSTRUCAO DE UM MATADOURO PUBLICO</t>
  </si>
  <si>
    <t>CONSTRUCOES RURAIS E AGROINDUSTRIA</t>
  </si>
  <si>
    <t>MUNICIPIO DE CAJARI - MA</t>
  </si>
  <si>
    <t>QUADRA DE ESPORTE DESCOBERTA NO MUNICIPIO DE CAJARI/MA</t>
  </si>
  <si>
    <t>MUNICIPIO DE QUELUZITO - MG</t>
  </si>
  <si>
    <t>CONSTRUCAO DE 01 QUADRA POLIESPORTIVA NO MUNICIPIO DE       QUELUZITO/MG</t>
  </si>
  <si>
    <t>MUNICIPIO DE PATROCINIO</t>
  </si>
  <si>
    <t>MUNICIPIO DE BOM LUGAR</t>
  </si>
  <si>
    <t>MUNICIPIO DE SILVANOPOLIS - TO</t>
  </si>
  <si>
    <t>CONSTRUCAO DE UMA QUADRA DA CIDADANIA.</t>
  </si>
  <si>
    <t>CONSTRUCAO DO SISTEMA DE ESGOTAMENTO DA VILA DA SOTAVE,PRAZERES, JABOATAO DOS GUARARAPES</t>
  </si>
  <si>
    <t>ESGOT SANIT, SERV COLETA, TRAT/DEST FINAL</t>
  </si>
  <si>
    <t>IMPLANTACAO DE CENTROS DE EXCELENCIA ESPOR</t>
  </si>
  <si>
    <t>MUNICIPIO DE BOM JESUS DO TOCANTINS - TO</t>
  </si>
  <si>
    <t>CONSTRUCAO DE ATERRO SANITARIO E AQUISICAO DE EQUIPAMENTOS</t>
  </si>
  <si>
    <t>MUNICIPIO DE LARANJEIRAS DO SUL</t>
  </si>
  <si>
    <t>IMPLANTACAO DE INFRA-ESTRUTURA ESPORTIVA</t>
  </si>
  <si>
    <t>CONSTRUCAO DE EMBRIOES DE CASA POPULAR PARA POPULACAO CARENTE.</t>
  </si>
  <si>
    <t>MUNICIPIO DE IMBAU</t>
  </si>
  <si>
    <t>Construção de Campo de Futebol Society e espaço desportivo com pista de caminhada.</t>
  </si>
  <si>
    <t>MUNICIPIO DE MALTA - PB</t>
  </si>
  <si>
    <t>CONSTRUCAO DE 1.200M DE REDE COLETORA, 1.200 DE DRENAGEM PLUVIAL E 01 ESTACAO DE TRETAMENTO</t>
  </si>
  <si>
    <t>Construção da 4ª Etapa do Estádio de Futebol</t>
  </si>
  <si>
    <t>MUNICIPIO DE DIAMANTE - PB</t>
  </si>
  <si>
    <t>CONSTRUCAO DE QUADRA DE ESPORTES</t>
  </si>
  <si>
    <t>CONSTRUCAO DE UM ATERRO SANITARIO E AQUISICAO DE 42 EQUIPA  MENTOS NO POVOADO SAO JERONIMO SANTA HELENA/MA.</t>
  </si>
  <si>
    <t>ERRADICACAO DE LIXOES DICACAO</t>
  </si>
  <si>
    <t>CONSTRUCAO SIST ABASTECIMENTO DAGUA, SECADOR FEIJAO, ACUDES,AQUISICAO DE EQUIP INFORMAT E CURSO CAPACITACAO</t>
  </si>
  <si>
    <t>MUNICIPIO DE ABELARDO LUZ</t>
  </si>
  <si>
    <t>Construção de Quadra em Grama Sintética com Vestiários</t>
  </si>
  <si>
    <t>MUNICIPIO DE PENALVA - MA</t>
  </si>
  <si>
    <t>MUNICIPIO DE AMARAJI - PE</t>
  </si>
  <si>
    <t>CONSTRUCAO DO ESTADIO MUNICIPAL COM PISTA DE ATLETISMO, CAMPO DE FUTEBOL, VESTIARIAS, ARQUIBANCADAS ETC</t>
  </si>
  <si>
    <t>MUNICIPIO DE CAMPO LARGO DO PIAUI - PI</t>
  </si>
  <si>
    <t>CONSTRUCAO DE QUADRA POLIESPORTIVA COM SANITARIOS E ALAMBRADO</t>
  </si>
  <si>
    <t>MUNICIPIO DE TENENTE PORTELA</t>
  </si>
  <si>
    <t>MUNICIPIO DE COLINAS</t>
  </si>
  <si>
    <t>MUNICIPIO DE SANTO ANTONIO DAS MISSOES</t>
  </si>
  <si>
    <t>CONSTRUCAO:03 CASAS DE PIRACUI,01 CASA DE FARINHA DE MANDIOCA;AQUISICAO DE 01 TRILHADEIRA,01 TRATOR E RECUPERACAO PREDIO</t>
  </si>
  <si>
    <t>MUNICIPIO DE NOSSA SENHORA DOS REMEDIOS - PI</t>
  </si>
  <si>
    <t>CONSTRUCAO DE 01 MATADOURO NA BR 222</t>
  </si>
  <si>
    <t>INSTITUTO BRASILEIRO DE TURISMO</t>
  </si>
  <si>
    <t>CONSTRUCAO DE UM TERMINAL TURISTICO NO MUNICIPIO DE SAO BENTDO NORTE</t>
  </si>
  <si>
    <t>INFRA-ESTRUTURA TURISTICA</t>
  </si>
  <si>
    <t>CIRCUITO NAUTICO DO LITORAL DE PERNAMBUCO</t>
  </si>
  <si>
    <t>PIER E ATRACADOUROS</t>
  </si>
  <si>
    <t>MUNICIPIO DE SANTIAGO</t>
  </si>
  <si>
    <t>Ampliação e reforma do Centro de Eventos do Município de Santiago/RS.</t>
  </si>
  <si>
    <t>MUNICIPIO DE ICAPUI - CE</t>
  </si>
  <si>
    <t>CONSTRUCAO DE DUAS QUADRAS POLIESPORTIVAS</t>
  </si>
  <si>
    <t>MUNICIPIO DE PORTO GRANDE - AP</t>
  </si>
  <si>
    <t>CONSTRUCAO DO SISTEMA DE ABASTECIMENTO DE AGUA DO BAIRRO AE-ROPORTO NO MUNICIPIO DE PORTO GRANDE-AP</t>
  </si>
  <si>
    <t>MUNICIPIO DE SAO JOAO DEL REI - MG</t>
  </si>
  <si>
    <t>MUNICIPIO DE PARANAPANEMA - SP</t>
  </si>
  <si>
    <t>IMPLANTACAO DE INFRA-ESTRUTURA DESPORTO</t>
  </si>
  <si>
    <t>MUNICIPIO DE COTEGIPE - BA</t>
  </si>
  <si>
    <t>COMPLEMENTACAO DA CONST GINASIO DE ESPORTES</t>
  </si>
  <si>
    <t>CONSTRUCAO DE GINASIO DE ESPORTES</t>
  </si>
  <si>
    <t>MUNICIPIO DE ITIRUCU - BA</t>
  </si>
  <si>
    <t>PRODESA - ESTIMULO PRODUCAO AGROPECUARIA</t>
  </si>
  <si>
    <t>CONSTRUCAO DE UM BALNEÁRIO DE ÁGUAS QUENTES E CENTRO DE LAZER NO MUNICÍPIO DE SÃO JOSÉ DO POVO/MT</t>
  </si>
  <si>
    <t>TERMINAIS TURISTICOS</t>
  </si>
  <si>
    <t>MUNICIPIO DE TORITAMA - PE</t>
  </si>
  <si>
    <t>CONSTRUCAO DE MINI ESTADIO DE FUTEBOL NO MUNICÍPIO DE GUARANTÃ DO NORTE/MT</t>
  </si>
  <si>
    <t>MUNICIPIO DE PITIMBU - PB</t>
  </si>
  <si>
    <t>CONSTRUCAO DE UM ESTADIO DE FUTEBOL NA SEDE DE PENALVA</t>
  </si>
  <si>
    <t>MUNICIPIO DE LAGOA - PB</t>
  </si>
  <si>
    <t>CONSTRUCAO DE QUADRA /CAMPO DE FUTEBOL</t>
  </si>
  <si>
    <t>MUNICIPIO DE SANHARO - PE</t>
  </si>
  <si>
    <t>CONSTR 04 QUADRAS SIMPLES DESCOBERTA NA SEDE MUNICIPIO</t>
  </si>
  <si>
    <t>CONSTRUCAO DE QUADRA POLIESPORTIVA COBERTA NO DISTRITO DE   CURRAL ALTO</t>
  </si>
  <si>
    <t>MUNICIPIO DE SANTO ANTONIO DO ICA - AM</t>
  </si>
  <si>
    <t>CONST. DE UMA QUADRA POLIESPORTIVA DESCOBERTA</t>
  </si>
  <si>
    <t>MUNICIPIO DE BREVES</t>
  </si>
  <si>
    <t>MUNICIPIO DE CESARIO LANGE - SP</t>
  </si>
  <si>
    <t>CONSTRUCAO CENTRO PROCESSAMENTO CARNE DE FRANGO E AQUISICAO DE MAQUINAS/EQUIPAMENTO E CURSO DE CAPACITACAO</t>
  </si>
  <si>
    <t>CONSTRUCAO DE QUADRA POLIESPORTIVA NO POVOADO DE VEREDA</t>
  </si>
  <si>
    <t>MUNICIPIO DE FUNILANDIA</t>
  </si>
  <si>
    <t>MUNICIPIO DE ITAJOBI</t>
  </si>
  <si>
    <t>MUNICIPIO DE IBIAI - MG</t>
  </si>
  <si>
    <t>CONSTRUCAO DE UM CAMPO DE FUTEBOL NO MUNICIPIO DE IBIAI/MG</t>
  </si>
  <si>
    <t>CONSTRUCAO DE PARQUE AGROPECUARIO</t>
  </si>
  <si>
    <t>MUNICIPIO DE PAIM FILHO</t>
  </si>
  <si>
    <t>Construção de uma quadra poliesportiva no município de Anguera-Bahia.</t>
  </si>
  <si>
    <t>MUNICIPIO DE SERRANA</t>
  </si>
  <si>
    <t>Construção de um Núcleo Esportivo.</t>
  </si>
  <si>
    <t>Construção de Arquibancadas e Conclusão da Cabine de Rádio no Estádio Municipal Nia Torquato no Município de Luis Gomes/RN.</t>
  </si>
  <si>
    <t>CONSTRUÇÃO DE QUADRA POLIESPORTIVA NO BAIRRO JARDIM DA COLINA</t>
  </si>
  <si>
    <t>Construção de pista de skate.</t>
  </si>
  <si>
    <t>MUNICIPIO DE TUMIRITINGA</t>
  </si>
  <si>
    <t>MUNICIPIO DE TRACUATEUA - PA</t>
  </si>
  <si>
    <t>CONSTRUCAO DE ESTADIO DE FUTEBOL MUNICIPAL</t>
  </si>
  <si>
    <t>CONSTRUCAO DE QUADRA POLIESPORTIVA COM COBERTA METALICA</t>
  </si>
  <si>
    <t>MUNICIPIO DE PARAISO DO TOCANTINS</t>
  </si>
  <si>
    <t>MUNICIPIO DE SOBRAL</t>
  </si>
  <si>
    <t>MUNICIPIO DE NOVO ORIENTE DO PIAUI</t>
  </si>
  <si>
    <t>MUNICIPIO DE MARICA</t>
  </si>
  <si>
    <t>CONSTRUCAO DE CAMPO DE FUTEBO - 1 ETAPA</t>
  </si>
  <si>
    <t>MUNICIPIO DE PLANURA</t>
  </si>
  <si>
    <t>Construção Centro de Cultura</t>
  </si>
  <si>
    <t>MUNICIPIO DE PASSAGEM FRANCA</t>
  </si>
  <si>
    <t>MUNICIPIO DE URBANO SANTOS</t>
  </si>
  <si>
    <t>MUNICIPIO DE SAO LUIZ GONZAGA</t>
  </si>
  <si>
    <t>MUNICIPIO DE CURITIBANOS</t>
  </si>
  <si>
    <t>CONSTRUCAO REDE COLETORA DE ESGOTO EM CONJUNTO HABITACIONAL</t>
  </si>
  <si>
    <t>MUNICIPIO DE DIAMANTINO</t>
  </si>
  <si>
    <t>FUNDO MUNICIPAL DE SAUDE DE ANGUERA</t>
  </si>
  <si>
    <t>MUNICIPIO DE SANTO AMARO DO MARANHAO</t>
  </si>
  <si>
    <t>MUNICIPIO DE GUARDA-MOR</t>
  </si>
  <si>
    <t>CONSTRUÇÃO DE CENTRO ESPORTIVO, DE CONVIVÊNCIA E DE LAZER.</t>
  </si>
  <si>
    <t>MUNICIPIO DE CONTAGEM</t>
  </si>
  <si>
    <t>MUNICIPIO DE CARMO DO PARANAIBA</t>
  </si>
  <si>
    <t>MUNICIPIO DE VANINI</t>
  </si>
  <si>
    <t>Construção de um Centro de Cultura - 2ª Etapa</t>
  </si>
  <si>
    <t>MUNICIPIO DE SANTA RITA DO TOCANTINS</t>
  </si>
  <si>
    <t>Ampliação e construção de Sistema de Abastecimento de Água</t>
  </si>
  <si>
    <t>MUNICIPIO DE BARAO DE COTEGIPE</t>
  </si>
  <si>
    <t>Ampliação de rede de água</t>
  </si>
  <si>
    <t>MUNICIPIO DE BUIQUE - PE</t>
  </si>
  <si>
    <t>CENTRO DE INFORMACOES TURISTICAS E PORTICO DA CIDADE</t>
  </si>
  <si>
    <t>CONSTRUCAO DE PARQUE DE EXPOSICAO AGROPECUARIO</t>
  </si>
  <si>
    <t>MUNICIPIO DE TURVANIA</t>
  </si>
  <si>
    <t>MUNICIPIO DE SAO MIGUEL DO GUAPORE</t>
  </si>
  <si>
    <t>MUNICIPIO DE ROSARIO</t>
  </si>
  <si>
    <t>MUNICIPIO DE CERRO-CORA</t>
  </si>
  <si>
    <t>MUNICIPIO DE SITIO NOVO</t>
  </si>
  <si>
    <t>Construção de um Ginásio de Esportes para pratica esportiva e recreativa.</t>
  </si>
  <si>
    <t>AMPLIAÇÃO DA CONCHA ACUSTICA NO MUNíCIPIO DE OURÉM ESTADO DO PARÁ.</t>
  </si>
  <si>
    <t>MUNICIPIO DE ALVORADA DO GURGUEIA</t>
  </si>
  <si>
    <t>MUNICIPIO DE TERRA ALTA - PA</t>
  </si>
  <si>
    <t>CONSTRUCAO DO MURO DE ARRIMO E CALCAMENTO DO IGARAPE SALDANHA</t>
  </si>
  <si>
    <t>MUNICIPIO DE LIMA CAMPOS</t>
  </si>
  <si>
    <t>SECRETARIA DE ESTADO DE ESPORTE E LAZER</t>
  </si>
  <si>
    <t>MUNICIPIO DE CACULE</t>
  </si>
  <si>
    <t>SECRETARIA DE ESTADO DA AGRICULTURA FAMILIAR - SAF</t>
  </si>
  <si>
    <t>CONSTRUCAO DE CAMPO DE FUTEBL</t>
  </si>
  <si>
    <t>MUNICIPIO DE CAMPINA DO SIMAO</t>
  </si>
  <si>
    <t>Construção de uma ponte em alvenaria com duas vias, mais passagem para pedestres de 11,875x12,00m sobre o Rio Tigre, que será executada totalmente dentro do perímetro urbano da cidade de Campina do Simão na Av. João Ferreira Neves que já encontra-se pavim</t>
  </si>
  <si>
    <t>CONSTRUÇÃO DE PISTA DE SKATE STREET NO MUNICÍPIO DE MARICÁ.</t>
  </si>
  <si>
    <t>MUNICIPIO DE LABREA</t>
  </si>
  <si>
    <t>CONSTRUÇÃO DE MINI VILA OLÍMPICA 1° ETAPA</t>
  </si>
  <si>
    <t>MUNICIPIO DE MANSIDAO</t>
  </si>
  <si>
    <t>Construção de Quadras - Poliesportivas no Município de Mansidão ¿Bahia</t>
  </si>
  <si>
    <t>Comercialização, Armazenamento, Logística e Abastecimento de Produtos da Agricultura Familiar no Território Rural da Cidadania Lençóis Maranhenses Munim.</t>
  </si>
  <si>
    <t>MUNICIPIO DE IMBITUBA</t>
  </si>
  <si>
    <t>CONSTRUÇÃO DO CENTRO DE COMERCIALIZAÇÃO DE PRODUTOS.</t>
  </si>
  <si>
    <t>MUNICIPIO DE FONTE BOA - AM</t>
  </si>
  <si>
    <t>CONSTRUCAO DO PORTAL DA CIDADE</t>
  </si>
  <si>
    <t>MUNICIPIO DE MIRAIMA</t>
  </si>
  <si>
    <t>MUNICIPIO DE JOAO DIAS</t>
  </si>
  <si>
    <t>MUNICIPIO DE CACIMBA DE DENTRO</t>
  </si>
  <si>
    <t>MUNICIPIO DE VILA PAVAO</t>
  </si>
  <si>
    <t>Construção, ampliação, reforma e/ou modernização de infraestruturas esportivas.</t>
  </si>
  <si>
    <t>MUNICIPIO DE MULITERNO</t>
  </si>
  <si>
    <t>Conclusão do Ginásio de Esportes de Muliterno</t>
  </si>
  <si>
    <t>Construção de Pista de Skate em Modalidade Street.</t>
  </si>
  <si>
    <t>AMPLIAÇÃO E MODERNIZAÇÃO DE UNIDADES ESPORTIVAS NO MUNICÍPIO DE PAU DOS FERROS/RN.</t>
  </si>
  <si>
    <t>MUNICIPIO DE ESTRELA</t>
  </si>
  <si>
    <t>Construção de Quadra de Esportes no Município de Teresina-PI.</t>
  </si>
  <si>
    <t>MUNICIPIO DE SALOA - PE</t>
  </si>
  <si>
    <t>MUNICIPIO DE PIRAI DO SUL</t>
  </si>
  <si>
    <t>Construção de Dois Campos de Futebol Society - Sintético, no centro do Município.</t>
  </si>
  <si>
    <t>AGENCIA GOIANA DE TRANSPORTES E OBRAS</t>
  </si>
  <si>
    <t>Construção de Centro de Convenções Feira de Eventos e Portal da Cidade em Pontalina-Goiás.</t>
  </si>
  <si>
    <t>Construir um Centro de Atividades Culturais na sede do Município de Ipira.</t>
  </si>
  <si>
    <t>CONSTRUÇÃO DE CIRCO ESCOLA NO MUNICÍPIO DE FRANCO DA ROCHA.</t>
  </si>
  <si>
    <t>MUNICIPIO DE INDIARA</t>
  </si>
  <si>
    <t>AMPLIAÇÃO DO ESTÁDIO MUNICIPAL DE INDIARA</t>
  </si>
  <si>
    <t>CONSTRUCAO DE QUADRA POIESPORTIVA</t>
  </si>
  <si>
    <t>Construção de Pista de Atletismo no Estádio Municipal Milton Pereira Viana.</t>
  </si>
  <si>
    <t>MUNICIPIO DE GUANAMBI</t>
  </si>
  <si>
    <t>Construção de uma quadra, no município de Guanambi/BA.</t>
  </si>
  <si>
    <t>Construção de Portais localizados na Rua São Francisco, Av. Min. José Américo e Av. Dep. Américo Maia no município de Catolé do Rocha/PB.</t>
  </si>
  <si>
    <t>CONSTRUÇÃO DE PAVILHÃO NO CENTRO DE EVENTOS PIONEIRO ATÍLIO SIROTI.</t>
  </si>
  <si>
    <t>MUNICIPIO DE AGUA BOA</t>
  </si>
  <si>
    <t>Comercialização, Armazenamento, Logística e Abastecimento de Produtos da Agricultura Familiar no Território do Baixo Parnaiba.</t>
  </si>
  <si>
    <t>MUNICIPIO DE IGARAPE</t>
  </si>
  <si>
    <t>MUNICIPIO DE QUIXERAMOBIM</t>
  </si>
  <si>
    <t>MUNICIPIO DE ARACOIABA DA SERRA</t>
  </si>
  <si>
    <t>MUNICIPIO DE SAO MARCOS</t>
  </si>
  <si>
    <t>Complementação das obras do Ginásio Poliesportivo de Juiz de Fora</t>
  </si>
  <si>
    <t>Construção de 01 (um) Ginásio Poliesportivo Regional no Município de Limoeiro/PE.</t>
  </si>
  <si>
    <t>MUNICIPIO DE SAO GABRIEL DO OESTE</t>
  </si>
  <si>
    <t>MUNICIPIO DE MUCUGE</t>
  </si>
  <si>
    <t>Construção de 02 Praças (Eurico Belo e Antônio Carlos Medrado) na Rua Robson Novaes e Fugêncio A. Teixeira no Município de Mucugê.</t>
  </si>
  <si>
    <t>MUNICIPIO DE AMERICO BRASILIENSE</t>
  </si>
  <si>
    <t>Construção de um Museu Historico Municipal no Município de Américo Brasiliense - SP</t>
  </si>
  <si>
    <t>MUNICIPIO DE NOVA MARILANDIA</t>
  </si>
  <si>
    <t>Construção da 1ª Etapa da Praça do Frango no Município de Nova Marilândia - MT.</t>
  </si>
  <si>
    <t>CONSTRUÇÃO DE CENTRO DE CONVENÇÕES</t>
  </si>
  <si>
    <t>MUNICIPIO DE SAO FRANCISCO DO OESTE</t>
  </si>
  <si>
    <t>Ampliação e Revitalização da Praça 07 de Setembro no Município de São Francisco do Oeste/RN.</t>
  </si>
  <si>
    <t>MUNICIPIO DE TRIUNFO</t>
  </si>
  <si>
    <t>MUNICIPIO DE SANTA CRUZ DO CAPIBARIBE</t>
  </si>
  <si>
    <t>Construção de centro de comercialização de produto artesanais.</t>
  </si>
  <si>
    <t>MUNICIPIO DE CABO VERDE</t>
  </si>
  <si>
    <t>Construção de Quadra de Esportes Coberta no Município de Lagoa Vermelha/RS</t>
  </si>
  <si>
    <t>MUNICIPIO DE MURITIBA</t>
  </si>
  <si>
    <t>Construção do Estadio de Futebol do Distrito de São José do Itaporã no município de Muritiba/BA - 1ª etapa</t>
  </si>
  <si>
    <t>MUNICIPIO DE MARAJA DO SENA</t>
  </si>
  <si>
    <t>CONSTRUÇÃO DO GINÁSIO DE ESPORTES.</t>
  </si>
  <si>
    <t>MUNICIPIO DE JATEI</t>
  </si>
  <si>
    <t>Construção de uma quadra de esporte na cidade de Lizarda ¿ TO.</t>
  </si>
  <si>
    <t>Ampliação e Modernização do Estádio Municipal de Passa e Fica/RN</t>
  </si>
  <si>
    <t>Construção de 03 Quadras Cobertas</t>
  </si>
  <si>
    <t>COBERTURA E MELHORIAS DA QUADRA ESPORTIVA DO CENTRO DE CONVIVÊNCIA SOL NASCENTE.</t>
  </si>
  <si>
    <t>Construção de quadra poliesportiva no município de Santa Cruz do Capibaribe-PE.</t>
  </si>
  <si>
    <t>MUNICIPIO DE LUZIANIA</t>
  </si>
  <si>
    <t>MUNICIPIO DE PETROPOLIS</t>
  </si>
  <si>
    <t>MUNICIPIO DE QUEBRANGULO</t>
  </si>
  <si>
    <t>Construção de Duas Praças no Município de Miraíma/CE.</t>
  </si>
  <si>
    <t>MUNICIPIO DE BOITUVA</t>
  </si>
  <si>
    <t>MUNICIPIO DE DOIS IRMAOS</t>
  </si>
  <si>
    <t>Construção do Centro de Convenções no Município de Dois Irmãos-RS.</t>
  </si>
  <si>
    <t>Cobertura da área da Piscina do Parque da Cidade</t>
  </si>
  <si>
    <t>CONSTRUÇÃO DE PISTA DE SKATE E REFORMA DO MINI CAMPO DO PARQUE DA CIDADE</t>
  </si>
  <si>
    <t>construção de quadra poliesportiva</t>
  </si>
  <si>
    <t>AMPLIAÇÃO DE INFRAESTRUTURA ESPORTIVA.</t>
  </si>
  <si>
    <t>Construção, ampliação e modernização de Infraestrutura Esportiva no município de Serrinha.</t>
  </si>
  <si>
    <t>MUNICIPIO DE SAO LOURENCO</t>
  </si>
  <si>
    <t>CONSTRUÇÃO DE QUADRA POLIESPORTIVA.</t>
  </si>
  <si>
    <t>MUNICIPIO DE VACARIA</t>
  </si>
  <si>
    <t>Construção de um Estádio de Futebol - 1ª etapa</t>
  </si>
  <si>
    <t>MUNICIPIO DE GOVERNADOR VALADARES</t>
  </si>
  <si>
    <t>Construcao de quadras poliesportivas nos distritos  do municipio de Governador Valadares</t>
  </si>
  <si>
    <t>MUNICIPIO DE BIRITIBA-MIRIM</t>
  </si>
  <si>
    <t>MUNICIPIO DE JAQUEIRA</t>
  </si>
  <si>
    <t>MUNICIPIO DE MIRINZAL</t>
  </si>
  <si>
    <t>MUNICIPIO DE CAMPO AZUL - MG</t>
  </si>
  <si>
    <t>CONSTRUCAO DE BALNEARIO</t>
  </si>
  <si>
    <t>MUNICIPIO DE CENTRAL DE MARANHAO - MA</t>
  </si>
  <si>
    <t>CONSTRUCAO DE QUDRA POLIESPORTIVA COBERTA</t>
  </si>
  <si>
    <t>MUNICIPIO DE MAURILANDIA DO TOCANTINS</t>
  </si>
  <si>
    <t>MUNICIPIO DE SAO MANUEL</t>
  </si>
  <si>
    <t>MUNICIPIO DA ESTANCIA TURISTICA DE OLIMPIA</t>
  </si>
  <si>
    <t>Construção de centro gastrônomico, cultural, turístico e de comercialização de produtos artesanais no município de Olímpia -SP.</t>
  </si>
  <si>
    <t>CONSTRUÇÃO DE QUADRA POLIESPORTIVA</t>
  </si>
  <si>
    <t>CONSTRUÇÃO DE UMA PISTA DE COOPER COM CALÇADAS.</t>
  </si>
  <si>
    <t>MUNICIPIO DE SAO BENEDITO - CE</t>
  </si>
  <si>
    <t>CONSTRUCAO DE UM BALNEARIO</t>
  </si>
  <si>
    <t>MUNICIPIO DE SANTO AMARO - BA</t>
  </si>
  <si>
    <t>MUNICIPIO DE FELIPE GUERRA - RN</t>
  </si>
  <si>
    <t>CONSTRUCAO DE DUAS QUADRAS DE ESPORTES DESCOBERTAS</t>
  </si>
  <si>
    <t>MUNICIPIO DE CROATA</t>
  </si>
  <si>
    <t>Construção de feira coberta no município de Campinápolis/MT</t>
  </si>
  <si>
    <t>MUNICIPIO DE TRINDADE - GO</t>
  </si>
  <si>
    <t>CONSTRUCAO DE QUADRA ESPORTIVA DESCOBERTA E DE FECHAMENTO E PASSEIO DE CAMINHADA.</t>
  </si>
  <si>
    <t>MUNICIPIO DE SANTA HELENA DE GOIAS</t>
  </si>
  <si>
    <t>AMPLIACAO DE UNIDADE ESPORTIVA</t>
  </si>
  <si>
    <t>MUNICIPIO DE MADALENA</t>
  </si>
  <si>
    <t>MUNICIPIO DE OLIVEIRA DOS BREJINHOS</t>
  </si>
  <si>
    <t>Construção de Muro de Arrimo, Pavimentação em blocos de concreto, drenagem pluvial, meio-fio, calçada e mureta em blocos de concreto na Rua Juscelino Reis - Bairro Vila dos Operários.</t>
  </si>
  <si>
    <t>MUNICIPIO DE BELAGUA</t>
  </si>
  <si>
    <t>CONSTRUÇÃO DO PORTAL DO MUNICÍPIO DE BELÁGUA-MA</t>
  </si>
  <si>
    <t>Cobertura de quadra</t>
  </si>
  <si>
    <t>CONSTRUÇÃO DE QUADRA POLIESPORTIVA NA VILA RURAL CANTINHO ABENÇOADO</t>
  </si>
  <si>
    <t>MUNICIPIO DE ITAMARAJU</t>
  </si>
  <si>
    <t>MUNICIPIO DE SETE LAGOAS</t>
  </si>
  <si>
    <t>Ampliação, reforma e modernização do Ginásio Coberto Dr. Márcio Paulino.</t>
  </si>
  <si>
    <t>MUNICIPIO DE MURICI DOS PORTELAS</t>
  </si>
  <si>
    <t>CONSTRUÇÃO 01 (UMA) QUADRA POLIESPORTIVA COBERTA NO POVOADO PAU D¿ ÁGUA ZONA RURAL DO MUNICÍPIO DE MURICI DOS PORTELAS- PI</t>
  </si>
  <si>
    <t>MUNICIPIO DE CORONEL JOAO PESSOA</t>
  </si>
  <si>
    <t>CONSTRUÇÃO DE UM CAMPO DE FUTEBOL NA COMUNIDADE TRAQUINA, MUNICÍPIO DE CORONEL JOÃO PESSOA - RN.</t>
  </si>
  <si>
    <t>Construção de Quadra de Esportes Coberta para a Linha Lajeado União.</t>
  </si>
  <si>
    <t>MUNICIPIO DE RIBEIRO GONCALVES</t>
  </si>
  <si>
    <t>CONSTRUÇÃO DE 02 (DUAS) QUADRAS POLIESPORTIVA NO MUNICÍPIO DE RIBEIRO GONÇALVES - PI</t>
  </si>
  <si>
    <t>Construção de quadra esportiva coberta</t>
  </si>
  <si>
    <t>Construção de Pista de Skate e Campo de Futebol de areia no município de Itajobi.</t>
  </si>
  <si>
    <t>Construção de Quadra Poliesportiva, onde os Munícipes poderão ter momentos de lazer praticando diversas atividades esportivas,</t>
  </si>
  <si>
    <t>MUNICIPIO DE CANDIDO DE ABREU</t>
  </si>
  <si>
    <t>Construção de um campo de futebol Society no município de Muritiba/BA.</t>
  </si>
  <si>
    <t>Ampliação do Estádio Municipal de Futebol</t>
  </si>
  <si>
    <t>Construção de arquibancada no estádio municipal complexo PAMADE.</t>
  </si>
  <si>
    <t>MUNICIPIO DE LIMA DUARTE</t>
  </si>
  <si>
    <t>Construção de uma quadra poliesportiva coberta</t>
  </si>
  <si>
    <t>MUNICIPIO DE CIDELANDIA</t>
  </si>
  <si>
    <t>Construção de 01 (um) Campo de Futebol no Município de Cidelândia ¿ Ma.</t>
  </si>
  <si>
    <t>Construção do Campo Zé Tabela no município de Dourados/MS.</t>
  </si>
  <si>
    <t>CONSTRUÇÃO DA CASA DA CULTURA</t>
  </si>
  <si>
    <t>MUNICIPIO DE RIO DO ANTONIO</t>
  </si>
  <si>
    <t>Construção de quadra.</t>
  </si>
  <si>
    <t>Ampliação e modernização da quadra poliesportiva coberta da localidade de Três Mártires, município de Chapada/RS.</t>
  </si>
  <si>
    <t>MUNICIPIO DE LAGEDO DO TABOCAL</t>
  </si>
  <si>
    <t>CONSTRUÇÃO DE UMA QUADRA POLIESPORTIVA COBERTA NO POVOADO DO PEIXE, ZONA RURAL DO MUNICÍPIO.</t>
  </si>
  <si>
    <t>MUNICIPIO DE ARMAZEM</t>
  </si>
  <si>
    <t>Construção de uma quadra poliesportiva coberta para pratica esportiva no município de Armazém.</t>
  </si>
  <si>
    <t>Construção Pista de Atletismo.</t>
  </si>
  <si>
    <t>Construção de uma quadra de futebol society no Município de Pedro Afonso-TO.</t>
  </si>
  <si>
    <t>MUNICIPIO DE ANTONIO PRADO</t>
  </si>
  <si>
    <t>Ampliação e Reforma da Praça Garibaldi em Antônio Prado/RS</t>
  </si>
  <si>
    <t>Construção de Campo de Futebol, no Recanto Maravilha ¿ Município de Boituva/SP</t>
  </si>
  <si>
    <t>CONSTRUCAO DE QUADRA POLIESPORTIVA NA ESCOLA MUNICIPAL JOAO CANCIO</t>
  </si>
  <si>
    <t>MUNICIPIO DE CAMPO GRANDE DO PIAUI - PI</t>
  </si>
  <si>
    <t>MUNICIPIO DE MONTIVIDIU</t>
  </si>
  <si>
    <t>MUNICIPIO DE JOAO PINHEIRO</t>
  </si>
  <si>
    <t>MUNICIPIO DE IGACI - AL</t>
  </si>
  <si>
    <t>Construção de ciclovia</t>
  </si>
  <si>
    <t>MUNICIPIO DE IRAMAIA - BA</t>
  </si>
  <si>
    <t>QUADRA POLIESPORTIVA COBERTA</t>
  </si>
  <si>
    <t>CONSTRUCAO DE QUADRA DESCOBERTA</t>
  </si>
  <si>
    <t>MUNICIPIO DE RIO VERDE</t>
  </si>
  <si>
    <t>CONSTRUÇÃO DE 01 (UM) PORTAL PARA ENTRADA DO MUNICIPIO DE RIO VERDE.</t>
  </si>
  <si>
    <t>MUNICIPIO DE SAO JOAO DE IRACEMA</t>
  </si>
  <si>
    <t>Conclusão da construção da cobertura do Centro de Eventos.</t>
  </si>
  <si>
    <t>Construção de Centro de Eventos e Cultura localizado no município de Pinhalzinho 1ª Etapa.</t>
  </si>
  <si>
    <t>MUNICIPIO DE TUPACIGUARA</t>
  </si>
  <si>
    <t>CONSTRUÇÃO DO CENTRO DE EVENTOS CHICO DO PIM NO MUNICÍPIO DE TUPACIGUARA</t>
  </si>
  <si>
    <t>CONSTRUÇÃO DE 04 (QUATRO) QUADRAS POLIESPORTIVAS COBERTAS NO MUNICÍPIO DE URBANO SANTOS.</t>
  </si>
  <si>
    <t>MUNICIPIO DE TUNEIRAS DO OESTE</t>
  </si>
  <si>
    <t>MUNICIPIO DE COROMANDEL</t>
  </si>
  <si>
    <t>MUNICIPIO DE CACAPAVA DO SUL</t>
  </si>
  <si>
    <t>MUNICIPIO DE SANDOLANDIA</t>
  </si>
  <si>
    <t>MUNICIPIO DE CURRAIS NOVOS</t>
  </si>
  <si>
    <t>CONSTRUÇÃO DO CENTRO DE EVENTOS NO MUNICÍPIO DE CURITIBANOS-SC - 2ª ETAPA</t>
  </si>
  <si>
    <t>Construção de centro de apoio ao turista e centro de comercialização de produtos artesanais no Parque Frei Damião localizado no Município de Guarabira - PB</t>
  </si>
  <si>
    <t>AMPLIAÇÃO E ILUMINAÇÃO ORNAMENTAL DA AV. ATALIBA VIEIRA DE ALMEIDA, NO MUNICÍPIO DE CHAPADINHA-MA.</t>
  </si>
  <si>
    <t>Construção do Portal da Cidade de Bugre</t>
  </si>
  <si>
    <t>MUNICIPIO DE PEDRA - PE</t>
  </si>
  <si>
    <t>MUNICIPIO DE BELMONTE</t>
  </si>
  <si>
    <t>MUNICIPIO DE BARAO DO MONTE ALTO</t>
  </si>
  <si>
    <t>MUNICIPIO DE DESTERRO</t>
  </si>
  <si>
    <t>MUNICIPIO DE TORRINHA</t>
  </si>
  <si>
    <t>CONSTRUÇÃO DE GALPÃO EXPOSITOR</t>
  </si>
  <si>
    <t>CONSTRUÇÃO DE 01 QUADRA ESPORTIVA COBERTA</t>
  </si>
  <si>
    <t>Construção de um campo de futebol suiço.</t>
  </si>
  <si>
    <t>CONSTRUÇAO DE 01 QUADRA ESPORTIVA COBERTA</t>
  </si>
  <si>
    <t>MUNICIPIO DE ENCANTO</t>
  </si>
  <si>
    <t>Construções de quadras de esportes.</t>
  </si>
  <si>
    <t>Construção de Mercado para Produtos Agropecuários na zona urbana do município de Camocim/Ce</t>
  </si>
  <si>
    <t>MUNICIPIO DE VITORINO FREIRE</t>
  </si>
  <si>
    <t>MUNICIPIO DE COXIM</t>
  </si>
  <si>
    <t>MUNICIPIO DE COLIDER</t>
  </si>
  <si>
    <t>CONSTRUÇÃO DE CENTRO DE MÚLTIPLO USO (1ª ETAPA) PARA REALIZAÇÃO DE EVENTOS</t>
  </si>
  <si>
    <t>Construção de Pórticos na Cidade de Nova Olinda ¿ Ceará.</t>
  </si>
  <si>
    <t>Construção do Centro de Eventos Cidade de Tijucas- Etapa II</t>
  </si>
  <si>
    <t>Construção do Centro de Eventos - Etapa I</t>
  </si>
  <si>
    <t>MUNICIPIO DE NOVO CABRAIS</t>
  </si>
  <si>
    <t>CONSTRUÇÃO DE CENTRO DE EVENTOS</t>
  </si>
  <si>
    <t>MUNICIPIO DE QUARAI</t>
  </si>
  <si>
    <t>MUNICIPIO DE SANTO ANTONIO DO PLANALTO</t>
  </si>
  <si>
    <t>MUNICIPIO DE FAXINAL DO SOTURNO</t>
  </si>
  <si>
    <t>MUNICIPIO DE ASSUNCAO</t>
  </si>
  <si>
    <t>MUNICIPIO DE JOAO COSTA</t>
  </si>
  <si>
    <t>Construção de Quadra de Esporte</t>
  </si>
  <si>
    <t>MUNICIPIO DE ALTANEIRA</t>
  </si>
  <si>
    <t>Construção de Ginásio Poliesportivo no Distrito de São Romão,  Município de Altaneira ¿ Ceará.</t>
  </si>
  <si>
    <t>MUNICIPIO DE BATURITE - CE</t>
  </si>
  <si>
    <t>CONSTRUCAO DE CICLOVIAS E PASSEIO PUBLICO</t>
  </si>
  <si>
    <t>FUNDO MUNICIPAL DE SAUDE DE LAVRAS DA MANGABEIRA</t>
  </si>
  <si>
    <t>CONSTRUÇÃO DE QUADRAS DE AREIA NO MUNICÍPIO DE CROATÁ ¿ CE.</t>
  </si>
  <si>
    <t>MUNICIPIO DE BREJO GRANDE</t>
  </si>
  <si>
    <t>Construção de quadra de esporte no município de Brejo Grande.</t>
  </si>
  <si>
    <t>MUNICIPIO DE SAO SEBASTIAO</t>
  </si>
  <si>
    <t>FUNDO MUNICIPAL DE SAUDE DE JUCURUTU</t>
  </si>
  <si>
    <t>MUNICIPIO DE SANTA CRUZ CABRALIA</t>
  </si>
  <si>
    <t>Construção de um Mirante, situada na Avenida Cristal, Mirante, Santa Cruz Cabrália - BA</t>
  </si>
  <si>
    <t>MUNICIPIO DE MATEUS LEME</t>
  </si>
  <si>
    <t>Construção de Ginásio de Esportes para treinamento de modalidades paralímpicas.</t>
  </si>
  <si>
    <t>MUNICIPIO DE PALMEIRINA - PE</t>
  </si>
  <si>
    <t>Construção do Centro Cultural de Tarumã/SP</t>
  </si>
  <si>
    <t>MUNICIPIO DE TELHA</t>
  </si>
  <si>
    <t>ASSOCIACAO BENEFICENTE DE MARACAJU</t>
  </si>
  <si>
    <t>SOCIEDADE BENEFICENTE DO HOSPITAL N S AUXILIADORA</t>
  </si>
  <si>
    <t>MUNICIPIO DE MARCOS PARENTE</t>
  </si>
  <si>
    <t>MUNICIPIO DE PONTAO</t>
  </si>
  <si>
    <t>AMPLIAÇÃO  DO SISTEMA DE ABASTECIMENTO DE ÁGUA ATRAVÉS DE PERFURAÇÃO DE  POÇOS, ARMAZENAMENTO E DISTRIBUIÇÃO.</t>
  </si>
  <si>
    <t>Construção do Centro de Excelência de Basquete.</t>
  </si>
  <si>
    <t>MUNICIPIO DE SENADOR GEORGINO AVELINO</t>
  </si>
  <si>
    <t>Construção de um Centro de Comercialização</t>
  </si>
  <si>
    <t>MUNICIPIO DE BARBALHA</t>
  </si>
  <si>
    <t>Construção de um campo de futebol no bairro Alto da Alegria no município de Barbalha -Ce.</t>
  </si>
  <si>
    <t>FUNDO MUNICIPAL DE SAUDE DE SERINGUEIRAS</t>
  </si>
  <si>
    <t>MUNICIPIO DE SANTA LUZIA D'OESTE</t>
  </si>
  <si>
    <t>CONSTRUÇÃO DE PISCINA OLIMPICA</t>
  </si>
  <si>
    <t>MUNICIPIO DE MACAPA</t>
  </si>
  <si>
    <t>Construção de uma Quadra Poliesportiva em uma Escola Municipal no Município de Macapá/AP</t>
  </si>
  <si>
    <t>Construção do Parque de exposição do Município de Barão de Monte Alto</t>
  </si>
  <si>
    <t>MUNICIPIO DE ITAPETININGA</t>
  </si>
  <si>
    <t>FUNDO MUNICIPAL DE SAUDE DE SAO GABRIEL DO OESTE</t>
  </si>
  <si>
    <t>SEC DE ESTADO DO DESENVOLVIMENTO DA AGRICULTURA E DA PESCA</t>
  </si>
  <si>
    <t>CONSTRUCAO DE CENTRO DE APOIO A MANDIOCULTURA, AQ. DE EQUIPAMENTOS, 10 BARRACAS, MAQUINAS E IMPLEMENTOS E COMPUTADORES</t>
  </si>
  <si>
    <t>MUNICIPIO DE SAO GONCALO DOS CAMPOS - BA</t>
  </si>
  <si>
    <t>CONSTRUCAO DE CENTRO POLIESPORTIVO</t>
  </si>
  <si>
    <t>Construção do Centro de Eventos Culturais de Itapeva - obras civis e aquisição de equipamentos e mobiliário.</t>
  </si>
  <si>
    <t>FUNDO MUNICIPAL DE SAUDE DE DOVERLANDIA</t>
  </si>
  <si>
    <t>FUNDO MUNICIPAL DE SAUDE DE IPU</t>
  </si>
  <si>
    <t>MUNICIPIO DE BARRO ALTO</t>
  </si>
  <si>
    <t>Construção de galpão para feira coberta municipal.</t>
  </si>
  <si>
    <t>MUNICIPIO DE MIRA ESTRELA</t>
  </si>
  <si>
    <t>CONSTRUÇÃO DO CENTRO DE EVENTOS NO  MUNICÍPIO DE MIRA ESTRELA</t>
  </si>
  <si>
    <t>CONSTRUÇÃO DO CENTRO CULTURAL NO MUNICÍPIO DE TORRE DE PEDRA/SP.</t>
  </si>
  <si>
    <t>MUNICIPIO DE NOVAIS</t>
  </si>
  <si>
    <t>CONSTRUÇÃO DE CENTRO DE CULTURA MUNICIPAL</t>
  </si>
  <si>
    <t>Construção de espaço cultural no Município de Conceição das Alagoas/MG.</t>
  </si>
  <si>
    <t>Construção de Galpão Cultural no bairro Baraúnas, em Feira de Santana.</t>
  </si>
  <si>
    <t>MUNICIPIO DE ELDORADO</t>
  </si>
  <si>
    <t>FUNDO MUNICIPAL DE SAUDE DE BERTIOGA</t>
  </si>
  <si>
    <t>MUNICIPIO DE WITMARSUM</t>
  </si>
  <si>
    <t>MUNICIPIO DE AVELINO LOPES</t>
  </si>
  <si>
    <t>Construção da 1ª etapa do Centro de Eventos.</t>
  </si>
  <si>
    <t>CONSTRUCAO DE UMA QUADRA DESCOBERTA NO SITIO CARNAUBA</t>
  </si>
  <si>
    <t>CONSTRUÇÃO DE PARQUE TURÍSTICO DA CIDADE TIANGUÁ-CE.</t>
  </si>
  <si>
    <t>MUNICIPIO DE ITAPIPOCA - CE</t>
  </si>
  <si>
    <t>CONSTRUCAO DO ESTADIO OLIMPICO MUNICIPAL</t>
  </si>
  <si>
    <t>Construção da base física para a implantação da agroindústria para processamento de Mandioca e Aquisição de Equipamentos.</t>
  </si>
  <si>
    <t>MUNICIPIO DE GOVERNADOR LUIZ ROCHA</t>
  </si>
  <si>
    <t>MUNICIPIO DE GRANJEIRO</t>
  </si>
  <si>
    <t>CONSTRUÇÃO DE UMA QUADRA POLIESPORTIVA COBERTA NO MUNICIPIO DE GRANJEIRO-CE</t>
  </si>
  <si>
    <t>MUNICIPIO DE CHAPADAO DO LAGEADO</t>
  </si>
  <si>
    <t>MUNICIPIO DE ESTREITO</t>
  </si>
  <si>
    <t>MUNICIPIO DE PALMINOPOLIS</t>
  </si>
  <si>
    <t>Construção de Galpões para exposição agropecuária</t>
  </si>
  <si>
    <t>Construção de Parque de Exposição.</t>
  </si>
  <si>
    <t>MUNICIPIO DE ACARAPE - CE</t>
  </si>
  <si>
    <t>MUNICIPIO DE RIO DAS PEDRAS</t>
  </si>
  <si>
    <t>MUNICIPIO DE SAO MATEUS</t>
  </si>
  <si>
    <t>Construção de 01 Passagem Molhada na Comunidade Umari sobre o Rio Barra Nova.</t>
  </si>
  <si>
    <t>MUNICIPIO DE SANTO ANTONIO DE PADUA</t>
  </si>
  <si>
    <t>MUNICIPIO DE ALAGOA GRANDE - PB</t>
  </si>
  <si>
    <t>CONSTRUçãO DE AREA DE EVENTOS NO CONJUNTO AGNALSO VELOSO BORGES</t>
  </si>
  <si>
    <t>MUNICIPIO DE CABIXI</t>
  </si>
  <si>
    <t>CONSTRUÇÃO DO CENTRO DE DESENVOLVIMENTO TURÍSTICO</t>
  </si>
  <si>
    <t>MUNICIPIO DE VILA PROPICIO</t>
  </si>
  <si>
    <t>Construção de Quadra Poliesportiva no município de Socorro -SP</t>
  </si>
  <si>
    <t>MUNICIPIO DE SAO CAITANO</t>
  </si>
  <si>
    <t>Construção de uma ponte para veiculos e pedestres sobre o Rio Ipojuca</t>
  </si>
  <si>
    <t>APOIO IMPLANT DE MEDIDAS MODERACAO TRAFEGO</t>
  </si>
  <si>
    <t>MUNICIPIO DE GOIANA</t>
  </si>
  <si>
    <t>Construção de um mercado público e estrutura anexa para abrigar a feira livre do município de Goiana ¿ PE</t>
  </si>
  <si>
    <t>CONSTRUÇÃO DE 01 (UM) CENTRO COMUNITÁRIO PARA ATIVIDADES AGRICOLAS, NO MUNICIPIO DE MAURILÂNDIA DO TOCANTINS-TO.</t>
  </si>
  <si>
    <t>MUNICIPIO DE MARECHAL FLORIANO</t>
  </si>
  <si>
    <t>MUNICIPIO DE ANTONINA DO NORTE</t>
  </si>
  <si>
    <t>Construção de Centro de Eventos na Sede do Município de Antonina do Norte ¿ Ceará.</t>
  </si>
  <si>
    <t>MUNICIPIO DE DOURADOS</t>
  </si>
  <si>
    <t>MUNICIPIO DE MARAVILHAS</t>
  </si>
  <si>
    <t>Construção de um galpão do produtor rural no Povoado da Catita, Município de Maravilhas/MG.</t>
  </si>
  <si>
    <t>MUNICIPIO DE SAO RAIMUNDO DO DOCA BEZERRA</t>
  </si>
  <si>
    <t>MUNICIPIO DE ICONHA</t>
  </si>
  <si>
    <t>Construção de 01 Pavilhão do Parque Municipal de Exposição de São Gabriel do Oeste/MS.</t>
  </si>
  <si>
    <t>CENTRO DE CONVENÇÕES DO MUNICÍPIO DE PENEDO/AL.</t>
  </si>
  <si>
    <t>MUNICIPIO DE SAO CRISTOVAO</t>
  </si>
  <si>
    <t>MUNICIPIO DE MEDICILANDIA - PA</t>
  </si>
  <si>
    <t>CONSTRUCAO DE UMA BIOFABRICA PARA PRODUCAO DE MUDAS DE CLONAIS DE CACAU, NA ESPAM(ESTACAO EXPERIMENTAL PAULO MORRELLI)</t>
  </si>
  <si>
    <t>MUNICIPIO DE SAO MIGUEL DO ARAGUAIA</t>
  </si>
  <si>
    <t>Construção de um Portal de Entrada e de uma Ponte Dupla de acesso ao Lago Artificial no município de São Miguel do Araguaia/GO.</t>
  </si>
  <si>
    <t>MUNICIPIO DE ANGELINA</t>
  </si>
  <si>
    <t>CONSTRUÇÃO DE UM CENTRO DE INFORMAÇÕES TURISTICAS E DE APOIO AO TURISTA.</t>
  </si>
  <si>
    <t>MUNICIPIO DE SALGADO DE SAO FELIX</t>
  </si>
  <si>
    <t>Construção de Portal no município de Salgado de São Félix/PB.</t>
  </si>
  <si>
    <t>MUNICIPIO DE SONORA</t>
  </si>
  <si>
    <t>Construção do Portal e Praça na sede do Município de Sonora-MS</t>
  </si>
  <si>
    <t>CONSTRUÇÃO DE UM CENTRO MULTI USO</t>
  </si>
  <si>
    <t>MUNICIPIO DE CAMPO MOURAO</t>
  </si>
  <si>
    <t>MUNICIPIO DE ITAGUAJE</t>
  </si>
  <si>
    <t>CONSTRUÇÃO DE UM CENTRO DE EVENTOS E CONVENÇÕES  EM  ÁREA PÚBLICA TURISTÍCA DO MUNICÍPIO DE ITAGUAJE</t>
  </si>
  <si>
    <t>Construção da Casa da Cultura no município de Luiziana - Paraná.</t>
  </si>
  <si>
    <t>MUNICIPIO DE MIRADOR</t>
  </si>
  <si>
    <t>Construção de uma Rampa Náutica e uma ciclovia no município de Mirador - PR</t>
  </si>
  <si>
    <t>CONSTRUÇÃO DE UM PORTAL TURÍSTICO NO MUNICÍPIO DE ESTREITO ¿ MA.</t>
  </si>
  <si>
    <t>CONSTRUÇÃO DO CENTRO DE APOIO AO TURISTA</t>
  </si>
  <si>
    <t>CONSTRUÇÃO DE CENTRO DE APOIO AO TURISTA</t>
  </si>
  <si>
    <t>Construção de Centro de Eventos.</t>
  </si>
  <si>
    <t>Construção do PARQUE DE EXPOSIÇÕES no município de Eunápolis/BA</t>
  </si>
  <si>
    <t>CONSTRUÇÃO DA 2ª ETAPA DA PRAÇA NA AVENIDA PADRE JOSÉ HOLANDA DO VALE, MUNICÍPIO DE MARACANAÚ</t>
  </si>
  <si>
    <t>MUNICIPIO DE ARARANGUA</t>
  </si>
  <si>
    <t>MUNICIPIO DE PRATA</t>
  </si>
  <si>
    <t>Construção de Quadra Poliesportiva na Comunidade de Soído de Baixo no Município de Marechal Floriano-ES</t>
  </si>
  <si>
    <t>MUNICIPIO DE RIBAS DO RIO PARDO</t>
  </si>
  <si>
    <t>MUNICIPIO DE BOQUIM</t>
  </si>
  <si>
    <t>MUNICIPIO DE CANINDE - CE</t>
  </si>
  <si>
    <t>CONSTRUCAO DO SISTEMA VIARIO, PRACAS E ESTACIONAMETNO COM VIABILIZACAO E OTIMIZACAO DO MONUMENTO DE SAO FRANCISCO</t>
  </si>
  <si>
    <t>MUNICIPIO DE ICO</t>
  </si>
  <si>
    <t>CONSTRUÇÃO DE QUADRA POLIESPORTIVA COBERTA</t>
  </si>
  <si>
    <t>MUNICIPIO DE CACOAL</t>
  </si>
  <si>
    <t>Construção de uma quadra poliesportiva na localidade do sobrado.</t>
  </si>
  <si>
    <t>MUNICIPIO DE IRAJUBA</t>
  </si>
  <si>
    <t>MUNICIPIO DE GRAJAU</t>
  </si>
  <si>
    <t>CONSTRUCAO DA 1A ETAPA DE UM ESTADIO DE FUTEBOL</t>
  </si>
  <si>
    <t>Construção Praça da Junventude</t>
  </si>
  <si>
    <t>Construção de um centro olímpico.</t>
  </si>
  <si>
    <t>CONSTRUÇÃO DE PISCINA SEMI-OLÍMPICA.</t>
  </si>
  <si>
    <t>MUNICIPIO DE MACEDONIA</t>
  </si>
  <si>
    <t>Construção de moradias.</t>
  </si>
  <si>
    <t>URBANIZACAO INTEGRADA DE ASSENTAMENTOS PRECARIOS</t>
  </si>
  <si>
    <t>MUNICIPIO DE VERA CRUZ DO OESTE</t>
  </si>
  <si>
    <t>Construção Habitacional</t>
  </si>
  <si>
    <t>MUNICIPIO DE FORMOSA DA SERRA NEGRA - MA</t>
  </si>
  <si>
    <t>CONSTRUCAO DE CENTRO DE CAPACITACAO E COMERCIALIZACAO DA AGRICULTURA FAMILIAR COM AQUISICAO DE EQUIPAMENTOS</t>
  </si>
  <si>
    <t>MUNICIPIO DE GLORIA</t>
  </si>
  <si>
    <t>Construção de Portícos na entrada e saída do Município de Araçoiaba/PE.</t>
  </si>
  <si>
    <t>MUNICIPIO DE UBA</t>
  </si>
  <si>
    <t>MUNICIPIO DE JOVIANIA</t>
  </si>
  <si>
    <t>AMPLIAÇÃO DA REDE DE ABRIGOS DE ÔNIBUS URBANOS</t>
  </si>
  <si>
    <t>MUNICIPIO DE LUIS EDUARDO MAGALHAES</t>
  </si>
  <si>
    <t>Construção de um Centro de Eventos e um Museu no Município de São Pedro do Butiá</t>
  </si>
  <si>
    <t>CONSTRUÇÃO PARQUE DA CIDADE - 1ª ETAPA</t>
  </si>
  <si>
    <t>MUNICIPIO DE GUARUJA DO SUL</t>
  </si>
  <si>
    <t>CONSTRUÇÃO DE UM CENTRO DE LAZER E EVENTOS.</t>
  </si>
  <si>
    <t>MUNICIPIO DE CAMAPUA</t>
  </si>
  <si>
    <t>MUNICIPIO DE GANDU</t>
  </si>
  <si>
    <t>MUNICIPIO DE BOCAIUVA</t>
  </si>
  <si>
    <t>MUNICIPIO DE SAO LOURENCO DA SERRA</t>
  </si>
  <si>
    <t>Construção de galerias de águas pluviais em diversas ruas do município.</t>
  </si>
  <si>
    <t>MUNICIPIO DE ANTONIO JOAO</t>
  </si>
  <si>
    <t>Construção de Pórtico Turístico na entrada principal da cidade de Antonio João-MS.</t>
  </si>
  <si>
    <t>Construção do Centro de Convenções (2.ª etapa) Localizado na Rodovia Feliciano Sales Cunha Km 565.</t>
  </si>
  <si>
    <t>MUNICIPIO DE CANDIBA</t>
  </si>
  <si>
    <t>Construção de um Portal na entrada do município de Jacupiranga/SP</t>
  </si>
  <si>
    <t>Construção do Centro de Convenções - 4ª etapa.</t>
  </si>
  <si>
    <t>Conclusão do Parque Turístico de Múltiplo Uso, no município de Cubati - PB</t>
  </si>
  <si>
    <t>CONSTRUÇÃO DE UM CENTRO DE EVENTOS, TURISMO E CULTURA</t>
  </si>
  <si>
    <t>CONSTRUÇÃO DE CENTRO DE EVENTOS NO MUNICÍPIO DE CABO VERDE - MG</t>
  </si>
  <si>
    <t>MUNICIPIO DE MIRANDA DO NORTE</t>
  </si>
  <si>
    <t>MUNICIPIO DE SAO JOSE DO BELMONTE</t>
  </si>
  <si>
    <t>Construção de um pórtico de entrada na Cidade de São José do Belmonte-PE.</t>
  </si>
  <si>
    <t>MUNICIPIO DE JOSELANDIA</t>
  </si>
  <si>
    <t>CONSTRUÇÃO DE DOIS PORTAIS NA ENTRADA DA CIDADE</t>
  </si>
  <si>
    <t>MUNICIPIO DE PEREIRA BARRETO</t>
  </si>
  <si>
    <t>Construção de portal na entrada da cidade.</t>
  </si>
  <si>
    <t>MUNICIPIO DE GODOFREDO VIANA</t>
  </si>
  <si>
    <t>CONSTRUCAO DA CADEIA PUBLICA DE CRATEUS</t>
  </si>
  <si>
    <t>MUNICIPIO DE SIMOES</t>
  </si>
  <si>
    <t>MUNICIPIO DE PARAGUACU</t>
  </si>
  <si>
    <t>MUNICIPIO DE TABOLEIRO GRANDE</t>
  </si>
  <si>
    <t>AMPLIAÇÃO E MODERNIZAÇÃO DO CENTRO DE CONVENÇÕES DO MUNICÍPIO DE TABOLEIRO GRANDE/RN.</t>
  </si>
  <si>
    <t>CONSTRUÇÃO DO CENTRO DE COMERCIALIZAÇÃO DE PRODUTOS ARTESANAIS.</t>
  </si>
  <si>
    <t>MUNICIPIO DE ALTO GARCAS</t>
  </si>
  <si>
    <t>Construção do Parque Ecológico, temático e de exposições e rodeios no município de Alto Garças - 2ª Etapa</t>
  </si>
  <si>
    <t>MUNICIPIO DE PALMEIRAS</t>
  </si>
  <si>
    <t>CONSTRUÇÃO DA 2ª ETAPA DA PRAÇA JURACY MAGALHAES NA SEDE DO MUNICÍPIO DE PALMEIRAS-BA</t>
  </si>
  <si>
    <t>CONSTRUCAO DE CENTRO DE ARTESANATO</t>
  </si>
  <si>
    <t>Construção do Centro de Eventos - 2ª Etapa</t>
  </si>
  <si>
    <t>MUNICIPIO DE TIMBE DO SUL</t>
  </si>
  <si>
    <t>Construção da ponte de acesso ao Canyon Serra Velha no município de Timbé do Sul - SC</t>
  </si>
  <si>
    <t>Construção do Centro de Eventos, localizado na Vila Auxiliadora, Santa Rosa RS.</t>
  </si>
  <si>
    <t>Construção de um centro de comercialização de produtos artesanais no município de Monte Alegre de Minas.</t>
  </si>
  <si>
    <t>Construção do Parque de Exposições e Rodeios do Muncípio de Buritirana - Ma</t>
  </si>
  <si>
    <t>Construção de um pórtico e urbanização de seu entorno na cidade de Martins/RN.</t>
  </si>
  <si>
    <t>MUNICIPIO DE PARANAITA</t>
  </si>
  <si>
    <t>Construção do Teatro Municipal em  Paranaíta-MT.</t>
  </si>
  <si>
    <t>AMPLIAÇÃO E REFORMA É MELHORIAS DO CENTRO DE EVENTOS PARA O DESENVOLVIMENTO TURÍSTICO LOCAL .</t>
  </si>
  <si>
    <t>MUNICIPIO DE DIORAMA</t>
  </si>
  <si>
    <t>Construção do Centro de Atendimento aos Turistas</t>
  </si>
  <si>
    <t>CONSTRUCAO DE CENTRO DE EVENTOS EM ITACARAMBI/MG</t>
  </si>
  <si>
    <t>Construção de um portal turístico</t>
  </si>
  <si>
    <t>MUNICIPIO DE PEDREIRAS</t>
  </si>
  <si>
    <t>CONSTRUÇÃO DE UM CENTRO DE COMERCIALIZAÇÃO DE ARTIGOS ARTESANAIS COM COBERTURA EM TENSO ESTRUTURA E COM QUIOSQUES PARA VENDA DE PRODUTOS PARA O MUNICÍPIO DE PEDREIRAS.</t>
  </si>
  <si>
    <t>Construção de Portal na entrada da cidade e Praça de eventos Turísticos</t>
  </si>
  <si>
    <t>Construção de Centro de Eventos no Bairro Padre Ulrico</t>
  </si>
  <si>
    <t>MUNICIPIO DE MARZAGAO</t>
  </si>
  <si>
    <t>CONSTRUÇÃO DO PORTAL DE ENTRADA DA CIDADE DE MARZAGÃO-GO</t>
  </si>
  <si>
    <t>Construção de Portal Turístico</t>
  </si>
  <si>
    <t>MUNICIPIO DE ALOANDIA</t>
  </si>
  <si>
    <t>Construção de Portal da Entrada da Cidade na GO 040 perimetro urbano municipio de Aloândia-Go.</t>
  </si>
  <si>
    <t>Construção do Centro de Atendimento ao Turista no Centro de São Martinho</t>
  </si>
  <si>
    <t>Construção do Centro de Convenções no Município de Araguaína - 1º Etapa.</t>
  </si>
  <si>
    <t>MUNICIPIO DE SANTA BRANCA</t>
  </si>
  <si>
    <t>Construção de um Portal Turístico no município de Santa Branca.</t>
  </si>
  <si>
    <t>Construção da 2ª Etapa da Rodoviária Intermuniciapl no município de Irece</t>
  </si>
  <si>
    <t>AMPLIAÇÃO E REFORMA DO PARQUE MUNICIPAL HORTELINO LOPES DA CRUZ, NA SEDE DO MUNICÍPIO DE PASSAGEM FRANCA.</t>
  </si>
  <si>
    <t>Construção de um Centro de Convenções - 3ª etapa.</t>
  </si>
  <si>
    <t>Construção de um portal turístico para o município.</t>
  </si>
  <si>
    <t>MUNICIPIO DE SEDE NOVA</t>
  </si>
  <si>
    <t>Cobertura para quadra esportiva da Praça Municipal Borges de Medeiros.</t>
  </si>
  <si>
    <t>MUNICIPIO DE VOLTA REDONDA</t>
  </si>
  <si>
    <t>Ampliação do Reservatório de água potável do bairro Açude, consistindo na demolição do reservatório existente, com capacidade de 500 m³ e construção de um novo com capacidade de 1500 m³.</t>
  </si>
  <si>
    <t>Construção de Passarela entre o Bairro Cruzeiro e Santo Antonio.</t>
  </si>
  <si>
    <t>Construção do Shopping Popular no complexo da Feira Livre de São Miguel dos Campos/AL</t>
  </si>
  <si>
    <t>AP SIST DREN URB SUST MANEJO AGUAS PLUVIAI</t>
  </si>
  <si>
    <t>MUNICIPIO DE PASTOS BONS</t>
  </si>
  <si>
    <t>MUNICIPIO DE QUITERIANOPOLIS - CE</t>
  </si>
  <si>
    <t>Construção de Portal no Município de Novo Horizonte.</t>
  </si>
  <si>
    <t>MUNICIPIO DE ANORI - AM</t>
  </si>
  <si>
    <t>CONSTRUCAO DE BALNEARIO PUBLICO</t>
  </si>
  <si>
    <t>MUNICIPIO DE DOM PEDRO</t>
  </si>
  <si>
    <t>Ciclovia de Águas da Prata</t>
  </si>
  <si>
    <t>MUNICIPIO DE PICOS</t>
  </si>
  <si>
    <t>MUNICIPIO DE CAPIM</t>
  </si>
  <si>
    <t>Construção de Campo de Futebol.</t>
  </si>
  <si>
    <t>Cobertura das quadras poliesportivas nos Bairros Água Limpa e Esplanada, João Pinheiro-MG.</t>
  </si>
  <si>
    <t>Construção de Campo de Futebol  - PB.</t>
  </si>
  <si>
    <t>MUNICIPIO DE MONTE APRAZIVEL</t>
  </si>
  <si>
    <t>CONSTRUÇÃO DE ÁREA DE LAZER E ATIVIDADE FÍSICA PARA O MUNICÍPIO DE MONTE APRAZÍVEL - SP.</t>
  </si>
  <si>
    <t>MUNICIPIO DE ITAPUCA</t>
  </si>
  <si>
    <t>Conclusão da Quadra de Esportes, , Município de Itapuca/RS,</t>
  </si>
  <si>
    <t>MUNICIPIO DE RIO DO PIRES</t>
  </si>
  <si>
    <t>Construção de Uma Quadra Poliesportiva Aberta no Povoado de Vaca Seca, Município de Rio do Pires ¿ Bahia.</t>
  </si>
  <si>
    <t>construção de quadra poliespotiva</t>
  </si>
  <si>
    <t>Construção de Quadra Esportiva no município de Nova Palma-RS</t>
  </si>
  <si>
    <t>Construção de quadra coberta.</t>
  </si>
  <si>
    <t>Cobertura de quadra poliesportiva no município de Amaralina-Go.</t>
  </si>
  <si>
    <t>Conclusão da Infraestrutura Esportiva no Ginásio de Esportes - SAO MIGUEL DO GUAPORÉ (RO).</t>
  </si>
  <si>
    <t>MUNICIPIO DE NAVIRAI</t>
  </si>
  <si>
    <t>Construção de Piscina Térmica. - RESTINGA SECA (RS)</t>
  </si>
  <si>
    <t>CONSTRUÇÃO DE 05 CAMPOS DE FUTEBOL, NO MUNICÍPIO DE TAUÁ</t>
  </si>
  <si>
    <t>Construção de um Campo de Futebol no Bairro Caxuxa no município de Alto Alegre do Maranhão /MA.</t>
  </si>
  <si>
    <t>Construção do Ginásio Municipal de Boquira_BA- etapa 2</t>
  </si>
  <si>
    <t>Construção de campo society com melhorias de infraestrutura e paisagismo na Praça Queiroz Teles.</t>
  </si>
  <si>
    <t>CONSTRUÇÃO DE QUADRA ESPORTIVA.</t>
  </si>
  <si>
    <t>MUNICIPIO DE NOVA IGUACU DE GOIAS</t>
  </si>
  <si>
    <t>Construção de uma Quadra Poliesportiva no Município de Nova Iguaçu de Goiás - Go.</t>
  </si>
  <si>
    <t>CONSTRUÇÃO DE QUADRA ESPORTIVA COM PISTA DE CAMINHADA NO MUNICÍPIO DE ESTREITO ¿ MA.</t>
  </si>
  <si>
    <t>Construção de um minicampo</t>
  </si>
  <si>
    <t>CONSTRUÇÃO DE QUADRA DE ESPORTE EM BELA VISTA, NO MUNICÍPIO DE MORRINHOS - CE.</t>
  </si>
  <si>
    <t>Construção de um quadra poliesportiva no bairro Chico Miranda, no município de Lagoa da Prata/MG.</t>
  </si>
  <si>
    <t>Construção de 01 quadra poliesportiva coberta na Escola Municipal Maria Antonieta Alvarenga - Bairro Nova Paraguaçu.Construção de 01 quadra esportiva no Bairro Santa Terezinha.</t>
  </si>
  <si>
    <t>Construção de Centro Esportivo anexo ao Ginásio Poliesportivo no município de Chapadão do Sul/MS.</t>
  </si>
  <si>
    <t>Construção de Pista de Skate</t>
  </si>
  <si>
    <t>MUNICIPIO DE TABULEIRO</t>
  </si>
  <si>
    <t>MUNICIPIO DE CAMPOS GERAIS</t>
  </si>
  <si>
    <t>Construção de novo campo de futebol em grama sintética no bairro de Nova Contagem - MG</t>
  </si>
  <si>
    <t>QUADRA ESPORTIVA - SÃO GABRIEL (RS)</t>
  </si>
  <si>
    <t>COBERTURA E INFRAESTRUTURA DE QUADRA POLIESPORTIVA</t>
  </si>
  <si>
    <t>Construção de Ginásio Poliesportivo</t>
  </si>
  <si>
    <t>Construção de quadras de esportes no municipio de Encanto/RN.</t>
  </si>
  <si>
    <t>CONSTRUÇÃO DE QUADRAS PARA ESPORTE RECREATIVO E DE LAZER NO MUNICÍPIO DE CERRO CORÁ/RN.</t>
  </si>
  <si>
    <t>Ampliação da Quadra de Esportes no Bairro  José Bezerra</t>
  </si>
  <si>
    <t>Construção de Quadra Poliesportiva no Município de São João do Tigre  - PB</t>
  </si>
  <si>
    <t>MUNICIPIO DE PEJUCARA</t>
  </si>
  <si>
    <t>Construção de uma quadra coberta no Município de Pejuçara/RS</t>
  </si>
  <si>
    <t>Cobertura de quadras poliesportivas.</t>
  </si>
  <si>
    <t>MUNICIPIO DE PARAMIRIM</t>
  </si>
  <si>
    <t>Construção de quadras poliesportivas no município de Paramirim</t>
  </si>
  <si>
    <t>MUNICIPIO DE ITAPOROROCA</t>
  </si>
  <si>
    <t>Construção da 2º Etapa do Estádio Municipal Celso Morais no Município de Itapororoca-PB</t>
  </si>
  <si>
    <t>Construção de um campo de futebol com alambrado e vestiário</t>
  </si>
  <si>
    <t>CONSTRUÇÃO DE QUADRA POLIESPORTIVA COBERTA NO MUNICIPIO DE BURITIRAMA-BA</t>
  </si>
  <si>
    <t>CONSTRUÇÃO DA 1º ETAPA DO CAMPO DE FUTEBOL</t>
  </si>
  <si>
    <t>Construção de Ginásio de Esporte</t>
  </si>
  <si>
    <t>MUNICIPIO DE CONCEICAO DO CANINDE</t>
  </si>
  <si>
    <t>CONSTRUÇÃO DE QUADRA POLIESPORTIVA NO MUNICÍPIO DE CONCEIÇÃO DO CANINDÉ-PI</t>
  </si>
  <si>
    <t>Construção de 1(uma) quadra poliesportiva no bairro Monte Verde, Município de Carmo de Minas/MG.</t>
  </si>
  <si>
    <t>CONSTRUÇÃO DE QUADRA POLIESPORTIVA NA COMUNIDADE NOVO HORIZONTE, MAXARANGUAPE/RN</t>
  </si>
  <si>
    <t>CONSTRUÇÃO DE GINÁSIO DE ESPORTE (2ª ETAPA)</t>
  </si>
  <si>
    <t>CONSTRUÇÃO DE QUADRA ESPORTIVA COBERTA</t>
  </si>
  <si>
    <t>Construção de Campo de Futebol</t>
  </si>
  <si>
    <t>Construção do Campo de Futebol no Distrito de Dourado, no Município de Horizonte ¿ CE.</t>
  </si>
  <si>
    <t>MUNICIPIO DE SAO JOAO NEPOMUCENO</t>
  </si>
  <si>
    <t>CONSTRUÇÃO OU MODERNIZAÇÃO DE INFRAESTRUTURA ESPORTIVA.</t>
  </si>
  <si>
    <t>CONSTRUÇÃO DE QUADRA POLIESPORTIVA NO MUNICÍPIO DE COLIDER-MT</t>
  </si>
  <si>
    <t>Construção de uma Quadra Esportiva no Município de João Dias</t>
  </si>
  <si>
    <t>CONSTRUÇÃO DE UM GINÁSIO POLIESPORTIVO NO BAIRRO VILINHA.</t>
  </si>
  <si>
    <t>Construção de Quadra Poliesportivo e equipamentos.</t>
  </si>
  <si>
    <t>Construção de quadras poliesportivas e ampliação de uma quadra poliesportiva na Comunidade do Cipoal, Santarém - Pará.</t>
  </si>
  <si>
    <t>Construção de Quadras Poliesportivas no Município de Iguatu-CE.</t>
  </si>
  <si>
    <t>MUNICIPIO DE PORTEIRINHA</t>
  </si>
  <si>
    <t>CONSTRUÇÕES DE DUAS QUADRAS POLIESPORTIVAS PARA CAXINGÓ E RIACHO DAS VÁRZEAS</t>
  </si>
  <si>
    <t>Construção de um ginásio de esporte na sede  no município de Riacho de Santana BA</t>
  </si>
  <si>
    <t>Construção de Quadra Poliesportiva coberta no Bairro Santo Antônio, no Município de Jerônimo Monteiro/ES.</t>
  </si>
  <si>
    <t>MUNICIPIO DE SAPUCAIA</t>
  </si>
  <si>
    <t>Construção e/ou Reforma da Quadra Esportiva do Clube dos Duzentos.</t>
  </si>
  <si>
    <t>CONSTRUÇÃO DE QUADRA DE ESPORTE NO MUNICIPIO DE BURITI DOS MONTES</t>
  </si>
  <si>
    <t>Construção de uma Quadra Poliesportiva no Povoado Agrovila I - Jusante, no município de Glória - BA.</t>
  </si>
  <si>
    <t>MUNICIPIO DE BOQUEIRAO DO LEAO</t>
  </si>
  <si>
    <t>Ampliação e Modernização de Infra-estrutura esportiva e de lazer</t>
  </si>
  <si>
    <t>Construção de Campo Society no bairro Vila Ivar Saldanha no município Rosário ¿ MA.</t>
  </si>
  <si>
    <t>Cobertura e Reforma da Quadra na Escola Municipal Luiz Carlos Soares</t>
  </si>
  <si>
    <t>CONSTRUÇÃO DE QUADRA DE ESPORTES COBERTA.</t>
  </si>
  <si>
    <t>MUNICIPIO DE JUARINA</t>
  </si>
  <si>
    <t>construção de um Campo de Futebol Society  - Juarina (TO)</t>
  </si>
  <si>
    <t>CONSTRUÇÃO DE UMA QUADRA POLIESPORTIVA NA VILA MARIA SEDE DESTE MUNICÍPIO DE OLIVEIRA DOS BREJINHOS-BA</t>
  </si>
  <si>
    <t>AMPLIAÇÃO E REFORMA DA QUADRA DE ESPORTES SETOR CANÃA</t>
  </si>
  <si>
    <t>Construção de Campo Society</t>
  </si>
  <si>
    <t>Construção de uma quadra</t>
  </si>
  <si>
    <t>Construção do Ginásio de Ginástica Artística no Município de Boituva/SP.</t>
  </si>
  <si>
    <t>Cobertura de quadra poliesportiva</t>
  </si>
  <si>
    <t>Ampliação e Modernização do Estádio Luis Moraes Cardoso.</t>
  </si>
  <si>
    <t>Construção de 01 Quadra Poliesportiva Coberta.</t>
  </si>
  <si>
    <t>Construção de um calçadão na Avenida Beira Rio, na sede municipal de Colatina/ES.</t>
  </si>
  <si>
    <t>MUNICIPIO DE CAMPO ALEGRE</t>
  </si>
  <si>
    <t>FUNDO MUNICIPAL DE SAUDE DE JOVIANIA</t>
  </si>
  <si>
    <t>MUNICIPIO DE COMENDADOR LEVY GASPARIAN</t>
  </si>
  <si>
    <t>CONSTRUÇÃO DE DOIS PÓRTICOS</t>
  </si>
  <si>
    <t>CONSTRUCAO DE PARTE DA ARQUIBANCADA DO CAMPO DE FUTEBOL</t>
  </si>
  <si>
    <t>MUNICIPIO DE PORTAO - FUNDO MUNICIPAL DE SAUDE</t>
  </si>
  <si>
    <t>FUNDO MUNICIPAL DE SAUDE DE SALTO DO JACUI</t>
  </si>
  <si>
    <t>MUNICIPIO DE CODO</t>
  </si>
  <si>
    <t>Construção do Parque da Trizidela no munícipio de Codó.</t>
  </si>
  <si>
    <t>MUNICIPIO DE PIRAI DO NORTE</t>
  </si>
  <si>
    <t>MUNICIPIO DE SANTO AMARO</t>
  </si>
  <si>
    <t>Construção do Portal de Acesso do Município de Santo Amaro</t>
  </si>
  <si>
    <t>MUNICIPIO DE NOVO PROGRESSO</t>
  </si>
  <si>
    <t>Construção do Centro de Cultura</t>
  </si>
  <si>
    <t>MUNICIPIO DE CORUMBATAI DO SUL</t>
  </si>
  <si>
    <t>Construção de Centro de Convenções.</t>
  </si>
  <si>
    <t>MUNICIPIO DE SAO SEBASTIAO - SP</t>
  </si>
  <si>
    <t>FUNDO MUNICIPAL DE SAUDE DE ITABERAI</t>
  </si>
  <si>
    <t>Ampliação do Abatedouro Público Municipal</t>
  </si>
  <si>
    <t>MUNICIPIO DE LOGRADOURO</t>
  </si>
  <si>
    <t>Construção de Centro de Comercialização de Produtos da Agricultura Familiar no Município de Logradouro - PB</t>
  </si>
  <si>
    <t>CONSTRUÇÃO DO CENTRO DE EVENTOS E CONVENÇÕES PÚBLICOS DE ARUANÃ.</t>
  </si>
  <si>
    <t>MUNICIPIO DE SAO PEDRO DAS MISSOES</t>
  </si>
  <si>
    <t>construção de poços artesianos e redes de água</t>
  </si>
  <si>
    <t>MUNICIPIO DE ATALAIA DO NORTE</t>
  </si>
  <si>
    <t>CONSTRUÇÃ?O DE CENTRO DE ESPORTE E LAZER</t>
  </si>
  <si>
    <t>MUNICIPIO DE IPIXUNA</t>
  </si>
  <si>
    <t>MUNICIPIO DE NOVO ARIPUANA</t>
  </si>
  <si>
    <t>Construção de centro de esporte e lazer</t>
  </si>
  <si>
    <t>MUNICIPIO DE CARAUARI</t>
  </si>
  <si>
    <t>CENTRO DE ESPORTE E LAZER</t>
  </si>
  <si>
    <t>MUNICIPIO DE ENVIRA</t>
  </si>
  <si>
    <t>MUNICIPIO DE MARAA</t>
  </si>
  <si>
    <t>MUNICIPIO DE PAIAL</t>
  </si>
  <si>
    <t>Construção de asfaltamento em partes da Avenida Julio Bender e Construção de passeio público em partes da Avenida Julio Bender, partes da Rua Ceara e partes da Rua Santa Santa Catarina.</t>
  </si>
  <si>
    <t>MUNICIPIO DE IELMO MARINHO</t>
  </si>
  <si>
    <t>CONSTRUÇÃO DA 1ª ETAPA DE UM GINÁSIO DE ESPORTES NO MUNICIPIO DE TIBAU/RN.</t>
  </si>
  <si>
    <t>MUNICIPIO DE PARACATU</t>
  </si>
  <si>
    <t>construção de pista de skate e reforma de quadra poliesportiva</t>
  </si>
  <si>
    <t>MUNICIPIO DE LAGOA DANTA</t>
  </si>
  <si>
    <t>CONSTRUÇÃO DE UM CAMPO DE FUTEBOL NA ZONA URBANA DO MUNICÍPIO.</t>
  </si>
  <si>
    <t>Construção de quadra poliesportiva em Baltazar</t>
  </si>
  <si>
    <t>MUNICIPIO DE MORRO DA GARCA</t>
  </si>
  <si>
    <t>Construção de 02 (duas) quadras poliesportiva</t>
  </si>
  <si>
    <t>FUNDO MUNICIPAL DE SAUDE DE AMAMBAI</t>
  </si>
  <si>
    <t>MUNICIPIO DE ERVAL GRANDE</t>
  </si>
  <si>
    <t>MUNICIPIO DE MURIBECA</t>
  </si>
  <si>
    <t>Construção de Piscina na cidade de Capela/SE</t>
  </si>
  <si>
    <t>MUNICIPIO DE BARREIRINHA</t>
  </si>
  <si>
    <t>MUNICIPIO DE BOA VISTA DO RAMOS</t>
  </si>
  <si>
    <t>MUNICIPIO DE BENJAMIN CONSTANT</t>
  </si>
  <si>
    <t>MUNICIPIO DE CAREIRO DA VARZEA</t>
  </si>
  <si>
    <t>CONSTRUÇÃO DE UM MERCADO MUNICIPAL NO DISTRITO DE BIELANDIA MUNICIPIO DE FILADÉLFIA</t>
  </si>
  <si>
    <t>MUNICIPIO DE NOSSA SENHORA APARECIDA</t>
  </si>
  <si>
    <t>Construção do Parque de Exposições Nossa Senhora Aparecida</t>
  </si>
  <si>
    <t>MUNICIPIO DE CANUTAMA</t>
  </si>
  <si>
    <t>Construção do Portal de Entrada da Cidade de Pirai do Norte - Bahia.</t>
  </si>
  <si>
    <t>Construção de Ginásio Poliesportivo - 1ª etapa</t>
  </si>
  <si>
    <t>CONSTRUÇÃO DE QUADRA DE ESPORTE -  MUNICÍPIO DE ALTA FLORESTA D¿OESTE.</t>
  </si>
  <si>
    <t>MUNICIPIO DE RUY BARBOSA</t>
  </si>
  <si>
    <t>CONSTRUÇÃO DE CAMPO DE FUTEBOL SOCIETY</t>
  </si>
  <si>
    <t>MUNICIPIO DE SAO BERNARDINO</t>
  </si>
  <si>
    <t>Construção de Quadra de Esportes no Município de São Bernardino-SC</t>
  </si>
  <si>
    <t>Construção de um Centro Esportivo Educacional Recreativo e de Lazer na Praça do Estudante no Setor Pouso Alegre</t>
  </si>
  <si>
    <t>MUNICIPIO DE JARDINOPOLIS</t>
  </si>
  <si>
    <t>MUNICIPIO DE SERRA DO MEL</t>
  </si>
  <si>
    <t>CONSTRUÇÃO DE UM GINÁSIO POLIESPORTIVO NA SEDE DO MUNICÍPIO DE IRAJUBA.</t>
  </si>
  <si>
    <t>FUNDO MUNICIPAL DE SAUDE DE CHA DE ALEGRIA</t>
  </si>
  <si>
    <t>FUNDO MUNICIPAL DE SAUDE DE SAO LUIS MARANHAO</t>
  </si>
  <si>
    <t>MUNICIPIO DE FORMOSA DO RIO PRETO</t>
  </si>
  <si>
    <t>MUNICIPIO DE GOIANIRA</t>
  </si>
  <si>
    <t>MUNICIPIO DE CUBATI - PB</t>
  </si>
  <si>
    <t>CONSTRUCAO DO ESTADIO DE FUTEBOL - 2A ETAPA</t>
  </si>
  <si>
    <t>MUNICIPIO DE BOM JESUS DAS SELVAS</t>
  </si>
  <si>
    <t>CONSTRUCAO DE GINASIO POLIESPORTIVO COBERTO, NO MUNICIPIO DE BRAGANCA/PA</t>
  </si>
  <si>
    <t>MUNICIPIO DE FEIRA GRANDE</t>
  </si>
  <si>
    <t>Construção do novo acesso rodoviário a sede do município de Feira Grande, com pavimentação asfáltica, construção de um Pórtico dotando de estrutura viária a Avenida Prefeito Almir Lira.</t>
  </si>
  <si>
    <t>MUNICIPIO DE MONTES CLAROS DE GOIAS</t>
  </si>
  <si>
    <t>AMPLIAÇÃO, RESTAURAÇÃO, REFORMA E ADAPTAÇÃO DO PRAÇA JOAQUIM ERNESTO SOBRINHO, LOCALIZADA NA AV. SANTOS DUMONT, SETOR LESTE NESTA CIDADE</t>
  </si>
  <si>
    <t>Construção de Portais de Entrada/Saída no município de Alto Alegre do Maranhão/Ma.</t>
  </si>
  <si>
    <t>MUNICIPIO DE FEIRA NOVA</t>
  </si>
  <si>
    <t>MUNICIPIO DE ITACURUBA</t>
  </si>
  <si>
    <t>CONSTRUÇÃO DE CENTRO DE REFERÊNCIA ESPECIALIZADO DE ASSISTÊNCIA SOCIAL ¿ CREAS NO MUNICÍPIO DE ITACURUBA</t>
  </si>
  <si>
    <t>Construção de quadra de esporte</t>
  </si>
  <si>
    <t>Construção de Quadras Poliesportivas.</t>
  </si>
  <si>
    <t>Construção de galpão para comercialização de produtos agropecuários.</t>
  </si>
  <si>
    <t>MUNICIPIO DE OURO VERDE DE MINAS</t>
  </si>
  <si>
    <t>AMPLIAÇÃO E REALIZAÇÃO DE MELHORIAS NO MERCADO MUNICIPAL</t>
  </si>
  <si>
    <t>MUNICIPIO DE GONCALVES DIAS</t>
  </si>
  <si>
    <t>MUNICIPIO DE COCOS</t>
  </si>
  <si>
    <t>Construção de Cetros de Exposições Agropecuárias.</t>
  </si>
  <si>
    <t>Construção de uma Praça da Juventude na Sede do Município de Irauçuba ¿ CE.</t>
  </si>
  <si>
    <t>Ampliação e melhoria da infraestrutura do Campo de Futebol do Ferroviário, em Sabará, Minas Gerais.</t>
  </si>
  <si>
    <t>Construção, Ampliação e Modernização de Infraestruturas Esportivas</t>
  </si>
  <si>
    <t>CONSTRUÇÃO DE ARENA POLIESPORTIVA.</t>
  </si>
  <si>
    <t>CONSTRUÇÃO DE CENTRO DE REFERÊNCIA DE ASSISTÊNCIA SOCIAL - CRAS</t>
  </si>
  <si>
    <t>CONSTRUÇÃO DE 01 (UM) GINÁSIO POLIESPORTIVO NO MUNICIPIO DE  SIMÕES - PI.</t>
  </si>
  <si>
    <t>Construção de pista de skate vertical com cobertura</t>
  </si>
  <si>
    <t>Construção de Quadra de esporte</t>
  </si>
  <si>
    <t>MUNICIPIO DE CALDAS NOVAS</t>
  </si>
  <si>
    <t>MUNICIPIO DE COTRIGUACU</t>
  </si>
  <si>
    <t>Construção de um Centro de Eventos Turístico no município de Cotriguaçu - MT.</t>
  </si>
  <si>
    <t>Construir e reformar 05 (cinco) Praças Públicas, nos bairros de Lagoa Azul, Neópolis, Pajuçara e Lagoa Nova, como forma de ampliar os atrativos turísticos, perpassando da esfera litorânea para outros pontos da cidade.</t>
  </si>
  <si>
    <t>CONSTRUCAO DE 02 QUADRAS POLIESPORTIVAS DESCOBERTAS NOS POVOADOS DE PONTO NOVO E CHAPADA DE RIACHAO DO JACUIPE.</t>
  </si>
  <si>
    <t>MUNICIPIO DE FREI LAGONEGRO</t>
  </si>
  <si>
    <t>Construção de Quadra de Esportes</t>
  </si>
  <si>
    <t>Construção de quadra poliesportiva com alambrado no Rincão dos Maias</t>
  </si>
  <si>
    <t>Construção de um Mini Estádio na localidade de Recreio - Rafael Arruda, no município de Sobral</t>
  </si>
  <si>
    <t>Construção de um Mini Estádio na localidade de São Francisco - Distrito de Jordão, município de Sobral/CE.</t>
  </si>
  <si>
    <t>Construção de um Mini Estádio no bairro Tamarindo, município de Sobral/CE.</t>
  </si>
  <si>
    <t>MUNICIPIO DE SANTALUZ</t>
  </si>
  <si>
    <t>Construção do Portal e Urbanização da entrada do município de Palmeirândia.</t>
  </si>
  <si>
    <t>Construção de Portais de Entrada/Saída no município de Itapecuru Mirim/Ma.</t>
  </si>
  <si>
    <t>CONSTRUÇÃO DE CENTRO DE REFERENCIA DE ASSISTÊNCIA SOCIAL - CRAS</t>
  </si>
  <si>
    <t>MUNICIPIO DE SAO JOSE DE UBA</t>
  </si>
  <si>
    <t>MUNICIPIO DE PEDRO AVELINO</t>
  </si>
  <si>
    <t>MUNICIPIO DE CORUMBA</t>
  </si>
  <si>
    <t>Construção de Ginásio de Esportes I Etapa</t>
  </si>
  <si>
    <t>AMPLIAÇÃO DO GINÁSIO MUNICIPAL DE ESPORTES DA COMUNIDADE DE SAO PEDRO DO MARATÁ</t>
  </si>
  <si>
    <t>Construção de Ginásio Poliesportivo na comunidade de São Sebastião do Itabira</t>
  </si>
  <si>
    <t>CONSTRUÇÃO DE QUADRA POLIESPORTIVA COBERTA NO MUNICIPIO DE PERIQUITO - MG.</t>
  </si>
  <si>
    <t>MUNICIPIO DE TRIZIDELA DO VALE</t>
  </si>
  <si>
    <t>CONSTRUÇÃO DE UMA PRAÇA DA JUVENTUDE.</t>
  </si>
  <si>
    <t>MUNICIPIO DE PARANAIBA</t>
  </si>
  <si>
    <t>MUNICIPIO DE CEDRAL</t>
  </si>
  <si>
    <t>MUNICIPIO DE ARARAS</t>
  </si>
  <si>
    <t>Ampliação do Centro Esportivo Alcides Zaniboni - Capixaba</t>
  </si>
  <si>
    <t>Construção de Quadra Poliesportiva no município de Dom Pedro - Ma.</t>
  </si>
  <si>
    <t>Construção de Quadra Descoberta na sede do município de Mirinzal/MA.</t>
  </si>
  <si>
    <t>SUPERINTENDENCIA DE DESPORTOS DO ESTADO DA BAHIA SUDESB</t>
  </si>
  <si>
    <t>MUNICIPIO DE SAO MIGUEL DO ALEIXO</t>
  </si>
  <si>
    <t>CONSTRUÇÃO DE UMA QUADRA DE ESPORTES POLIVALENTE NO POVOADO PATOS</t>
  </si>
  <si>
    <t>MUNICIPIO DE GENERAL MAYNARD</t>
  </si>
  <si>
    <t>CONSTRUÇÃO DE QUADRA POLIESPORTIVA NO MUNICÍPIO DE GENERAL MAYNARD/SE</t>
  </si>
  <si>
    <t>MUNICIPIO DE ESTANCIA</t>
  </si>
  <si>
    <t>CONSTRUÇÃO DE UM PORTAL TURÍSTICO NO MUNICÍPIO DE SANTO AMARO ¿ MA</t>
  </si>
  <si>
    <t>Construção de obras de infra-estrutura turística na sede do município de Boqueirão - PB.</t>
  </si>
  <si>
    <t>Construção de 01 (uma) Praça Pública na Rua do Cruzeiro na sede do município.</t>
  </si>
  <si>
    <t>Construção de ciclovia na Av. Antonino Vieira do Amaral</t>
  </si>
  <si>
    <t>Construção da 1ª Etapa do Estádio Municipal Celso Morais no Município de Itapororoca - PB.</t>
  </si>
  <si>
    <t>MUNICIPIO DE VARZEA BRANCA</t>
  </si>
  <si>
    <t>Construção de Campo de Futebol no Município de Várzea Branca - PI</t>
  </si>
  <si>
    <t>Construção de Espaços Esportivos no Município de Rio Branco</t>
  </si>
  <si>
    <t>CONSTRUÇÃO   DE   CENTRO   DE   REFERÊNCIA ESPECIALIZADO DE ASSISTÊNCIA SOCIAL ¿ CREAS, no Município de Quixeramobim(CE).</t>
  </si>
  <si>
    <t>MUNICIPIO DE PERUIBE</t>
  </si>
  <si>
    <t>Construção de 03 Pórticos Turísticos: 01 Junto a Rua 25 de Julho - Centro, 01 Junto a BR 470 Km 118, Trevo de acesso ao Municipio 01 Avenida Castelo Branco - Areado, Ibirama/SC</t>
  </si>
  <si>
    <t>MUNICIPIO DE BANDEIRANTES - MS</t>
  </si>
  <si>
    <t>Construção de Pórticos.</t>
  </si>
  <si>
    <t>Construção da Cadeia Pública Masculina de Barbacena, 388 vagas.</t>
  </si>
  <si>
    <t>Construção da Cadeia Pública Masculina no Município de Iturama, 388 vagas.</t>
  </si>
  <si>
    <t>Construção da Cadeia Pública Masculina de Machado, 388 vagas.</t>
  </si>
  <si>
    <t>Construção da Cadeia Pública Masculina de Pirapora, 388 vagas.</t>
  </si>
  <si>
    <t>Construção da Cadeia Pública Masculina de Lavras, 388 vagas.</t>
  </si>
  <si>
    <t>Construção da Cadeia Pública Feminina de Pará de Minas, 407 vagas.</t>
  </si>
  <si>
    <t>Construção da Cadeia Pública Feminina de Uberlândia, 407 vagas.</t>
  </si>
  <si>
    <t>SECRETARIA DE ADMINISTRACAO PENITENCIARIA E RESSOCIALIZACAO - SEAP</t>
  </si>
  <si>
    <t>Construção da Cadeia Pública Masculina no Município do Senhor do Bonfim/BA,388 vagas.</t>
  </si>
  <si>
    <t>Construção da Cadeia Pública Masculina no Município de São Sebastião do Passé/BA, com 388 vagas.</t>
  </si>
  <si>
    <t>Construção da Cadeia Pública Masculina no Município de Itabuna/BA, 388 vagas.</t>
  </si>
  <si>
    <t>CONSTRUÇÃO DE MURO DE ARRIMO NO MUNICIPIO DE JAQUEIRA/PE.</t>
  </si>
  <si>
    <t>CONSTRUÇÃO DE CENTRO DE REFERÊNCIA DE ASSISTÊNCIA SOCIAL ¿ CRAS.</t>
  </si>
  <si>
    <t>MUNICIPIO DE GUARATINGA</t>
  </si>
  <si>
    <t>CONSTRUÇÃO DE CENTRO DE REFERÊNCIA ESPECIALIZADO DE ASSISTÊNCIA SOCIAL ¿ CREAS no Município de Guaratinga.</t>
  </si>
  <si>
    <t>CONSTRUÇÃO   DE   CENTRO   DE   REFERÊNCIA ESPECIALIZADO DE ASSISTÊNCIA SOCIAL ¿ CREAS, no Município de Jardim-CE.</t>
  </si>
  <si>
    <t>SECRETARIA DE ESTADO DA JUVENTUDE, ESPORTE E LAZER</t>
  </si>
  <si>
    <t>MUNICIPIO DE IBITURUNA</t>
  </si>
  <si>
    <t>Construção de Parque para Exposição de Bovinos</t>
  </si>
  <si>
    <t>MUNICIPIO DE ERVALIA</t>
  </si>
  <si>
    <t>Construção de entreposto para comercialização de produtos da agricultura familiar e aquisição de maquinário têxtil</t>
  </si>
  <si>
    <t>Construção de 01 (um) Campo de Futebol e de 01 (uma) Quadra Poliesportiva, na comunidade de Acauã ¿ município de Pedra Grande ¿ RN.</t>
  </si>
  <si>
    <t>CONSTRUÇÃO DE BANHEIRO, ECOPONTO, COBERTURA DE CAMPO DE MALHA, MOBILIÁRIO URBANO E PAISAGISMO NA PRAÇA DO JD. SÃO FERNANDO (PISCINÃO).</t>
  </si>
  <si>
    <t>MUNICIPIO DE JOAO ALFREDO</t>
  </si>
  <si>
    <t>MUNICIPIO DE SENADOR POMPEU - CE</t>
  </si>
  <si>
    <t>Ampliação de equipamento Publico Comunitário voltado a Assistência ao Idoso e pessoas com deficiência, com uma área construída igual a 235,97 metros quadrados.</t>
  </si>
  <si>
    <t>Construção do Parque Ecológico, temático e de exposições e rodeios no município de Alto Garças - 1ª Etapa</t>
  </si>
  <si>
    <t>Cobertura de quadra de esportes no Municipio de Florania/RN</t>
  </si>
  <si>
    <t>Construção de quadras de esportes no Municipio de Serra do Mel.</t>
  </si>
  <si>
    <t>Construção de Centro de Eventos no Complexo Turístico de Nova Marilândia - MT.</t>
  </si>
  <si>
    <t>MUNICIPIO DE TRACUATEUA</t>
  </si>
  <si>
    <t>CONSTRUÇÃO DE DOIS PORTAIS NOS LIMITES DA CIDADE DE TRACUATEUA/PA.</t>
  </si>
  <si>
    <t>Construção de Espaço Cultural Graciliano Ramos</t>
  </si>
  <si>
    <t>Construção de 01 (um) Espaço Multieventos.</t>
  </si>
  <si>
    <t>Construção de Quadra Poliesportiva na Sede do Município de Salitre ¿ Ceará.</t>
  </si>
  <si>
    <t>Construção de 02(Duas)praças no municipio de Olivença -AL.</t>
  </si>
  <si>
    <t>Construção de feira coberta na cidade de Sandolândia - TO</t>
  </si>
  <si>
    <t>Construção de passagens molhadas.</t>
  </si>
  <si>
    <t>CONSTRUÇÃO DE UM TERMINAL RODOVIÁRIO NO MUNICÍPIO DE JATEÍ/MS</t>
  </si>
  <si>
    <t>MUNICIPIO DE PORTO ACRE</t>
  </si>
  <si>
    <t>Construção de Centro de Convenção</t>
  </si>
  <si>
    <t>Construção do Terminal Rodoviário</t>
  </si>
  <si>
    <t>CONSTRUÇÃO DO CENTRO CULTURAL</t>
  </si>
  <si>
    <t>Ampliação, reforma e adaptação de praças do Município de Cláudio.</t>
  </si>
  <si>
    <t>MUNICIPIO DE NOVO MUNDO - MT</t>
  </si>
  <si>
    <t>CONSTRUçãO DE UNIDADE DE APOIO BENEFICIAMENTO E PROCESSAMENTO DE FRUTAS</t>
  </si>
  <si>
    <t>Construção do Portal de Entrada da Cidade e urbanização do entorno.</t>
  </si>
  <si>
    <t>Construção de pórticos e portais nos limites da cidade</t>
  </si>
  <si>
    <t>CONSTRUÇÃO DE MIRANTE NA SEDE DO MUNICIPIO DE MUCAJAÍ-RR.</t>
  </si>
  <si>
    <t>Construção do Parque Ecológico Buriti no Parque Bandeirantes em Goianésia - Goiás</t>
  </si>
  <si>
    <t>Ampliação do Parque de Eventos da Sede do Município de Missão Velha ¿ Ceará.</t>
  </si>
  <si>
    <t>Construção de um Pórtico na entrada do Municipio de Wanderley - BA.</t>
  </si>
  <si>
    <t>Construção de Quadra Poliesportiva no Sítio Cachoeira dos Gonçalves localizado no Distrito de Dom Quintino, no município de Crato-CE.</t>
  </si>
  <si>
    <t>MUNICIPIO DE PIRAQUE</t>
  </si>
  <si>
    <t>Construção de uma quadra esportiva coberta no município de Piraquê-To.</t>
  </si>
  <si>
    <t>MUNICIPIO DE PLACIDO DE CASTRO</t>
  </si>
  <si>
    <t>Construção da 1ª etapa da praça da juventude.</t>
  </si>
  <si>
    <t>Construção de uma Quadra de Esporte</t>
  </si>
  <si>
    <t>Construção de um ginásio de esporte no Loteamento Conviver no município de Tianguá - Ce</t>
  </si>
  <si>
    <t>CONSTRUÇÃO DE UMA QUADRA POLIESPORTIVA.</t>
  </si>
  <si>
    <t>MUNICIPIO DE MORROS</t>
  </si>
  <si>
    <t>Construção de uma arena de Futebol de areia ( Beat soccer )</t>
  </si>
  <si>
    <t>SECRETARIA DE ESTADO DO ESPORTE E DO TURISMO - SEET</t>
  </si>
  <si>
    <t>MUNICIPIO DE PLATINA</t>
  </si>
  <si>
    <t>Construção de Piscina Pública no Complexo Esportivo Municipal.</t>
  </si>
  <si>
    <t>CONSTRUÇÃO DE QUADRA POLIESPORTIVA NO POVOADO MONTE COELHOS, MUNICÍPIO DE TOBIAS BARRETO/SE.</t>
  </si>
  <si>
    <t>MUNICIPIO DE GADO BRAVO</t>
  </si>
  <si>
    <t>Construção de Campo de Futebol no povoado de Boa Vista, localizado na Zona Rural do município de Gado Bravo ¿ PB.</t>
  </si>
  <si>
    <t>Construção do Campo de Futebol na zona urbana de Assunção ¿ PB.</t>
  </si>
  <si>
    <t>MUNICIPIO DE JAPURA</t>
  </si>
  <si>
    <t>CONSTRUÇÃO DE  QUADRA COBERTA NA COMUNIDADE DE ACANAUÍ</t>
  </si>
  <si>
    <t>Construção de Quadra Poliesportiva no Bairro Batalhão na sede do Município de Independência-CE.</t>
  </si>
  <si>
    <t>CONSTRUÇÃO DE QUADRA POLIESPORTIVA COBERTA NO POVOADO CAJAZEIRAS</t>
  </si>
  <si>
    <t>MUNICIPIO DE CHA GRANDE</t>
  </si>
  <si>
    <t>CONSTRUÇÃO DE MURO DE ARRIMO PARA CONTENÇÃO DE ENCOSTA</t>
  </si>
  <si>
    <t>Construção/reestruturação urbana de via de acesso a sede do Município.Modalidade de investimento: Pavimentação.</t>
  </si>
  <si>
    <t>Cobertura da feira livre na sede do povoado de varzinha, município de Rio do Pires - Bahia</t>
  </si>
  <si>
    <t>Construção de uma Vila Olímpica no Município de Patos-PB.</t>
  </si>
  <si>
    <t>MUNICIPIO DE CARBONITA</t>
  </si>
  <si>
    <t>Construção de 02(duas)Quadras de Esporte Cobertas:01(um)na Comunidade de Monte Belo e 01(um) na Comunidade de Mercadinho, no município de Carbonita.</t>
  </si>
  <si>
    <t>MUNICIPIO DE ISAIAS COELHO</t>
  </si>
  <si>
    <t>CONSTRUÇÃO DE 01 (UMA) QUADRA POLIESPORTIVA COBERTA NO MUNICÍPIO DE ISAIAS COELHO - PI</t>
  </si>
  <si>
    <t>construção da 2ª etapa do Parque Municipal de Múltiplo Uso, no município de Cubati ¿ PB.</t>
  </si>
  <si>
    <t>MUNICIPIO DE APIAI</t>
  </si>
  <si>
    <t>MUNICIPIO DE MOSSAMEDES</t>
  </si>
  <si>
    <t>AMPLIAÇÃO E REVITALIZAÇÃO DA PRAÇA PÚBLICA DAMIANA DA CUNHA, SITUADA NA AV. AUGUSTO FERREIRA RIOS</t>
  </si>
  <si>
    <t>MUNICIPIO DE JESUITAS</t>
  </si>
  <si>
    <t>Construção de uma Ponte no Município de Pinhalão.</t>
  </si>
  <si>
    <t>MUNICIPIO DE SAO JOAO DA CANABRAVA</t>
  </si>
  <si>
    <t>Construção de Ciclovia em Pavimento Asfáltico no Município de Suzano - SP.</t>
  </si>
  <si>
    <t>MUNICIPIO DE ARACATI</t>
  </si>
  <si>
    <t>MUNICIPIO DE TUPARETAMA</t>
  </si>
  <si>
    <t>Construção de Ciclovia a ser implantada à margem da PE 275, ligação entre o centro da cidade e o Bairro Bom Jesus.</t>
  </si>
  <si>
    <t>CONSTRUÇÃO DO PARQUE AGROPECUÁRIO DE PORTO NACIONAL-TO.</t>
  </si>
  <si>
    <t>Construção de Um Centro de Convenções no Município de São Lourenço da Serra.</t>
  </si>
  <si>
    <t>Construção de Pórticos</t>
  </si>
  <si>
    <t>Ampliação do calçadão existente frente à Igreja Matriz, abrangendo as ruas 13 de Maio, Coronel Carlos e Visconde de Taunay, num percurso de aproximadamente 300 metros.</t>
  </si>
  <si>
    <t>Construção de passagens molhadas no município de Pedro Avelino/RN.</t>
  </si>
  <si>
    <t>Construção do Centro de Comercialização do Pequeno Produtor Rural.</t>
  </si>
  <si>
    <t>Construção de Centro de Cultura no Município.</t>
  </si>
  <si>
    <t>MUNICIPIO DE PEDRO ALEXANDRE</t>
  </si>
  <si>
    <t>CONSTRUÇÃO DE QUADRA ESPORTIVA NO POVOADO DE MALHADA NOVA - MUNICÍPIO DE PEDRO ALEXANDRE - BA</t>
  </si>
  <si>
    <t>MUNICIPIO DE TAMBORIL</t>
  </si>
  <si>
    <t>Construção de uma Quadra poliesportiva, no Distrito de Curatis, no município de Tamboril-CE.</t>
  </si>
  <si>
    <t>Construção de quadra poliesportiva em comunidade de São José de Ubá, que permitam atividades esportivas à escola, jovens e adultos do entorno.</t>
  </si>
  <si>
    <t>Construção de uma quadra de esportes Descoberta na Comunidade de Santa Luzia</t>
  </si>
  <si>
    <t>MUNICIPIO DE FELIPE GUERRA</t>
  </si>
  <si>
    <t>Construção de Quadra na Comunidade Mulungú.</t>
  </si>
  <si>
    <t>Construção de quadra na localidade de Claros Dias</t>
  </si>
  <si>
    <t>COBERTURA DE QUADRA POLIESPORTIVA</t>
  </si>
  <si>
    <t>Construção de quadra na localidade de Richmond</t>
  </si>
  <si>
    <t>MUNICIPIO DE ANGICAL DO PIAUI</t>
  </si>
  <si>
    <t>Construção de Quadra Poliesportiva no município de Angical do Piauí.</t>
  </si>
  <si>
    <t>Construção de uma Quadra de Esportes no Município de Rolante - RS, na localidade de Alto Rolantinho.</t>
  </si>
  <si>
    <t>CONSTRUÇÃO DE QUADRA DE ESPORTES NO MUNICÍPIO DE MARCOS PARENTE - PI</t>
  </si>
  <si>
    <t>MUNICIPIO DE SAO JOSE DE RIBAMAR</t>
  </si>
  <si>
    <t>Construção de três quadras Poliesportiva,uma no Bairro Gero Moreira,uma no Bairro José Coelho,na sede do Município.E uma no Povoado da Lagoa Grande no Município de Candiba - Ba.</t>
  </si>
  <si>
    <t>MUNICIPIO DE SITIO DO QUINTO</t>
  </si>
  <si>
    <t>Construção de uma quadra poliesportiva no povoado Planalto (município de Sítio do Quinto)</t>
  </si>
  <si>
    <t>Construção de Quadra Poliesportiva no município de Icó - CE.</t>
  </si>
  <si>
    <t>Ampliação e Reforma do Parque Recreio Paraíso, situado na Sede do Município de Caririaçu ¿ Ceará.</t>
  </si>
  <si>
    <t>Construção de Centro de Comercialização de Produtos Artesanais</t>
  </si>
  <si>
    <t>Construção de um Centro de Cultura na antiga Estação Ferroviária.</t>
  </si>
  <si>
    <t>MUNICIPIO DE PILOES</t>
  </si>
  <si>
    <t>Construção da 2ª Etapa da Praça de Eventos no município de Pilões/RN.</t>
  </si>
  <si>
    <t>Construção da 1ª Etapa do Centro de Eventos de Campo Mourão</t>
  </si>
  <si>
    <t>CONSTRUÇÃO DE UM TERMINAL RODOVIÁRIO NO MUNICÍPIO DE ESTREITO ¿ MA</t>
  </si>
  <si>
    <t>CONSTRUÇÃO DO PORTAL DE ENTRADA DA CIDADE</t>
  </si>
  <si>
    <t>Construção de uma Quadra Poliesportiva no município de Piritiba, BA.</t>
  </si>
  <si>
    <t>MUNICIPIO DE ALVORADA D'OESTE</t>
  </si>
  <si>
    <t>Construção de pista para caminhada com iluminação.</t>
  </si>
  <si>
    <t>CONSTRUÇÃO DE UM GINÁSIO POLIESPORTIVO.</t>
  </si>
  <si>
    <t>Conclusão da Quadra Poliesportiva Coberta da Cidade.</t>
  </si>
  <si>
    <t>CONSTRUÇÃO DE UMA QUADRA POLIESPORTIVA</t>
  </si>
  <si>
    <t>MUNICIPIO DE CAJAPIO</t>
  </si>
  <si>
    <t>CONSTRUÇÃO DE 1 QUADRA POLIESPORTIVA</t>
  </si>
  <si>
    <t>Construção de Quadra Poliesportiva no Distrito de Canafístola, no Município de Jucás ¿ CE.</t>
  </si>
  <si>
    <t>Construção de Quadra Poliesportiva no Distrito de Vila São Pedro, no Município de Jucás ¿ CE.</t>
  </si>
  <si>
    <t>CONSTRUCÇÃO DE QUADRA POLIESPORTIVA</t>
  </si>
  <si>
    <t>Construção da 2º etapa do ginásio poliesportivo do município de Maranguape - Ce</t>
  </si>
  <si>
    <t>Construção de uma Quadra Poliesportiva na Sede do município de Erval Grande -RS.</t>
  </si>
  <si>
    <t>Construção de Quadra Poliesportiva no Sítio Arapuca no Município de Salitre ¿ Ceará.</t>
  </si>
  <si>
    <t>Construção do Portal da Cidade.</t>
  </si>
  <si>
    <t>MUNICIPIO DE BURITI DO TOCANTINS</t>
  </si>
  <si>
    <t>CONSTRUÇÃO DO CENTRO DE COMERCIALIZAÇÃO DOS PRODUTOS DO ARTESANAIS NO MUNICÍPIO DE BURITI DO TOCANTINS.</t>
  </si>
  <si>
    <t>Construção do Centro de Eventos do Parque de Exposições no Município de Céu Azul ¿ PR</t>
  </si>
  <si>
    <t>CONSTRUÇÃO DE UM CENTRO DE CONVENÇÕES</t>
  </si>
  <si>
    <t>Construção de Centro de atividades sociais e esportivas em Murici/AL</t>
  </si>
  <si>
    <t>Construção de arquibancada no Estádio Municipal de Irará.</t>
  </si>
  <si>
    <t>Construção de um ginásio poliesportivo na sede do Município de Lagoa de Pedras/RN.</t>
  </si>
  <si>
    <t>CONSTRUÇÃO DE QUADRA DE ESPORTES NA COMUNIDADE DE LAGOA NOVA, NO MUNICÍPIO DE ARACATI-CE</t>
  </si>
  <si>
    <t>Construção de Campo de Futebol no Distrito de Aningas na Localidade de Mundo Novo, no Município de Horizonte ¿ CE.</t>
  </si>
  <si>
    <t>Construção de Quadra Poliesportiva na Localidade de Sítio Novo no Município de Caririaçu ¿ Ce.</t>
  </si>
  <si>
    <t>MUNICIPIO DE ALFREDO CHAVES</t>
  </si>
  <si>
    <t>Construção de uma Quadra Poliesportiva Coberta, neste Município.</t>
  </si>
  <si>
    <t>Construção da Cadeia Pública Feminina do Complexo Penitenciário da Gameleira em Campo Grande-MS, 407 vagas.</t>
  </si>
  <si>
    <t>Construção da Cadeia Pública Masculina do Complexo Penitenciário da Gameleira em Campo Grande-MS, com capacidade para 603 vagas.</t>
  </si>
  <si>
    <t>MUNICIPIO DE BONITO DE MINAS</t>
  </si>
  <si>
    <t>Construção de um Campo de Grama Sintética, no município de Bonito de Minas/MG</t>
  </si>
  <si>
    <t>MUNICIPIO DE CAJAZEIRAS DO PIAUI</t>
  </si>
  <si>
    <t>Construção da 1ª Etapa do Ginásio Poliesportivo no município de Cajazeiras do Piauí</t>
  </si>
  <si>
    <t>Construção de Arquibancada Coberta da Pista de Laço do Parque de Eventos Ângelo Manuel da Cunha.</t>
  </si>
  <si>
    <t>AMPLIAÇÃO/COMPLEMENTAÇÃO DO MATADOURO MUNICIPAL DE BOCAIUVA</t>
  </si>
  <si>
    <t>CONSTRUÇÃO DE FEIRA COBERTA EM BURITIRANA - MA</t>
  </si>
  <si>
    <t>Complementação da obra do Contorno Viário de Gaspar - Ponte do Vale, iniciada conforme Convênio SICONV nº 747342/2010</t>
  </si>
  <si>
    <t>Construção de Um Centro de Artesanato (1ª Fase) no Município de Senador Georgino Avelino/RN.</t>
  </si>
  <si>
    <t>Ampliação e Reforma da Orla do Rio São Francisco do Município de Penedo.</t>
  </si>
  <si>
    <t>CONSTRUÇÃO DE PÓRTICO NO MUNICÍPIO DE BOTUCATU/SP</t>
  </si>
  <si>
    <t>MUNICIPIO DE SAO PEDRO DA CIPA</t>
  </si>
  <si>
    <t>AMPLIAÇÃO E REFORMA DA  PRAÇA MATRIZ DE SÃO PEDRO DA CIPA</t>
  </si>
  <si>
    <t>Construção do Centro de Eventos - 1ª Etapa</t>
  </si>
  <si>
    <t>Cobertura do Centro de Eventos Municipal Prefeito Casimiro Teixeira na cidade de Iguape/SP</t>
  </si>
  <si>
    <t>MUNICIPIO DE RIBEIROPOLIS</t>
  </si>
  <si>
    <t>Construção de duas Quadras  de Esporte no Município de Ribeirópolis</t>
  </si>
  <si>
    <t>Construção de 03 (três) quadras poliesportivas descobertas, no Município de Caetité.</t>
  </si>
  <si>
    <t>CONSTRUÇÃO DO CAMPO DE FUTEBOL NO MUNICÍPIO DE FEIRA NOVA/SE.</t>
  </si>
  <si>
    <t>MUNICIPIO DE ITAJA</t>
  </si>
  <si>
    <t>Construção da 1a Etapa de Campo de Futebol.</t>
  </si>
  <si>
    <t>CONSTRUÇÃO CENTRO ESPORTIVO</t>
  </si>
  <si>
    <t>CONSTRUÇÃO DA 1ª ETAPA DO GINASIO DE ESPORTES DA COMUNIDADE DE VISTA ALEGRE  NO MUNICÍPIO DE COLORADO ¿ RS</t>
  </si>
  <si>
    <t>MUNICIPIO DE SAO BRAS</t>
  </si>
  <si>
    <t>CONSTRUÇÃO DE UMA QUADRA POLIESPORTIVA DESCOBERTA E REFORMA DO ESTÁDIO MUNICIPAL YVISSOM FERREIRA NO MUNICÍPIO DE SÃO BRAS.</t>
  </si>
  <si>
    <t>Construção da 1ª Etapa do Complexo Esportivo do Bairro Planalto</t>
  </si>
  <si>
    <t>Construção de Uma Quadra Poliesportiva no Município de Atalaia.</t>
  </si>
  <si>
    <t>CONSTRUÇÃO DE UM CENTRO DE CONVENÇÕES E EVENTOS EM FÁTIMA DO SUL/MS.</t>
  </si>
  <si>
    <t>Construção do Parque de Rodeio ¿ 2ª Etapa</t>
  </si>
  <si>
    <t>CONSTRUÇÃO DE QUADRAS POLIESPORTIVAS EM PRAÇA PÚBLICA</t>
  </si>
  <si>
    <t>MUNICIPIO DE BOCAINA</t>
  </si>
  <si>
    <t>Ampliação, Reforma, Adequação e Acessibilidade de Academia de Ginástica</t>
  </si>
  <si>
    <t>Construção do Campo de Futebol no Bairro Cajueiro Malhada, no Município de Horizonte ¿ CE.</t>
  </si>
  <si>
    <t>Construção do Campo Sintético</t>
  </si>
  <si>
    <t>MUNICIPIO DE ALTO PARNAIBA</t>
  </si>
  <si>
    <t>CONSTRUÇÃO DO CAMPO DE FUTEBOL</t>
  </si>
  <si>
    <t>MUNICIPIO DE ITIRAPINA</t>
  </si>
  <si>
    <t>Construção, Reforma, Ampliação e Adequação de infraestrutura das praças públicas do Município de Itirapina, SP, localizadas em:- Bairro Jd. dos Indaiás:      Sistema de Lazer - 3.- Bairro Jd. Gobbi:      Sistema de Lazer - 1,      Sistema de Lazer - 2,</t>
  </si>
  <si>
    <t>CONSTRUÇÃO DA 2ª ETAPA DA PRAÇA DE EVENTOS JACKSON FIGUEREDO</t>
  </si>
  <si>
    <t>CONSTRUÇÃO DE PÓRTICOS DE ENTRADA NO MUNICÍPIO DE DIAMANTINO/MT.</t>
  </si>
  <si>
    <t>Construção do Centro de Convenções - 2ª Etapa</t>
  </si>
  <si>
    <t>CONSTRUÇÃO DE QUADRA DESCOBERTA NA COMUNIDADE DE PIMENTAS NO MUNICÍPIO DE SERRINHA/RN.</t>
  </si>
  <si>
    <t>Construção da 2ª etapa do Campo de Futebol.</t>
  </si>
  <si>
    <t>CONSTRUÇÃO DE UM CAMPO DE FUTEBOL  NO MUNICÍPIO DE SÃO JOÃO DA CANABRAVA - PI.</t>
  </si>
  <si>
    <t>Construção de um Ginásio de Esportes no município de Canudos-BA.</t>
  </si>
  <si>
    <t>Construção de um (01) Ginásio de Esportes.</t>
  </si>
  <si>
    <t>MUNICIPIO DE SAUBARA</t>
  </si>
  <si>
    <t>Com a liberação desses recursos, pretendemos construir a primeira etapa da nova orla sul do Distrito de Cabuçu compreendendo os serviços de construção de passeios , calçadões,canteiros, rampas de acessibilidade e um centro de apoio ao turista . Para ofere</t>
  </si>
  <si>
    <t>Construção do Parque de Exposição Agropecuária de Montividiu/GO - 1ª etapa, composto de vestiário, galpão, muro de proteção e pavimentação de vias de locomoção internas do Parque.</t>
  </si>
  <si>
    <t>Construir Estrutura Física de Abatedouro Público.</t>
  </si>
  <si>
    <t>CONSTRUÇÃO DE CAMPOS DE FUTEBOL NOS POVOADOS LAGOA DE FORA, TROIÁ E FAZENDINHA</t>
  </si>
  <si>
    <t>CONSTRUÇÃO DE  UM CAMPO DE FUTEBOL NA SEDE DE CEDRAL-MA</t>
  </si>
  <si>
    <t>Construção de Campo</t>
  </si>
  <si>
    <t>Ampliação e Modernização do campo de futebol de Prosperidade</t>
  </si>
  <si>
    <t>Construção da 1ª Etapa do Ginásio de Esportes do Município de  Maranguape-CE.</t>
  </si>
  <si>
    <t>Construção de quadra poliesportiva no Distrito de Patos do Abaeté.</t>
  </si>
  <si>
    <t>Construção de um Campo de Futebol no Município de Desterro/PB.</t>
  </si>
  <si>
    <t>MUNICIPIO DE POMBAL</t>
  </si>
  <si>
    <t>Construção de uma Quadra Poliesportiva Coberta</t>
  </si>
  <si>
    <t>Construção de Campo de Futebol no município de Alcantil/PB.</t>
  </si>
  <si>
    <t>Construção do Centro Cultural na Rua 1 C Qd 1C centro município de Campinaçu-Go.</t>
  </si>
  <si>
    <t>Construção de Galerias Pluviais nos Bairros Pedro Moreira e Seis Conjuntos.</t>
  </si>
  <si>
    <t>Construção de 03 Portais, sendo 01 portal com centro de atendimento ao turistas a ser implantado no Município de Piçarra.</t>
  </si>
  <si>
    <t>Construção do Museu da Cidade de CanudosBA,na Avenida Euclides da Cunha, ao lado do Memorial e Próximo a Faculdade - Sede do Município.</t>
  </si>
  <si>
    <t>Construção do portal da cidade</t>
  </si>
  <si>
    <t>MUNICIPIO DE LORETO</t>
  </si>
  <si>
    <t>CONSTRUÇÃO DE PORTAL</t>
  </si>
  <si>
    <t>Construção de um portal turístico no acesso ao Município de Bela Vista do Toldo.</t>
  </si>
  <si>
    <t>Construção de Centro de Convenções</t>
  </si>
  <si>
    <t>FUNDO PENITENCIARIO DO ESTADO DE SANTA CATARINA FUPESC</t>
  </si>
  <si>
    <t>Construção da Cadeia Pública Feminina em Joinville/SC - 286 vagas.</t>
  </si>
  <si>
    <t>MUNICIPIO DE SAO JOSE DO JACURI</t>
  </si>
  <si>
    <t>Construção de Parque de Exposição Municipal no municipio de São José do Jacuri.</t>
  </si>
  <si>
    <t>Construção de Quadra Poliesportiva Coberta no Distrito de Pocelandia município de Guapo-Go.</t>
  </si>
  <si>
    <t>MUNICIPIO DE ARVOREZINHA</t>
  </si>
  <si>
    <t>Construção de CENTRO DE EVENTOS MULTIUSO, na zona urbana do Município deArvorezinha.</t>
  </si>
  <si>
    <t>CONSTRUÇÃO DE 04 PORTAIS NAS ENTRADAS DA SEDE DO MUNICÍPIO DE PASSAGEM FRANCA - MA.</t>
  </si>
  <si>
    <t>Construção do Portal da Cidade de Cajati/SP</t>
  </si>
  <si>
    <t>Construção de Pista de Caminhada e Ciclovia na Avenida dos Girassóis no municipio de Goianira-Go.</t>
  </si>
  <si>
    <t>Construção do Campo de Futebol no Distrito de Aningas, no Município de Horizonte ¿ CE.</t>
  </si>
  <si>
    <t>MUNICIPIO DE RIO GRANDE DO PIAUI</t>
  </si>
  <si>
    <t>MUNICIPIO DE JAQUIRANA</t>
  </si>
  <si>
    <t>Construção de quadra poliesportiva na localidade da Barra da Chapada</t>
  </si>
  <si>
    <t>MUNICIPIO DE SUSSUAPARA</t>
  </si>
  <si>
    <t>Construção da 1ª etapa do estádio de futebol na localidade de Tamboril II, NO MUNICIPIO DE SUSUAPARA - PI</t>
  </si>
  <si>
    <t>Construção de Campo de Futebol Ricardo Pereira na sede do município de Araguatins/TO</t>
  </si>
  <si>
    <t>Construção de Ginásio Poliesportivo.</t>
  </si>
  <si>
    <t>MUNICIPIO DE PARAMOTI</t>
  </si>
  <si>
    <t>Construção de uma Quadra Poliesportiva no Município de Paramoti-CE.</t>
  </si>
  <si>
    <t>Ampliação e Modernização de infraestrutura do Ginásio do Bairro Santa Marta</t>
  </si>
  <si>
    <t>construção de quadra poliesportiva coberta</t>
  </si>
  <si>
    <t>Construçao de uma quadra no bairro Nossa Senhora de Fátima na sede do Município de Milha- Ce</t>
  </si>
  <si>
    <t>Construção de campo de Futebol Society com alambrado, iluminação e arquibancada na sede do nosso município.</t>
  </si>
  <si>
    <t>Construção de Quadra Poliesportiva Coberta na Localidade de São Pedro, no Município de Paracuru-CE.</t>
  </si>
  <si>
    <t>QUADRA POLIESPORTIVA - BAIRRO DA INDEPENDENCIA</t>
  </si>
  <si>
    <t>Construção de uma quadra poliesportiva no Bairro Santa Gema</t>
  </si>
  <si>
    <t>Construção de Mirante no Morro do Cristo, Estruturação e adequação de rampas de Vôo Livre e implantação infraestrutura com sanitários e área de camping.</t>
  </si>
  <si>
    <t>MUNICIPIO DE SAO BENTO DO TRAIRI</t>
  </si>
  <si>
    <t>Construção de Ciclovias na entrada da Cidade de São Bento do Trairi.</t>
  </si>
  <si>
    <t>MUNICIPIO DE BODOQUENA</t>
  </si>
  <si>
    <t>Construção do Centro de Convenções Serra da Bodoquena</t>
  </si>
  <si>
    <t>Construção do Centro de Eventos</t>
  </si>
  <si>
    <t>Construção do Centro de Convenções - 2ª etapa.</t>
  </si>
  <si>
    <t>Construção de uma rodoviária neste município.</t>
  </si>
  <si>
    <t>Construção de um Centro de Eventos e Convenções no  município de  São Felix do Tocantins.</t>
  </si>
  <si>
    <t>CONSTRUÇÃO, AMPLIAÇÃO E REFORMA DO ESTÁDIO MUNICIPAL SERRA DE CALDAS</t>
  </si>
  <si>
    <t>CONSTRUÇÃO DE CICLOVIA COM PAVIMENTAÇÃO ASFÁLTICA, NESTE MUNICÍPIO DE NAVIRAÍ/MS.</t>
  </si>
  <si>
    <t>CONSTRUÇÃO DO ESTADIO DE FUTEBOL - 1ª etapa.</t>
  </si>
  <si>
    <t>Construção de Área de Esporte e Lazer no Município de Rio Branco</t>
  </si>
  <si>
    <t>MUNICIPIO DE ADUSTINA</t>
  </si>
  <si>
    <t>Construção de um Campo de Futebol na sede do municipio de Adustina-Ba.</t>
  </si>
  <si>
    <t>Construção de Quadra Poliesportiva no Córrego Padre Francisco.</t>
  </si>
  <si>
    <t>CONSTRUÇÃO, AMPLIAÇÃO E REFORMA DO CAMPO DO SANTA EFIGÊNIA</t>
  </si>
  <si>
    <t>CONSTRUÇÃO, REFORMA E MODERNIZAÇÃO DE INFRA ESTRUTURA ESPORTIVA NO CAMPO DA VILA MUTIRÃO</t>
  </si>
  <si>
    <t>CONSTRUÇÃO DO CAMPO DE FUTEBOL NO SETOR ITAPUÃ</t>
  </si>
  <si>
    <t>Construção da 1ª Etapa do Terminal Rodoviário na sede do município de Godofredo Viana/Ma.</t>
  </si>
  <si>
    <t>Construção de um centro de comercialização de produtos artesanais.</t>
  </si>
  <si>
    <t>CONSTRUÇÃO DE QUADRA POLIESPORTIVA NO POV. PURURUCA</t>
  </si>
  <si>
    <t>Construção de duas Quadras Poliesportiva na Sede do município de Estância/SE.</t>
  </si>
  <si>
    <t>CONSTRUÇÃO DE QUADRA POLIESPORTIVA NO POV. CRIOULO</t>
  </si>
  <si>
    <t>Construção do Centro de Convenções de Picos-PI.</t>
  </si>
  <si>
    <t>Construção do Portal(iluminação, arborização e construção e reforma de canteiros) e sinalização turistica.</t>
  </si>
  <si>
    <t>Construção de um Mirante no Parque Ecológico Cachoeira Rio Saltinho.</t>
  </si>
  <si>
    <t>Construção de um Portal Turístico e de um Posto de Informações Turísticas</t>
  </si>
  <si>
    <t>Construção de Ginásio Poliesportivo no Parque Municipal da Oktoberfest - 1ª ETAPA</t>
  </si>
  <si>
    <t>CONSTRUÇÃO DE GINÁSIO POLIESPORTIVO NO MUNICIPIO DE ALVORADA DO GURGUEIA- PI</t>
  </si>
  <si>
    <t>Construção de Quadra Poliesportiva no Povoado Baixa das Pedras, em Glória - BA.</t>
  </si>
  <si>
    <t>MUNICIPIO DE IBIAPINA</t>
  </si>
  <si>
    <t>CONSTRUÇÃO DE QUADRA COBERTA PARA O MUNICÍPIO DE IBIAPINA-CE.</t>
  </si>
  <si>
    <t>Construção de Quadra de Esporte coberta no Bairro Barbados</t>
  </si>
  <si>
    <t>MUNICIPIO DE ASSUNCAO DO PIAUI</t>
  </si>
  <si>
    <t>CONSTRUÇÃO DE GINÁSIO DE ESPORTES NO MUNICÍPIO DE ASSUNÇÃO DO PIAUÍ - PI</t>
  </si>
  <si>
    <t>Construção de Quadra de Esportes no Assentamento Vaza Barris.</t>
  </si>
  <si>
    <t>MUNICIPIO DE BOA VISTA DAS MISSOES</t>
  </si>
  <si>
    <t>Construção de campo de futebol.</t>
  </si>
  <si>
    <t>MUNICIPIO DE NAZARIA</t>
  </si>
  <si>
    <t>CONSTRUÇÃO DE GINÁSIO POLIESPORTIVO NO MUNICIPIO DE  NAZARIA- PI</t>
  </si>
  <si>
    <t>CONSTRUÇÃO DE 01 (UM) ESTÁDIO DE FUTEBOL NO MUNICIPIO DE  NOVO ORIENTE DO PIAUÍ - PI</t>
  </si>
  <si>
    <t>Construçao do Centro de Eventos, 2ª Etapa</t>
  </si>
  <si>
    <t>MUNICIPIO DE BALSA NOVA - PR</t>
  </si>
  <si>
    <t>Construcao de mirante e porta no Morro do Cristo do Puruna</t>
  </si>
  <si>
    <t>Construcao de um centro de informacao turistica e comenrcializacao de artesanato e construcao de pier na orla maritima</t>
  </si>
  <si>
    <t>CONSTRUÇÃO DE UMA QUADRA POLIESPORTIVA COBERTA, NO ASSENTAMENTO BELA VISTA NO MUNICÍPIO DE ITAMARAJU.</t>
  </si>
  <si>
    <t>MUNICIPIO DE ALCOBACA</t>
  </si>
  <si>
    <t>CONSTRUÇÃO DE UMA QUADRA POLIESPORTIVA COBERTA, NO MUNICÍPIO DE ALCOBAÇA.</t>
  </si>
  <si>
    <t>Cobertura de Quadra Poliesportiva e construção de vestiarios</t>
  </si>
  <si>
    <t>Construção de uma quadra de esporte</t>
  </si>
  <si>
    <t>MUNICIPIO DE SAO PEDRO DA SERRA</t>
  </si>
  <si>
    <t>Construção de Ginásio de Esporte da Localidade de Linha Babilônia no Município de São Pedro da Serra ¿ RS.</t>
  </si>
  <si>
    <t>CONSTRUCAO DE DOIS CENTROS DE EVENTOS - UM NA SEDE E OUTRO NA COMUNIDADE DE LARANJEIRAS DE COSME - S. JOSE DO MIPIBU (RN</t>
  </si>
  <si>
    <t>MUNICIPIO DE MOGI-GUACU</t>
  </si>
  <si>
    <t>Ampliação de Arquibancadas de concreto no Estádio Municipal Alexandre Augusto Camacho no Município de Mogi Guaçu ¿ SP.</t>
  </si>
  <si>
    <t>Ampliação e Modernização de Espaço Esportivo</t>
  </si>
  <si>
    <t>Construção do Campo de Futebol no municipio de Telha</t>
  </si>
  <si>
    <t>Conclusão do Ginasio Poliesportivo</t>
  </si>
  <si>
    <t>Construção da 1ª etapa do Campo de Futebol.</t>
  </si>
  <si>
    <t>MUNICIPIO DE SAO SEBASTIAO DO PARAISO</t>
  </si>
  <si>
    <t>Cobertura e Modernização de Quadra no Bairro JOÃOXXIII/SÃO FRANCISCO.</t>
  </si>
  <si>
    <t>Ampliação e modernização das instalações esportivas existentes no Campo Municipal de futebol</t>
  </si>
  <si>
    <t>MUNICIPIO DE QUIRINOPOLIS</t>
  </si>
  <si>
    <t>CONSTRUÇÃO DE GINASIO POLIESPORTIVO</t>
  </si>
  <si>
    <t>SECRETARIA DE ESTADO DA JUSTICA E DA CIDADANIA</t>
  </si>
  <si>
    <t>Construção de uma Cadeia Pública Masculina na Comarca de Ceará-Mirim com capacidade para 603 presos.</t>
  </si>
  <si>
    <t>MUNICIPIO DE SUZANAPOLIS</t>
  </si>
  <si>
    <t>Construção de um Centro de Eventos junto ao Parque Municipal de Eventos de Aratiba RS.</t>
  </si>
  <si>
    <t>Construção do Teatro, no Município de Cruz ¿ CE.</t>
  </si>
  <si>
    <t>Construção da 5ª Etapa do Teatro Municipal de Boa Vista-RR.</t>
  </si>
  <si>
    <t>Construir Pórtico Turístico de Acesso a Cidade de Santa Rosa RS.</t>
  </si>
  <si>
    <t>Construção de um Centro Esportivo Educacional, Recreativo e de Lazer no Município de Rio das Pedras/SP.</t>
  </si>
  <si>
    <t>Construção de Quadra de Esporte.</t>
  </si>
  <si>
    <t>GOIAS TURISMO - AGENCIA ESTADUAL DE TURISMO</t>
  </si>
  <si>
    <t>Construção do Portico de Entrada da Cidade de Caldas Novas - 1ª Etapa</t>
  </si>
  <si>
    <t>MUNICIPIO DE SAO JOAO DO ARRAIAL</t>
  </si>
  <si>
    <t>CONSTRUÇÃO DE 02 (DUAS) QUADRAS POLIESPORTIVAS NO MUNICIPIO DE SÃO JOÃO DO ARRAIAL - PI.</t>
  </si>
  <si>
    <t>MUNICIPIO DE ARIQUEMES</t>
  </si>
  <si>
    <t>CONSTRUÇÃO DE CICLOVIAS.</t>
  </si>
  <si>
    <t>MUNICIPIO DE JOAO PESSOA</t>
  </si>
  <si>
    <t>Construção de Equipamentos Comunitarios, Pavimentaçao, Recuperação, Drenagem e Saneamento na Cidade de Joao Pessoa.</t>
  </si>
  <si>
    <t>Construção da ponte na área urbana, ligando a sede do município ao Bairro Trizidela, na cidade de Colinas - MA.</t>
  </si>
  <si>
    <t>Construção do Hospital de Ariquemes</t>
  </si>
  <si>
    <t>CONSTRUCAO DE BARRAGENS</t>
  </si>
  <si>
    <t>Construção de Passagem Molhada</t>
  </si>
  <si>
    <t>Ampliação do piso externo do Pavilhão de Exposições, localizado no Horto Florestal.</t>
  </si>
  <si>
    <t>Construção da 2ª Etapa da pista de caminhada/ciclovia</t>
  </si>
  <si>
    <t>CONSTRUÇÃO DO PORTAL DE ENTRADA DA CIDADE DE SÍTIO NOVO DO TOCANTINS.</t>
  </si>
  <si>
    <t>Construção da 2ª etapa da Praça Pública no Distrito de Santo Antônio</t>
  </si>
  <si>
    <t>MUNICIPIO DE PIACABUCU</t>
  </si>
  <si>
    <t>Construção de Mercado Público</t>
  </si>
  <si>
    <t>Construção de Quadra Coberta na Localidade de Santa Terezinha, no Município de Granja ¿ CE.</t>
  </si>
  <si>
    <t>Construção de Quadra Coberta no município de Caturai-Go.</t>
  </si>
  <si>
    <t>CONSTRUÇÃO DE QUADRA POLIESPORTIVA NO MUNICÍPIO DE PARACURU-CE.</t>
  </si>
  <si>
    <t>Construção do Centro de Referência e Assistência Social ¿ CRAS</t>
  </si>
  <si>
    <t>SECRETARIA DE ESTADO DO DESENVOLVIMENTO HUMANO</t>
  </si>
  <si>
    <t>Construção de 01 (um) Centro de Referência Especializado de Assistência Social ¿ CREAS, no Estado da Paraíba, município de São José dos Cordeiros.</t>
  </si>
  <si>
    <t>FUNDO ESTADUAL DE SAUDE DO PARANA - FUNSAUDE</t>
  </si>
  <si>
    <t>Ampliação do Hospital do Trabalhador através da construção do Anexo da Mulher.</t>
  </si>
  <si>
    <t>Ampliar a distribuição de Estações Meteorológicas Automáticas de superfície (AUT¿s) no Estado do Mato Grosso do Sul, para coletar sistematicamente os dados de precipitação, temperatura do ar, fotoperíodo, direção e velocidade dos ventos e disponibilidade</t>
  </si>
  <si>
    <t>MUNICIPIO DE SANTA FILOMENA DO MARANHAO</t>
  </si>
  <si>
    <t>CONSTRUÇÃO DE UM TERMINAL RODOVIÁRIO</t>
  </si>
  <si>
    <t>CONSTRUÇÃO DE CENTRO DE COMERCIALIAÇÃO DE ARTESANATO LOCAL EM APARECIDA DE GOIÂNIA.</t>
  </si>
  <si>
    <t>SECRETARIA EXECUTIVA DE RESSOCIALIZACAO</t>
  </si>
  <si>
    <t>CONSTRUIR A CADEIA PÚBLICA MASCULINA DE ARAÇOIABA I COM CAPACIDADE DE 286 VAGAS.</t>
  </si>
  <si>
    <t>CONSTRUIR A CADEIA PÚBLICA MASCULINA DE ARAÇOIABA II COM CAPACIDADE DE 286 VAGAS.</t>
  </si>
  <si>
    <t>Construção de Centro de Convenções Turisticas de Frei Paulo</t>
  </si>
  <si>
    <t>Construção de um centro de convenções</t>
  </si>
  <si>
    <t>MUNICIPIO DE SAO JOSE DO RIO CLARO</t>
  </si>
  <si>
    <t>CONSTRUÇÃO DO TERMINAL RODOVIARIO</t>
  </si>
  <si>
    <t>MUNICIPIO DE IPIRANGA DO NORTE</t>
  </si>
  <si>
    <t>Construção de Centro de Convenções de Ipiranga do Norte-MT.</t>
  </si>
  <si>
    <t>CONSTRUIR A CADEIA PÚBLICA MASCULINA DE ARAÇOIABA III COM CAPACIDADE DE 286 VAGAS.</t>
  </si>
  <si>
    <t>CONSTRUIR UMA CADEIA PÚBLICA MASCULINA DE ARAÇOIABA IV COM  CAPACIDADE  DE 286(DUZENTOS E OITENTAE SEIS) VAGAS.</t>
  </si>
  <si>
    <t>CONSTRUIR A CADEIA PÚBLICA MASCULINA DE ARAÇOIABA V COM CAPACIDADE PARA 286 DETENTOS.</t>
  </si>
  <si>
    <t>CONSTRUIR A CADEIA PÚBLICA FEMININA DE ARAÇOIABA I COM CAPACIDADE DE 286 VAGAS.</t>
  </si>
  <si>
    <t>CONSTRUIR A CADEIA PÚBLICA FEMININA DE ARAÇOIABA II COM CAPACIDADE DE 286 VAGAS.</t>
  </si>
  <si>
    <t>SECRETARIA EXECUTIVA DE ESPORTE E LAZER</t>
  </si>
  <si>
    <t>CONSTRUÇÃO DO CENTRO DE REFERÊNCIA ESPECIALIZADO DE ASSISTÊNCIA SOCIAL ¿ CREAS-  NO MUNICIPIO DE SÃO JOÃO DE MERITI - RJ</t>
  </si>
  <si>
    <t>CONSTRUÇÃO DE CENTRO DE REFERÊNCIAESPECIALIZADO DE ASSISTÊNCIA SOCIAL ¿ CREAS no Município de Mendes-RJ.</t>
  </si>
  <si>
    <t>Construção de CREAS no Município de Iconha-ES</t>
  </si>
  <si>
    <t>construção do centro de referencia especializado de assistencia social CREAS</t>
  </si>
  <si>
    <t>CONSTRUÇÃO DE UMA QUADRA POLIESPORTIVA, NO POVOADO DE RAIZAMA, BONITO DE MINAS/MG.</t>
  </si>
  <si>
    <t>SECRETARIA DE SAUDE</t>
  </si>
  <si>
    <t>Ampliação do Hospital Agamenon Magalhães (novo Ambulatório)</t>
  </si>
  <si>
    <t>MUNICIPIO DE SIDROLANDIA</t>
  </si>
  <si>
    <t>Construção de 01 (uma) Praça de Esporte, Recreação e Lazer no Residencial Morada da Serra.</t>
  </si>
  <si>
    <t>Construção de quadra poliesportiva na região norte, Bairro Mirante do Buquirinha.</t>
  </si>
  <si>
    <t>Conclusão do Ginásio de Esportes Cohab 2.</t>
  </si>
  <si>
    <t>Construção da  Praça Pública no Povoado de Guaribas</t>
  </si>
  <si>
    <t>CONSTRUÇÃO DE UM CENTRO DE CULTURA NO MUNICÍPIO DE LORETO/MA</t>
  </si>
  <si>
    <t>MUNICIPIO DE ACAILANDIA</t>
  </si>
  <si>
    <t>CONSTRUÇÃO DO TEATRO MUNCIPAL DE AÇAILÂNDIA/MA.</t>
  </si>
  <si>
    <t>CONSTRUÇÃO DE DOIS GALPÕES INDUSTRIAIS</t>
  </si>
  <si>
    <t>PROVIM INFRA PROD ARRANJOS PRODUT LOCAIS</t>
  </si>
  <si>
    <t>Construção de Pórtico na cidade de Guajará Mirim - RO e Restauração da Estação de Trem do Distrito de IATA - 1ª Etapa</t>
  </si>
  <si>
    <t>Construção de 02 Quadras Poliesportiva Descoberta no muncipio de Parelhas-RN.</t>
  </si>
  <si>
    <t>Construção de Ginásio Esportivo no Município de Rondon do Pará-PA.</t>
  </si>
  <si>
    <t>Construção de quadra de esporte.</t>
  </si>
  <si>
    <t>Ampliação do Estádio Municipal, em Jaçanã/RN</t>
  </si>
  <si>
    <t>CONSTRUÇÃO DE TRÊS QUADRAS DE ESPORTES NO MUNICÍPIO DE CORURIPE/AL</t>
  </si>
  <si>
    <t>COOPERATIVA RIOGRANDENSE DE LATICINIOS E CORRELATOS LTDA - C</t>
  </si>
  <si>
    <t>MUNICIPIO DE MONTE ALEGRE DO SUL</t>
  </si>
  <si>
    <t>Construção de Centro Poliesportivo.</t>
  </si>
  <si>
    <t>Cobertura de Quadras Poliesportivas nas localidades de Pau Preto, Gitirana, Salgado e Tamboril, no município de Parambu ¿ CE.</t>
  </si>
  <si>
    <t>Cobertura de Quadras Poliesportivas nas localidades  de Lagoa do Anjo e Juazeiro, no município de Parambu ¿ CE.</t>
  </si>
  <si>
    <t>Construção de um conjunto esportivo com equipamentos.</t>
  </si>
  <si>
    <t>MUNICIPIO DE IGARACU DO TIETE</t>
  </si>
  <si>
    <t>Construção de Conjunto Esportivo com Equipamentos para prática de esportes.</t>
  </si>
  <si>
    <t>Construção de um centro de esporte e lazer no Municipio de Serra do Mel/RN.</t>
  </si>
  <si>
    <t>Construção de Quadras Poliesportivas</t>
  </si>
  <si>
    <t>Construção de 02 (duas) quadras de esportes, sendo (01) uma quadra no Povoado Batalha e 01 (uma) quadra no Povoado Lagoa do Gato no município de Avelino Lopes ¿ Piauí.</t>
  </si>
  <si>
    <t>MUNICIPIO DE JATAI</t>
  </si>
  <si>
    <t>MUNICIPIO DE MORUNGABA</t>
  </si>
  <si>
    <t>Construção de Centro Poliesportivo no Município de Morungaba.</t>
  </si>
  <si>
    <t>CONSTRUÇÃO DE QUADRA POLIESPORTIVA E CAMPO SOCIETY NA SEDE NO MUNICÍPIO DE GANDU.</t>
  </si>
  <si>
    <t>MUNICIPIO DE BELEM</t>
  </si>
  <si>
    <t>MUNICIPIO DE POCO DE JOSE DE MOURA</t>
  </si>
  <si>
    <t>Construção de campo de futebol para o município de Poço de José de Moura - PB</t>
  </si>
  <si>
    <t>Construção de uma Praça da Juventude - 1ª ETAPA</t>
  </si>
  <si>
    <t>CONSTRUÇÃO DE QUADRA NA LOCALIDADE DE CACIMBA NOVA NO MUNICÍPIO DE MADALENA - CE.</t>
  </si>
  <si>
    <t>MUNICIPIO DE BALNEARIO ARROIO DO SILVA</t>
  </si>
  <si>
    <t>Construção de um Ginásio de Esportes.</t>
  </si>
  <si>
    <t>CONSTRUÇÃO DE UM CAMPO COM GRAMA SINTÉTICA</t>
  </si>
  <si>
    <t>Cobertura e Reforma de quadra esportiva no municipio de Coxim-MS</t>
  </si>
  <si>
    <t>Construção da 1ª fase do Centro Estadual de Treinamento Esportivo (CETE) em Rio Branco no Acre</t>
  </si>
  <si>
    <t>Construção da 3° Etapa do Complexo Esportivo.</t>
  </si>
  <si>
    <t>Construção de pista de caminhada iluminada, reforma da quadra poliesportiva, ampliação do campo de bocha e do campo de malha  no BAIRRO DA CECAP ¿ Limeira-SP.</t>
  </si>
  <si>
    <t>CONSTRUÇÃO DE QUADRA POLIESPORTIVA COBERTA NO MUNICÍPIO DE SETE LAGOAS/ MG.</t>
  </si>
  <si>
    <t>Construção de 1 (uma) Quadra Poliesportiva no Bairro Petrópolis no município de Manaus.</t>
  </si>
  <si>
    <t>MUNICIPIO DE CAIAPONIA</t>
  </si>
  <si>
    <t>CONSTRUÇÃO DA 1ª ETAPA DA PRAÇA DA JUVENTUDE NO MUNICÍPIO DA CAIAPÔNIA-GO</t>
  </si>
  <si>
    <t>Construção quadra de esporte em Colinas do Tocantins.</t>
  </si>
  <si>
    <t>Construção de equipamentos esportivos no Estado da Bahia.</t>
  </si>
  <si>
    <t>Construção de (01) uma pista de Atletismo, no Municipio de Igarapé - MG</t>
  </si>
  <si>
    <t>Construção de Quadras no Distrito de Floresta e São João das Almas, Revitalização de Quadras no Distrito de São Francisco e Anil, Revitalização de Quadra no Distrito de Palestina e Reestruturação do Ginásio Miguel Binga, no Município de Meruoca-CE.</t>
  </si>
  <si>
    <t>CONSTRUÇÃO DE QUADRA POLIESPORTIVA NO MUNICÍPIO DE TOBIAS BARRETO</t>
  </si>
  <si>
    <t>MUNICIPIO DE CRISTINAPOLIS</t>
  </si>
  <si>
    <t>Cobertura da Quadra de Esporte do Parque João Alves Filho.</t>
  </si>
  <si>
    <t>CONSTURÇÃO DE UMA QUADRA NO BAIRRO SÃO FRANCISCO</t>
  </si>
  <si>
    <t>Ampliação de Unidade de Atenção Especializada em Saúde para implantação do Centro de Parto Normal(CPN) no município de Santana.</t>
  </si>
  <si>
    <t>Construção do Centro de Convenções - 4ª Etapa - no município de Dourados/MS</t>
  </si>
  <si>
    <t>MUNICIPIO DE SENADOR ALEXANDRE COSTA</t>
  </si>
  <si>
    <t>Construção de Mercado</t>
  </si>
  <si>
    <t>Construir e equipar Centro de Apoio ao Agricultor Familiar.</t>
  </si>
  <si>
    <t>Complementação de projeto de Pavimentação, drenagem pluvial e melhoria de acesso entre Delmiro Gouveia/ Distrito de Lagoinha/Rio São Francisco.</t>
  </si>
  <si>
    <t>MUNICIPIO DE ACREUNA - GO</t>
  </si>
  <si>
    <t>SECRETARIA DE AGRICULTURA E PECUARIA - CE</t>
  </si>
  <si>
    <t>MUNICIPIO DE JIJOCA DE JERICOACOARA - CE</t>
  </si>
  <si>
    <t>CONSTRUCAO DE CRAS</t>
  </si>
  <si>
    <t>CONSTRUCAO DE QUADRAS POLIESPORTIVAS NO MUNICIPIO DE PENEDO/AL</t>
  </si>
  <si>
    <t>MUNICIPIO DE JAGUARUANA - CE</t>
  </si>
  <si>
    <t>CONSTRUCAO DE UM CREAS</t>
  </si>
  <si>
    <t>CONSTRUCAO DE CENTRO DE REFERENCIA ESPECIALIZADO DE ASSISTENCIA SOCIAL - CREAS NO MUNICIPIO DE POUSO ALEGRE/MG.</t>
  </si>
  <si>
    <t>Construcao de Centro de Referencia Especializado de Assistencia Social_CREAS_ No Municipio de Queimados</t>
  </si>
  <si>
    <t>MUNICIPIO DE BELA CRUZ - CE</t>
  </si>
  <si>
    <t>AMPLIACAO DE MODULOS DE VIVENCIA PARA PRESOS PROVISORIOS DA PENITENCIARIA ESTADUAL MASCULINA DE PIRAQUARA, 501 VAGAS.</t>
  </si>
  <si>
    <t>AMPLIACAO DE MODULOS DE VIVENCIA PARA PRESOS PROVISORIOS DA PENITENCIARIA ESTADUAL MASCULINA DE FOZ DO IGUACU, 501 VAGAS</t>
  </si>
  <si>
    <t>AMPLIACAO DE MODULOS DE VIVENCIA DA CASA DE CUSTODIA MASCULINA DE LONDRINA, COM TOTAL DE 196 VAGAS.</t>
  </si>
  <si>
    <t>AMPLIACAO DE MODULOS DE VIVENCIA PARA PRESOS PROVISORIOS DA PENITENCIARIA ESTADUAL MASCULINA DE PONTA GROSSA, 334 VAGAS.</t>
  </si>
  <si>
    <t>AMPLIACAO DE MODULOS DA CASA DE CUSTODIA DE PIRAQUARA - CCP</t>
  </si>
  <si>
    <t>AMPLIACAO DE MODULOS DE VIVENCIA PARA PRESOS PROVISORIOS DA PENITENCIARIA ESTAUDAL MASCULINA DE CASCAVEL, PECPR</t>
  </si>
  <si>
    <t>AMPLIACAO DE MODULOS DE VIVENCIA PARA PRESAS PROVISORIAS DA PENITENCIARIA ESTADUAL FENIMINA DE PIRAQUARA. PFP</t>
  </si>
  <si>
    <t>CONSTRUCAO DE CADEIA PUBLICA DE PONTA GROSSA</t>
  </si>
  <si>
    <t>CONSTRUCAO DE CADEIA PUBLICA E DO SEMI ABERTO DE GUAIRA.</t>
  </si>
  <si>
    <t>CONSTRUCAO DA CADEIA PUBLICA E DO SEMI ABERTO DE LONDRINA</t>
  </si>
  <si>
    <t>CONSTRUCAO DE CADEIA PUBLICA E 02 SEMI ABERTOS DE FOZ DO IGUACU.</t>
  </si>
  <si>
    <t>COBERTURA DA PISCINA E VESTIARIO                            CAMPUS UNIVERSITARIO DA UFMT - JARDIM ATLANTICO</t>
  </si>
  <si>
    <t>MUNICIPIO DE FAXINAL DO SOTURNO - RS</t>
  </si>
  <si>
    <t>Construcao de uma quadra poliesportiva coberta.</t>
  </si>
  <si>
    <t>Construção da 1ª Etapa do Centro de Convenções e Eventos de Rio Verde ¿ GO</t>
  </si>
  <si>
    <t>Construção do Teatro de Boa Vista-RR -4ª Etapa .</t>
  </si>
  <si>
    <t>Construçao do Centro de Eventos, 1ª Etapa</t>
  </si>
  <si>
    <t>Construcao de Quadra Poliesportiva Coberta</t>
  </si>
  <si>
    <t>CONSTRUCAO DE DUAS QUADRAS COBERTAS NO DISTRITO DE CURRAL DO MEIO E NO DISTRITO DE QUEIMADAS</t>
  </si>
  <si>
    <t>Construção de um Centro de Comercialização de Produtos Artesanais</t>
  </si>
  <si>
    <t>Construcao de Estadio de Futebol.</t>
  </si>
  <si>
    <t>MUNICIPIO DE ALAGOINHA</t>
  </si>
  <si>
    <t>CONSTRUÇÃO DE PORTAL E CALÇADÃO</t>
  </si>
  <si>
    <t>CONSTRUÇÃO DO CENTRO CULTURAL E TURÍSTICO DE S J RIBAMAR - 1a. Etapa</t>
  </si>
  <si>
    <t>CONSTRUCAO DE TRES QUADRAS POLIESPORTIVAS NAS VILAS CANAONI,SAO RAIMUNDO E SAO JOSE.</t>
  </si>
  <si>
    <t>CONSTRUCAO DE UM CAMPO DE FUTEBOL NO MUNICIPIO DE MARCO-CE.</t>
  </si>
  <si>
    <t>Construção de 02 (dois) Centros de Atendimento ao Turista - CAT, e um quiosque</t>
  </si>
  <si>
    <t>CONSTRUCAO DE PORTICOS NA SEDE DO MUNICIPIO DE TIMBAUBA</t>
  </si>
  <si>
    <t>MUNICIPIO DE MONTE HOREBE - PB</t>
  </si>
  <si>
    <t>CONSTRUCAO DE PORTAL.</t>
  </si>
  <si>
    <t>Construcao Parque Municipal de Bodoquena MS</t>
  </si>
  <si>
    <t>Construcao do Hospital Materno-Infantil de Santarem</t>
  </si>
  <si>
    <t>AMPLIACAO DA EMERGENCIA DO HOSPITAL GETULIO VARGAS NO MUNICIPIO DE RECIFE</t>
  </si>
  <si>
    <t>MUNICIPIO DE MERUOCA - CE</t>
  </si>
  <si>
    <t>MUNICIPIO DE SALGADO DE SAO FELIX - PB</t>
  </si>
  <si>
    <t>CONCLUSÃO DO GINÁSIO MUNICIPAL DE ESPORTES NA LINHA COLONINHA</t>
  </si>
  <si>
    <t>MUNICIPIO DE CHAPADA DE AREIA - TO</t>
  </si>
  <si>
    <t>Construcao de uma quadra poliesportiva coberta no Municipio de Chapada de Areia, Estado do Tocantins.</t>
  </si>
  <si>
    <t>QUALIFICACAO DA GESTAO COOPERATIVAS CADEIA LEITE</t>
  </si>
  <si>
    <t>CONSTRUCAO DE UMA QUADRA MODELO PADRAO POLIESPORTIVA NA ESCOLA DELZUITE BARROSO BRAGA DE ARAUJO</t>
  </si>
  <si>
    <t>Construcao de Mercado do Produtor</t>
  </si>
  <si>
    <t>MUNICIPIO DE CERRITO - RS</t>
  </si>
  <si>
    <t>Construcao de uma Quadra Poliesportiva Coberta com area de 1.500m2 no municipio de Cerrito - RS.</t>
  </si>
  <si>
    <t>MUNICIPIO DE GROAIRAS - CE</t>
  </si>
  <si>
    <t>CONSTRUCAO DE QUADRA ESPORTIVA NA SEDE</t>
  </si>
  <si>
    <t>MUNICIPIO DE NOVO PROGRESSO - PA</t>
  </si>
  <si>
    <t>Construir e instalar um abatedouro de animais de pequeno e medio porte no municipio de Boa Vista.</t>
  </si>
  <si>
    <t>MUNICIPIO DE ITAARA - RS</t>
  </si>
  <si>
    <t>Construcao de um campo de futebol, vestiario e sanitarios anexos.</t>
  </si>
  <si>
    <t>CONSTRUCAO DA 1A (PRIMEIRA) ETAPA DO ESTADIO MUNICIPAL</t>
  </si>
  <si>
    <t>Construcao de quadra poliesportiva coberta e pista de altletismo com iluminacao no Complexo Esportivo em Bonito</t>
  </si>
  <si>
    <t>MUNICIPIO DE ROLIM DE MOURA - RO</t>
  </si>
  <si>
    <t>Construcao do Ginasio Poliesportivo - 1a etapa</t>
  </si>
  <si>
    <t>Construcao da 7a etapa do Estadio Municipal de Maraba.</t>
  </si>
  <si>
    <t>CONSTRUCAO DA 2A ETAPA DO ESTADIO MUNICIPAL</t>
  </si>
  <si>
    <t>Construcao de quadra poliesportiva no municipio de Timbauba - PE</t>
  </si>
  <si>
    <t>MUNICIPIO DE SANTANA DA BOA VISTA - RS</t>
  </si>
  <si>
    <t>Construcao de Centro de Eventos no Municipio de Santana da Boa Vista - RS.</t>
  </si>
  <si>
    <t>CONSTRUCAO DE QUADRA ESPORTIVA COBERTA.</t>
  </si>
  <si>
    <t>Construcao de Centro Esportivo no Municipio de Sao Sebstiao</t>
  </si>
  <si>
    <t>CONSTRUCAO DE ESTADIO</t>
  </si>
  <si>
    <t>MUNICIPIO DE DAMIAO - PB</t>
  </si>
  <si>
    <t>CONSTRUCAO DO PARQUE DA CIDADE</t>
  </si>
  <si>
    <t>MUNICIPIO DE CHOROZINHO - CE</t>
  </si>
  <si>
    <t>MUNICIPIO DE CORNELIO PROCOPIO - PR</t>
  </si>
  <si>
    <t>Construcao de Unidade Especializada em Saude(Hospital Regional) e Contratacao de Empresa para elaboracao de Projeto Exec</t>
  </si>
  <si>
    <t>AMPLIACAO DE UNIDADE DE ATENCAO ESPECIALIZADA EM SAUDE - HOSPITAL REGIONAL CHAGAS RODRIGUES - PIRIPIRI - PI</t>
  </si>
  <si>
    <t>MUNICIPIO DE MOGI GUACU - SP</t>
  </si>
  <si>
    <t>Ampliacao do Centro de Saude Capivari (CNES 2039664)</t>
  </si>
  <si>
    <t>CONSTRUCAO DE PARQUE</t>
  </si>
  <si>
    <t>CONCLUSAO DE QUADRA DE ESPORTE MUNICIPAL NA LOCALIDADE DE LINHA CEREJA</t>
  </si>
  <si>
    <t>MUNICIPIO DE RIO BONITO - RJ</t>
  </si>
  <si>
    <t>CONSTRUCAO DE UM PORTICO NA ENTRADA DA CIDADE DE AREIA BRANCA/RN.</t>
  </si>
  <si>
    <t>Construcao de Quadra de Esportes</t>
  </si>
  <si>
    <t>MUNICIPIO DE PONTAL DO ARAGUAIA - MT</t>
  </si>
  <si>
    <t>Construcao de ciclovia, pavimentacao asfaltica, calcada e passeio de concreto</t>
  </si>
  <si>
    <t>Construcao do Campo de Futebol em Arapoema.</t>
  </si>
  <si>
    <t>Construcao do Portico de Entrada da Cidade de Novo Progresso/PA</t>
  </si>
  <si>
    <t>MUNICIPIO DE CASINHAS - PE</t>
  </si>
  <si>
    <t>Construcao do Portal de Entrada da Cidade e Pavimetancao do Bairro do Cruzeiro</t>
  </si>
  <si>
    <t>MUNICIPIO DE DAVINOPOLIS - GO</t>
  </si>
  <si>
    <t>CONSTRUCAO DE UM CENTRO DE EVENTOS E CONVENCOES PUBLICAS.</t>
  </si>
  <si>
    <t>Construcao de um Centro de Referencia de Assistencia Social.</t>
  </si>
  <si>
    <t>ESTRUT.ORG.ARRANJOS PRODUTOS LOCAIS</t>
  </si>
  <si>
    <t>CONSTRUCAO DE 02 (DUAS) PONTES EM CONCRETO ARMADO, VAOS DE  30M E LARGURAS DE 4M</t>
  </si>
  <si>
    <t>MUNICIPIO DE SALES - SP</t>
  </si>
  <si>
    <t>Construcao de Portal Turistico.</t>
  </si>
  <si>
    <t>Constucao e Pavimentacao asfaltica da Avenida Manoel David dE SOUZA, QUE DARA ACESSO DENTRO DO SETOR BOA VISTA</t>
  </si>
  <si>
    <t>CONSTRUCAO DE QUADRA DE ESPORTES DESCOBERTA</t>
  </si>
  <si>
    <t>MUNICIPIO DE PORCIUNCULA - RJ</t>
  </si>
  <si>
    <t>Construcao de passeio de pedestres com ciclovia no Municipio de Porciuncula/RJ.</t>
  </si>
  <si>
    <t>MUNICIPIO DE ERERE - CE</t>
  </si>
  <si>
    <t>CONSTRUCAO DE DUAS QUADRAS DE ESPORTES NOS POVOADOS CAPUA E POVOADO JATOBA NO MUNICIPIO DE BARRA DOS COQUEIROS -SE</t>
  </si>
  <si>
    <t>Construcao da 6  Etapa do estadio Municipal</t>
  </si>
  <si>
    <t>MUNICIPIO DE TAMBORIL - CE</t>
  </si>
  <si>
    <t>CONSTRUCAO DE UMA QUADRA ESPORTIVA</t>
  </si>
  <si>
    <t>CONSTRUCAO DE ESTADIO - PRIMEIRA ETAPA</t>
  </si>
  <si>
    <t>MUNICIPIO DE GILBUES - PI</t>
  </si>
  <si>
    <t>CONSTRUCAO DE GINASIO POLIESPORTIVO NO MUNICIPIO DE GILBUES</t>
  </si>
  <si>
    <t>MUNICIPIO DE CANDELARIA - RS</t>
  </si>
  <si>
    <t>conclusao (fechamento lateral) de quadra esportiva coberta.</t>
  </si>
  <si>
    <t>MUNICIPIO DE BARRA BONITA - SC</t>
  </si>
  <si>
    <t>Construcao de portico turistico,com posto de servico de informacoes turisticas.</t>
  </si>
  <si>
    <t>MUNICIPIO DE MATO GROSSO - PB</t>
  </si>
  <si>
    <t>CONSTRUCAO DE UM PARQUE DO POVO, NA ZONA URBANA DO MUNICIPIO DE MATO GROSSO - PB</t>
  </si>
  <si>
    <t>CONSTRUCAO DE QUADRA DE ESPORTE NO BAIRRO COELHO DA ROCHA - RUA EX. COMBATENTE.</t>
  </si>
  <si>
    <t>MUNICIPIO DE TUCURUI - PA</t>
  </si>
  <si>
    <t>CONSTRUCAO DE UMA QUADRA COBERTA NA ESCOLA GOV. FERNANDO JOSE DE LEAO GUILHON</t>
  </si>
  <si>
    <t>MUNICIPIO DE FORTALEZA - SECRETARIA MUNICIPAL DE SAUDE</t>
  </si>
  <si>
    <t>CONCLUSAO DA OBRA DO HOSPITAL DA MULHER</t>
  </si>
  <si>
    <t>CONSTRUCAO DE PARQUE TEMATICO</t>
  </si>
  <si>
    <t>Construcao de um abatedouro de frangos para atender agricultores familiares dos municipios de Barra do Bugres, Nova Olim</t>
  </si>
  <si>
    <t>AMPLIACAO DO ESTADIO DE FUTEBOL NO MUNICIPIO DE PASSAGEM/RN</t>
  </si>
  <si>
    <t>CONSTRUCAO DE 01 UNIDADE DE SAUDE, NO MUNICIPIO DE CAMETA/PA</t>
  </si>
  <si>
    <t>MUNICIPIO DE ITAQUAQUECETUBA - SP</t>
  </si>
  <si>
    <t>Construcao de 03 Unidades Basica de Saude e Ampliacao de 01 Unidade Basica de Saude</t>
  </si>
  <si>
    <t>MUNICIPIO DE CONCEICAO DE MACABU - RJ</t>
  </si>
  <si>
    <t>CONSTRUCAO DE UM CENTRO DE SAUDE, NA RUA JORGE LUIZ SARDINHANO BAIRRO VILA NOVA</t>
  </si>
  <si>
    <t>Construcao de Unidade especializada  CAPS de Saude localizada na regiao do Jd Novo II de baixa Renda</t>
  </si>
  <si>
    <t>MUNICIPIO DE MOJU - PA</t>
  </si>
  <si>
    <t>Construcao de Quadra coberta</t>
  </si>
  <si>
    <t>Construcao de uma Quadra Coberta na localidade de Pedras PreTAS</t>
  </si>
  <si>
    <t>Construcao de uma Quadra poliesportiva.</t>
  </si>
  <si>
    <t>construcao de uma quadra de esporte na localidade de Tome viEIRA</t>
  </si>
  <si>
    <t>CONSTRUÇÃO DE QUADRA NO RINCÃO DO CAIXÃO</t>
  </si>
  <si>
    <t>MUNICIPIO DE PIRACURUCA - PI</t>
  </si>
  <si>
    <t>CONSTRUCAO DE QUADRA POLIESPORTIVA COBERTA, NA SEDE DO MUNICIPIO DE PIRACURUCA - PI.</t>
  </si>
  <si>
    <t>MUNICIPIO DE AREIAL - PB</t>
  </si>
  <si>
    <t>CONSTRUCAO CENTRO DE EVENTOS - ETAPA II                     R. FERREIRA COM AV. FEDERAL - B. PIRACAMA - COXIM MS</t>
  </si>
  <si>
    <t>CONSTRUCAO DO CENTRO DE EVENTOS E CONVENCOES PUBLICAS</t>
  </si>
  <si>
    <t>MUNICIPIO DE CABACEIRAS DO PARAGUACU - BA</t>
  </si>
  <si>
    <t>MUNICIPIO DE FERRAZ DE VASCONCELOS - SP</t>
  </si>
  <si>
    <t>CONSTRUCAO PRACA R. SAO CRISTOVAO, C.GRANDE, CRISTINAPOLIS, DEL.GOUVEIA,QUIOSQUE INF.TURISTICA E SINALIZACAO TURISTICA</t>
  </si>
  <si>
    <t>CONSTRUCAO DE RECINTO DE EVENTOS COM DOIS BARRACOES COM MEZANINO E RAMPA LATERAL</t>
  </si>
  <si>
    <t>MUNICIPIO DE RODEIRO - MG</t>
  </si>
  <si>
    <t>Cobertura da quadra poliesportiva Municipal Jose Bernardes Ferreira, no Municipio de Rodeiro.</t>
  </si>
  <si>
    <t>CONSTRUCAO DE GINASIO POLIESPORTIVO - IMPLANTACAO DA 2A ETAPA - NO MUNICIPIO DE PAU DOS FERROS/RN.</t>
  </si>
  <si>
    <t>Construcao de Pavilhao Poliesportivo na localidade de Linha Alta de Cima, interior de Cerro Branco/RS.</t>
  </si>
  <si>
    <t>Construcao de espacos fisicos para pratica esportiva ao ar livre</t>
  </si>
  <si>
    <t>Ampliacao da Unidade Basica de Saude do Bairro Santa Maria</t>
  </si>
  <si>
    <t>Construcao do Parque do Povo no Municipio Lagoa   PB.</t>
  </si>
  <si>
    <t>CONSTRUCAO DE UM COMPLEXO ESPORTIVO NA SEDE DO MUNICIPIO DE RIO DO ANTONIO</t>
  </si>
  <si>
    <t>CONSTRUCAO DE QUADRA POLIESPORTIVA DO ASSENTAMENTO SAO JOSE</t>
  </si>
  <si>
    <t>Mobilidade Urbana</t>
  </si>
  <si>
    <t>MUNICIPIO DE VIGIA - PA</t>
  </si>
  <si>
    <t>AMPLIACAO DA UNIDADE BASICA DE SAUDE NO MUNICIPIO DE VIGIA/PA.</t>
  </si>
  <si>
    <t>AMPLIACAO DA UBS - CNES 6282679, PARA CONSULTORIOS ODONTOLOGICOS COM AREA DE 164,83m2.</t>
  </si>
  <si>
    <t>Construcao do Centro de Eventos no Municipio de Sume   PB.</t>
  </si>
  <si>
    <t>CONSTRUCAO DE QUADRA DE ESPORTES NA COMUNIDADE DE IGUATU, ASSENTAMENTO POTENGI EM LAGOA DE VELHOS/RN.</t>
  </si>
  <si>
    <t>Construcao de uma quadra esportiva, coberta.</t>
  </si>
  <si>
    <t>CONSTRUCAO DA 5A ETAPA DO ESTADIO MUNICIPAL</t>
  </si>
  <si>
    <t>MUNICIPIO DE BREJO DE AREIA - MA</t>
  </si>
  <si>
    <t>Construcao de Campo de Futebol no Municipio de Parari   PB.</t>
  </si>
  <si>
    <t>MUNICIPIO DE INGA - PB</t>
  </si>
  <si>
    <t>Construcao de Portal de Turismo no Municipio de Inga/PB.</t>
  </si>
  <si>
    <t>MUNICIPIO DE BREJO DOS SANTOS - PB</t>
  </si>
  <si>
    <t>Construcao de Portal</t>
  </si>
  <si>
    <t>Construir e reconstituir a Casa onde nasceu o Pele,   na cidade de Tres Coracoes - MG e equipar o Museu Pele.</t>
  </si>
  <si>
    <t>CONSTRUCAO DE UM PORTAL TURISTICO COM ILUMINACAO NO MUNICIPIO DE FORTALEZA DOS NOGUEIRAS - MA</t>
  </si>
  <si>
    <t>MUNICIPIO DE CHA DA ALEGRIA - PE</t>
  </si>
  <si>
    <t>Construcao de uma quadra poliesportiva descoberta.</t>
  </si>
  <si>
    <t>CONSTRUCAO DE GINASIO POLIESPORTIVO NA SEDE</t>
  </si>
  <si>
    <t>Construcao de uma Quadra Poliesportiva com Vestiario na localidade de Rio Seco, em Rio Bonito/RJ.</t>
  </si>
  <si>
    <t>MUNICIPIO DE CAXINGO - PI</t>
  </si>
  <si>
    <t>Construcao de quadra de esportes no municipio.</t>
  </si>
  <si>
    <t>CONSTRUCAO DO CENTRO DE COMERCIALIZACAO DE PRODUTOS ARTESANAis e produtos da agricultura regional - 1a Etapa</t>
  </si>
  <si>
    <t>Construcao de dois Ginasios Poliesportivos cobertos no Municipio de Cabaceiras do Paraguacu.</t>
  </si>
  <si>
    <t>Construir e equipar cozinhas comunitarias.</t>
  </si>
  <si>
    <t>MUNICIPIO DE SAO VICENTE DO SERIDO - PB</t>
  </si>
  <si>
    <t>Construir e Equipar Cozinhas Comunitarias</t>
  </si>
  <si>
    <t>Construir e equipar Cozinha Comunitaria</t>
  </si>
  <si>
    <t>MUNICIPIO DE NOVO GAMA - GO</t>
  </si>
  <si>
    <t>CONSTRUCAO DE GALERIAS DE AGUAS PLUVIAIS NO MUNICIPIO DE    PETROLINA DE GOIAS-GO</t>
  </si>
  <si>
    <t>MUNICIPIO DE LUCENA - PB</t>
  </si>
  <si>
    <t>Construcao de um Portal de Entrada no Municipio de Lucena  PB.</t>
  </si>
  <si>
    <t>CONSTRUCAO DE CADEIA PUBLICA EM HORIZONTE CE</t>
  </si>
  <si>
    <t>CONSTRUCAO DA CADEIA PUBLICA NO MUNICIPIO TEFE</t>
  </si>
  <si>
    <t>MUNICIPIO DE SAO JOSE DA COROA GRANDE - PE</t>
  </si>
  <si>
    <t>CONSTRUCAO DO ESTADIO MUNICIPAL.</t>
  </si>
  <si>
    <t>MUNICIPIO DE BENEVIDES - PA</t>
  </si>
  <si>
    <t>CONSTRUCAO DE UNIDADE DE PRONTO ATENDIMENTO - PORTE I NO MU NICIPIO BENEVIDES/PA</t>
  </si>
  <si>
    <t>CONSTRUCAO DE UNIDADE DE PRONTO ATENDIMENTO PORTE III</t>
  </si>
  <si>
    <t>CONSTRUCAO DE UNIDADE DE ATENCAO DE URGENCIA E EMERGENCIA NA REDE HOSPITALAR NO MUNICIPIO DE SANTANA</t>
  </si>
  <si>
    <t>CONSTRUCAO DE CENTRO DE EVENTOS TURISTICOS</t>
  </si>
  <si>
    <t>CONSTRUCAO DE UM ESTADIO DE FUTEBOL</t>
  </si>
  <si>
    <t>CONSTRUCAO DE AREA DE EVENTOS</t>
  </si>
  <si>
    <t>MUNICIPIO DE CACHOEIRA DOS INDIOS - PB</t>
  </si>
  <si>
    <t>CONSTRUCAO DE QUADRA POLIESPORTIVA NO BAIRRO DO TURU, MUNICIPIO DE MONTE ALEGRE/PA</t>
  </si>
  <si>
    <t>AMPLIACAO DE UNIDADE DE SAUDE E REFORMA DE UNIDADE DE SAUDE</t>
  </si>
  <si>
    <t>MUNICIPIO DE ALTO DO RODRIGUES - RN</t>
  </si>
  <si>
    <t>CONSTRUCAO DE AUDITORIO NO EMPREENDIMENTO DA MINI USINA COM AQUIS.DE EQUIPAMENTOS, MOVEIS E UTENSILIOS EM ALTO RODRIGUES</t>
  </si>
  <si>
    <t>CONSTRUCAO DE MINI USINA E MINI ABATEDOURO, AMPLIACAO DE AGROINDUSTRIA E AQUISICAO DE VEICULO</t>
  </si>
  <si>
    <t>MUNICIPIO DE TRAIRI - CE</t>
  </si>
  <si>
    <t>MUNICIPIO DE ITAMBE - BA</t>
  </si>
  <si>
    <t>CONSTRUCAO DE UMA QUADRA POLIESPORTIVA NA SEDE DO MUNICIPIO</t>
  </si>
  <si>
    <t>CONSTRUCAO PRIMEIRA ETAPA DO ESTADIO MUNICIPAL</t>
  </si>
  <si>
    <t>MUNICIPIO DE CHAVAL - CE</t>
  </si>
  <si>
    <t>CONSTRUCAO DE CENTRO DE CONVENCOES</t>
  </si>
  <si>
    <t>AMPLIACAO DO HOSPITAL REGIONAL CHAGAS RODRIGUES</t>
  </si>
  <si>
    <t>CONSTRUÇÃO DE UM MINI ESTÁDIO DE FUTEBOL NO MUNICÍPIO DE POCONÉ/MT</t>
  </si>
  <si>
    <t>CENTRO DE CULTURA E LAZER- CASA DE VIDRO</t>
  </si>
  <si>
    <t>CONSTRUCAO DE UNIDADE BASICA DE SAUDE NO JARDIM PERDIZES</t>
  </si>
  <si>
    <t>CONSTRUCAO DE UNIDADE BASICA DE SAUDE NO JARDIM PARATI</t>
  </si>
  <si>
    <t>CENTRO DE CONVENCOES, ESPORTES E TURISMO</t>
  </si>
  <si>
    <t>MUNICIPIO DE BACURITUBA - MA</t>
  </si>
  <si>
    <t>CONSTRUCAO DE PISTA DE SKATE EM TANGARA/RN</t>
  </si>
  <si>
    <t>CONSTRUCAO DE GINASIO POLIESPORTIVONO MUNICIPIO DE          SENADOR RUI PALMEIRA</t>
  </si>
  <si>
    <t>MUNICIPIO DE ALTO GARCAS - MT</t>
  </si>
  <si>
    <t>CONSTRUCAO DE UM MINI-ESTADIO COM CAMPO GRAMADO ARQUIBANCADAS E VESTIARIOS</t>
  </si>
  <si>
    <t>MUNICIPIO DE CANAPI - AL</t>
  </si>
  <si>
    <t>CONSTRUCAO DE GINASIO POLIESPORTIVO NA SEDE DO MUNICIPIO DE CANAPI/AL</t>
  </si>
  <si>
    <t>MUNICIPIO DE OTACILIO COSTA - SC</t>
  </si>
  <si>
    <t>CONSTRUCAO QUADRA POLIESPORTIVA COBERTA NA LOCALIDADE DE FUNDO DO CAMPO</t>
  </si>
  <si>
    <t>MUNICIPIO DE UBAIRA - BA</t>
  </si>
  <si>
    <t>MUNICIPIO DE DEMERVAL LOBAO - PI</t>
  </si>
  <si>
    <t>CONSTRUCAO DE QUADRA POLIESPORTIVA NO BAIRRO VIOLETE</t>
  </si>
  <si>
    <t>CONSTRUCAO DE QUADRA POLIESPORTIVA NO LOTEMAENTO VADINHO FONSECA</t>
  </si>
  <si>
    <t>CONSTRUçAO DO CENTRO DE ESPORTES</t>
  </si>
  <si>
    <t>MUNICIPIO DE MONTADAS - PB</t>
  </si>
  <si>
    <t>MUNICIPIO DE TABIRA - PE</t>
  </si>
  <si>
    <t>CONSTRUCAO DE PARQUE DE FEIRA DE ANIMAIS</t>
  </si>
  <si>
    <t>Empreendimento</t>
  </si>
  <si>
    <t>Tipo</t>
  </si>
  <si>
    <t>Orgão</t>
  </si>
  <si>
    <t>Municípios</t>
  </si>
  <si>
    <t>% da Execução Física</t>
  </si>
  <si>
    <t>% da Execução Financeira</t>
  </si>
  <si>
    <t>Data de Início Prevista</t>
  </si>
  <si>
    <t>Data de Início Revisada</t>
  </si>
  <si>
    <t>Data de Conclusão Prevista</t>
  </si>
  <si>
    <t>Data de Conclusão Revisada</t>
  </si>
  <si>
    <t>Executores</t>
  </si>
  <si>
    <t>Latitude</t>
  </si>
  <si>
    <t>Longitude</t>
  </si>
  <si>
    <t>Ministério dos Transportes, Portos e Aviação Civil</t>
  </si>
  <si>
    <t>Em obras</t>
  </si>
  <si>
    <t>Recursos Hídricos</t>
  </si>
  <si>
    <t>Companhia de Desenvolvimento dos Vales do São Francisco e do Parnaíba</t>
  </si>
  <si>
    <t>Codevasf</t>
  </si>
  <si>
    <t>Outros</t>
  </si>
  <si>
    <t>SANTA BRÍGIDA/BA</t>
  </si>
  <si>
    <t>Em execução</t>
  </si>
  <si>
    <t>Estado</t>
  </si>
  <si>
    <t>GLÓRIA/BA</t>
  </si>
  <si>
    <t>Ministério de Minas e Energia</t>
  </si>
  <si>
    <t>ITABORAÍ/RJ</t>
  </si>
  <si>
    <t>REMANSO/BA</t>
  </si>
  <si>
    <t>Departamento de Obras Hídricas</t>
  </si>
  <si>
    <t>PORTO ALEGRE/RS</t>
  </si>
  <si>
    <t>FLORIANÓPOLIS/SC</t>
  </si>
  <si>
    <t>CHAPADA GAÚCHA/MG</t>
  </si>
  <si>
    <t>Sistema Adutor de Jacobina</t>
  </si>
  <si>
    <t>JACOBINA/BA</t>
  </si>
  <si>
    <t>11°10'51.600000"S</t>
  </si>
  <si>
    <t>40°31'4.800000"O</t>
  </si>
  <si>
    <t>Sistema de Abastecimento do Norte de Minas Gerais</t>
  </si>
  <si>
    <t>JANAÚBA/MG, JANUÁRIA/MG, MATO VERDE/MG, RIO PARDO DE MINAS/MG</t>
  </si>
  <si>
    <t>15°36'36.000000"S</t>
  </si>
  <si>
    <t>42°32'24.000000"O</t>
  </si>
  <si>
    <t>URUÇUÍ/PI</t>
  </si>
  <si>
    <t>ARAIOSES/MA</t>
  </si>
  <si>
    <t>Sistema Integrado de Abastecimento de Água e Esgotamento Sanitário de Coqueiro Seco</t>
  </si>
  <si>
    <t>COQUEIRO SECO/AL, SANTA LUZIA DO NORTE/AL, SATUBA/AL</t>
  </si>
  <si>
    <t>9°38'16.800000"S</t>
  </si>
  <si>
    <t>35°48'10.800000"O</t>
  </si>
  <si>
    <t>UMBURANAS/BA</t>
  </si>
  <si>
    <t>Rodovias</t>
  </si>
  <si>
    <t>CHORROCHÓ/BA</t>
  </si>
  <si>
    <t>Porto de Suape (Canal Externo) - Dragagem de Aprofundamento</t>
  </si>
  <si>
    <t>Porto</t>
  </si>
  <si>
    <t>IPOJUCA/PE</t>
  </si>
  <si>
    <t>SUAPE</t>
  </si>
  <si>
    <t>8°24'3.096000"S</t>
  </si>
  <si>
    <t>34°57'53.640000"O</t>
  </si>
  <si>
    <t>BOCAIÚVA/MG</t>
  </si>
  <si>
    <t>FLORESTA/PE</t>
  </si>
  <si>
    <t>MANAUS/AM</t>
  </si>
  <si>
    <t>Saneamento</t>
  </si>
  <si>
    <t>Ministério das Cidades</t>
  </si>
  <si>
    <t>URUGUAIANA/RS</t>
  </si>
  <si>
    <t>Município</t>
  </si>
  <si>
    <t>MATÕES DO NORTE/MA</t>
  </si>
  <si>
    <t>FORTALEZA/CE</t>
  </si>
  <si>
    <t>BAGÉ/RS</t>
  </si>
  <si>
    <t>CANGUÇU/RS</t>
  </si>
  <si>
    <t>PONTA GROSSA/PR</t>
  </si>
  <si>
    <t>CARAMBEÍ/PR</t>
  </si>
  <si>
    <t>SANTANA DO PARAÍSO/MG</t>
  </si>
  <si>
    <t>BONFINÓPOLIS DE MINAS/MG</t>
  </si>
  <si>
    <t>SÃO GABRIEL DA CACHOEIRA/AM</t>
  </si>
  <si>
    <t>JUAZEIRO DO NORTE/CE</t>
  </si>
  <si>
    <t>Ministério da Saúde</t>
  </si>
  <si>
    <t>PADRE PARAÍSO/MG</t>
  </si>
  <si>
    <t>CURITIBA/PR</t>
  </si>
  <si>
    <t>Corredor Avenida Tronco</t>
  </si>
  <si>
    <t>Corredor 3° Perimetral</t>
  </si>
  <si>
    <t>Corredor Padre Cacique / Av. Beira Rio (Av. Edvaldo Pereira Paiva)</t>
  </si>
  <si>
    <t>Monitoramento dos 3 Corredores</t>
  </si>
  <si>
    <t>RECIFE/PE</t>
  </si>
  <si>
    <t>JUAZEIRO/BA</t>
  </si>
  <si>
    <t>DOM INOCÊNCIO/PI</t>
  </si>
  <si>
    <t>CAPITÃO GERVÁSIO OLIVEIRA/PI</t>
  </si>
  <si>
    <t>JUIZ DE FORA/MG</t>
  </si>
  <si>
    <t>MARAPANIM/PA</t>
  </si>
  <si>
    <t>URUARÁ/PA</t>
  </si>
  <si>
    <t>PORTO DE MOZ/PA</t>
  </si>
  <si>
    <t>Cobertura de Quadra Escolar  002/2013</t>
  </si>
  <si>
    <t>Quadras Esportivas nas Escolas</t>
  </si>
  <si>
    <t>Ministério da Educação</t>
  </si>
  <si>
    <t>MATRINCHÃ/GO</t>
  </si>
  <si>
    <t>15°26'7.000008"S</t>
  </si>
  <si>
    <t>50°44'57.000012"O</t>
  </si>
  <si>
    <t>Cobertura de Quadra Escolar  001/2013</t>
  </si>
  <si>
    <t>RIO BRILHANTE/MS</t>
  </si>
  <si>
    <t>21°39'15.999984"S</t>
  </si>
  <si>
    <t>54°25'40.000008"O</t>
  </si>
  <si>
    <t>TUBARÃO/SC</t>
  </si>
  <si>
    <t>28°27'56.000016"S</t>
  </si>
  <si>
    <t>49°0'29.000016"O</t>
  </si>
  <si>
    <t>FRANCISCO SÁ/MG</t>
  </si>
  <si>
    <t>16°20'6.000000"S</t>
  </si>
  <si>
    <t>43°25'22.000008"O</t>
  </si>
  <si>
    <t>MURITIBA/BA</t>
  </si>
  <si>
    <t>12°37'30.000000"S</t>
  </si>
  <si>
    <t>39°9'2.000016"O</t>
  </si>
  <si>
    <t>Sistema Jequitaí</t>
  </si>
  <si>
    <t>JEQUITAÍ/MG</t>
  </si>
  <si>
    <t>17°14'9.600000"S</t>
  </si>
  <si>
    <t>44°26'45.600000"O</t>
  </si>
  <si>
    <t>COBERTURA DE QUADRA ESCOLAR - CENTRO 001/2013</t>
  </si>
  <si>
    <t>FORMOSA DO RIO PRETO/BA</t>
  </si>
  <si>
    <t>11°2'21.000012"S</t>
  </si>
  <si>
    <t>45°11'35.999988"O</t>
  </si>
  <si>
    <t>MARIBONDO/AL</t>
  </si>
  <si>
    <t>9°34'21.000000"S</t>
  </si>
  <si>
    <t>36°18'15.000012"O</t>
  </si>
  <si>
    <t>CAPIM/PB</t>
  </si>
  <si>
    <t>6°54'55.000001"S</t>
  </si>
  <si>
    <t>35°9'39.999996"O</t>
  </si>
  <si>
    <t>Cobertura de Quadra Escolar  004/2013</t>
  </si>
  <si>
    <t>BAYEUX/PB</t>
  </si>
  <si>
    <t>7°8'12.000001"S</t>
  </si>
  <si>
    <t>34°55'40.000008"O</t>
  </si>
  <si>
    <t>PEREIRO/CE</t>
  </si>
  <si>
    <t>6°2'6.000000"S</t>
  </si>
  <si>
    <t>38°27'15.999984"O</t>
  </si>
  <si>
    <t>MISSÃO VELHA/CE</t>
  </si>
  <si>
    <t>7°15'24.999998"S</t>
  </si>
  <si>
    <t>39°8'53.000016"O</t>
  </si>
  <si>
    <t>MILAGRES/CE</t>
  </si>
  <si>
    <t>7°17'57.000001"S</t>
  </si>
  <si>
    <t>38°58'58.000008"O</t>
  </si>
  <si>
    <t>Construção de Quadra Escolar Coberta  001/2013</t>
  </si>
  <si>
    <t>PALMELO/GO</t>
  </si>
  <si>
    <t>17°19'27.999984"S</t>
  </si>
  <si>
    <t>48°25'27.000012"O</t>
  </si>
  <si>
    <t>Construção de Quadra Escolar Coberta  002/2013</t>
  </si>
  <si>
    <t>ALVORADA DO NORTE/GO</t>
  </si>
  <si>
    <t>14°28'42.999996"S</t>
  </si>
  <si>
    <t>46°30'54.000000"O</t>
  </si>
  <si>
    <t>SERRA NOVA DOURADA/MT</t>
  </si>
  <si>
    <t>12°5'16.000008"S</t>
  </si>
  <si>
    <t>51°24'2.999988"O</t>
  </si>
  <si>
    <t>SÃO JOSÉ DO XINGU/MT</t>
  </si>
  <si>
    <t>10°48'9.000000"S</t>
  </si>
  <si>
    <t>52°43'58.000008"O</t>
  </si>
  <si>
    <t>NOVO SANTO ANTÔNIO/MT</t>
  </si>
  <si>
    <t>12°17'27.999996"S</t>
  </si>
  <si>
    <t>50°58'1.999992"O</t>
  </si>
  <si>
    <t>ALTO GARÇAS/MT</t>
  </si>
  <si>
    <t>16°56'3.999984"S</t>
  </si>
  <si>
    <t>53°31'55.999992"O</t>
  </si>
  <si>
    <t>MARIANA PIMENTEL/RS</t>
  </si>
  <si>
    <t>30°21'15.000012"S</t>
  </si>
  <si>
    <t>51°35'4.999992"O</t>
  </si>
  <si>
    <t>BARÃO DO TRIUNFO/RS</t>
  </si>
  <si>
    <t>30°28'23.000016"S</t>
  </si>
  <si>
    <t>51°50'13.999992"O</t>
  </si>
  <si>
    <t>MÁRIO CAMPOS/MG</t>
  </si>
  <si>
    <t>20°3'42.999984"S</t>
  </si>
  <si>
    <t>44°12'7.999992"O</t>
  </si>
  <si>
    <t>ALMENARA/MG</t>
  </si>
  <si>
    <t>16°10'23.999988"S</t>
  </si>
  <si>
    <t>40°41'54.999996"O</t>
  </si>
  <si>
    <t>RIO DE JANEIRO/RJ</t>
  </si>
  <si>
    <t>10°43'0.000012"S</t>
  </si>
  <si>
    <t>41°18'32.000004"O</t>
  </si>
  <si>
    <t>UAUÁ/BA</t>
  </si>
  <si>
    <t>9°50'1.000000"S</t>
  </si>
  <si>
    <t>39°29'38.000004"O</t>
  </si>
  <si>
    <t>9°43'19.999999"S</t>
  </si>
  <si>
    <t>38°7'27.000012"O</t>
  </si>
  <si>
    <t>Construção de Quadra Escolar Coberta  003/2013</t>
  </si>
  <si>
    <t>JAGUARIPE/BA</t>
  </si>
  <si>
    <t>13°2'6.000000"S</t>
  </si>
  <si>
    <t>38°50'30.000012"O</t>
  </si>
  <si>
    <t>IBIQUERA/BA</t>
  </si>
  <si>
    <t>12°38'56.000004"S</t>
  </si>
  <si>
    <t>40°55'49.000008"O</t>
  </si>
  <si>
    <t>PIRAMBU/SE</t>
  </si>
  <si>
    <t>10°44'9.999996"S</t>
  </si>
  <si>
    <t>36°51'11.999988"O</t>
  </si>
  <si>
    <t>Terreno Santa Maria</t>
  </si>
  <si>
    <t>PACATUBA/SE</t>
  </si>
  <si>
    <t>10°26'49.999992"S</t>
  </si>
  <si>
    <t>36°39'7.999992"O</t>
  </si>
  <si>
    <t>NEÓPOLIS/SE</t>
  </si>
  <si>
    <t>10°17'39.000012"S</t>
  </si>
  <si>
    <t>36°42'46.000008"O</t>
  </si>
  <si>
    <t>10°17'38.000004"S</t>
  </si>
  <si>
    <t>36°42'47.999988"O</t>
  </si>
  <si>
    <t>TRIUNFO/PB</t>
  </si>
  <si>
    <t>6°34'35.000000"S</t>
  </si>
  <si>
    <t>38°35'49.999992"O</t>
  </si>
  <si>
    <t>MULUNGU/PB</t>
  </si>
  <si>
    <t>7°1'45.999998"S</t>
  </si>
  <si>
    <t>35°27'59.000004"O</t>
  </si>
  <si>
    <t>NSTRUÇÃO DE QUADRA COM VESTIÁRIO</t>
  </si>
  <si>
    <t>SÃO BENTO DO TRAIRÍ/RN</t>
  </si>
  <si>
    <t>6°20'44.999999"S</t>
  </si>
  <si>
    <t>36°4'57.000000"O</t>
  </si>
  <si>
    <t>SANTA CRUZ/RN</t>
  </si>
  <si>
    <t>6°13'41.999999"S</t>
  </si>
  <si>
    <t>36°1'48.000000"O</t>
  </si>
  <si>
    <t>LAJES PINTADAS/RN</t>
  </si>
  <si>
    <t>6°10'5.000002"S</t>
  </si>
  <si>
    <t>36°10'51.999996"O</t>
  </si>
  <si>
    <t>FELIPE GUERRA/RN</t>
  </si>
  <si>
    <t>5°35'55.000000"S</t>
  </si>
  <si>
    <t>37°41'54.999996"O</t>
  </si>
  <si>
    <t>6°1'34.000000"S</t>
  </si>
  <si>
    <t>38°28'32.000016"O</t>
  </si>
  <si>
    <t>PACAJUS/CE</t>
  </si>
  <si>
    <t>4°9'42.000001"S</t>
  </si>
  <si>
    <t>38°28'26.000004"O</t>
  </si>
  <si>
    <t>7°20'51.000000"S</t>
  </si>
  <si>
    <t>38°52'21.000000"O</t>
  </si>
  <si>
    <t>MARCO/CE</t>
  </si>
  <si>
    <t>3°7'14.000002"S</t>
  </si>
  <si>
    <t>40°9'23.000004"O</t>
  </si>
  <si>
    <t>Construção de Quadra Escolar Coberta  004/2013</t>
  </si>
  <si>
    <t>CARIRIAÇU/CE</t>
  </si>
  <si>
    <t>7°5'48.000001"S</t>
  </si>
  <si>
    <t>39°16'59.999988"O</t>
  </si>
  <si>
    <t>7°2'26.000002"S</t>
  </si>
  <si>
    <t>39°19'15.999996"O</t>
  </si>
  <si>
    <t>ALCÂNTARAS/CE</t>
  </si>
  <si>
    <t>3°35'43.000001"S</t>
  </si>
  <si>
    <t>40°32'53.999988"O</t>
  </si>
  <si>
    <t>3°36'11.999999"S</t>
  </si>
  <si>
    <t>40°35'0.999996"O</t>
  </si>
  <si>
    <t>SÃO JOÃO DO PIAUÍ/PI</t>
  </si>
  <si>
    <t>8°21'43.999999"S</t>
  </si>
  <si>
    <t>42°15'3.999996"O</t>
  </si>
  <si>
    <t>8°14'3.999998"S</t>
  </si>
  <si>
    <t>42°22'5.000016"O</t>
  </si>
  <si>
    <t>SANTANA DO MARANHÃO/MA</t>
  </si>
  <si>
    <t>3°7'9.999998"S</t>
  </si>
  <si>
    <t>42°24'5.000004"O</t>
  </si>
  <si>
    <t>MONTES ALTOS/MA</t>
  </si>
  <si>
    <t>5°49'36.999998"S</t>
  </si>
  <si>
    <t>47°4'14.000016"O</t>
  </si>
  <si>
    <t>BOA VISTA DO GURUPI/MA</t>
  </si>
  <si>
    <t>1°47'42.000000"S</t>
  </si>
  <si>
    <t>46°18'20.000016"O</t>
  </si>
  <si>
    <t>BACURI/MA</t>
  </si>
  <si>
    <t>1°42'11.999999"S</t>
  </si>
  <si>
    <t>45°7'45.999984"O</t>
  </si>
  <si>
    <t>1°42'15.000001"S</t>
  </si>
  <si>
    <t>45°7'41.999988"O</t>
  </si>
  <si>
    <t>1°48'33.999998"S</t>
  </si>
  <si>
    <t>45°8'38.000004"O</t>
  </si>
  <si>
    <t>ARAME/MA</t>
  </si>
  <si>
    <t>4°59'12.000001"S</t>
  </si>
  <si>
    <t>45°51'10.000008"O</t>
  </si>
  <si>
    <t>ARAGUAÇU/TO</t>
  </si>
  <si>
    <t>12°55'41.999988"S</t>
  </si>
  <si>
    <t>49°49'36.999984"O</t>
  </si>
  <si>
    <t>Quadra da Escola Jocelina Barata</t>
  </si>
  <si>
    <t>SANTA BÁRBARA DO PARÁ/PA</t>
  </si>
  <si>
    <t>1°14'33.000000"S</t>
  </si>
  <si>
    <t>48°19'18.999984"O</t>
  </si>
  <si>
    <t>ÓBIDOS/PA</t>
  </si>
  <si>
    <t>1°54'58.000000"S</t>
  </si>
  <si>
    <t>55°10'48.000000"O</t>
  </si>
  <si>
    <t>NOVA IPIXUNA/PA</t>
  </si>
  <si>
    <t>4°55'9.999998"S</t>
  </si>
  <si>
    <t>49°16'8.000004"O</t>
  </si>
  <si>
    <t>CHAVES/PA</t>
  </si>
  <si>
    <t>0°13'9.000001"S</t>
  </si>
  <si>
    <t>49°57'3.999996"O</t>
  </si>
  <si>
    <t>Construção de Quadra Escolar Coberta - Escola São Silvestre</t>
  </si>
  <si>
    <t>ALTO ALEGRE/RR</t>
  </si>
  <si>
    <t>2°54'1.000001"N</t>
  </si>
  <si>
    <t>61°29'17.000016"O</t>
  </si>
  <si>
    <t>Construção de Quadra Escolar Coberta  009/2013</t>
  </si>
  <si>
    <t>PARINTINS/AM</t>
  </si>
  <si>
    <t>2°35'35.000002"S</t>
  </si>
  <si>
    <t>56°34'36.000012"O</t>
  </si>
  <si>
    <t>SERINGUEIRAS/RO</t>
  </si>
  <si>
    <t>11°46'18.000012"S</t>
  </si>
  <si>
    <t>63°1'59.999988"O</t>
  </si>
  <si>
    <t>Construção de Quadra Escolar Coberta  001</t>
  </si>
  <si>
    <t>22°45'5.000004"S</t>
  </si>
  <si>
    <t>42°55'14.999988"O</t>
  </si>
  <si>
    <t>12°37'41.999988"S</t>
  </si>
  <si>
    <t>Santa Fé</t>
  </si>
  <si>
    <t>UNIÃO DOS PALMARES/AL</t>
  </si>
  <si>
    <t>9°8'13.999999"S</t>
  </si>
  <si>
    <t>35°59'35.999988"O</t>
  </si>
  <si>
    <t>Laginha</t>
  </si>
  <si>
    <t>9°10'59.000002"S</t>
  </si>
  <si>
    <t>36°2'15.000000"O</t>
  </si>
  <si>
    <t>Nova Esperança (José Carrilho Pedrosa)</t>
  </si>
  <si>
    <t>9°8'56.000000"S</t>
  </si>
  <si>
    <t>36°1'1.999992"O</t>
  </si>
  <si>
    <t>Quadra  Colégio Comercial</t>
  </si>
  <si>
    <t>VITÓRIA DE SANTO ANTÃO/PE</t>
  </si>
  <si>
    <t>8°7'18.999998"S</t>
  </si>
  <si>
    <t>35°19'21.000000"O</t>
  </si>
  <si>
    <t>São Luiz do Tapajós</t>
  </si>
  <si>
    <t>Geração de Energia Elétrica</t>
  </si>
  <si>
    <t>ITAITUBA/PA, TRAIRÃO/PA</t>
  </si>
  <si>
    <t>Consórcio Tapajós</t>
  </si>
  <si>
    <t>4°42'5.550012"S</t>
  </si>
  <si>
    <t>56°38'40.840008"O</t>
  </si>
  <si>
    <t>QUADRA JORNAL ASSIS CHATEAUBRIAND</t>
  </si>
  <si>
    <t>8°7'30.000000"S</t>
  </si>
  <si>
    <t>35°20'11.000004"O</t>
  </si>
  <si>
    <t>Quadra Escolar Escola Carlos Regis de Andrade</t>
  </si>
  <si>
    <t>MARAIAL/PE</t>
  </si>
  <si>
    <t>8°47'39.999998"S</t>
  </si>
  <si>
    <t>35°48'56.999988"O</t>
  </si>
  <si>
    <t>MATARACA/PB</t>
  </si>
  <si>
    <t>6°36'6.999998"S</t>
  </si>
  <si>
    <t>35°2'56.000004"O</t>
  </si>
  <si>
    <t>QUADRA ESPORTIVA DA ESCOLA ADÃO FERREIRA DE SOUZA</t>
  </si>
  <si>
    <t>PORTO GRANDE/AP</t>
  </si>
  <si>
    <t>0°42'47.999999"N</t>
  </si>
  <si>
    <t>51°24'47.999988"O</t>
  </si>
  <si>
    <t>Construção de Quadra Escolar Coberta  002</t>
  </si>
  <si>
    <t>SÃO MIGUEL DO GUAMÁ/PA</t>
  </si>
  <si>
    <t>1°36'15.000001"S</t>
  </si>
  <si>
    <t>47°28'44.000004"O</t>
  </si>
  <si>
    <t>Cobertura de Quadra Escolar  001</t>
  </si>
  <si>
    <t>ITALVA/RJ</t>
  </si>
  <si>
    <t>21°25'59.999988"S</t>
  </si>
  <si>
    <t>41°41'56.000004"O</t>
  </si>
  <si>
    <t>Cobertura de Quadra Escolar  004</t>
  </si>
  <si>
    <t>CAMPOS DOS GOYTACAZES/RJ</t>
  </si>
  <si>
    <t>21°29'48.999984"S</t>
  </si>
  <si>
    <t>41°20'30.999984"O</t>
  </si>
  <si>
    <t>Cobertura de Quadra Escolar  002</t>
  </si>
  <si>
    <t>4°10'28.999999"S</t>
  </si>
  <si>
    <t>38°29'17.000016"O</t>
  </si>
  <si>
    <t>MERUOCA/CE</t>
  </si>
  <si>
    <t>3°34'50.000002"S</t>
  </si>
  <si>
    <t>40°29'31.999992"O</t>
  </si>
  <si>
    <t>Porto de Rio Grande - Dragagem de Manutenção</t>
  </si>
  <si>
    <t>RIO GRANDE/RS</t>
  </si>
  <si>
    <t>Secretaria de Portos</t>
  </si>
  <si>
    <t>32°2'6.360000"S</t>
  </si>
  <si>
    <t>52°5'56.760000"O</t>
  </si>
  <si>
    <t>SÃO PAULO/SP</t>
  </si>
  <si>
    <t>CRISTÁLIA/MG</t>
  </si>
  <si>
    <t>16°42'47.999988"S</t>
  </si>
  <si>
    <t>42°51'57.999996"O</t>
  </si>
  <si>
    <t>Cobertura da Quadra da Escola Bicho da Seda</t>
  </si>
  <si>
    <t>1°7'59.000002"S</t>
  </si>
  <si>
    <t>48°15'41.000004"O</t>
  </si>
  <si>
    <t>Serra Talhada - PE - UPA I</t>
  </si>
  <si>
    <t>UPA</t>
  </si>
  <si>
    <t>SERRA TALHADA/PE</t>
  </si>
  <si>
    <t>7°59'9.240000"S</t>
  </si>
  <si>
    <t>38°17'45.240000"O</t>
  </si>
  <si>
    <t>ARACAJU/SE</t>
  </si>
  <si>
    <t>GOIÂNIA/GO</t>
  </si>
  <si>
    <t>Interligação Manaus - Boa Vista</t>
  </si>
  <si>
    <t>Transmissão de Energia Elétrica</t>
  </si>
  <si>
    <t>AM RR</t>
  </si>
  <si>
    <t>BOA VISTA/RR, MANAUS/AM</t>
  </si>
  <si>
    <t>Transnorte Energia S.A.</t>
  </si>
  <si>
    <t>Corredor Visconde de Granada/S.C. Corinthias Paulista</t>
  </si>
  <si>
    <t>OSASCO/SP</t>
  </si>
  <si>
    <t>BR-470/SC - Duplicação Navegantes - Blumenau</t>
  </si>
  <si>
    <t>BLUMENAU/SC, GASPAR/SC, MASSARANDUBA/SC, NAVEGANTES/SC</t>
  </si>
  <si>
    <t>Terminal Itaquera</t>
  </si>
  <si>
    <t>CORUMBÁ/MS</t>
  </si>
  <si>
    <t>Complementação do sistema de esgotamento sanitário da Bacia do Poxim</t>
  </si>
  <si>
    <t>NOSSA SENHORA DO SOCORRO/SE</t>
  </si>
  <si>
    <t>10°51'17.640000"S</t>
  </si>
  <si>
    <t>37°7'33.600000"O</t>
  </si>
  <si>
    <t>JUNDIAÍ/SP</t>
  </si>
  <si>
    <t>Porto de Santos - Alinhamento do Cais de Outerinhos</t>
  </si>
  <si>
    <t>SANTOS/SP</t>
  </si>
  <si>
    <t>Companhia Docas do Estado de São Paulo - CODESP</t>
  </si>
  <si>
    <t>23°57'53.640000"S</t>
  </si>
  <si>
    <t>46°16'59.880000"O</t>
  </si>
  <si>
    <t>PORTO FERREIRA/SP</t>
  </si>
  <si>
    <t>Foz de Porto Ferreira S/A</t>
  </si>
  <si>
    <t>Melhoria e Ampliação do SAA na Sede Municipal</t>
  </si>
  <si>
    <t>21°51'14.040000"S</t>
  </si>
  <si>
    <t>47°28'44.040000"O</t>
  </si>
  <si>
    <t>Centro de Iniciação ao Esporte - Itaboraí - RJ - Modelo II</t>
  </si>
  <si>
    <t>Centro de Iniciação ao Esporte</t>
  </si>
  <si>
    <t>Ministério do Esporte</t>
  </si>
  <si>
    <t>22°47'12.840000"S</t>
  </si>
  <si>
    <t>42°56'18.600000"O</t>
  </si>
  <si>
    <t>Centro de Iniciação ao Esporte - Rondonópolis - MT - Modelo III</t>
  </si>
  <si>
    <t>RONDONÓPOLIS/MT</t>
  </si>
  <si>
    <t>16°25'57.255600"S</t>
  </si>
  <si>
    <t>54°40'11.413200"O</t>
  </si>
  <si>
    <t>Centro de Iniciação ao Esporte - Uruguaiana - RS - Modelo III</t>
  </si>
  <si>
    <t>29°46'41.880000"S</t>
  </si>
  <si>
    <t>57°6'37.440000"O</t>
  </si>
  <si>
    <t>Corredor Rua Voluntários da Pátria e Estação São Pedro</t>
  </si>
  <si>
    <t>Via Aeroporto / Rodoferroviária - (Gov.Estadual)</t>
  </si>
  <si>
    <t>SÃO JOSÉ DOS PINHAIS/PR</t>
  </si>
  <si>
    <t>Centro de Iniciação ao Esporte - Quixeramobim - CE - Modelo I</t>
  </si>
  <si>
    <t>QUIXERAMOBIM/CE</t>
  </si>
  <si>
    <t>5°11'5.784000"S</t>
  </si>
  <si>
    <t>39°18'8.280000"O</t>
  </si>
  <si>
    <t>Centro de Iniciação ao Esporte - Passos - MG - Modelo III</t>
  </si>
  <si>
    <t>PASSOS/MG</t>
  </si>
  <si>
    <t>20°42'41.040000"S</t>
  </si>
  <si>
    <t>46°37'42.960000"O</t>
  </si>
  <si>
    <t>Centro de Iniciação ao Esporte - Itabaiana - SE - Modelo III</t>
  </si>
  <si>
    <t>ITABAIANA/SE</t>
  </si>
  <si>
    <t>10°41'55.226400"S</t>
  </si>
  <si>
    <t>37°26'16.080000"O</t>
  </si>
  <si>
    <t>Centro de Iniciação ao Esporte - Jundiaí - SP - Modelo I</t>
  </si>
  <si>
    <t>23°10'48.360000"S</t>
  </si>
  <si>
    <t>46°59'8.520000"O</t>
  </si>
  <si>
    <t>Centro de Iniciação ao Esporte - Divinópolis - MG - Modelo III</t>
  </si>
  <si>
    <t>DIVINÓPOLIS/MG</t>
  </si>
  <si>
    <t>20°7'13.800000"S</t>
  </si>
  <si>
    <t>44°51'0.720000"O</t>
  </si>
  <si>
    <t>Centro de Iniciação ao Esporte - Guarapari - ES - Modelo II</t>
  </si>
  <si>
    <t>GUARAPARI/ES</t>
  </si>
  <si>
    <t>20°40'14.880000"S</t>
  </si>
  <si>
    <t>40°30'57.240000"O</t>
  </si>
  <si>
    <t>Centro de Iniciação ao Esporte - Anápolis - GO - Modelo III</t>
  </si>
  <si>
    <t>ANÁPOLIS/GO</t>
  </si>
  <si>
    <t>16°23'31.560000"S</t>
  </si>
  <si>
    <t>48°57'39.240000"O</t>
  </si>
  <si>
    <t>Centro de Iniciação ao Esporte - Itaituba - PA - Modelo III</t>
  </si>
  <si>
    <t>ITAITUBA/PA</t>
  </si>
  <si>
    <t>4°16'32.088000"S</t>
  </si>
  <si>
    <t>55°59'24.720000"O</t>
  </si>
  <si>
    <t>Centro de Iniciação ao Esporte - Sete Lagoas - MG - Modelo III</t>
  </si>
  <si>
    <t>SETE LAGOAS/MG</t>
  </si>
  <si>
    <t>19°25'14.880000"S</t>
  </si>
  <si>
    <t>44°11'54.600000"O</t>
  </si>
  <si>
    <t>Centro de Iniciação ao Esporte - Itabuna - BA - Modelo III</t>
  </si>
  <si>
    <t>ITABUNA/BA</t>
  </si>
  <si>
    <t>14°48'55.080000"S</t>
  </si>
  <si>
    <t>39°16'8.760000"O</t>
  </si>
  <si>
    <t>Centro de Iniciação ao Esporte - Paço do Lumiar - MA - Modelo I</t>
  </si>
  <si>
    <t>PAÇO DO LUMIAR/MA</t>
  </si>
  <si>
    <t>2°32'23.064000"S</t>
  </si>
  <si>
    <t>44°9'49.320000"O</t>
  </si>
  <si>
    <t>Centro de Iniciação ao Esporte - Tucuruí - PA - Modelo III</t>
  </si>
  <si>
    <t>TUCURUÍ/PA</t>
  </si>
  <si>
    <t>3°45'23.616000"S</t>
  </si>
  <si>
    <t>49°40'41.520000"O</t>
  </si>
  <si>
    <t>Centro de Iniciação ao Esporte - São Gonçalo - RJ - Modelo II</t>
  </si>
  <si>
    <t>SÃO GONÇALO/RJ</t>
  </si>
  <si>
    <t>22°49'16.680000"S</t>
  </si>
  <si>
    <t>43°2'42.000000"O</t>
  </si>
  <si>
    <t>Prevenção em áreas de risco</t>
  </si>
  <si>
    <t>MATA ROMA - CE OLIVEIRA ROMA</t>
  </si>
  <si>
    <t>MATA ROMA/MA</t>
  </si>
  <si>
    <t>3°37'18.000001"S</t>
  </si>
  <si>
    <t>43°6'33.999984"O</t>
  </si>
  <si>
    <t>NOVA CRIXÁS/GO</t>
  </si>
  <si>
    <t>15°42'52.999992"S</t>
  </si>
  <si>
    <t>49°21'00.000000"O</t>
  </si>
  <si>
    <t>CASSILÂNDIA/MS</t>
  </si>
  <si>
    <t>18°59'35.000016"S</t>
  </si>
  <si>
    <t>52°22'9.000012"O</t>
  </si>
  <si>
    <t>BELA VISTA/MS</t>
  </si>
  <si>
    <t>22°6'18.000000"S</t>
  </si>
  <si>
    <t>56°32'42.000000"O</t>
  </si>
  <si>
    <t>PIRATINI/RS</t>
  </si>
  <si>
    <t>31°1'35.000004"S</t>
  </si>
  <si>
    <t>53°2'24.000000"O</t>
  </si>
  <si>
    <t>NOVA SANTA RITA/RS</t>
  </si>
  <si>
    <t>29°51'46.000008"S</t>
  </si>
  <si>
    <t>51°17'22.999992"O</t>
  </si>
  <si>
    <t>29°52'35.000004"S</t>
  </si>
  <si>
    <t>51°15'00.000000"O</t>
  </si>
  <si>
    <t>BOM SUCESSO/PR</t>
  </si>
  <si>
    <t>23°42'37.000008"S</t>
  </si>
  <si>
    <t>51°46'6.999996"O</t>
  </si>
  <si>
    <t>ALTÔNIA/PR</t>
  </si>
  <si>
    <t>23°52'18.000012"S</t>
  </si>
  <si>
    <t>53°53'33.000000"O</t>
  </si>
  <si>
    <t>UBATUBA/SP</t>
  </si>
  <si>
    <t>23°25'45.999984"S</t>
  </si>
  <si>
    <t>45°6'57.999996"O</t>
  </si>
  <si>
    <t>TAQUARITINGA/SP</t>
  </si>
  <si>
    <t>21°24'15.000012"S</t>
  </si>
  <si>
    <t>48°29'45.999996"O</t>
  </si>
  <si>
    <t>JUQUIÁ/SP</t>
  </si>
  <si>
    <t>24°19'18.000012"S</t>
  </si>
  <si>
    <t>47°38'7.000008"O</t>
  </si>
  <si>
    <t>CRUZEIRO/SP</t>
  </si>
  <si>
    <t>22°34'44.000004"S</t>
  </si>
  <si>
    <t>44°59'4.999992"O</t>
  </si>
  <si>
    <t>SANTA MARIA DO SUAÇUÍ/MG</t>
  </si>
  <si>
    <t>18°17'40.999992"S</t>
  </si>
  <si>
    <t>42°22'55.999992"O</t>
  </si>
  <si>
    <t>RESPLENDOR/MG</t>
  </si>
  <si>
    <t>19°10'28.999992"S</t>
  </si>
  <si>
    <t>41°15'30.999996"O</t>
  </si>
  <si>
    <t>POCRANE/MG</t>
  </si>
  <si>
    <t>19°33'1.000008"S</t>
  </si>
  <si>
    <t>41°35'18.999996"O</t>
  </si>
  <si>
    <t>PERIQUITO/MG</t>
  </si>
  <si>
    <t>19°8'47.000004"S</t>
  </si>
  <si>
    <t>42°13'44.000004"O</t>
  </si>
  <si>
    <t>NOVO CRUZEIRO/MG</t>
  </si>
  <si>
    <t>17°27'55.000008"S</t>
  </si>
  <si>
    <t>41°52'44.000004"O</t>
  </si>
  <si>
    <t>NEPOMUCENO/MG</t>
  </si>
  <si>
    <t>21°14'20.000004"S</t>
  </si>
  <si>
    <t>45°13'58.000008"O</t>
  </si>
  <si>
    <t>MUNHOZ/MG</t>
  </si>
  <si>
    <t>22°36'59.000004"S</t>
  </si>
  <si>
    <t>46°21'42.999984"O</t>
  </si>
  <si>
    <t>MANGA/MG</t>
  </si>
  <si>
    <t>14°48'2.000016"S</t>
  </si>
  <si>
    <t>44°7'59.999988"O</t>
  </si>
  <si>
    <t>CARMO DO RIO CLARO/MG</t>
  </si>
  <si>
    <t>20°58'31.000008"S</t>
  </si>
  <si>
    <t>45°57'42.999984"O</t>
  </si>
  <si>
    <t>9°50'28.000000"S</t>
  </si>
  <si>
    <t>39°28'44.000004"O</t>
  </si>
  <si>
    <t>SANTA RITA DE CÁSSIA/BA</t>
  </si>
  <si>
    <t>11°0'30.999996"S</t>
  </si>
  <si>
    <t>44°31'4.000008"O</t>
  </si>
  <si>
    <t>INHAMBUPE/BA</t>
  </si>
  <si>
    <t>11°47'30.000012"S</t>
  </si>
  <si>
    <t>38°21'3.999996"O</t>
  </si>
  <si>
    <t>IBIPITANGA/BA</t>
  </si>
  <si>
    <t>12°52'53.000004"S</t>
  </si>
  <si>
    <t>42°29'13.999992"O</t>
  </si>
  <si>
    <t>BROTAS DE MACAÚBAS/BA</t>
  </si>
  <si>
    <t>12°12'33.999984"S</t>
  </si>
  <si>
    <t>42°16'44.000004"O</t>
  </si>
  <si>
    <t>BOQUIRA/BA</t>
  </si>
  <si>
    <t>12°34'54.000012"S</t>
  </si>
  <si>
    <t>42°48'51.000012"O</t>
  </si>
  <si>
    <t>NOSSA SENHORA DAS DORES/SE</t>
  </si>
  <si>
    <t>10°22'41.999988"S</t>
  </si>
  <si>
    <t>37°13'36.000012"O</t>
  </si>
  <si>
    <t>Cobertura de Quadra Escolar  003/2013</t>
  </si>
  <si>
    <t>SERTÂNIA/PE</t>
  </si>
  <si>
    <t>8°8'4.999999"S</t>
  </si>
  <si>
    <t>37°28'21.000000"O</t>
  </si>
  <si>
    <t>7°59'58.999999"S</t>
  </si>
  <si>
    <t>37°25'8.000004"O</t>
  </si>
  <si>
    <t>Cobertura de Quadra Escolar  001/2013 SANTO ANTONIO</t>
  </si>
  <si>
    <t>PESQUEIRA/PE</t>
  </si>
  <si>
    <t>8°22'3.000000"S</t>
  </si>
  <si>
    <t>36°41'53.000016"O</t>
  </si>
  <si>
    <t>CACIMBA DE DENTRO/PB</t>
  </si>
  <si>
    <t>6°38'12.999998"S</t>
  </si>
  <si>
    <t>35°46'24.999996"O</t>
  </si>
  <si>
    <t>Cobertura de Quadra Escolar  001/2013 - Araponga</t>
  </si>
  <si>
    <t>SANTANA DO CARIRI/CE</t>
  </si>
  <si>
    <t>7°8'2.000000"S</t>
  </si>
  <si>
    <t>39°46'27.000012"O</t>
  </si>
  <si>
    <t>PALHANO/CE</t>
  </si>
  <si>
    <t>4°42'11.999999"S</t>
  </si>
  <si>
    <t>37°57'30.999996"O</t>
  </si>
  <si>
    <t>MORADA NOVA/CE</t>
  </si>
  <si>
    <t>4°54'42.999998"S</t>
  </si>
  <si>
    <t>38°25'39.000000"O</t>
  </si>
  <si>
    <t>4°54'43.999999"S</t>
  </si>
  <si>
    <t>38°25'44.000004"O</t>
  </si>
  <si>
    <t>3°7'32.000002"S</t>
  </si>
  <si>
    <t>40°8'52.000008"O</t>
  </si>
  <si>
    <t>Cobertura de Quadra Escolar  001/2013 - Distrito de Ibuaçu</t>
  </si>
  <si>
    <t>BOA VIAGEM/CE</t>
  </si>
  <si>
    <t>4°53'39.000001"S</t>
  </si>
  <si>
    <t>39°40'45.999984"O</t>
  </si>
  <si>
    <t>SÃO JULIÃO/PI</t>
  </si>
  <si>
    <t>7°4'53.000000"S</t>
  </si>
  <si>
    <t>40°51'36.000000"O</t>
  </si>
  <si>
    <t>PALMEIRAIS/PI</t>
  </si>
  <si>
    <t>5°58'8.000000"S</t>
  </si>
  <si>
    <t>43°3'48.999996"O</t>
  </si>
  <si>
    <t>CABECEIRAS DO PIAUÍ/PI</t>
  </si>
  <si>
    <t>4°28'18.999998"S</t>
  </si>
  <si>
    <t>42°18'32.000004"O</t>
  </si>
  <si>
    <t>SERRANO DO MARANHÃO/MA</t>
  </si>
  <si>
    <t>1°51'6.999998"S</t>
  </si>
  <si>
    <t>45°6'43.999992"O</t>
  </si>
  <si>
    <t>GOVERNADOR NUNES FREIRE/MA</t>
  </si>
  <si>
    <t>2°8'3.999998"S</t>
  </si>
  <si>
    <t>45°53'49.999992"O</t>
  </si>
  <si>
    <t>DOM PEDRO/MA</t>
  </si>
  <si>
    <t>5°1'54.999998"S</t>
  </si>
  <si>
    <t>44°26'11.000004"O</t>
  </si>
  <si>
    <t>CEDRAL/MA</t>
  </si>
  <si>
    <t>2°0'20.999999"S</t>
  </si>
  <si>
    <t>44°30'55.000008"O</t>
  </si>
  <si>
    <t>SOURE/PA</t>
  </si>
  <si>
    <t>0°43'9.999998"S</t>
  </si>
  <si>
    <t>48°31'27.999984"O</t>
  </si>
  <si>
    <t>ITAJÁ/GO</t>
  </si>
  <si>
    <t>19°3'59.000004"S</t>
  </si>
  <si>
    <t>51°33'3.999996"O</t>
  </si>
  <si>
    <t>ITAGUARI/GO</t>
  </si>
  <si>
    <t>15°55'36.000012"S</t>
  </si>
  <si>
    <t>49°36'29.000016"O</t>
  </si>
  <si>
    <t>CAMPOS BELOS/GO</t>
  </si>
  <si>
    <t>13°2'20.000004"S</t>
  </si>
  <si>
    <t>46°46'37.999992"O</t>
  </si>
  <si>
    <t>TERRA NOVA DO NORTE/MT</t>
  </si>
  <si>
    <t>10°35'36.999996"S</t>
  </si>
  <si>
    <t>55°7'5.999988"O</t>
  </si>
  <si>
    <t>PARANATINGA/MT</t>
  </si>
  <si>
    <t>13°4'5.000016"S</t>
  </si>
  <si>
    <t>54°5'12.999984"O</t>
  </si>
  <si>
    <t>NOVA SANTA HELENA/MT</t>
  </si>
  <si>
    <t>10°50'58.999992"S</t>
  </si>
  <si>
    <t>55°10'51.999996"O</t>
  </si>
  <si>
    <t>NOVA NAZARÉ/MT</t>
  </si>
  <si>
    <t>13°59'24.000000"S</t>
  </si>
  <si>
    <t>51°47'53.000016"O</t>
  </si>
  <si>
    <t>IPIRANGA DO NORTE/MT</t>
  </si>
  <si>
    <t>12°14'20.000004"S</t>
  </si>
  <si>
    <t>56°9'18.000000"O</t>
  </si>
  <si>
    <t>CASTANHEIRA/MT</t>
  </si>
  <si>
    <t>11°8'27.999996"S</t>
  </si>
  <si>
    <t>58°36'21.999996"O</t>
  </si>
  <si>
    <t>ALTO PARAGUAI/MT</t>
  </si>
  <si>
    <t>14°30'48.999996"S</t>
  </si>
  <si>
    <t>56°29'35.999988"O</t>
  </si>
  <si>
    <t>MIRANDA/MS</t>
  </si>
  <si>
    <t>20°16'5.999988"S</t>
  </si>
  <si>
    <t>56°22'23.000016"O</t>
  </si>
  <si>
    <t>22°5'17.999988"S</t>
  </si>
  <si>
    <t>56°35'56.000004"O</t>
  </si>
  <si>
    <t>22°6'51.999984"S</t>
  </si>
  <si>
    <t>56°31'48.000000"O</t>
  </si>
  <si>
    <t>VIADUTOS/RS</t>
  </si>
  <si>
    <t>27°33'59.000004"S</t>
  </si>
  <si>
    <t>52°1'18.999984"O</t>
  </si>
  <si>
    <t>TRIUNFO/RS</t>
  </si>
  <si>
    <t>29°55'57.000000"S</t>
  </si>
  <si>
    <t>51°42'39.999996"O</t>
  </si>
  <si>
    <t>SANTA VITÓRIA DO PALMAR/RS</t>
  </si>
  <si>
    <t>33°31'59.999988"S</t>
  </si>
  <si>
    <t>53°20'57.000012"O</t>
  </si>
  <si>
    <t>PORTO XAVIER/RS</t>
  </si>
  <si>
    <t>27°54'10.000008"S</t>
  </si>
  <si>
    <t>55°10'5.999988"O</t>
  </si>
  <si>
    <t>PORTÃO/RS</t>
  </si>
  <si>
    <t>29°42'39.999996"S</t>
  </si>
  <si>
    <t>51°13'41.000016"O</t>
  </si>
  <si>
    <t>OSÓRIO/RS</t>
  </si>
  <si>
    <t>29°50'48.000012"S</t>
  </si>
  <si>
    <t>50°14'39.000012"O</t>
  </si>
  <si>
    <t>GRAMADO XAVIER/RS</t>
  </si>
  <si>
    <t>29°20'38.000004"S</t>
  </si>
  <si>
    <t>52°33'59.000004"O</t>
  </si>
  <si>
    <t>GARIBALDI/RS</t>
  </si>
  <si>
    <t>29°15'16.999992"S</t>
  </si>
  <si>
    <t>51°32'30.000012"O</t>
  </si>
  <si>
    <t>Cachoeiro de Itapemirim - ES - UBS I</t>
  </si>
  <si>
    <t>UBS</t>
  </si>
  <si>
    <t>CACHOEIRO DE ITAPEMIRIM/ES</t>
  </si>
  <si>
    <t>20°50'2.875200"S</t>
  </si>
  <si>
    <t>41°9'7.552800"O</t>
  </si>
  <si>
    <t>BALNEÁRIO PINHAL/RS</t>
  </si>
  <si>
    <t>30°17'30.999984"S</t>
  </si>
  <si>
    <t>50°15'29.000016"O</t>
  </si>
  <si>
    <t>31°20'40.999992"S</t>
  </si>
  <si>
    <t>54°5'44.000016"O</t>
  </si>
  <si>
    <t>MACIEIRA/SC</t>
  </si>
  <si>
    <t>26°51'6.999984"S</t>
  </si>
  <si>
    <t>51°22'31.000008"O</t>
  </si>
  <si>
    <t>LAGUNA/SC</t>
  </si>
  <si>
    <t>28°30'38.999988"S</t>
  </si>
  <si>
    <t>48°46'50.000016"O</t>
  </si>
  <si>
    <t>ENTRE RIOS/SC</t>
  </si>
  <si>
    <t>26°43'15.999996"S</t>
  </si>
  <si>
    <t>52°33'48.999996"O</t>
  </si>
  <si>
    <t>BOCAINA DO SUL/SC</t>
  </si>
  <si>
    <t>27°44'27.999996"S</t>
  </si>
  <si>
    <t>49°56'42.000000"O</t>
  </si>
  <si>
    <t>BIGUAÇU/SC</t>
  </si>
  <si>
    <t>27°32'17.999988"S</t>
  </si>
  <si>
    <t>48°38'52.000008"O</t>
  </si>
  <si>
    <t>TUNEIRAS DO OESTE/PR</t>
  </si>
  <si>
    <t>23°57'32.000004"S</t>
  </si>
  <si>
    <t>52°50'43.000008"O</t>
  </si>
  <si>
    <t>SANTO INÁCIO/PR</t>
  </si>
  <si>
    <t>22°41'36.999996"S</t>
  </si>
  <si>
    <t>51°47'31.999992"O</t>
  </si>
  <si>
    <t>MANOEL RIBAS/PR</t>
  </si>
  <si>
    <t>24°30'47.000016"S</t>
  </si>
  <si>
    <t>51°39'57.999996"O</t>
  </si>
  <si>
    <t>Quadra da Escola Municipal de Lunardelli</t>
  </si>
  <si>
    <t>LUNARDELLI/PR</t>
  </si>
  <si>
    <t>24°4'36.999984"S</t>
  </si>
  <si>
    <t>51°44'25.000008"O</t>
  </si>
  <si>
    <t>24°57'2.000016"S</t>
  </si>
  <si>
    <t>50°6'38.999988"O</t>
  </si>
  <si>
    <t>CÂNDIDO DE ABREU/PR</t>
  </si>
  <si>
    <t>24°33'47.000016"S</t>
  </si>
  <si>
    <t>51°20'9.999996"O</t>
  </si>
  <si>
    <t>CAMPINA DA LAGOA/PR</t>
  </si>
  <si>
    <t>24°35'11.000004"S</t>
  </si>
  <si>
    <t>52°48'00.000000"O</t>
  </si>
  <si>
    <t>PALMITAL/SP</t>
  </si>
  <si>
    <t>22°46'50.000016"S</t>
  </si>
  <si>
    <t>50°13'14.000016"O</t>
  </si>
  <si>
    <t>BORBOREMA/SP</t>
  </si>
  <si>
    <t>21°37'14.000016"S</t>
  </si>
  <si>
    <t>49°4'54.000012"O</t>
  </si>
  <si>
    <t>PARAÍBA DO SUL/RJ</t>
  </si>
  <si>
    <t>22°8'12.000012"S</t>
  </si>
  <si>
    <t>43°15'2.999988"O</t>
  </si>
  <si>
    <t>ARMAÇÃO DOS BÚZIOS/RJ</t>
  </si>
  <si>
    <t>22°45'45.000000"S</t>
  </si>
  <si>
    <t>41°53'30.000012"O</t>
  </si>
  <si>
    <t>IBATIBA/ES</t>
  </si>
  <si>
    <t>20°13'51.999996"S</t>
  </si>
  <si>
    <t>41°30'16.999992"O</t>
  </si>
  <si>
    <t>AFONSO CLÁUDIO/ES</t>
  </si>
  <si>
    <t>20°4'32.999988"S</t>
  </si>
  <si>
    <t>41°7'37.999992"O</t>
  </si>
  <si>
    <t>SANTO ANTÔNIO DO RETIRO/MG</t>
  </si>
  <si>
    <t>15°10'18.000012"S</t>
  </si>
  <si>
    <t>42°45'14.000004"O</t>
  </si>
  <si>
    <t>PAINEIRAS/MG</t>
  </si>
  <si>
    <t>18°54'33.999984"S</t>
  </si>
  <si>
    <t>45°31'54.000012"O</t>
  </si>
  <si>
    <t>17°4'58.000008"S</t>
  </si>
  <si>
    <t>41°29'38.000004"O</t>
  </si>
  <si>
    <t>JORDÂNIA/MG</t>
  </si>
  <si>
    <t>15°50'15.000000"S</t>
  </si>
  <si>
    <t>40°24'45.000000"O</t>
  </si>
  <si>
    <t>ITUETA/MG</t>
  </si>
  <si>
    <t>19°24'29.999988"S</t>
  </si>
  <si>
    <t>41°14'31.999992"O</t>
  </si>
  <si>
    <t>CONCEIÇÃO DO PARÁ/MG</t>
  </si>
  <si>
    <t>19°43'39.000000"S</t>
  </si>
  <si>
    <t>44°52'19.999992"O</t>
  </si>
  <si>
    <t>15°28'6.999996"S</t>
  </si>
  <si>
    <t>45°25'6.999996"O</t>
  </si>
  <si>
    <t>CATUTI/MG</t>
  </si>
  <si>
    <t>15°21'47.000016"S</t>
  </si>
  <si>
    <t>42°57'37.000008"O</t>
  </si>
  <si>
    <t>CARMO DA MATA/MG</t>
  </si>
  <si>
    <t>20°33'45.000000"S</t>
  </si>
  <si>
    <t>44°52'1.999992"O</t>
  </si>
  <si>
    <t>BARROSO/MG</t>
  </si>
  <si>
    <t>21°11'33.000000"S</t>
  </si>
  <si>
    <t>43°57'56.999988"O</t>
  </si>
  <si>
    <t>ATALÉIA/MG</t>
  </si>
  <si>
    <t>18°25'14.999988"S</t>
  </si>
  <si>
    <t>41°14'8.000016"O</t>
  </si>
  <si>
    <t>SEABRA/BA</t>
  </si>
  <si>
    <t>12°16'45.000012"S</t>
  </si>
  <si>
    <t>41°47'40.999992"O</t>
  </si>
  <si>
    <t>SAUBARA/BA</t>
  </si>
  <si>
    <t>12°44'12.999984"S</t>
  </si>
  <si>
    <t>38°46'1.999992"O</t>
  </si>
  <si>
    <t>SANTA LUZIA/BA</t>
  </si>
  <si>
    <t>15°25'8.000004"S</t>
  </si>
  <si>
    <t>39°19'55.999992"O</t>
  </si>
  <si>
    <t>RODELAS/BA</t>
  </si>
  <si>
    <t>8°50'37.000000"S</t>
  </si>
  <si>
    <t>38°45'59.000004"O</t>
  </si>
  <si>
    <t>TERRENO DA ESCOLA MUNICIPAL CARMEM SILVA - Construção de Quadra Escolar Coberta  002/2013</t>
  </si>
  <si>
    <t>RIACHÃO DO JACUÍPE/BA</t>
  </si>
  <si>
    <t>11°48'55.000008"S</t>
  </si>
  <si>
    <t>39°23'9.999996"O</t>
  </si>
  <si>
    <t>QUEIMADAS/BA</t>
  </si>
  <si>
    <t>10°54'56.000016"S</t>
  </si>
  <si>
    <t>39°55'53.000004"O</t>
  </si>
  <si>
    <t>POÇÕES/BA</t>
  </si>
  <si>
    <t>14°31'33.999996"S</t>
  </si>
  <si>
    <t>40°22'36.999984"O</t>
  </si>
  <si>
    <t>PIRIPÁ/BA</t>
  </si>
  <si>
    <t>14°56'39.000012"S</t>
  </si>
  <si>
    <t>41°42'56.000016"O</t>
  </si>
  <si>
    <t>12°37'8.000004"S</t>
  </si>
  <si>
    <t>38°59'30.000012"O</t>
  </si>
  <si>
    <t>MORTUGABA/BA</t>
  </si>
  <si>
    <t>15°2'4.999992"S</t>
  </si>
  <si>
    <t>42°22'9.999984"O</t>
  </si>
  <si>
    <t>MARCIONÍLIO SOUZA/BA</t>
  </si>
  <si>
    <t>12°59'51.000000"S</t>
  </si>
  <si>
    <t>40°31'57.000000"O</t>
  </si>
  <si>
    <t>ITAPARICA/BA</t>
  </si>
  <si>
    <t>12°55'45.000012"S</t>
  </si>
  <si>
    <t>38°37'33.999996"O</t>
  </si>
  <si>
    <t>ITAMARI/BA</t>
  </si>
  <si>
    <t>13°44'54.999996"S</t>
  </si>
  <si>
    <t>39°41'21.999984"O</t>
  </si>
  <si>
    <t>IPIRÁ/BA</t>
  </si>
  <si>
    <t>12°10'18.000012"S</t>
  </si>
  <si>
    <t>39°44'22.999992"O</t>
  </si>
  <si>
    <t>12°11'15.000000"S</t>
  </si>
  <si>
    <t>39°44'3.999984"O</t>
  </si>
  <si>
    <t>11°53'52.000008"S</t>
  </si>
  <si>
    <t>38°21'48.999996"O</t>
  </si>
  <si>
    <t>11°31'31.000008"S</t>
  </si>
  <si>
    <t>38°27'20.999988"O</t>
  </si>
  <si>
    <t>12°57'51.000012"S</t>
  </si>
  <si>
    <t>42°17'31.999992"O</t>
  </si>
  <si>
    <t>12°46'37.999992"S</t>
  </si>
  <si>
    <t>42°26'58.999992"O</t>
  </si>
  <si>
    <t>9°20'37.000000"S</t>
  </si>
  <si>
    <t>38°15'16.999992"O</t>
  </si>
  <si>
    <t>CONCEIÇÃO DO ALMEIDA/BA</t>
  </si>
  <si>
    <t>12°0'14.000004"S</t>
  </si>
  <si>
    <t>42°37'50.000016"O</t>
  </si>
  <si>
    <t>12°48'56.999988"S</t>
  </si>
  <si>
    <t>42°43'49.000008"O</t>
  </si>
  <si>
    <t>PROPRIÁ/SE</t>
  </si>
  <si>
    <t>10°16'32.999988"S</t>
  </si>
  <si>
    <t>36°47'51.000000"O</t>
  </si>
  <si>
    <t>10°13'49.000008"S</t>
  </si>
  <si>
    <t>36°48'28.000008"O</t>
  </si>
  <si>
    <t>10°31'19.999992"S</t>
  </si>
  <si>
    <t>37°17'33.000000"O</t>
  </si>
  <si>
    <t>10°29'54.999996"S</t>
  </si>
  <si>
    <t>37°11'39.999984"O</t>
  </si>
  <si>
    <t>AREIA BRANCA/SE</t>
  </si>
  <si>
    <t>10°48'20.000016"S</t>
  </si>
  <si>
    <t>37°19'41.999988"O</t>
  </si>
  <si>
    <t>ANADIA/AL</t>
  </si>
  <si>
    <t>9°41'53.999999"S</t>
  </si>
  <si>
    <t>36°21'2.999988"O</t>
  </si>
  <si>
    <t>NAZARÉ DA MATA/PE</t>
  </si>
  <si>
    <t>7°44'8.000002"S</t>
  </si>
  <si>
    <t>35°13'53.000004"O</t>
  </si>
  <si>
    <t>Construção de Quadra Escolar Coberta - Escola Mun. Pedro Cordeiro</t>
  </si>
  <si>
    <t>JUPI/PE</t>
  </si>
  <si>
    <t>8°46'1.999999"S</t>
  </si>
  <si>
    <t>36°22'57.000000"O</t>
  </si>
  <si>
    <t>CANHOTINHO/PE</t>
  </si>
  <si>
    <t>8°52'3.000000"S</t>
  </si>
  <si>
    <t>36°11'38.000004"O</t>
  </si>
  <si>
    <t>Construção de Quadra Escolar Coberta  006/2013</t>
  </si>
  <si>
    <t>ARARIPINA/PE</t>
  </si>
  <si>
    <t>7°42'25.999999"S</t>
  </si>
  <si>
    <t>40°33'43.999992"O</t>
  </si>
  <si>
    <t>SOUSA/PB</t>
  </si>
  <si>
    <t>6°46'32.999999"S</t>
  </si>
  <si>
    <t>38°14'48.999984"O</t>
  </si>
  <si>
    <t>Cachoeira do Sul - RS - UBS I</t>
  </si>
  <si>
    <t>CACHOEIRA DO SUL/RS</t>
  </si>
  <si>
    <t>29°59'57.285600"S</t>
  </si>
  <si>
    <t>52°54'16.131600"O</t>
  </si>
  <si>
    <t>SAPÉ/PB</t>
  </si>
  <si>
    <t>7°5'46.000000"S</t>
  </si>
  <si>
    <t>35°13'31.000008"O</t>
  </si>
  <si>
    <t>SÃO SEBASTIÃO DE LAGOA DE ROÇA/PB</t>
  </si>
  <si>
    <t>7°6'19.000001"S</t>
  </si>
  <si>
    <t>35°52'5.000016"O</t>
  </si>
  <si>
    <t>SANTANA DOS GARROTES/PB</t>
  </si>
  <si>
    <t>7°23'11.000000"S</t>
  </si>
  <si>
    <t>37°59'20.000004"O</t>
  </si>
  <si>
    <t>SANTA INÊS/PB</t>
  </si>
  <si>
    <t>7°37'45.000001"S</t>
  </si>
  <si>
    <t>38°33'34.999992"O</t>
  </si>
  <si>
    <t>POCINHOS/PB</t>
  </si>
  <si>
    <t>7°4'34.000000"S</t>
  </si>
  <si>
    <t>36°3'29.999988"O</t>
  </si>
  <si>
    <t>PILAR/PB</t>
  </si>
  <si>
    <t>7°16'14.000002"S</t>
  </si>
  <si>
    <t>35°15'7.999992"O</t>
  </si>
  <si>
    <t>PICUÍ/PB</t>
  </si>
  <si>
    <t>6°33'2.000002"S</t>
  </si>
  <si>
    <t>36°15'6.999984"O</t>
  </si>
  <si>
    <t>PIANCÓ/PB</t>
  </si>
  <si>
    <t>7°12'9.000000"S</t>
  </si>
  <si>
    <t>38°2'42.000000"O</t>
  </si>
  <si>
    <t>LOGRADOURO/PB</t>
  </si>
  <si>
    <t>6°37'4.000001"S</t>
  </si>
  <si>
    <t>35°26'15.000000"O</t>
  </si>
  <si>
    <t>GADO BRAVO/PB</t>
  </si>
  <si>
    <t>7°33'33.000001"S</t>
  </si>
  <si>
    <t>35°48'14.000004"O</t>
  </si>
  <si>
    <t>FAGUNDES/PB</t>
  </si>
  <si>
    <t>7°20'44.999999"S</t>
  </si>
  <si>
    <t>35°47'44.999988"O</t>
  </si>
  <si>
    <t>DUAS ESTRADAS/PB</t>
  </si>
  <si>
    <t>6°40'23.999999"S</t>
  </si>
  <si>
    <t>35°23'12.000012"O</t>
  </si>
  <si>
    <t>CATURITÉ/PB</t>
  </si>
  <si>
    <t>7°24'42.999998"S</t>
  </si>
  <si>
    <t>36°1'50.000016"O</t>
  </si>
  <si>
    <t>Terreno da Escola Galdino Antonio da Silva</t>
  </si>
  <si>
    <t>CARRAPATEIRA/PB</t>
  </si>
  <si>
    <t>38°20'39.999984"O</t>
  </si>
  <si>
    <t>7°14'13.999999"S</t>
  </si>
  <si>
    <t>36°46'57.000000"O</t>
  </si>
  <si>
    <t>SÃO TOMÉ/RN</t>
  </si>
  <si>
    <t>5°58'28.999999"S</t>
  </si>
  <si>
    <t>36°4'35.000004"O</t>
  </si>
  <si>
    <t>OLHO-D'ÁGUA DO BORGES/RN</t>
  </si>
  <si>
    <t>5°57'11.000002"S</t>
  </si>
  <si>
    <t>37°42'30.999996"O</t>
  </si>
  <si>
    <t>Construção de Quadra Escolar Coberta - E.M. E.L.M</t>
  </si>
  <si>
    <t>MOSSORÓ/RN</t>
  </si>
  <si>
    <t>5°25'48.000000"S</t>
  </si>
  <si>
    <t>37°12'15.999984"O</t>
  </si>
  <si>
    <t>Construção de Quadra Escolar Coberta -E.M.HLM -   007/2013</t>
  </si>
  <si>
    <t>5°13'46.999999"S</t>
  </si>
  <si>
    <t>37°21'12.999996"O</t>
  </si>
  <si>
    <t>MONTE DAS GAMELEIRAS/RN</t>
  </si>
  <si>
    <t>6°26'30.000001"S</t>
  </si>
  <si>
    <t>35°47'9.999996"O</t>
  </si>
  <si>
    <t>MARCELINO VIEIRA/RN</t>
  </si>
  <si>
    <t>6°17'37.000000"S</t>
  </si>
  <si>
    <t>38°9'50.000004"O</t>
  </si>
  <si>
    <t>Capixaba - AC - UBS I</t>
  </si>
  <si>
    <t>CAPIXABA/AC</t>
  </si>
  <si>
    <t>10°33'42.490800"S</t>
  </si>
  <si>
    <t>67°41'22.272000"O</t>
  </si>
  <si>
    <t>CAIÇARA DO RIO DO VENTO/RN</t>
  </si>
  <si>
    <t>5°45'34.999999"S</t>
  </si>
  <si>
    <t>35°59'48.000012"O</t>
  </si>
  <si>
    <t>VÁRZEA ALEGRE/CE</t>
  </si>
  <si>
    <t>6°52'14.999999"S</t>
  </si>
  <si>
    <t>39°27'33.000012"O</t>
  </si>
  <si>
    <t>6°49'40.000001"S</t>
  </si>
  <si>
    <t>39°27'5.000004"O</t>
  </si>
  <si>
    <t>Quadra Colégio 19 de Novembro II</t>
  </si>
  <si>
    <t>PORANGA/CE</t>
  </si>
  <si>
    <t>4°44'48.000001"S</t>
  </si>
  <si>
    <t>40°56'8.999988"O</t>
  </si>
  <si>
    <t>PARAMOTI/CE</t>
  </si>
  <si>
    <t>4°8'47.000000"S</t>
  </si>
  <si>
    <t>39°19'21.000000"O</t>
  </si>
  <si>
    <t>ORÓS/CE</t>
  </si>
  <si>
    <t>6°22'31.000001"S</t>
  </si>
  <si>
    <t>39°2'45.999996"O</t>
  </si>
  <si>
    <t>4°54'29.000002"S</t>
  </si>
  <si>
    <t>38°25'36.999984"O</t>
  </si>
  <si>
    <t>4°54'29.999999"S</t>
  </si>
  <si>
    <t>38°25'36.000012"O</t>
  </si>
  <si>
    <t>4°54'11.000002"S</t>
  </si>
  <si>
    <t>7°15'33.999998"S</t>
  </si>
  <si>
    <t>39°5'38.000004"O</t>
  </si>
  <si>
    <t>3°7'16.000000"S</t>
  </si>
  <si>
    <t>40°8'58.999992"O</t>
  </si>
  <si>
    <t>QUADRA DA ESTAÇÃO</t>
  </si>
  <si>
    <t>IPUEIRAS/CE</t>
  </si>
  <si>
    <t>4°32'6.000000"S</t>
  </si>
  <si>
    <t>40°43'27.000012"O</t>
  </si>
  <si>
    <t>Cajueiro - AL - UBS I</t>
  </si>
  <si>
    <t>CAJUEIRO/AL</t>
  </si>
  <si>
    <t>9°23'43.976400"S</t>
  </si>
  <si>
    <t>36°8'52.576800"O</t>
  </si>
  <si>
    <t>QUADRA DA BAIXA DO FRADE</t>
  </si>
  <si>
    <t>4°32'26.999999"S</t>
  </si>
  <si>
    <t>40°51'57.999996"O</t>
  </si>
  <si>
    <t>CHAVAL/CE</t>
  </si>
  <si>
    <t>3°10'5.000002"S</t>
  </si>
  <si>
    <t>41°19'17.000004"O</t>
  </si>
  <si>
    <t>Construção de Quadra Coberta na Escola Francisco Lôbo Cavalcante</t>
  </si>
  <si>
    <t>5°9'37.000001"S</t>
  </si>
  <si>
    <t>39°51'46.000008"O</t>
  </si>
  <si>
    <t>BATURITÉ/CE</t>
  </si>
  <si>
    <t>4°24'51.000001"S</t>
  </si>
  <si>
    <t>38°53'22.999992"O</t>
  </si>
  <si>
    <t>4°19'18.000001"S</t>
  </si>
  <si>
    <t>38°53'7.000008"O</t>
  </si>
  <si>
    <t>4°25'0.000001"S</t>
  </si>
  <si>
    <t>38°50'42.000000"O</t>
  </si>
  <si>
    <t>Quadra da EMEF. MARIA DO SOCORRO MAIA - JARDIM</t>
  </si>
  <si>
    <t>ALTO SANTO/CE</t>
  </si>
  <si>
    <t>5°29'53.999999"S</t>
  </si>
  <si>
    <t>38°15'42.999984"O</t>
  </si>
  <si>
    <t>9°0'14.000000"S</t>
  </si>
  <si>
    <t>41°58'30.000000"O</t>
  </si>
  <si>
    <t>8°29'29.000000"S</t>
  </si>
  <si>
    <t>41°49'3.000000"O</t>
  </si>
  <si>
    <t>CANAVIEIRA/PI</t>
  </si>
  <si>
    <t>43°39'29.999988"O</t>
  </si>
  <si>
    <t>1°51'15.999998"S</t>
  </si>
  <si>
    <t>45°5'43.000008"O</t>
  </si>
  <si>
    <t>SÃO LUÍS GONZAGA DO MARANHÃO/MA</t>
  </si>
  <si>
    <t>4°22'45.999998"S</t>
  </si>
  <si>
    <t>44°40'6.999996"O</t>
  </si>
  <si>
    <t>SANTA HELENA/MA</t>
  </si>
  <si>
    <t>2°27'19.000001"S</t>
  </si>
  <si>
    <t>45°29'36.999996"O</t>
  </si>
  <si>
    <t>PINDARÉ-MIRIM/MA</t>
  </si>
  <si>
    <t>3°37'10.999999"S</t>
  </si>
  <si>
    <t>45°22'36.999984"O</t>
  </si>
  <si>
    <t>3°48'54.000000"S</t>
  </si>
  <si>
    <t>44°34'28.999992"O</t>
  </si>
  <si>
    <t>MATINHA/MA</t>
  </si>
  <si>
    <t>3°5'35.000002"S</t>
  </si>
  <si>
    <t>45°2'47.000004"O</t>
  </si>
  <si>
    <t>JUNCO DO MARANHÃO/MA</t>
  </si>
  <si>
    <t>1°50'8.999999"S</t>
  </si>
  <si>
    <t>46°5'22.999992"O</t>
  </si>
  <si>
    <t>46°5'26.999988"O</t>
  </si>
  <si>
    <t>IGARAPÉ DO MEIO/MA</t>
  </si>
  <si>
    <t>3°36'52.999999"S</t>
  </si>
  <si>
    <t>45°10'41.000016"O</t>
  </si>
  <si>
    <t>CAPINZAL DO NORTE/MA</t>
  </si>
  <si>
    <t>4°36'38.999999"S</t>
  </si>
  <si>
    <t>44°20'35.000016"O</t>
  </si>
  <si>
    <t>Construção de Quadra E.M Prof Maria Celeste Marques - Sede</t>
  </si>
  <si>
    <t>CACHOEIRA GRANDE/MA</t>
  </si>
  <si>
    <t>2°55'41.000002"S</t>
  </si>
  <si>
    <t>44°3'1.000008"O</t>
  </si>
  <si>
    <t>Construção de Quadra Escolar Coberta  Pov Afoga</t>
  </si>
  <si>
    <t>ANAJATUBA/MA</t>
  </si>
  <si>
    <t>3°7'27.999998"S</t>
  </si>
  <si>
    <t>44°33'41.000004"O</t>
  </si>
  <si>
    <t>ALTO PARNAÍBA/MA</t>
  </si>
  <si>
    <t>9°6'36.000000"S</t>
  </si>
  <si>
    <t>45°56'21.000012"O</t>
  </si>
  <si>
    <t>AXIXÁ DO TOCANTINS/TO</t>
  </si>
  <si>
    <t>5°36'43.999999"S</t>
  </si>
  <si>
    <t>47°46'14.999988"O</t>
  </si>
  <si>
    <t>SÃO CAETANO DE ODIVELAS/PA</t>
  </si>
  <si>
    <t>0°45'2.999999"S</t>
  </si>
  <si>
    <t>48°1'15.999996"O</t>
  </si>
  <si>
    <t>1°47'33.000000"S</t>
  </si>
  <si>
    <t>52°12'41.000004"O</t>
  </si>
  <si>
    <t>1°38'34.000001"S</t>
  </si>
  <si>
    <t>52°9'34.999992"O</t>
  </si>
  <si>
    <t>NOVA TIMBOTEUA/PA</t>
  </si>
  <si>
    <t>1°12'51.999998"S</t>
  </si>
  <si>
    <t>47°23'8.999988"O</t>
  </si>
  <si>
    <t>GURUPÁ/PA</t>
  </si>
  <si>
    <t>1°24'36.000000"S</t>
  </si>
  <si>
    <t>51°38'12.000012"O</t>
  </si>
  <si>
    <t>Construção de Quadra Escolar Coberta  012/2013</t>
  </si>
  <si>
    <t>ABAETETUBA/PA</t>
  </si>
  <si>
    <t>1°34'36.000001"S</t>
  </si>
  <si>
    <t>48°52'49.000008"O</t>
  </si>
  <si>
    <t>Construção de Quadra Escolar Coberta  011/2013</t>
  </si>
  <si>
    <t>1°38'58.999999"S</t>
  </si>
  <si>
    <t>48°56'44.999988"O</t>
  </si>
  <si>
    <t>Construção de Quadra Escolar Coberta  010/2013</t>
  </si>
  <si>
    <t>1°41'39.000001"S</t>
  </si>
  <si>
    <t>48°57'11.999988"O</t>
  </si>
  <si>
    <t>1°50'53.000002"S</t>
  </si>
  <si>
    <t>48°55'32.000016"O</t>
  </si>
  <si>
    <t>1°42'41.000000"S</t>
  </si>
  <si>
    <t>48°49'9.000012"O</t>
  </si>
  <si>
    <t>1°43'43.000000"S</t>
  </si>
  <si>
    <t>48°51'27.000000"O</t>
  </si>
  <si>
    <t>1°43'36.000001"S</t>
  </si>
  <si>
    <t>48°51'52.999992"O</t>
  </si>
  <si>
    <t>CARACARAÍ/RR</t>
  </si>
  <si>
    <t>1°50'2.000000"N</t>
  </si>
  <si>
    <t>61°7'59.999988"O</t>
  </si>
  <si>
    <t>1°48'45.000000"N</t>
  </si>
  <si>
    <t>61°7'41.999988"O</t>
  </si>
  <si>
    <t>MANICORÉ/AM</t>
  </si>
  <si>
    <t>5°29'53.000002"S</t>
  </si>
  <si>
    <t>60°49'45.000012"O</t>
  </si>
  <si>
    <t>LÁBREA/AM</t>
  </si>
  <si>
    <t>7°16'17.000000"S</t>
  </si>
  <si>
    <t>64°48'3.999996"O</t>
  </si>
  <si>
    <t>QUADRA COBERTA- PRESIDENTE TANCREDO NEVES</t>
  </si>
  <si>
    <t>JUTAÍ/AM</t>
  </si>
  <si>
    <t>2°45'11.999999"S</t>
  </si>
  <si>
    <t>66°46'36.000012"O</t>
  </si>
  <si>
    <t>CAREIRO DA VÁRZEA/AM</t>
  </si>
  <si>
    <t>3°22'49.000001"S</t>
  </si>
  <si>
    <t>59°38'18.999996"O</t>
  </si>
  <si>
    <t>3°5'39.999998"S</t>
  </si>
  <si>
    <t>59°42'57.999996"O</t>
  </si>
  <si>
    <t>MÂNCIO LIMA/AC</t>
  </si>
  <si>
    <t>7°35'21.999998"S</t>
  </si>
  <si>
    <t>72°56'9.999996"O</t>
  </si>
  <si>
    <t>7°37'32.000002"S</t>
  </si>
  <si>
    <t>72°52'49.000008"O</t>
  </si>
  <si>
    <t>10°26'39.000012"S</t>
  </si>
  <si>
    <t>67°42'39.999996"O</t>
  </si>
  <si>
    <t>CASTANHEIRAS/RO</t>
  </si>
  <si>
    <t>11°29'51.000000"S</t>
  </si>
  <si>
    <t>61°48'32.000004"O</t>
  </si>
  <si>
    <t>PRESIDENTE MÉDICI/RO</t>
  </si>
  <si>
    <t>11°10'18.999984"S</t>
  </si>
  <si>
    <t>61°54'19.000008"O</t>
  </si>
  <si>
    <t>NIOAQUE/MS</t>
  </si>
  <si>
    <t>21°9'19.000008"S</t>
  </si>
  <si>
    <t>55°50'3.000012"O</t>
  </si>
  <si>
    <t>SÃO SEBASTIÃO/SP</t>
  </si>
  <si>
    <t>23°46'12.000000"S</t>
  </si>
  <si>
    <t>45°37'59.999988"O</t>
  </si>
  <si>
    <t>BATATAIS/SP</t>
  </si>
  <si>
    <t>20°52'46.999992"S</t>
  </si>
  <si>
    <t>47°35'31.999992"O</t>
  </si>
  <si>
    <t>Construção de Quadra Escolar Coberta  004</t>
  </si>
  <si>
    <t>SÃO PEDRO DA ALDEIA/RJ</t>
  </si>
  <si>
    <t>22°49'27.999984"S</t>
  </si>
  <si>
    <t>42°5'17.999988"O</t>
  </si>
  <si>
    <t>22°50'7.000008"S</t>
  </si>
  <si>
    <t>42°8'11.000004"O</t>
  </si>
  <si>
    <t>CONCEIÇÃO DA BARRA/ES</t>
  </si>
  <si>
    <t>18°35'6.000000"S</t>
  </si>
  <si>
    <t>11°46'54.999984"S</t>
  </si>
  <si>
    <t>38°21'32.000004"O</t>
  </si>
  <si>
    <t>Construção de Quadra Escolar Coberta no Povoado Massaranduba</t>
  </si>
  <si>
    <t>CARIRA/SE</t>
  </si>
  <si>
    <t>10°21'23.000004"S</t>
  </si>
  <si>
    <t>37°41'24.000000"O</t>
  </si>
  <si>
    <t>SENADOR RUI PALMEIRA/AL</t>
  </si>
  <si>
    <t>9°27'29.999999"S</t>
  </si>
  <si>
    <t>37°27'15.000012"O</t>
  </si>
  <si>
    <t>Porto Calvo - Construção de Quadra Escolar Coberta</t>
  </si>
  <si>
    <t>PORTO CALVO/AL</t>
  </si>
  <si>
    <t>9°3'18.000000"S</t>
  </si>
  <si>
    <t>35°23'47.000004"O</t>
  </si>
  <si>
    <t>Quadra Duque de Caxias</t>
  </si>
  <si>
    <t>8°4'27.999998"S</t>
  </si>
  <si>
    <t>35°21'27.000000"O</t>
  </si>
  <si>
    <t>QUADRA ESCOLAR SEBASTIANA FERREIRA DA SILVA</t>
  </si>
  <si>
    <t>LAJEDO/PE</t>
  </si>
  <si>
    <t>8°40'13.000001"S</t>
  </si>
  <si>
    <t>36°19'46.999992"O</t>
  </si>
  <si>
    <t>CAMOCIM DE SÃO FÉLIX/PE</t>
  </si>
  <si>
    <t>8°22'39.000000"S</t>
  </si>
  <si>
    <t>35°45'16.999992"O</t>
  </si>
  <si>
    <t>7°7'31.000001"S</t>
  </si>
  <si>
    <t>34°55'23.000016"O</t>
  </si>
  <si>
    <t>GUAIÚBA/CE</t>
  </si>
  <si>
    <t>4°3'1.000001"S</t>
  </si>
  <si>
    <t>38°38'0.999996"O</t>
  </si>
  <si>
    <t>BARRO/CE</t>
  </si>
  <si>
    <t>7°10'55.999999"S</t>
  </si>
  <si>
    <t>38°46'51.999996"O</t>
  </si>
  <si>
    <t>UI, DEURIS DE DEUS</t>
  </si>
  <si>
    <t>SANTA LUZIA/MA</t>
  </si>
  <si>
    <t>3°57'42.999998"S</t>
  </si>
  <si>
    <t>45°39'6.000012"O</t>
  </si>
  <si>
    <t>RAIMUNDO DOS REIS CAVALCANTE</t>
  </si>
  <si>
    <t>4°11'40.999999"S</t>
  </si>
  <si>
    <t>46°8'8.999988"O</t>
  </si>
  <si>
    <t>PINHEIRO/MA</t>
  </si>
  <si>
    <t>UI JOSE ERIVAN CORDEIRO</t>
  </si>
  <si>
    <t>2°32'13.999999"S</t>
  </si>
  <si>
    <t>45°5'53.999988"O</t>
  </si>
  <si>
    <t>INSTITUTO DE EDUCAÇÃO DE PINHEIRO</t>
  </si>
  <si>
    <t>2°31'9.999998"S</t>
  </si>
  <si>
    <t>45°5'13.999992"O</t>
  </si>
  <si>
    <t>2°4'50.000002"S</t>
  </si>
  <si>
    <t>45°47'39.999984"O</t>
  </si>
  <si>
    <t>3°16'4.000001"S</t>
  </si>
  <si>
    <t>44°37'9.999984"O</t>
  </si>
  <si>
    <t>QUADRA DO PARQUE DAS NAÇÕES</t>
  </si>
  <si>
    <t>AÇAILÂNDIA/MA</t>
  </si>
  <si>
    <t>4°56'12.999998"S</t>
  </si>
  <si>
    <t>47°27'55.000008"O</t>
  </si>
  <si>
    <t>1°43'27.000001"S</t>
  </si>
  <si>
    <t>48°52'46.999992"O</t>
  </si>
  <si>
    <t>7°15'25.999999"S</t>
  </si>
  <si>
    <t>64°47'25.000008"O</t>
  </si>
  <si>
    <t>Quadra do Centro Municipal de Educação Infantil e Ensino Fundamental Parque dos Pioneiros</t>
  </si>
  <si>
    <t>JI-PARANÁ/RO</t>
  </si>
  <si>
    <t>10°54'24.000012"S</t>
  </si>
  <si>
    <t>61°54'43.999992"O</t>
  </si>
  <si>
    <t>GOVERNADOR EUGÊNIO BARROS - CE DIAS CARNEIRO</t>
  </si>
  <si>
    <t>GOVERNADOR EUGÊNIO BARROS/MA</t>
  </si>
  <si>
    <t>5°18'42.000001"S</t>
  </si>
  <si>
    <t>44°14'44.000016"O</t>
  </si>
  <si>
    <t>SÃO LUIS - CE ALMIRANTE TAMANDARÉ</t>
  </si>
  <si>
    <t>SÃO LUÍS/MA</t>
  </si>
  <si>
    <t>2°32'52.000001"S</t>
  </si>
  <si>
    <t>44°14'0.999996"O</t>
  </si>
  <si>
    <t>RONALDO CAMINHA BARBOSA EEM  096</t>
  </si>
  <si>
    <t>CASCAVEL/CE</t>
  </si>
  <si>
    <t>4°1'44.000400"S</t>
  </si>
  <si>
    <t>38°1'56.002800"O</t>
  </si>
  <si>
    <t>23°26'8.000016"S</t>
  </si>
  <si>
    <t>45°4'50.999988"O</t>
  </si>
  <si>
    <t>ITATINGA/SP</t>
  </si>
  <si>
    <t>23°6'25.999992"S</t>
  </si>
  <si>
    <t>48°36'24.000012"O</t>
  </si>
  <si>
    <t>19°28'32.999988"S</t>
  </si>
  <si>
    <t>44°15'24.999984"O</t>
  </si>
  <si>
    <t>RIBEIRA DO POMBAL/BA</t>
  </si>
  <si>
    <t>10°42'50.000004"S</t>
  </si>
  <si>
    <t>38°32'2.000004"O</t>
  </si>
  <si>
    <t>Cobertura de Quadra Escolar do bairro Canafístula</t>
  </si>
  <si>
    <t>ARAPIRACA/AL</t>
  </si>
  <si>
    <t>9°45'34.999999"S</t>
  </si>
  <si>
    <t>36°38'17.000016"O</t>
  </si>
  <si>
    <t>COBERTURA DA QUADRA ESCOLAR 01 DA ESCOAL DO BRISA DO LAGO</t>
  </si>
  <si>
    <t>9°46'50.000002"S</t>
  </si>
  <si>
    <t>36°40'32.000016"O</t>
  </si>
  <si>
    <t>MAURITI/CE</t>
  </si>
  <si>
    <t>7°15'15.999998"S</t>
  </si>
  <si>
    <t>38°45'29.000016"O</t>
  </si>
  <si>
    <t>BANABUIÚ/CE</t>
  </si>
  <si>
    <t>5°18'7.999999"S</t>
  </si>
  <si>
    <t>38°55'27.999984"O</t>
  </si>
  <si>
    <t>Touros - RN - UBS I</t>
  </si>
  <si>
    <t>TOUROS/RN</t>
  </si>
  <si>
    <t>5°13'7.107600"S</t>
  </si>
  <si>
    <t>35°37'0.238800"O</t>
  </si>
  <si>
    <t>5°18'4.082400"S</t>
  </si>
  <si>
    <t>35°28'59.656800"O</t>
  </si>
  <si>
    <t>5°11'29.234400"S</t>
  </si>
  <si>
    <t>35°27'50.104800"O</t>
  </si>
  <si>
    <t>5°11'34.638000"S</t>
  </si>
  <si>
    <t>35°28'10.362000"O</t>
  </si>
  <si>
    <t>Feira Nova - PE - UBS I</t>
  </si>
  <si>
    <t>FEIRA NOVA/PE</t>
  </si>
  <si>
    <t>7°54'49.366800"S</t>
  </si>
  <si>
    <t>35°25'7.392000"O</t>
  </si>
  <si>
    <t>7°53'31.016400"S</t>
  </si>
  <si>
    <t>35°18'18.288000"O</t>
  </si>
  <si>
    <t>Medicilândia - PA - UBS II</t>
  </si>
  <si>
    <t>MEDICILÂNDIA/PA</t>
  </si>
  <si>
    <t>3°26'56.382000"S</t>
  </si>
  <si>
    <t>52°53'27.967200"O</t>
  </si>
  <si>
    <t>3°26'46.514400"S</t>
  </si>
  <si>
    <t>52°53'21.786000"O</t>
  </si>
  <si>
    <t>Maracaí - SP - Ampliação - UBS</t>
  </si>
  <si>
    <t>MARACAÍ/SP</t>
  </si>
  <si>
    <t>22°37'42.920400"S</t>
  </si>
  <si>
    <t>50°40'3.878400"O</t>
  </si>
  <si>
    <t>Florianópolis - SC - Ampliação - UBS</t>
  </si>
  <si>
    <t>27°36'13.251600"S</t>
  </si>
  <si>
    <t>48°35'45.632400"O</t>
  </si>
  <si>
    <t>Simões Filho - BA - UBS I</t>
  </si>
  <si>
    <t>SIMÕES FILHO/BA</t>
  </si>
  <si>
    <t>12°47'10.885200"S</t>
  </si>
  <si>
    <t>38°24'3.574800"O</t>
  </si>
  <si>
    <t>27°36'57.787200"S</t>
  </si>
  <si>
    <t>48°29'3.224400"O</t>
  </si>
  <si>
    <t>Simões Filho - BA - UBS II</t>
  </si>
  <si>
    <t>12°47'13.297200"S</t>
  </si>
  <si>
    <t>38°24'19.645200"O</t>
  </si>
  <si>
    <t>BOM RETIRO DO SUL/RS</t>
  </si>
  <si>
    <t>29°36'1.000008"S</t>
  </si>
  <si>
    <t>51°56'12.000012"O</t>
  </si>
  <si>
    <t>MATO VERDE/MG</t>
  </si>
  <si>
    <t>15°27'39.999996"S</t>
  </si>
  <si>
    <t>42°54'11.999988"O</t>
  </si>
  <si>
    <t>TERRA NOVA/BA</t>
  </si>
  <si>
    <t>12°18'54.000000"S</t>
  </si>
  <si>
    <t>38°35'27.999996"O</t>
  </si>
  <si>
    <t>9°41'30.000001"S</t>
  </si>
  <si>
    <t>36°18'38.000016"O</t>
  </si>
  <si>
    <t>JATOBÁ/PE</t>
  </si>
  <si>
    <t>9°10'50.000002"S</t>
  </si>
  <si>
    <t>38°15'47.000016"O</t>
  </si>
  <si>
    <t>35°2'53.999988"O</t>
  </si>
  <si>
    <t>Cobertura de Quadra da Escola Bárbara de Alencar</t>
  </si>
  <si>
    <t>MARANGUAPE/CE</t>
  </si>
  <si>
    <t>4°1'30.000000"S</t>
  </si>
  <si>
    <t>38°52'8.000004"O</t>
  </si>
  <si>
    <t>LIMOEIRO DO NORTE/CE</t>
  </si>
  <si>
    <t>5°13'21.000000"S</t>
  </si>
  <si>
    <t>37°53'6.000000"O</t>
  </si>
  <si>
    <t>Quadra da Escola Municipal Lira Maia Holanda - Castanhão</t>
  </si>
  <si>
    <t>5°28'0.000001"S</t>
  </si>
  <si>
    <t>38°24'30.999996"O</t>
  </si>
  <si>
    <t>SÃO JOSÉ DO DIVINO/PI</t>
  </si>
  <si>
    <t>3°42'11.000002"S</t>
  </si>
  <si>
    <t>41°54'41.000004"O</t>
  </si>
  <si>
    <t>SANTA BÁRBARA DE GOIÁS/GO</t>
  </si>
  <si>
    <t>16°34'50.999988"S</t>
  </si>
  <si>
    <t>49°41'48.999984"O</t>
  </si>
  <si>
    <t>GUARANI DE GOIÁS/GO</t>
  </si>
  <si>
    <t>13°56'11.000004"S</t>
  </si>
  <si>
    <t>46°28'50.000016"O</t>
  </si>
  <si>
    <t>MORRINHOS DO SUL/RS</t>
  </si>
  <si>
    <t>29°18'21.999996"S</t>
  </si>
  <si>
    <t>49°56'6.000000"O</t>
  </si>
  <si>
    <t>PEABIRU/PR</t>
  </si>
  <si>
    <t>23°54'36.000000"S</t>
  </si>
  <si>
    <t>52°20'48.000012"O</t>
  </si>
  <si>
    <t>LUCÉLIA/SP</t>
  </si>
  <si>
    <t>21°44'3.000012"S</t>
  </si>
  <si>
    <t>51°1'0.999984"O</t>
  </si>
  <si>
    <t>24°19'22.000008"S</t>
  </si>
  <si>
    <t>47°38'11.000004"O</t>
  </si>
  <si>
    <t>JABOTICABAL/SP</t>
  </si>
  <si>
    <t>21°15'12.999996"S</t>
  </si>
  <si>
    <t>48°20'15.000000"O</t>
  </si>
  <si>
    <t>JANAÚBA/MG</t>
  </si>
  <si>
    <t>15°43'41.999988"S</t>
  </si>
  <si>
    <t>43°19'33.999996"O</t>
  </si>
  <si>
    <t>GAMELEIRAS/MG</t>
  </si>
  <si>
    <t>15°4'27.000012"S</t>
  </si>
  <si>
    <t>43°7'18.000012"O</t>
  </si>
  <si>
    <t>Quadra da E. M. Maria da Glória F. Zaiden</t>
  </si>
  <si>
    <t>CRISTINA/MG</t>
  </si>
  <si>
    <t>22°13'28.999992"S</t>
  </si>
  <si>
    <t>45°16'21.000000"O</t>
  </si>
  <si>
    <t>9°50'12.000001"S</t>
  </si>
  <si>
    <t>39°29'30.999984"O</t>
  </si>
  <si>
    <t>12°24'33.000012"S</t>
  </si>
  <si>
    <t>38°37'0.000012"O</t>
  </si>
  <si>
    <t>11°24'36.000000"S</t>
  </si>
  <si>
    <t>41°16'50.999988"O</t>
  </si>
  <si>
    <t>12°59'53.999988"S</t>
  </si>
  <si>
    <t>40°31'59.999988"O</t>
  </si>
  <si>
    <t>GUARATINGA/BA</t>
  </si>
  <si>
    <t>16°33'45.000000"S</t>
  </si>
  <si>
    <t>39°47'12.999984"O</t>
  </si>
  <si>
    <t>16°33'25.999992"S</t>
  </si>
  <si>
    <t>39°46'53.000004"O</t>
  </si>
  <si>
    <t>8°49'18.000001"S</t>
  </si>
  <si>
    <t>38°58'45.000012"O</t>
  </si>
  <si>
    <t>CAMAMU/BA</t>
  </si>
  <si>
    <t>14°0'18.000000"S</t>
  </si>
  <si>
    <t>39°6'6.000012"O</t>
  </si>
  <si>
    <t>BIRITINGA/BA</t>
  </si>
  <si>
    <t>11°39'56.000016"S</t>
  </si>
  <si>
    <t>38°42'7.999992"O</t>
  </si>
  <si>
    <t>Construção de Quadra Escolar Coberta  005/2013</t>
  </si>
  <si>
    <t>ALAGOINHAS/BA</t>
  </si>
  <si>
    <t>12°7'5.000016"S</t>
  </si>
  <si>
    <t>38°24'25.999992"O</t>
  </si>
  <si>
    <t>10°22'33.999996"S</t>
  </si>
  <si>
    <t>37°40'54.000012"O</t>
  </si>
  <si>
    <t>8°10'45.999998"S</t>
  </si>
  <si>
    <t>37°17'9.999996"O</t>
  </si>
  <si>
    <t>CARNAUBEIRA DA PENHA/PE</t>
  </si>
  <si>
    <t>8°18'41.000000"S</t>
  </si>
  <si>
    <t>38°44'22.999992"O</t>
  </si>
  <si>
    <t>NOVA PALMEIRA/PB</t>
  </si>
  <si>
    <t>6°41'4.999999"S</t>
  </si>
  <si>
    <t>36°25'10.999992"O</t>
  </si>
  <si>
    <t>JERICÓ/PB</t>
  </si>
  <si>
    <t>6°33'11.000002"S</t>
  </si>
  <si>
    <t>37°48'36.000000"O</t>
  </si>
  <si>
    <t>AREIA/PB</t>
  </si>
  <si>
    <t>6°56'20.000000"S</t>
  </si>
  <si>
    <t>35°45'23.000004"O</t>
  </si>
  <si>
    <t>ALGODÃO DE JANDAÍRA/PB</t>
  </si>
  <si>
    <t>6°48'46.000001"S</t>
  </si>
  <si>
    <t>35°54'55.000008"O</t>
  </si>
  <si>
    <t>4°9'49.000000"S</t>
  </si>
  <si>
    <t>39°21'15.999984"O</t>
  </si>
  <si>
    <t>4°10'41.999999"S</t>
  </si>
  <si>
    <t>38°27'29.999988"O</t>
  </si>
  <si>
    <t>MULUNGU/CE</t>
  </si>
  <si>
    <t>4°20'20.000000"S</t>
  </si>
  <si>
    <t>39°1'3.000000"O</t>
  </si>
  <si>
    <t>7°25'57.000000"S</t>
  </si>
  <si>
    <t>39°5'12.999984"O</t>
  </si>
  <si>
    <t>7°22'0.999998"S</t>
  </si>
  <si>
    <t>39°12'30.999996"O</t>
  </si>
  <si>
    <t>7°13'7.000000"S</t>
  </si>
  <si>
    <t>39°10'59.999988"O</t>
  </si>
  <si>
    <t>ACARAPÉ/CE</t>
  </si>
  <si>
    <t>4°13'28.999999"S</t>
  </si>
  <si>
    <t>38°42'27.000000"O</t>
  </si>
  <si>
    <t>7°14'10.000000"S</t>
  </si>
  <si>
    <t>44°33'48.999996"O</t>
  </si>
  <si>
    <t>SOCORRO DO PIAUÍ/PI</t>
  </si>
  <si>
    <t>7°58'23.999999"S</t>
  </si>
  <si>
    <t>42°25'18.000012"O</t>
  </si>
  <si>
    <t>SIGEFREDO PACHECO/PI</t>
  </si>
  <si>
    <t>5°6'50.000000"S</t>
  </si>
  <si>
    <t>41°49'31.000008"O</t>
  </si>
  <si>
    <t>4°54'55.000001"S</t>
  </si>
  <si>
    <t>41°43'50.999988"O</t>
  </si>
  <si>
    <t>7°7'12.000000"S</t>
  </si>
  <si>
    <t>40°49'4.000008"O</t>
  </si>
  <si>
    <t>3°47'1.000000"S</t>
  </si>
  <si>
    <t>41°54'48.999996"O</t>
  </si>
  <si>
    <t>RIBEIRA DO PIAUÍ/PI</t>
  </si>
  <si>
    <t>7°41'30.999998"S</t>
  </si>
  <si>
    <t>42°42'45.000000"O</t>
  </si>
  <si>
    <t>REGENERAÇÃO/PI</t>
  </si>
  <si>
    <t>6°19'16.000000"S</t>
  </si>
  <si>
    <t>42°33'24.999984"O</t>
  </si>
  <si>
    <t>NOSSA SENHORA DOS REMÉDIOS/PI</t>
  </si>
  <si>
    <t>3°58'39.000000"S</t>
  </si>
  <si>
    <t>42°37'9.999984"O</t>
  </si>
  <si>
    <t>MANOEL EMÍDIO/PI</t>
  </si>
  <si>
    <t>8°0'24.999998"S</t>
  </si>
  <si>
    <t>43°52'10.999992"O</t>
  </si>
  <si>
    <t>ESPERANTINA/PI</t>
  </si>
  <si>
    <t>3°45'28.000001"S</t>
  </si>
  <si>
    <t>42°10'33.999996"O</t>
  </si>
  <si>
    <t>ANGICAL DO PIAUÍ/PI</t>
  </si>
  <si>
    <t>6°5'11.000000"S</t>
  </si>
  <si>
    <t>42°44'8.000016"O</t>
  </si>
  <si>
    <t>4°29'39.000001"S</t>
  </si>
  <si>
    <t>44°46'39.000000"O</t>
  </si>
  <si>
    <t>3°6'50.000000"S</t>
  </si>
  <si>
    <t>42°24'47.000016"O</t>
  </si>
  <si>
    <t>2°37'1.999999"S</t>
  </si>
  <si>
    <t>45°27'33.999984"O</t>
  </si>
  <si>
    <t>2°12'41.000000"S</t>
  </si>
  <si>
    <t>45°5'27.999996"O</t>
  </si>
  <si>
    <t>7°20'4.999999"S</t>
  </si>
  <si>
    <t>38°39'57.999996"O</t>
  </si>
  <si>
    <t>7°15'2.999999"S</t>
  </si>
  <si>
    <t>38°44'9.999996"O</t>
  </si>
  <si>
    <t>3°5'56.000000"S</t>
  </si>
  <si>
    <t>45°2'56.000004"O</t>
  </si>
  <si>
    <t>1°57'56.999999"S</t>
  </si>
  <si>
    <t>45°50'12.999984"O</t>
  </si>
  <si>
    <t>4°43'52.000000"S</t>
  </si>
  <si>
    <t>44°19'40.000008"O</t>
  </si>
  <si>
    <t>Construção de Quadra E.M São José Pov. Casca Grossa</t>
  </si>
  <si>
    <t>2°59'16.000001"S</t>
  </si>
  <si>
    <t>44°2'27.999996"O</t>
  </si>
  <si>
    <t>SANTO ANTÔNIO DO TAUÁ/PA</t>
  </si>
  <si>
    <t>1°7'18.999998"S</t>
  </si>
  <si>
    <t>48°7'36.000012"O</t>
  </si>
  <si>
    <t>1°1'48.000000"S</t>
  </si>
  <si>
    <t>48°4'44.000004"O</t>
  </si>
  <si>
    <t>Construção de Quadra Escolar Coberta - Eley Duarte</t>
  </si>
  <si>
    <t>ALMEIRIM/PA</t>
  </si>
  <si>
    <t>1°31'28.999999"S</t>
  </si>
  <si>
    <t>52°34'40.000008"O</t>
  </si>
  <si>
    <t>Construção de Quadra Escolar Coberta  na escola frei constancio</t>
  </si>
  <si>
    <t>1°31'30.000000"S</t>
  </si>
  <si>
    <t>52°34'12.000000"O</t>
  </si>
  <si>
    <t>RORAINÓPOLIS/RR</t>
  </si>
  <si>
    <t>0°39'9.000000"S</t>
  </si>
  <si>
    <t>60°32'31.999992"O</t>
  </si>
  <si>
    <t>PIRACANJUBA/GO</t>
  </si>
  <si>
    <t>17°18'16.999992"S</t>
  </si>
  <si>
    <t>49°1'21.000000"O</t>
  </si>
  <si>
    <t>Construção de Quadra Escolar Coberta  003</t>
  </si>
  <si>
    <t>NOVO GAMA/GO</t>
  </si>
  <si>
    <t>16°5'11.000004"S</t>
  </si>
  <si>
    <t>48°2'13.999992"O</t>
  </si>
  <si>
    <t>16°4'32.999988"S</t>
  </si>
  <si>
    <t>48°4'36.000012"O</t>
  </si>
  <si>
    <t>16°3'18.000000"S</t>
  </si>
  <si>
    <t>48°3'24.000012"O</t>
  </si>
  <si>
    <t>ENTRE RIOS/BA</t>
  </si>
  <si>
    <t>11°57'3.999996"S</t>
  </si>
  <si>
    <t>38°4'5.000016"O</t>
  </si>
  <si>
    <t>APORÁ/BA</t>
  </si>
  <si>
    <t>11°39'12.999996"S</t>
  </si>
  <si>
    <t>38°5'2.000004"O</t>
  </si>
  <si>
    <t>Quadra Escolar Coberta da Escola Maria de Jesus</t>
  </si>
  <si>
    <t>INAJÁ/PE</t>
  </si>
  <si>
    <t>8°54'15.000001"S</t>
  </si>
  <si>
    <t>37°49'39.000000"O</t>
  </si>
  <si>
    <t>QUADRA PADRE MANUEL LIMA E SILVA</t>
  </si>
  <si>
    <t>ITAPAGÉ/CE</t>
  </si>
  <si>
    <t>3°46'37.999999"S</t>
  </si>
  <si>
    <t>39°36'1.000008"O</t>
  </si>
  <si>
    <t>Goiânia - GO - UBS IV</t>
  </si>
  <si>
    <t>16°36'50.796000"S</t>
  </si>
  <si>
    <t>49°18'34.257600"O</t>
  </si>
  <si>
    <t>16°35'34.101600"S</t>
  </si>
  <si>
    <t>49°20'43.879200"O</t>
  </si>
  <si>
    <t>16°47'41.035200"S</t>
  </si>
  <si>
    <t>49°22'28.394400"O</t>
  </si>
  <si>
    <t>SANTA ISABEL DO PARÁ/PA</t>
  </si>
  <si>
    <t>1°18'37.000001"S</t>
  </si>
  <si>
    <t>48°9'25.999992"O</t>
  </si>
  <si>
    <t>1°53'47.000000"S</t>
  </si>
  <si>
    <t>55°31'6.999996"O</t>
  </si>
  <si>
    <t>0°56'16.000001"N</t>
  </si>
  <si>
    <t>60°26'12.999984"O</t>
  </si>
  <si>
    <t>Construção de Quadra Escolar Coberta  005 Procópio Maranhão</t>
  </si>
  <si>
    <t>IRANDUBA/AM</t>
  </si>
  <si>
    <t>3°10'10.999999"S</t>
  </si>
  <si>
    <t>60°6'5.000004"O</t>
  </si>
  <si>
    <t>Rio Verde - GO - UBS II</t>
  </si>
  <si>
    <t>RIO VERDE/GO</t>
  </si>
  <si>
    <t>17°47'1.176000"S</t>
  </si>
  <si>
    <t>50°56'9.391200"O</t>
  </si>
  <si>
    <t>17°45'50.346000"S</t>
  </si>
  <si>
    <t>50°54'49.701600"O</t>
  </si>
  <si>
    <t>Construção de Quadra Escolar Coberta  004 Cicero Monteiro</t>
  </si>
  <si>
    <t>3°4'54.999998"S</t>
  </si>
  <si>
    <t>60°14'0.999996"O</t>
  </si>
  <si>
    <t>QUADRA DA ESCOLA MUNICIPAL LUCIANO FREIRES DE FARIAS</t>
  </si>
  <si>
    <t>37°55'5.000016"O</t>
  </si>
  <si>
    <t>Itaporanga D'Ajuda - SE - Ampliação - UBS</t>
  </si>
  <si>
    <t>ITAPORANGA D'AJUDA/SE</t>
  </si>
  <si>
    <t>10°59'53.199600"S</t>
  </si>
  <si>
    <t>37°18'40.708800"O</t>
  </si>
  <si>
    <t>Grossos - RN - Ampliação - UBS</t>
  </si>
  <si>
    <t>GROSSOS/RN</t>
  </si>
  <si>
    <t>4°57'7.552800"S</t>
  </si>
  <si>
    <t>37°8'56.529600"O</t>
  </si>
  <si>
    <t>Nova Floresta - PB - Ampliação - UBS</t>
  </si>
  <si>
    <t>NOVA FLORESTA/PB</t>
  </si>
  <si>
    <t>6°27'28.022400"S</t>
  </si>
  <si>
    <t>36°14'0.330000"O</t>
  </si>
  <si>
    <t>6°27'12.056400"S</t>
  </si>
  <si>
    <t>36°12'12.801600"O</t>
  </si>
  <si>
    <t>Novo Repartimento - PA - Ampliação - UBS</t>
  </si>
  <si>
    <t>NOVO REPARTIMENTO/PA</t>
  </si>
  <si>
    <t>4°24'33.832800"S</t>
  </si>
  <si>
    <t>50°38'44.156400"O</t>
  </si>
  <si>
    <t>Monte Alegre - PA - Ampliação - UBS</t>
  </si>
  <si>
    <t>MONTE ALEGRE/PA</t>
  </si>
  <si>
    <t>1°34'39.237600"S</t>
  </si>
  <si>
    <t>54°17'18.934800"O</t>
  </si>
  <si>
    <t>Campo Grande - MS - Ampliação - UBS</t>
  </si>
  <si>
    <t>CAMPO GRANDE/MS</t>
  </si>
  <si>
    <t>20°25'29.510400"S</t>
  </si>
  <si>
    <t>54°34'9.559200"O</t>
  </si>
  <si>
    <t>Jaíba - MG - Ampliação - UBS</t>
  </si>
  <si>
    <t>JAÍBA/MG</t>
  </si>
  <si>
    <t>15°19'34.633200"S</t>
  </si>
  <si>
    <t>43°40'13.670400"O</t>
  </si>
  <si>
    <t>Morros - MA - Ampliação - UBS</t>
  </si>
  <si>
    <t>MORROS/MA</t>
  </si>
  <si>
    <t>2°59'11.706000"S</t>
  </si>
  <si>
    <t>43°59'56.554800"O</t>
  </si>
  <si>
    <t>Mara Rosa - GO - Ampliação - UBS</t>
  </si>
  <si>
    <t>MARA ROSA/GO</t>
  </si>
  <si>
    <t>14°1'57.972000"S</t>
  </si>
  <si>
    <t>49°10'51.200400"O</t>
  </si>
  <si>
    <t>14°1'10.009200"S</t>
  </si>
  <si>
    <t>49°10'45.019200"O</t>
  </si>
  <si>
    <t>Ecoporanga - ES - Ampliação - UBS</t>
  </si>
  <si>
    <t>ECOPORANGA/ES</t>
  </si>
  <si>
    <t>18°22'43.680000"S</t>
  </si>
  <si>
    <t>40°48'24.580800"O</t>
  </si>
  <si>
    <t>18°19'35.400000"S</t>
  </si>
  <si>
    <t>40°49'40.591200"O</t>
  </si>
  <si>
    <t>18°15'38.350800"S</t>
  </si>
  <si>
    <t>40°50'39.915600"O</t>
  </si>
  <si>
    <t>18°22'4.825200"S</t>
  </si>
  <si>
    <t>40°49'54.883200"O</t>
  </si>
  <si>
    <t>Conceição do Almeida - BA - Ampliação - UBS</t>
  </si>
  <si>
    <t>12°48'37.663200"S</t>
  </si>
  <si>
    <t>39°8'41.287200"O</t>
  </si>
  <si>
    <t>Juazeiro - BA - Ampliação - UBS</t>
  </si>
  <si>
    <t>9°10'19.200000"S</t>
  </si>
  <si>
    <t>40°1'53.025600"O</t>
  </si>
  <si>
    <t>Porangatu - GO - UBS II</t>
  </si>
  <si>
    <t>PORANGATU/GO</t>
  </si>
  <si>
    <t>13°27'18.169200"S</t>
  </si>
  <si>
    <t>49°8'32.118000"O</t>
  </si>
  <si>
    <t>13°26'27.916800"S</t>
  </si>
  <si>
    <t>49°8'59.751600"O</t>
  </si>
  <si>
    <t>Porangatu - GO - UBS I</t>
  </si>
  <si>
    <t>13°25'28.473600"S</t>
  </si>
  <si>
    <t>49°8'1.820400"O</t>
  </si>
  <si>
    <t>Maurilândia - GO - UBS II</t>
  </si>
  <si>
    <t>MAURILÂNDIA/GO</t>
  </si>
  <si>
    <t>17°58'50.491200"S</t>
  </si>
  <si>
    <t>50°20'27.240000"O</t>
  </si>
  <si>
    <t>Mara Rosa - GO - UBS I</t>
  </si>
  <si>
    <t>14°0'59.749200"S</t>
  </si>
  <si>
    <t>49°9'29.188800"O</t>
  </si>
  <si>
    <t>Jaraguá - GO - UBS I</t>
  </si>
  <si>
    <t>JARAGUÁ/GO</t>
  </si>
  <si>
    <t>15°44'57.188400"S</t>
  </si>
  <si>
    <t>49°19'31.652400"O</t>
  </si>
  <si>
    <t>15°44'13.768800"S</t>
  </si>
  <si>
    <t>49°20'38.162400"O</t>
  </si>
  <si>
    <t>15°45'0.756000"S</t>
  </si>
  <si>
    <t>49°20'18.078000"O</t>
  </si>
  <si>
    <t>15°44'21.501600"S</t>
  </si>
  <si>
    <t>49°19'23.386800"O</t>
  </si>
  <si>
    <t>Várzea Grande - MT - UBS I</t>
  </si>
  <si>
    <t>VÁRZEA GRANDE/MT</t>
  </si>
  <si>
    <t>15°37'26.328000"S</t>
  </si>
  <si>
    <t>56°6'16.286400"O</t>
  </si>
  <si>
    <t>Várzea Grande - MT - UBS II</t>
  </si>
  <si>
    <t>15°39'35.528400"S</t>
  </si>
  <si>
    <t>56°5'39.724800"O</t>
  </si>
  <si>
    <t>Várzea Grande - MT - UBS III</t>
  </si>
  <si>
    <t>15°40'20.294400"S</t>
  </si>
  <si>
    <t>56°11'10.467600"O</t>
  </si>
  <si>
    <t>15°37'44.619600"S</t>
  </si>
  <si>
    <t>56°10'11.636400"O</t>
  </si>
  <si>
    <t>15°40'10.448400"S</t>
  </si>
  <si>
    <t>56°5'7.123200"O</t>
  </si>
  <si>
    <t>15°39'4.770000"S</t>
  </si>
  <si>
    <t>56°10'25.057200"O</t>
  </si>
  <si>
    <t>15°38'42.676800"S</t>
  </si>
  <si>
    <t>56°5'1.950000"O</t>
  </si>
  <si>
    <t>Rondonópolis - MT - UBS I</t>
  </si>
  <si>
    <t>16°27'46.580400"S</t>
  </si>
  <si>
    <t>54°37'36.361200"O</t>
  </si>
  <si>
    <t>Araputanga - MT - UBS I</t>
  </si>
  <si>
    <t>ARAPUTANGA/MT</t>
  </si>
  <si>
    <t>15°28'21.147600"S</t>
  </si>
  <si>
    <t>58°20'40.603200"O</t>
  </si>
  <si>
    <t>Coxim - MS - UBS II</t>
  </si>
  <si>
    <t>COXIM/MS</t>
  </si>
  <si>
    <t>18°29'19.021200"S</t>
  </si>
  <si>
    <t>54°44'4.567200"O</t>
  </si>
  <si>
    <t>Pinhal da Serra - RS - UBS I</t>
  </si>
  <si>
    <t>PINHAL DA SERRA/RS</t>
  </si>
  <si>
    <t>27°47'14.218800"S</t>
  </si>
  <si>
    <t>51°17'19.539600"O</t>
  </si>
  <si>
    <t>Guarani das Missões - RS - UBS I</t>
  </si>
  <si>
    <t>GUARANI DAS MISSÕES/RS</t>
  </si>
  <si>
    <t>28°8'39.598800"S</t>
  </si>
  <si>
    <t>54°33'13.896000"O</t>
  </si>
  <si>
    <t>Cruz Alta - RS - UBS I</t>
  </si>
  <si>
    <t>CRUZ ALTA/RS</t>
  </si>
  <si>
    <t>28°38'51.039600"S</t>
  </si>
  <si>
    <t>53°36'11.970000"O</t>
  </si>
  <si>
    <t>São José - SC - UBS III</t>
  </si>
  <si>
    <t>SÃO JOSÉ/SC</t>
  </si>
  <si>
    <t>27°34'19.920000"S</t>
  </si>
  <si>
    <t>48°40'50.131200"O</t>
  </si>
  <si>
    <t>Lages - SC - UBS II</t>
  </si>
  <si>
    <t>LAGES/SC</t>
  </si>
  <si>
    <t>27°47'30.681600"S</t>
  </si>
  <si>
    <t>50°18'26.024400"O</t>
  </si>
  <si>
    <t>Lages - SC - UBS I</t>
  </si>
  <si>
    <t>27°47'47.004000"S</t>
  </si>
  <si>
    <t>50°16'57.450000"O</t>
  </si>
  <si>
    <t>Santa Rita do Passa Quatro - SP - UBS I</t>
  </si>
  <si>
    <t>SANTA RITA DO PASSA QUATRO/SP</t>
  </si>
  <si>
    <t>21°43'56.218400"S</t>
  </si>
  <si>
    <t>47°29'52.242000"O</t>
  </si>
  <si>
    <t>Itápolis - SP - UBS I</t>
  </si>
  <si>
    <t>ITÁPOLIS/SP</t>
  </si>
  <si>
    <t>21°26'45.722400"S</t>
  </si>
  <si>
    <t>48°47'17.808000"O</t>
  </si>
  <si>
    <t>21°31'12.885600"S</t>
  </si>
  <si>
    <t>48°41'11.043600"O</t>
  </si>
  <si>
    <t>General Salgado - SP - UBS II</t>
  </si>
  <si>
    <t>GENERAL SALGADO/SP</t>
  </si>
  <si>
    <t>20°38'47.760000"S</t>
  </si>
  <si>
    <t>50°21'53.139600"O</t>
  </si>
  <si>
    <t>Cândido Mota - SP - UBS II</t>
  </si>
  <si>
    <t>CÂNDIDO MOTA/SP</t>
  </si>
  <si>
    <t>22°44'18.988800"S</t>
  </si>
  <si>
    <t>50°22'50.242800"O</t>
  </si>
  <si>
    <t>São Pedro da Aldeia - RJ - UBS I</t>
  </si>
  <si>
    <t>22°50'55.186800"S</t>
  </si>
  <si>
    <t>42°2'15.136800"O</t>
  </si>
  <si>
    <t>Mendes - RJ - UBS I</t>
  </si>
  <si>
    <t>MENDES/RJ</t>
  </si>
  <si>
    <t>22°31'34.550400"S</t>
  </si>
  <si>
    <t>43°43'48.417600"O</t>
  </si>
  <si>
    <t>Araruama - RJ - UBS I</t>
  </si>
  <si>
    <t>ARARUAMA/RJ</t>
  </si>
  <si>
    <t>22°52'55.866000"S</t>
  </si>
  <si>
    <t>42°21'37.306800"O</t>
  </si>
  <si>
    <t>22°47'33.507600"S</t>
  </si>
  <si>
    <t>42°22'49.609200"O</t>
  </si>
  <si>
    <t>22°52'9.177600"S</t>
  </si>
  <si>
    <t>42°19'23.822400"O</t>
  </si>
  <si>
    <t>22°53'33.644400"S</t>
  </si>
  <si>
    <t>42°21'8.463600"O</t>
  </si>
  <si>
    <t>22°52'28.538400"S</t>
  </si>
  <si>
    <t>42°21'57.081600"O</t>
  </si>
  <si>
    <t>Governador Valadares - MG - UBS I</t>
  </si>
  <si>
    <t>GOVERNADOR VALADARES/MG</t>
  </si>
  <si>
    <t>18°50'35.746800"S</t>
  </si>
  <si>
    <t>41°59'35.908800"O</t>
  </si>
  <si>
    <t>22°52'27.397200"S</t>
  </si>
  <si>
    <t>42°20'34.274400"O</t>
  </si>
  <si>
    <t>São Sebastião do Paraíso - MG - UBS I</t>
  </si>
  <si>
    <t>SÃO SEBASTIÃO DO PARAÍSO/MG</t>
  </si>
  <si>
    <t>20°54'1.051200"S</t>
  </si>
  <si>
    <t>46°58'35.907600"O</t>
  </si>
  <si>
    <t>20°54'30.837600"S</t>
  </si>
  <si>
    <t>47°0'20.113200"O</t>
  </si>
  <si>
    <t>Santana do Paraíso - MG - UBS II</t>
  </si>
  <si>
    <t>19°24'45.421200"S</t>
  </si>
  <si>
    <t>42°33'5.245200"O</t>
  </si>
  <si>
    <t>Santana de Pirapama - MG - UBS I</t>
  </si>
  <si>
    <t>SANTANA DE PIRAPAMA/MG</t>
  </si>
  <si>
    <t>18°43'38.233200"S</t>
  </si>
  <si>
    <t>43°56'47.065200"O</t>
  </si>
  <si>
    <t>Munhoz - MG - UBS II</t>
  </si>
  <si>
    <t>22°36'52.758000"S</t>
  </si>
  <si>
    <t>46°21'12.132000"O</t>
  </si>
  <si>
    <t>Mirabela - MG - UBS I</t>
  </si>
  <si>
    <t>MIRABELA/MG</t>
  </si>
  <si>
    <t>16°15'13.208400"S</t>
  </si>
  <si>
    <t>44°9'46.173600"O</t>
  </si>
  <si>
    <t>Luz - MG - UBS I</t>
  </si>
  <si>
    <t>LUZ/MG</t>
  </si>
  <si>
    <t>19°47'12.606000"S</t>
  </si>
  <si>
    <t>45°41'2.230800"O</t>
  </si>
  <si>
    <t>Januária - MG - UBS I</t>
  </si>
  <si>
    <t>JANUÁRIA/MG</t>
  </si>
  <si>
    <t>15°28'37.826400"S</t>
  </si>
  <si>
    <t>44°22'5.210400"O</t>
  </si>
  <si>
    <t>Gameleiras - MG - UBS I</t>
  </si>
  <si>
    <t>15°3'14.673600"S</t>
  </si>
  <si>
    <t>43°11'42.972000"O</t>
  </si>
  <si>
    <t>15°5'15.846000"S</t>
  </si>
  <si>
    <t>43°7'1.732800"O</t>
  </si>
  <si>
    <t>Felixlândia - MG - UBS I</t>
  </si>
  <si>
    <t>FELIXLÂNDIA/MG</t>
  </si>
  <si>
    <t>18°42'6.706800"S</t>
  </si>
  <si>
    <t>44°48'39.603600"O</t>
  </si>
  <si>
    <t>Capitão Enéas - MG - UBS I</t>
  </si>
  <si>
    <t>CAPITÃO ENÉAS/MG</t>
  </si>
  <si>
    <t>16°18'37.047600"S</t>
  </si>
  <si>
    <t>43°43'11.553600"O</t>
  </si>
  <si>
    <t>Souto Soares - BA - UBS I</t>
  </si>
  <si>
    <t>SOUTO SOARES/BA</t>
  </si>
  <si>
    <t>12°5'26.480400"S</t>
  </si>
  <si>
    <t>41°38'14.370000"O</t>
  </si>
  <si>
    <t>Piraí do Norte - BA - UBS I</t>
  </si>
  <si>
    <t>PIRAÍ DO NORTE/BA</t>
  </si>
  <si>
    <t>13°45'0.205200"S</t>
  </si>
  <si>
    <t>39°22'34.327200"O</t>
  </si>
  <si>
    <t>Araci - BA - UBS II</t>
  </si>
  <si>
    <t>ARACI/BA</t>
  </si>
  <si>
    <t>11°19'8.954400"S</t>
  </si>
  <si>
    <t>38°57'7.293600"O</t>
  </si>
  <si>
    <t>Araci - BA - UBS I</t>
  </si>
  <si>
    <t>11°20'11.972400"S</t>
  </si>
  <si>
    <t>38°57'14.094000"O</t>
  </si>
  <si>
    <t>Antas - BA - UBS I</t>
  </si>
  <si>
    <t>ANTAS/BA</t>
  </si>
  <si>
    <t>10°23'12.685200"S</t>
  </si>
  <si>
    <t>38°19'23.012400"O</t>
  </si>
  <si>
    <t>Tobias Barreto - SE - UBS I</t>
  </si>
  <si>
    <t>TOBIAS BARRETO/SE</t>
  </si>
  <si>
    <t>11°10'52.172400"S</t>
  </si>
  <si>
    <t>38°0'11.347200"O</t>
  </si>
  <si>
    <t>11°0'37.425600"S</t>
  </si>
  <si>
    <t>38°0'12.708000"O</t>
  </si>
  <si>
    <t>10°51'51.217200"S</t>
  </si>
  <si>
    <t>38°7'8.745600"O</t>
  </si>
  <si>
    <t>10°54'43.167600"S</t>
  </si>
  <si>
    <t>38°9'29.520000"O</t>
  </si>
  <si>
    <t>Três Marias - MG - UBS I</t>
  </si>
  <si>
    <t>TRÊS MARIAS/MG</t>
  </si>
  <si>
    <t>18°15'5.950800"S</t>
  </si>
  <si>
    <t>45°18'55.695600"O</t>
  </si>
  <si>
    <t>Jacuípe - AL - UBS I</t>
  </si>
  <si>
    <t>JACUÍPE/AL</t>
  </si>
  <si>
    <t>8°52'10.419600"S</t>
  </si>
  <si>
    <t>35°26'57.040800"O</t>
  </si>
  <si>
    <t>8°50'43.321200"S</t>
  </si>
  <si>
    <t>35°27'50.983200"O</t>
  </si>
  <si>
    <t>Sertânia - PE - UBS I</t>
  </si>
  <si>
    <t>8°4'5.970000"S</t>
  </si>
  <si>
    <t>37°17'9.027600"O</t>
  </si>
  <si>
    <t>8°3'58.323600"S</t>
  </si>
  <si>
    <t>37°16'22.890000"O</t>
  </si>
  <si>
    <t>Floresta - PE - UBS I</t>
  </si>
  <si>
    <t>8°36'8.689200"S</t>
  </si>
  <si>
    <t>38°34'7.960800"O</t>
  </si>
  <si>
    <t>8°36'9.089200"S</t>
  </si>
  <si>
    <t>8°36'9.489200"S</t>
  </si>
  <si>
    <t>8°36'9.889200"S</t>
  </si>
  <si>
    <t>Pilões - RN - UBS II</t>
  </si>
  <si>
    <t>PILÕES/RN</t>
  </si>
  <si>
    <t>6°15'28.602000"S</t>
  </si>
  <si>
    <t>38°2'29.378400"O</t>
  </si>
  <si>
    <t>Juazeiro do Norte - CE - UBS III</t>
  </si>
  <si>
    <t>7°12'43.074000"S</t>
  </si>
  <si>
    <t>39°17'11.083200"O</t>
  </si>
  <si>
    <t>Juazeiro do Norte - CE - UBS II</t>
  </si>
  <si>
    <t>7°13'9.840000"S</t>
  </si>
  <si>
    <t>39°16'46.315200"O</t>
  </si>
  <si>
    <t>Juazeiro do Norte - CE - UBS I</t>
  </si>
  <si>
    <t>7°14'23.042400"S</t>
  </si>
  <si>
    <t>39°20'11.400000"O</t>
  </si>
  <si>
    <t>Campo Grande - MS - UBS II</t>
  </si>
  <si>
    <t>20°25'57.115200"S</t>
  </si>
  <si>
    <t>54°40'22.486800"O</t>
  </si>
  <si>
    <t>7°12'10.879200"S</t>
  </si>
  <si>
    <t>39°19'25.276800"O</t>
  </si>
  <si>
    <t>20°24'16.815600"S</t>
  </si>
  <si>
    <t>54°35'30.033600"O</t>
  </si>
  <si>
    <t>7°10'42.117600"S</t>
  </si>
  <si>
    <t>39°18'39.290400"O</t>
  </si>
  <si>
    <t>Itapipoca - CE - UBS I</t>
  </si>
  <si>
    <t>ITAPIPOCA/CE</t>
  </si>
  <si>
    <t>3°35'50.966400"S</t>
  </si>
  <si>
    <t>39°36'9.529200"O</t>
  </si>
  <si>
    <t>20°31'9.019200"S</t>
  </si>
  <si>
    <t>54°38'27.027600"O</t>
  </si>
  <si>
    <t>Senador La Rocque - MA - UBS I</t>
  </si>
  <si>
    <t>SENADOR LA ROCQUE/MA</t>
  </si>
  <si>
    <t>5°26'41.215200"S</t>
  </si>
  <si>
    <t>47°17'38.079600"O</t>
  </si>
  <si>
    <t>Porto Nacional - TO - UBS II</t>
  </si>
  <si>
    <t>PORTO NACIONAL/TO</t>
  </si>
  <si>
    <t>10°12'13.179600"S</t>
  </si>
  <si>
    <t>48°27'44.992800"O</t>
  </si>
  <si>
    <t>10°41'26.343600"S</t>
  </si>
  <si>
    <t>48°24'1.422000"O</t>
  </si>
  <si>
    <t>Araguaína - TO - UBS II</t>
  </si>
  <si>
    <t>ARAGUAÍNA/TO</t>
  </si>
  <si>
    <t>7°12'2.743200"S</t>
  </si>
  <si>
    <t>48°11'33.201600"O</t>
  </si>
  <si>
    <t>Araguaína - TO - UBS I</t>
  </si>
  <si>
    <t>7°10'31.141200"S</t>
  </si>
  <si>
    <t>48°13'40.998000"O</t>
  </si>
  <si>
    <t>Uruará - PA - UBS I</t>
  </si>
  <si>
    <t>3°28'40.630800"S</t>
  </si>
  <si>
    <t>54°0'41.374800"O</t>
  </si>
  <si>
    <t>3°42'47.257200"S</t>
  </si>
  <si>
    <t>53°42'41.047200"O</t>
  </si>
  <si>
    <t>3°48'26.636400"S</t>
  </si>
  <si>
    <t>53°34'13.641600"O</t>
  </si>
  <si>
    <t>3°42'50.724000"S</t>
  </si>
  <si>
    <t>53°43'38.683200"O</t>
  </si>
  <si>
    <t>Santana do Araguaia - PA - UBS I</t>
  </si>
  <si>
    <t>SANTANA DO ARAGUAIA/PA</t>
  </si>
  <si>
    <t>9°19'39.090000"S</t>
  </si>
  <si>
    <t>50°19'21.500400"O</t>
  </si>
  <si>
    <t>Santa Cruz do Arari - PA - UBS I</t>
  </si>
  <si>
    <t>SANTA CRUZ DO ARARI/PA</t>
  </si>
  <si>
    <t>0°40'9.451200"S</t>
  </si>
  <si>
    <t>49°10'25.086000"O</t>
  </si>
  <si>
    <t>Porto de Moz - PA - UBS I</t>
  </si>
  <si>
    <t>1°44'33.129600"S</t>
  </si>
  <si>
    <t>52°14'48.368400"O</t>
  </si>
  <si>
    <t>Oeiras do Pará - PA - UBS I</t>
  </si>
  <si>
    <t>OEIRAS DO PARÁ/PA</t>
  </si>
  <si>
    <t>2°0'39.898800"S</t>
  </si>
  <si>
    <t>49°51'39.790800"O</t>
  </si>
  <si>
    <t>1°59'56.936400"S</t>
  </si>
  <si>
    <t>49°51'26.881200"O</t>
  </si>
  <si>
    <t>2°0'41.724000"S</t>
  </si>
  <si>
    <t>49°51'40.845600"O</t>
  </si>
  <si>
    <t>Nova Timboteua - PA - UBS I</t>
  </si>
  <si>
    <t>1°13'1.156800"S</t>
  </si>
  <si>
    <t>47°23'29.709600"O</t>
  </si>
  <si>
    <t>1°13'7.334400"S</t>
  </si>
  <si>
    <t>47°23'44.541600"O</t>
  </si>
  <si>
    <t>Monte Alegre - PA - UBS I</t>
  </si>
  <si>
    <t>1°28'37.707600"S</t>
  </si>
  <si>
    <t>53°55'9.688800"O</t>
  </si>
  <si>
    <t>Bragança - PA - UBS I</t>
  </si>
  <si>
    <t>BRAGANÇA/PA</t>
  </si>
  <si>
    <t>1°26'0.837600"S</t>
  </si>
  <si>
    <t>46°38'40.257600"O</t>
  </si>
  <si>
    <t>Bragança - PA - UBS II</t>
  </si>
  <si>
    <t>1°3'35.334000"S</t>
  </si>
  <si>
    <t>46°46'46.880400"O</t>
  </si>
  <si>
    <t>1°4'33.585600"S</t>
  </si>
  <si>
    <t>46°46'13.778400"O</t>
  </si>
  <si>
    <t>1°7'23.808000"S</t>
  </si>
  <si>
    <t>46°54'27.003600"O</t>
  </si>
  <si>
    <t>Anapu - PA - UBS I</t>
  </si>
  <si>
    <t>ANAPU/PA</t>
  </si>
  <si>
    <t>3°10'41.631600"S</t>
  </si>
  <si>
    <t>51°35'20.634000"O</t>
  </si>
  <si>
    <t>São Gabriel da Cachoeira - AM - UBS II</t>
  </si>
  <si>
    <t>0°8'9.441600"S</t>
  </si>
  <si>
    <t>67°5'28.586400"O</t>
  </si>
  <si>
    <t>0°8'6.968400"S</t>
  </si>
  <si>
    <t>67°5'42.183600"O</t>
  </si>
  <si>
    <t>São Gabriel da Cachoeira - AM - UBS III</t>
  </si>
  <si>
    <t>0°8'14.384400"S</t>
  </si>
  <si>
    <t>67°4'57.687600"O</t>
  </si>
  <si>
    <t>0°7'58.317600"S</t>
  </si>
  <si>
    <t>67°4'42.855600"O</t>
  </si>
  <si>
    <t>Sinalização turística - Aracajú</t>
  </si>
  <si>
    <t>Infraestrutura Turística</t>
  </si>
  <si>
    <t>Ministério do Turismo</t>
  </si>
  <si>
    <t>10°54'39.960000"S</t>
  </si>
  <si>
    <t>37°4'19.200000"O</t>
  </si>
  <si>
    <t>Sinalização turística - Corumbá</t>
  </si>
  <si>
    <t>19°0'32.040000"S</t>
  </si>
  <si>
    <t>57°39'9.360000"O</t>
  </si>
  <si>
    <t>Sinalização turística - Ouro Preto</t>
  </si>
  <si>
    <t>OURO PRETO/MG</t>
  </si>
  <si>
    <t>20°17'16.080000"S</t>
  </si>
  <si>
    <t>43°30'28.080000"O</t>
  </si>
  <si>
    <t>Construção do Centro de Convenções e Feiras - Pirenópolis</t>
  </si>
  <si>
    <t>PIRENÓPOLIS/GO</t>
  </si>
  <si>
    <t>15°51'7.200000"S</t>
  </si>
  <si>
    <t>48°57'31.680000"O</t>
  </si>
  <si>
    <t>Sinalização turística - Sobral</t>
  </si>
  <si>
    <t>SOBRAL/CE</t>
  </si>
  <si>
    <t>3°40'25.680000"S</t>
  </si>
  <si>
    <t>40°14'20.760000"O</t>
  </si>
  <si>
    <t>MACEIÓ/AL</t>
  </si>
  <si>
    <t>SIAA Boquira - Zabumbão</t>
  </si>
  <si>
    <t>BOQUIRA/BA, CATURAMA/BA, IBIPITANGA/BA, IBITIARA/BA, MACAÚBAS/BA, PARAMIRIM/BA, RIO DO PIRES/BA</t>
  </si>
  <si>
    <t>12°48'48.650400"S</t>
  </si>
  <si>
    <t>42°42'30.726000"O</t>
  </si>
  <si>
    <t>PINHAIS/PR</t>
  </si>
  <si>
    <t>BRASÍLIA/DF</t>
  </si>
  <si>
    <t>Melhoria e Reforço do Sisitema de Abastecimento D'água das Zonas 5A e 5B, na Zona Norte de Teresina - PI.</t>
  </si>
  <si>
    <t>TERESINA/PI</t>
  </si>
  <si>
    <t>5°5'19.680000"S</t>
  </si>
  <si>
    <t>42°48'7.560000"O</t>
  </si>
  <si>
    <t>SANTARÉM/PA</t>
  </si>
  <si>
    <t>BELÉM/PA</t>
  </si>
  <si>
    <t>MARABÁ/PA</t>
  </si>
  <si>
    <t>Puxinanã - PB - UBS I</t>
  </si>
  <si>
    <t>PUXINANÃ/PB</t>
  </si>
  <si>
    <t>7°10'12.594000"S</t>
  </si>
  <si>
    <t>35°58'18.166800"O</t>
  </si>
  <si>
    <t>Governo do Distrito Federal - GDF</t>
  </si>
  <si>
    <t>Rua João Batista Ortiz Monteiro</t>
  </si>
  <si>
    <t>SÃO JOSÉ DOS CAMPOS/SP</t>
  </si>
  <si>
    <t>23°10'44.040000"S</t>
  </si>
  <si>
    <t>45°53'13.200000"O</t>
  </si>
  <si>
    <t>Rua Lindaura Aparecida Ferreira de Souza</t>
  </si>
  <si>
    <t>23°10'44.400000"S</t>
  </si>
  <si>
    <t>45°53'13.560000"O</t>
  </si>
  <si>
    <t>GUARULHOS/SP</t>
  </si>
  <si>
    <t>Obras de Drenagem e Pavimentação</t>
  </si>
  <si>
    <t>ANDRADINA/SP</t>
  </si>
  <si>
    <t>20°53'45.200000"S</t>
  </si>
  <si>
    <t>51°22'44.400000"O</t>
  </si>
  <si>
    <t>BETIM/MG</t>
  </si>
  <si>
    <t>Contenção de erosão fluvial em Tonantins: revestimento da margem do rio em geocélula de PEAD</t>
  </si>
  <si>
    <t>TONANTINS/AM</t>
  </si>
  <si>
    <t>2°52'22.800000"S</t>
  </si>
  <si>
    <t>67°48'6.480000"O</t>
  </si>
  <si>
    <t>Contenção de erosão fluvial em São Paulo de Olivença: revestimento da margem do rio em geocélula de PEAD</t>
  </si>
  <si>
    <t>SÃO PAULO DE OLIVENÇA/AM</t>
  </si>
  <si>
    <t>3°22'40.000000"S</t>
  </si>
  <si>
    <t>68°52'22.800000"O</t>
  </si>
  <si>
    <t>Contenção de erosão fluvial em Santo Antônio do Içá: revestimento da margem do rio em geocélula de PEAD</t>
  </si>
  <si>
    <t>SANTO ANTÔNIO DO IÇÁ/AM</t>
  </si>
  <si>
    <t>3°6'5.200000"S</t>
  </si>
  <si>
    <t>67°56'24.000000"O</t>
  </si>
  <si>
    <t>Contenção de erosão fluvial em Nova Olinda do Norte: revestimento da margem do rio em geocélula de PEAD</t>
  </si>
  <si>
    <t>NOVA OLINDA DO NORTE/AM</t>
  </si>
  <si>
    <t>3°53'16.800000"S</t>
  </si>
  <si>
    <t>59°5'37.680000"O</t>
  </si>
  <si>
    <t>Contenção de erosão fluvial em Manicoré: revestimento da margem do rio em geocélula de PEAD</t>
  </si>
  <si>
    <t>5°48'32.400000"S</t>
  </si>
  <si>
    <t>61°17'58.920000"O</t>
  </si>
  <si>
    <t>Contenção de erosão fluvial em Humaitá: recomposição da margem do rio e revestimento parcial com geocélula de PEAD preenchida com concreto e fixada com grampos</t>
  </si>
  <si>
    <t>HUMAITÁ/AM</t>
  </si>
  <si>
    <t>7°30'21.600000"S</t>
  </si>
  <si>
    <t>63°1'14.520000"O</t>
  </si>
  <si>
    <t>Contenção de erosão fluvial em Eirunepé: revestimento da margem do rio em geocélula de PEAD</t>
  </si>
  <si>
    <t>EIRUNEPÉ/AM</t>
  </si>
  <si>
    <t>6°39'36.000000"S</t>
  </si>
  <si>
    <t>69°52'26.040000"O</t>
  </si>
  <si>
    <t>Contenção de erosão fluvial em Anamã: revestimento da margem do rio em geocélula de PEAD</t>
  </si>
  <si>
    <t>ANAMÃ/AM</t>
  </si>
  <si>
    <t>3°34'48.000000"S</t>
  </si>
  <si>
    <t>61°24'14.040000"O</t>
  </si>
  <si>
    <t>Obras de Contenção de encostas em Rio de Janeiro - Intervenção em setores de risco Alto e Muito Alto</t>
  </si>
  <si>
    <t>22°54'5.159988"S; 22°53'35.239992"S; 22°53'43.640016"S; 22°53'23.790012"S; 22°54'8.470008"S; 22°53'14.030016"S; 22°53'12.059988"S; 22°55'1.179984"S; 22°54'55.860012"S; 22°55'27.639984"S; 22°58'12.740016"S; 22°59'26.540016"S</t>
  </si>
  <si>
    <t>43°20'32.049996"O; 43°20'27.639996"O; 43°20'22.409988"O; 43°20'33.500004"O; 43°21'33.810012"O; 43°21'26.179992"O; 43°21'30.830004"O; 43°20'25.820016"O; 43°20'17.390004"O; 43°19'17.900004"O; 43°20'1.370004"O; 43°18'41.770008"O</t>
  </si>
  <si>
    <t>22°54'40.979988"S; 22°54'33.080004"S; 22°54'41.529996"S; 22°54'55.810008"S; 22°54'55.299996"S; 22°54'55.590012"S; 22°54'56.660004"S; 22°54'55.170000"S; 22°51'33.789996"S; 22°51'53.070012"S; 22°51'45.280008"S; 22°51'34.390008"S; 22°52'36.329988"S; 22°51'34.149996"S; 22°51'21.759984"S; 22°52'18.000012"S; 22°50'2.199984"S; 22°50'2.630004"S; 22°54'35.708400"S</t>
  </si>
  <si>
    <t>43°15'6.810012"O; 43°15'21.300012"O; 43°15'29.760012"O; 43°16'33.099996"O; 43°16'28.189992"O; 43°16'25.060008"O; 43°15'57.600000"O; 43°16'7.560012"O; 43°18'53.340012"O; 43°18'41.180004"O; 43°18'38.679984"O; 43°18'8.330004"O; 43°18'6.540012"O; 43°19'54.800004"O; 43°20'3.789996"O; 43°17'30.170004"O; 43°17'42.110016"O; 43°17'42.910008"O; 43°10'33.891600"O</t>
  </si>
  <si>
    <t>Obras de Contenção de encostas em Paulista - Intervenção em setores de risco Alto e Muito Alto</t>
  </si>
  <si>
    <t>PAULISTA/PE</t>
  </si>
  <si>
    <t>7°58'14.700000"S; 7°57'54.470016"S; 7°57'8.390016"S; 7°57'3.269988"S; 7°56'47.220000"S; 7°57'41.190012"S; 7°57'40.989996"S; 7°57'38.149992"S; 7°57'34.099992"S; 7°57'30.819996"S; 7°57'24.739992"S; 7°57'14.119992"S; 7°57'5.760000"S; 7°57'34.580016"S; 7°58'3.060012"S; 7°57'41.690016"S; 7°57'43.409988"S; 7°57'43.149996"S; 7°57'42.120000"S; 7°57'38.769984"S; 7°57'14.490000"S; 7°57'32.370012"S; 7°57'30.669984"S; 7°57'26.579988"S; 7°57'10.450008"S; 7°55'50.000016"S; 7°55'33.960000"S; 7°58'26.536800"S</t>
  </si>
  <si>
    <t>34°53'17.239992"O; 34°53'28.460004"O; 34°54'6.919992"O; 34°53'21.649992"O; 34°53'14.610012"O; 34°52'21.370008"O; 34°52'28.740000"O; 34°52'24.420000"O; 34°52'23.080008"O; 34°52'26.130000"O; 34°52'28.940016"O; 34°52'24.650004"O; 34°52'28.440012"O; 34°53'21.480000"O; 34°53'22.380000"O; 34°53'21.519996"O; 34°53'53.210004"O; 34°53'49.610004"O; 34°53'47.609988"O; 34°53'45.039984"O; 34°54'7.419996"O; 34°53'37.839984"O; 34°52'34.259988"O; 34°52'32.009988"O; 34°52'21.640008"O; 34°53'28.590000"O; 34°53'37.219992"O; 34°50'1.842000"O</t>
  </si>
  <si>
    <t>Obras de Contenção de encostas em Olinda - Intervenção em setores de risco Alto e Muito Alto</t>
  </si>
  <si>
    <t>OLINDA/PE</t>
  </si>
  <si>
    <t>7°59'31.559208"S; 7°59'39.226344"S; 7°59'42.541116"S</t>
  </si>
  <si>
    <t>34°50'31.272072"O; 34°52'4.676124"O; 34°52'33.425112"O</t>
  </si>
  <si>
    <t>Obras de Contenção de encostas em Cabo de Santo Agostinho - Intervenção em setores de risco Alto e Muito Alto</t>
  </si>
  <si>
    <t>CABO DE SANTO AGOSTINHO/PE</t>
  </si>
  <si>
    <t>8°17'30.699996"S; 8°17'22.729992"S; 8°17'33.839988"S; 8°17'31.880004"S; 8°17'30.300000"S; 8°17'28.730004"S; 8°17'33.090000"S; 8°17'30.850008"S; 8°17'37.070016"S; 8°18'3.690000"S; 8°18'3.170016"S; 8°18'2.120004"S; 8°18'4.749984"S; 8°17'56.159988"S; 8°17'54.369996"S; 8°17'30.419988"S; 8°17'32.409996"S; 8°17'55.910004"S; 8°17'58.059996"S; 8°17'59.550000"S; 8°17'57.469992"S; 8°17'51.039996"S; 8°18'3.009996"S; 8°18'12.780000"S; 8°13'26.889996"S; 8°13'28.909992"S; 8°12'31.190004"S; 8°13'58.820016"S; 8°12'29.620008"S; 8°16'58.080000"S</t>
  </si>
  <si>
    <t>35°2'1.929984"O; 35°2'3.969996"O; 35°1'53.670000"O; 35°1'54.969996"O; 35°1'56.619984"O; 35°2'4.589988"O; 35°1'56.300016"O; 35°1'58.310004"O; 35°2'3.140016"O; 35°2'15.569988"O; 35°2'14.449992"O; 35°2'13.229988"O; 35°2'27.020004"O; 35°1'51.170016"O; 35°1'57.249984"O; 35°2'20.969988"O; 35°2'29.500008"O; 35°3'50.940000"O; 35°3'30.110004"O; 35°3'26.269992"O; 35°3'27.609984"O; 35°3'43.369992"O; 35°3'38.599992"O; 35°3'44.719992"O; 34°58'7.569984"O; 34°58'5.689992"O; 35°12'54.309996"O; 34°59'13.779996"O; 35°12'54.230004"O; 35°1'45.354000"O</t>
  </si>
  <si>
    <t>Obras de Contenção de encostas em Abreu e Lima - Intervenção em setores de risco Alto e Muito Alto</t>
  </si>
  <si>
    <t>ABREU E LIMA/PE</t>
  </si>
  <si>
    <t>7°54'0.090000"S; 7°55'29.349984"S; 7°54'42.210000"S; 7°54'47.909988"S; 7°55'17.370012"S; 7°55'5.679984"S; 7°54'25.189992"S</t>
  </si>
  <si>
    <t>34°53'55.380012"O; 34°55'35.130000"O; 34°54'35.470008"O; 34°54'51.310008"O; 34°55'26.680008"O; 34°54'33.710004"O; 34°54'44.529984"O</t>
  </si>
  <si>
    <t>Obras de Contenção de encostas em Manaus - Intervenção em setores de risco Alto e Muito Alto</t>
  </si>
  <si>
    <t>3°5'24.230004"S; 3°3'7.599996"S; 3°1'13.599984"S; 3°0'26.600004"S; 3°2'53.099988"S; 3°7'14.639988"S; 3°2'26.900016"S; 3°2'44.000016"S; 3°7'30.399996"S; 3°4'58.140012"S</t>
  </si>
  <si>
    <t>59°53'4.729992"O; 59°55'49.599984"O; 59°56'35.800008"O; 59°58'11.370000"O; 59°55'12.399996"O; 59°56'42.690012"O; 59°55'22.000008"O; 59°55'42.200004"O; 59°56'20.500008"O; 59°53'13.949988"O</t>
  </si>
  <si>
    <t>Macrodrenagem na Bacia Hidrografica do Arroio Moinho  reservatorio de detencao e canalizacao</t>
  </si>
  <si>
    <t>30°3'50.400000"S</t>
  </si>
  <si>
    <t>51°10'26.400000"O</t>
  </si>
  <si>
    <t>VITÓRIA/ES</t>
  </si>
  <si>
    <t>LAURO DE FREITAS/BA</t>
  </si>
  <si>
    <t>Macrodrenagem em Muriáe</t>
  </si>
  <si>
    <t>MURIAÉ/MG</t>
  </si>
  <si>
    <t>21°7'46.999200"S</t>
  </si>
  <si>
    <t>42°21'39.999600"O</t>
  </si>
  <si>
    <t>SANTO AMARO/BA</t>
  </si>
  <si>
    <t>12°34'18.000012"S</t>
  </si>
  <si>
    <t>38°42'56.000016"O</t>
  </si>
  <si>
    <t>IPIAÚ/BA</t>
  </si>
  <si>
    <t>14°7'46.999992"S</t>
  </si>
  <si>
    <t>39°44'21.999984"O</t>
  </si>
  <si>
    <t>QUADRA ALTO</t>
  </si>
  <si>
    <t>PARICONHA/AL</t>
  </si>
  <si>
    <t>9°15'27.000000"S</t>
  </si>
  <si>
    <t>38°0'32.000004"O</t>
  </si>
  <si>
    <t>MARAGOGI/AL</t>
  </si>
  <si>
    <t>9°3'6.999998"S</t>
  </si>
  <si>
    <t>35°14'26.000016"O</t>
  </si>
  <si>
    <t>Construção de Quadra Escolar DUTRA</t>
  </si>
  <si>
    <t>TIMBAÚBA/PE</t>
  </si>
  <si>
    <t>7°30'6.999998"S</t>
  </si>
  <si>
    <t>35°18'32.000004"O</t>
  </si>
  <si>
    <t>SÃO MIGUEL DE TAIPU/PB</t>
  </si>
  <si>
    <t>7°14'43.000001"S</t>
  </si>
  <si>
    <t>35°12'39.999996"O</t>
  </si>
  <si>
    <t>QUADRA ESCOLA ESCOLA ANGELICA VIEIRA</t>
  </si>
  <si>
    <t>3°44'4.999999"S</t>
  </si>
  <si>
    <t>39°32'43.000008"O</t>
  </si>
  <si>
    <t>3°25'41.000002"S</t>
  </si>
  <si>
    <t>52°48'20.999988"O</t>
  </si>
  <si>
    <t>Construção de Quadra Escolar Coberta  002 ERVILA</t>
  </si>
  <si>
    <t>3°17'3.999998"S</t>
  </si>
  <si>
    <t>60°11'8.999988"O</t>
  </si>
  <si>
    <t>Construção de Quadra Escolar Coberta  025</t>
  </si>
  <si>
    <t>25°23'31.999992"S</t>
  </si>
  <si>
    <t>49°18'2.000016"O</t>
  </si>
  <si>
    <t>Construção de Quadra Escolar Coberta  015</t>
  </si>
  <si>
    <t>RIO NEGRO/PR</t>
  </si>
  <si>
    <t>25°57'59.000004"S</t>
  </si>
  <si>
    <t>49°51'6.000012"O</t>
  </si>
  <si>
    <t>Construção de Quadra Escolar Coberta  006</t>
  </si>
  <si>
    <t>25°8'53.000016"S</t>
  </si>
  <si>
    <t>50°9'47.999988"O</t>
  </si>
  <si>
    <t>25°22'19.999992"S</t>
  </si>
  <si>
    <t>49°16'6.999996"O</t>
  </si>
  <si>
    <t>Construção de Quadra Escolar Coberta  079</t>
  </si>
  <si>
    <t>0°2'57.999998"S</t>
  </si>
  <si>
    <t>49°57'37.000008"O</t>
  </si>
  <si>
    <t>Construção de Quadra Escolar Coberta  071</t>
  </si>
  <si>
    <t>ANAJÁS/PA</t>
  </si>
  <si>
    <t>0°59'13.999999"S</t>
  </si>
  <si>
    <t>49°56'26.000016"O</t>
  </si>
  <si>
    <t>Construção de Quadra Escolar Coberta  063</t>
  </si>
  <si>
    <t>BREVES/PA</t>
  </si>
  <si>
    <t>1°40'54.999998"S</t>
  </si>
  <si>
    <t>50°28'15.999996"O</t>
  </si>
  <si>
    <t>Construção de Quadra Escolar Coberta  061</t>
  </si>
  <si>
    <t>MELGAÇO/PA</t>
  </si>
  <si>
    <t>1°48'18.000000"S</t>
  </si>
  <si>
    <t>50°43'0.999984"O</t>
  </si>
  <si>
    <t>Construção de Quadra Escolar Coberta  010</t>
  </si>
  <si>
    <t>BANNACH/PA</t>
  </si>
  <si>
    <t>7°16'59.999999"S</t>
  </si>
  <si>
    <t>50°23'39.000012"O</t>
  </si>
  <si>
    <t>EE Coronel Gabriel Penha de Paiva (31174912)</t>
  </si>
  <si>
    <t>VARGINHA/MG</t>
  </si>
  <si>
    <t>21°32'40.999992"S</t>
  </si>
  <si>
    <t>45°26'35.999988"O</t>
  </si>
  <si>
    <t>EE SECRETÁRIO TRISTÃO DA CUNHA (31124419)</t>
  </si>
  <si>
    <t>DIVISA NOVA/MG</t>
  </si>
  <si>
    <t>21°30'38.000016"S</t>
  </si>
  <si>
    <t>46°12'2.999988"O</t>
  </si>
  <si>
    <t>ITUMIRIM/MG</t>
  </si>
  <si>
    <t>EE DE MACUCO DE MINAS (31134147)</t>
  </si>
  <si>
    <t>21°16'59.000016"S</t>
  </si>
  <si>
    <t>44°45'37.000008"O</t>
  </si>
  <si>
    <t>Aperibé - RJ - UBS I</t>
  </si>
  <si>
    <t>APERIBÉ/RJ</t>
  </si>
  <si>
    <t>21°38'44.620800"S</t>
  </si>
  <si>
    <t>42°5'48.631200"O</t>
  </si>
  <si>
    <t>EE DR LAURO CORREA DO AMARAL (31172693)</t>
  </si>
  <si>
    <t>GUAPÉ/MG</t>
  </si>
  <si>
    <t>20°45'41.000004"S</t>
  </si>
  <si>
    <t>45°55'5.999988"O</t>
  </si>
  <si>
    <t>EE JOÃO DE SOUZA GONÇALVES  (31123951))</t>
  </si>
  <si>
    <t>BOTELHOS/MG</t>
  </si>
  <si>
    <t>21°38'56.000004"S</t>
  </si>
  <si>
    <t>46°23'31.999992"O</t>
  </si>
  <si>
    <t>EE JOSÉ SOARES DIAS  (31080811)</t>
  </si>
  <si>
    <t>LASSANCE/MG</t>
  </si>
  <si>
    <t>17°53'45.999996"S</t>
  </si>
  <si>
    <t>44°34'40.000008"O</t>
  </si>
  <si>
    <t>EE Dr. Jonas de Faria Castro (31096890)</t>
  </si>
  <si>
    <t>CARANGOLA/MG</t>
  </si>
  <si>
    <t>20°43'54.999984"S</t>
  </si>
  <si>
    <t>42°1'53.000004"O</t>
  </si>
  <si>
    <t>CESEC HUMBERTO JOSÉ ELIAS   (31218685))</t>
  </si>
  <si>
    <t>18°43'53.000004"S</t>
  </si>
  <si>
    <t>44°52'32.999988"O</t>
  </si>
  <si>
    <t>EE ANTÔNIO NUNES CARVALHO FILHO (31166618)</t>
  </si>
  <si>
    <t>ARAGUARI/MG</t>
  </si>
  <si>
    <t>18°36'16.999992"S</t>
  </si>
  <si>
    <t>48°7'41.999988"O</t>
  </si>
  <si>
    <t>EE de Pedra Grande (31184608)</t>
  </si>
  <si>
    <t>15°58'59.000016"S</t>
  </si>
  <si>
    <t>40°53'13.999992"O</t>
  </si>
  <si>
    <t>EE IMACULADA CONCEIÇÃO (31104116)</t>
  </si>
  <si>
    <t>SÃO JOSÉ DO GOIABAL/MG</t>
  </si>
  <si>
    <t>21°6'6.000012"S</t>
  </si>
  <si>
    <t>45°48'24.999984"O</t>
  </si>
  <si>
    <t>EE DR ADIRON GONÇALVES BOAVENTURA (31122629)</t>
  </si>
  <si>
    <t>RIO PARANAÍBA/MG</t>
  </si>
  <si>
    <t>19°11'53.000016"S</t>
  </si>
  <si>
    <t>46°14'20.000004"O</t>
  </si>
  <si>
    <t>EE CEL. FRANCISCO HOMEM</t>
  </si>
  <si>
    <t>ARACITABA/MG</t>
  </si>
  <si>
    <t>21°20'30.999984"S</t>
  </si>
  <si>
    <t>43°22'45.000012"O</t>
  </si>
  <si>
    <t>EE PROFESSOR ANTONIO DOMINGUES CHAVES (31175072)</t>
  </si>
  <si>
    <t>21°33'54.000000"S</t>
  </si>
  <si>
    <t>45°25'27.000012"O</t>
  </si>
  <si>
    <t>EE Ernesto Santiago (31123943)</t>
  </si>
  <si>
    <t>21°38'57.000012"S</t>
  </si>
  <si>
    <t>46°23'44.000016"O</t>
  </si>
  <si>
    <t>EE CONEGO PAULO MONTEIRO (31056642)</t>
  </si>
  <si>
    <t>SÃO JOÃO DA MATA/MG</t>
  </si>
  <si>
    <t>21°55'18.000012"S</t>
  </si>
  <si>
    <t>45°54'57.999996"O</t>
  </si>
  <si>
    <t>EE Pref. Epaminondas Ramos (31185001)</t>
  </si>
  <si>
    <t>JEQUITINHONHA/MG</t>
  </si>
  <si>
    <t>16°26'20.000004"S</t>
  </si>
  <si>
    <t>41°0'14.000004"O</t>
  </si>
  <si>
    <t>IMPERATRIZ - CE DORGIVAL PINHEIRO DE SOUSA</t>
  </si>
  <si>
    <t>IMPERATRIZ/MA</t>
  </si>
  <si>
    <t>5°31'37.999999"S</t>
  </si>
  <si>
    <t>47°29'17.999988"O</t>
  </si>
  <si>
    <t>EEM ADAHIL BARRETO  092</t>
  </si>
  <si>
    <t>CARIÚS/CE</t>
  </si>
  <si>
    <t>6°32'13.999999"S</t>
  </si>
  <si>
    <t>39°29'48.000012"O</t>
  </si>
  <si>
    <t>GOVERNADOR ADAUTO BEZERRA EEM  091</t>
  </si>
  <si>
    <t>IGUATU/CE</t>
  </si>
  <si>
    <t>6°21'6.000001"S</t>
  </si>
  <si>
    <t>39°18'19.000008"O</t>
  </si>
  <si>
    <t>EELM CAMPOS SALES  074</t>
  </si>
  <si>
    <t>CAMPOS SALES/CE</t>
  </si>
  <si>
    <t>7°4'27.999998"S</t>
  </si>
  <si>
    <t>40°22'33.999996"O</t>
  </si>
  <si>
    <t>EEM EDITE ALCANTARA MOTA  040</t>
  </si>
  <si>
    <t>GENERAL SAMPAIO/CE</t>
  </si>
  <si>
    <t>4°3'7.999999"S</t>
  </si>
  <si>
    <t>39°26'12.999984"O</t>
  </si>
  <si>
    <t>EEFM POVO CACETEIRO ESCOLA DIFERENCIADA  038</t>
  </si>
  <si>
    <t>MONSENHOR TABOSA/CE</t>
  </si>
  <si>
    <t>4°47'34.000001"S</t>
  </si>
  <si>
    <t>40°4'17.000004"O</t>
  </si>
  <si>
    <t>EEFM VICENTE RIBEIRO DO AMARAL - MONSENHOR TABOSA 034</t>
  </si>
  <si>
    <t>40°3'47.999988"O</t>
  </si>
  <si>
    <t>21°44'30.999984"S</t>
  </si>
  <si>
    <t>41°20'39.999984"O</t>
  </si>
  <si>
    <t>Cobertura de Quadra Escolar  003</t>
  </si>
  <si>
    <t>JEQUIÉ/BA</t>
  </si>
  <si>
    <t>13°50'57.999984"S</t>
  </si>
  <si>
    <t>40°5'20.000004"O</t>
  </si>
  <si>
    <t>13°50'39.999984"S</t>
  </si>
  <si>
    <t>40°5'48.000012"O</t>
  </si>
  <si>
    <t>13°52'40.000008"S</t>
  </si>
  <si>
    <t>40°3'51.999984"O</t>
  </si>
  <si>
    <t>CAATINGA - Cobertura de Quadra Escolar  004</t>
  </si>
  <si>
    <t>10°58'35.000004"S</t>
  </si>
  <si>
    <t>40°45'41.000004"O</t>
  </si>
  <si>
    <t>14°7'49.000008"S</t>
  </si>
  <si>
    <t>39°45'6.000012"O</t>
  </si>
  <si>
    <t>12°8'22.999992"S</t>
  </si>
  <si>
    <t>38°24'59.000004"O</t>
  </si>
  <si>
    <t>AURORA/CE</t>
  </si>
  <si>
    <t>6°57'24.999998"S</t>
  </si>
  <si>
    <t>38°57'50.000004"O</t>
  </si>
  <si>
    <t>Maricá - RJ - UBS I</t>
  </si>
  <si>
    <t>MARICÁ/RJ</t>
  </si>
  <si>
    <t>22°55'13.335600"S</t>
  </si>
  <si>
    <t>42°49'34.723200"O</t>
  </si>
  <si>
    <t>22°55'11.424000"S</t>
  </si>
  <si>
    <t>42°38'56.691600"O</t>
  </si>
  <si>
    <t>22°55'54.361200"S</t>
  </si>
  <si>
    <t>42°57'52.358400"O</t>
  </si>
  <si>
    <t>22°54'18.522000"S</t>
  </si>
  <si>
    <t>42°47'44.372400"O</t>
  </si>
  <si>
    <t>BALSAS/MA</t>
  </si>
  <si>
    <t>7°31'9.000001"S</t>
  </si>
  <si>
    <t>46°2'26.999988"O</t>
  </si>
  <si>
    <t>1°54'27.000000"S</t>
  </si>
  <si>
    <t>55°31'1.999992"O</t>
  </si>
  <si>
    <t>Cobertura de Quadra Escolar  073</t>
  </si>
  <si>
    <t>25°36'19.000008"S</t>
  </si>
  <si>
    <t>49°10'6.999996"O</t>
  </si>
  <si>
    <t>Cobertura de Quadra Escolar  063</t>
  </si>
  <si>
    <t>CIANORTE/PR</t>
  </si>
  <si>
    <t>23°40'54.999984"S</t>
  </si>
  <si>
    <t>52°37'54.000012"O</t>
  </si>
  <si>
    <t>Cobertura de Quadra Escolar  062</t>
  </si>
  <si>
    <t>23°39'5.000004"S</t>
  </si>
  <si>
    <t>52°36'43.999992"O</t>
  </si>
  <si>
    <t>Cobertura de Quadra Escolar  061</t>
  </si>
  <si>
    <t>23°40'50.999988"S</t>
  </si>
  <si>
    <t>52°36'41.000004"O</t>
  </si>
  <si>
    <t>Cobertura de Quadra Escolar  057</t>
  </si>
  <si>
    <t>ARAUCÁRIA/PR</t>
  </si>
  <si>
    <t>25°31'13.000008"S</t>
  </si>
  <si>
    <t>49°27'7.999992"O</t>
  </si>
  <si>
    <t>Cobertura de Quadra Escolar  021</t>
  </si>
  <si>
    <t>25°23'52.000008"S</t>
  </si>
  <si>
    <t>49°19'5.999988"O</t>
  </si>
  <si>
    <t>Cobertura de Quadra Escolar  018</t>
  </si>
  <si>
    <t>COLOMBO/PR</t>
  </si>
  <si>
    <t>25°20'35.999988"S</t>
  </si>
  <si>
    <t>49°11'48.999984"O</t>
  </si>
  <si>
    <t>Cobertura de Quadra Escolar  010</t>
  </si>
  <si>
    <t>25°24'52.999992"S</t>
  </si>
  <si>
    <t>49°9'3.999996"O</t>
  </si>
  <si>
    <t>25°21'39.999996"S</t>
  </si>
  <si>
    <t>49°12'29.999988"O</t>
  </si>
  <si>
    <t>EE PROFA MARIA AUGUSTA V CORREA (31174769)</t>
  </si>
  <si>
    <t>TRÊS PONTAS/MG</t>
  </si>
  <si>
    <t>21°33'59.000004"S</t>
  </si>
  <si>
    <t>45°26'3.999984"O</t>
  </si>
  <si>
    <t>EE  DR WLADIMIR DE REZENDE PINTO (31175030)</t>
  </si>
  <si>
    <t>21°32'49.999992"S</t>
  </si>
  <si>
    <t>45°25'55.999992"O</t>
  </si>
  <si>
    <t>EE MARIA DE ARAUJO M PINTO (31172294)</t>
  </si>
  <si>
    <t>COQUEIRAL/MG</t>
  </si>
  <si>
    <t>21°11'29.000004"S</t>
  </si>
  <si>
    <t>45°26'17.000016"O</t>
  </si>
  <si>
    <t>EE PRESIDENTE WENCESLAU (3154470)</t>
  </si>
  <si>
    <t>BRAZÓPOLIS/MG</t>
  </si>
  <si>
    <t>22°27'56.000016"S</t>
  </si>
  <si>
    <t>45°37'9.000012"O</t>
  </si>
  <si>
    <t>EE Tiago Delgado (3169027)</t>
  </si>
  <si>
    <t>LIMA DUARTE/MG</t>
  </si>
  <si>
    <t>21°50'43.000008"S</t>
  </si>
  <si>
    <t>43°48'20.999988"O</t>
  </si>
  <si>
    <t>EE Regina Pacis (31129313)</t>
  </si>
  <si>
    <t>RAUL SOARES/MG</t>
  </si>
  <si>
    <t>20°4'50.999988"S</t>
  </si>
  <si>
    <t>42°26'27.999996"O</t>
  </si>
  <si>
    <t>EE Prof Arlindo Pereira (31124818)</t>
  </si>
  <si>
    <t>POÇOS DE CALDAS/MG</t>
  </si>
  <si>
    <t>21°47'35.999988"S</t>
  </si>
  <si>
    <t>46°35'42.000000"O</t>
  </si>
  <si>
    <t>EE Dona Valentina Alkimim (3179855)</t>
  </si>
  <si>
    <t>CLARO DOS POÇÕES/MG</t>
  </si>
  <si>
    <t>21°46'48.000000"S</t>
  </si>
  <si>
    <t>46°33'7.999992"O</t>
  </si>
  <si>
    <t>EE Cristina Câmara (3179367)</t>
  </si>
  <si>
    <t>17°6'54.000000"S</t>
  </si>
  <si>
    <t>43°49'14.999988"O</t>
  </si>
  <si>
    <t>EE LEANIR DE ASSIS MAGALHÃES (3120818)</t>
  </si>
  <si>
    <t>19°35'34.000008"S</t>
  </si>
  <si>
    <t>41°37'59.999988"O</t>
  </si>
  <si>
    <t>EE Padre César (31200646)</t>
  </si>
  <si>
    <t>MONTE CARMELO/MG</t>
  </si>
  <si>
    <t>18°43'59.999988"S</t>
  </si>
  <si>
    <t>47°29'38.000004"O</t>
  </si>
  <si>
    <t>EE Coronel Vigílio Rosa (31200581))</t>
  </si>
  <si>
    <t>18°44'4.999992"S</t>
  </si>
  <si>
    <t>47°30'1.000008"O</t>
  </si>
  <si>
    <t>EE Cândido Ulhoa (31108243)</t>
  </si>
  <si>
    <t>16°33'56.999988"S</t>
  </si>
  <si>
    <t>45°58'57.000000"O</t>
  </si>
  <si>
    <t>EE Cônego José Divino (31305375)</t>
  </si>
  <si>
    <t>DOM VIÇOSO/MG</t>
  </si>
  <si>
    <t>21°13'0.000012"S</t>
  </si>
  <si>
    <t>43°46'57.000000"O</t>
  </si>
  <si>
    <t>ICÓ/CE</t>
  </si>
  <si>
    <t>Sistema Adutor Sapucaí-Mirim</t>
  </si>
  <si>
    <t>FRANCA/SP</t>
  </si>
  <si>
    <t>Franca Expansão S/A</t>
  </si>
  <si>
    <t>20°32'8.530800"S</t>
  </si>
  <si>
    <t>47°24'15.159600"O</t>
  </si>
  <si>
    <t>Sistema Produtor Sapucaí-Mirim</t>
  </si>
  <si>
    <t>Sapucai Mirim S/A</t>
  </si>
  <si>
    <t>47°24'15.519600"O</t>
  </si>
  <si>
    <t>Obras de Contenção de encostas em Governador Valadares - Intervenção em setores de risco Alto e Muito Alto</t>
  </si>
  <si>
    <t>18°51'17.766000"S</t>
  </si>
  <si>
    <t>41°57'21.333600"O</t>
  </si>
  <si>
    <t>Obras de Contenção de encostas em Betim - Intervenção em setores de risco Alto e Muito Alto</t>
  </si>
  <si>
    <t>19°58'3.144000"S</t>
  </si>
  <si>
    <t>44°12'2.160000"O</t>
  </si>
  <si>
    <t>Sistema Adutor Camalaú</t>
  </si>
  <si>
    <t>CAMALAÚ/PB, SÃO JOÃO DO TIGRE/PB, SÃO SEBASTIÃO DO UMBUZEIRO/PB, ZABELÊ/PB</t>
  </si>
  <si>
    <t>8°4'44.400000"S</t>
  </si>
  <si>
    <t>36°50'52.800000"O</t>
  </si>
  <si>
    <t>Sistema Adutor Boqueirão</t>
  </si>
  <si>
    <t>ALCANTIL/PB, BARRA DE SÃO MIGUEL/PB, RIACHO DE SANTO ANTÔNIO/PB</t>
  </si>
  <si>
    <t>7°41'16.580040"S</t>
  </si>
  <si>
    <t>36°9'38.672280"O</t>
  </si>
  <si>
    <t>Canguçu - RS - Ampliação - UBS</t>
  </si>
  <si>
    <t>31°34'44.569200"S</t>
  </si>
  <si>
    <t>52°44'36.772800"O</t>
  </si>
  <si>
    <t>Cachoeira do Sul - RS - Ampliação - UBS</t>
  </si>
  <si>
    <t>30°15'20.365200"S</t>
  </si>
  <si>
    <t>52°48'6.210000"O</t>
  </si>
  <si>
    <t>30°4'41.361600"S</t>
  </si>
  <si>
    <t>52°45'32.972400"O</t>
  </si>
  <si>
    <t>Maricá - RJ - Ampliação - UBS</t>
  </si>
  <si>
    <t>22°55'34.118400"S</t>
  </si>
  <si>
    <t>42°51'32.385600"O</t>
  </si>
  <si>
    <t>22°56'58.776000"S</t>
  </si>
  <si>
    <t>42°41'34.990800"O</t>
  </si>
  <si>
    <t>Itabaiana - PB - Ampliação - UBS</t>
  </si>
  <si>
    <t>ITABAIANA/PB</t>
  </si>
  <si>
    <t>7°19'27.512400"S</t>
  </si>
  <si>
    <t>35°19'47.193600"O</t>
  </si>
  <si>
    <t>7°20'1.147200"S</t>
  </si>
  <si>
    <t>35°21'21.675600"O</t>
  </si>
  <si>
    <t>Guarantã do Norte - MT - Ampliação - UBS</t>
  </si>
  <si>
    <t>GUARANTÃ DO NORTE/MT</t>
  </si>
  <si>
    <t>9°57'6.645600"S</t>
  </si>
  <si>
    <t>54°54'21.855600"O</t>
  </si>
  <si>
    <t>Itajubá - MG - Ampliação - UBS</t>
  </si>
  <si>
    <t>ITAJUBÁ/MG</t>
  </si>
  <si>
    <t>22°25'57.964800"S</t>
  </si>
  <si>
    <t>45°28'11.258400"O</t>
  </si>
  <si>
    <t>Barbacena - MG - Ampliação - UBS</t>
  </si>
  <si>
    <t>BARBACENA/MG</t>
  </si>
  <si>
    <t>21°11'41.982000"S</t>
  </si>
  <si>
    <t>43°38'27.877200"O</t>
  </si>
  <si>
    <t>21°11'58.005600"S</t>
  </si>
  <si>
    <t>43°47'54.805200"O</t>
  </si>
  <si>
    <t>Araioses - MA - Ampliação - UBS</t>
  </si>
  <si>
    <t>2°58'21.252000"S</t>
  </si>
  <si>
    <t>41°55'24.042000"O</t>
  </si>
  <si>
    <t>2°49'48.831600"S</t>
  </si>
  <si>
    <t>41°49'20.553600"O</t>
  </si>
  <si>
    <t>Caldas Novas - GO - Ampliação - UBS</t>
  </si>
  <si>
    <t>CALDAS NOVAS/GO</t>
  </si>
  <si>
    <t>17°42'44.085600"S</t>
  </si>
  <si>
    <t>48°37'47.398800"O</t>
  </si>
  <si>
    <t>Nova Venécia - ES - Ampliação - UBS</t>
  </si>
  <si>
    <t>NOVA VENÉCIA/ES</t>
  </si>
  <si>
    <t>18°54'31.755600"S</t>
  </si>
  <si>
    <t>40°42'14.540400"O</t>
  </si>
  <si>
    <t>Autazes - AM - Ampliação - UBS</t>
  </si>
  <si>
    <t>AUTAZES/AM</t>
  </si>
  <si>
    <t>3°33'52.124400"S</t>
  </si>
  <si>
    <t>58°59'46.460400"O</t>
  </si>
  <si>
    <t>3°33'30.286800"S</t>
  </si>
  <si>
    <t>59°6'54.745200"O</t>
  </si>
  <si>
    <t>3°5'55.662000"S</t>
  </si>
  <si>
    <t>58°29'0.574800"O</t>
  </si>
  <si>
    <t>Guarulhos - SP - UPA III</t>
  </si>
  <si>
    <t>23°27'15.289200"S</t>
  </si>
  <si>
    <t>46°32'1.676400"O</t>
  </si>
  <si>
    <t>Construção OSX - UCN AÇU</t>
  </si>
  <si>
    <t>Marinha Mercante</t>
  </si>
  <si>
    <t>OSX Construção Naval S.A.</t>
  </si>
  <si>
    <t>IJUÍ/RS</t>
  </si>
  <si>
    <t>28°22'9.999984"S</t>
  </si>
  <si>
    <t>53°56'9.999996"O</t>
  </si>
  <si>
    <t>URUÇUCA/BA</t>
  </si>
  <si>
    <t>14°34'44.000004"S</t>
  </si>
  <si>
    <t>39°17'27.999996"O</t>
  </si>
  <si>
    <t>SÃO DESIDÉRIO/BA</t>
  </si>
  <si>
    <t>12°45'51.000012"S</t>
  </si>
  <si>
    <t>45°56'53.000016"O</t>
  </si>
  <si>
    <t>13°51'43.999992"S</t>
  </si>
  <si>
    <t>40°7'12.000000"O</t>
  </si>
  <si>
    <t>11°56'44.000016"S</t>
  </si>
  <si>
    <t>38°4'33.999996"O</t>
  </si>
  <si>
    <t>11°19'54.000012"S</t>
  </si>
  <si>
    <t>38°57'15.999984"O</t>
  </si>
  <si>
    <t>SÃO CRISTÓVÃO/SE</t>
  </si>
  <si>
    <t>11°0'33.999984"S</t>
  </si>
  <si>
    <t>37°12'47.999988"O</t>
  </si>
  <si>
    <t>MARUIM/SE</t>
  </si>
  <si>
    <t>10°43'6.999996"S</t>
  </si>
  <si>
    <t>37°4'33.999996"O</t>
  </si>
  <si>
    <t>Construção de Quadra Escolar Coberta  ELEUZA GALVÃO</t>
  </si>
  <si>
    <t>MARECHAL DEODORO/AL</t>
  </si>
  <si>
    <t>9°42'59.000000"S</t>
  </si>
  <si>
    <t>35°53'44.999988"O</t>
  </si>
  <si>
    <t>Construção de Quadra Escolar Coberta JOVINIANO RODAS</t>
  </si>
  <si>
    <t>9°43'35.000000"S</t>
  </si>
  <si>
    <t>35°53'39.000012"O</t>
  </si>
  <si>
    <t>SÃO BENEDITO DO SUL/PE</t>
  </si>
  <si>
    <t>8°48'22.000000"S</t>
  </si>
  <si>
    <t>35°55'33.999996"O</t>
  </si>
  <si>
    <t>QUADRA COBERTA MANOEL ANTÔNIO NUNES EEF</t>
  </si>
  <si>
    <t>6°24'32.000000"S</t>
  </si>
  <si>
    <t>38°51'52.999992"O</t>
  </si>
  <si>
    <t>PIO XII/MA</t>
  </si>
  <si>
    <t>3°53'42.000000"S</t>
  </si>
  <si>
    <t>45°10'23.999988"O</t>
  </si>
  <si>
    <t>BELA VISTA DO MARANHÃO/MA</t>
  </si>
  <si>
    <t>3°44'57.000001"S</t>
  </si>
  <si>
    <t>45°15'45.000000"O</t>
  </si>
  <si>
    <t>ROLIM DE MOURA/RO</t>
  </si>
  <si>
    <t>11°43'23.999988"S</t>
  </si>
  <si>
    <t>61°51'3.999996"O</t>
  </si>
  <si>
    <t>E. E. MANOEL J. DE MELO_MOSSORO</t>
  </si>
  <si>
    <t>5°11'21.000001"S</t>
  </si>
  <si>
    <t>37°20'9.999996"O</t>
  </si>
  <si>
    <t>E. E. ARQUITETA ELIZABETH FATIMA ARAUJO GUILHERMINO_NATAL</t>
  </si>
  <si>
    <t>NATAL/RN</t>
  </si>
  <si>
    <t>5°44'13.999999"S</t>
  </si>
  <si>
    <t>35°15'55.000008"O</t>
  </si>
  <si>
    <t>E. E. PROF. ANTONO FAGUNDES_NATAL</t>
  </si>
  <si>
    <t>5°44'44.999999"S</t>
  </si>
  <si>
    <t>35°15'38.999988"O</t>
  </si>
  <si>
    <t>E. E. PROF. JUDITH BEZERRA DE MELO_NATAL</t>
  </si>
  <si>
    <t>5°49'1.999999"S</t>
  </si>
  <si>
    <t>35°14'13.999992"O</t>
  </si>
  <si>
    <t>E. E. PADRE JOSÉ MARIA BIEZINGER_SÃO GONÇALO DO AMARANTE</t>
  </si>
  <si>
    <t>SÃO GONÇALO DO AMARANTE/RN</t>
  </si>
  <si>
    <t>5°46'35.000000"S</t>
  </si>
  <si>
    <t>35°15'32.000004"O</t>
  </si>
  <si>
    <t>E. E. MYRIAM COELI_NATAL</t>
  </si>
  <si>
    <t>5°44'12.999998"S</t>
  </si>
  <si>
    <t>35°15'56.000016"O</t>
  </si>
  <si>
    <t>Construção de Quadra Escolar Coberta  087</t>
  </si>
  <si>
    <t>2°27'25.999999"S</t>
  </si>
  <si>
    <t>54°44'45.999996"O</t>
  </si>
  <si>
    <t>CABO FRIO/RJ</t>
  </si>
  <si>
    <t>22°35'39.000012"S</t>
  </si>
  <si>
    <t>42°0'5.000004"O</t>
  </si>
  <si>
    <t>CORINTO/MG</t>
  </si>
  <si>
    <t>18°24'14.000004"S</t>
  </si>
  <si>
    <t>44°27'33.000012"O</t>
  </si>
  <si>
    <t>MIGUEL CALMON/BA</t>
  </si>
  <si>
    <t>11°25'45.999984"S</t>
  </si>
  <si>
    <t>40°35'57.000012"O</t>
  </si>
  <si>
    <t>12°53'30.999984"S</t>
  </si>
  <si>
    <t>38°20'51.000000"O</t>
  </si>
  <si>
    <t>12°53'49.999992"S</t>
  </si>
  <si>
    <t>38°20'30.000012"O</t>
  </si>
  <si>
    <t>Cobertura de Quadra Anunciada</t>
  </si>
  <si>
    <t>CARPINA/PE</t>
  </si>
  <si>
    <t>7°51'6.999998"S</t>
  </si>
  <si>
    <t>35°14'16.000008"O</t>
  </si>
  <si>
    <t>6°56'31.999999"S</t>
  </si>
  <si>
    <t>38°58'32.000016"O</t>
  </si>
  <si>
    <t>1°54'46.000001"S</t>
  </si>
  <si>
    <t>55°30'47.999988"O</t>
  </si>
  <si>
    <t>4°55'3.000000"S</t>
  </si>
  <si>
    <t>49°4'54.999984"O</t>
  </si>
  <si>
    <t>Cobertura de Quadra Escolar  130</t>
  </si>
  <si>
    <t>2°26'58.999999"S</t>
  </si>
  <si>
    <t>54°42'6.000012"O</t>
  </si>
  <si>
    <t>Cobertura de Quadra Escolar  127</t>
  </si>
  <si>
    <t>2°25'50.999999"S</t>
  </si>
  <si>
    <t>54°42'2.999988"O</t>
  </si>
  <si>
    <t>Cobertura de Quadra Escolar  126</t>
  </si>
  <si>
    <t>2°27'1.000001"S</t>
  </si>
  <si>
    <t>54°41'58.999992"O</t>
  </si>
  <si>
    <t>Cobertura de Quadra Escolar  113</t>
  </si>
  <si>
    <t>1°23'57.999998"S</t>
  </si>
  <si>
    <t>48°28'58.000008"O</t>
  </si>
  <si>
    <t>Cobertura de Quadra Escolar  112</t>
  </si>
  <si>
    <t>VISEU/PA</t>
  </si>
  <si>
    <t>1°12'24.000001"S</t>
  </si>
  <si>
    <t>46°8'20.000004"O</t>
  </si>
  <si>
    <t>Cobertura de Quadra Escolar  110</t>
  </si>
  <si>
    <t>1°3'59.000000"S</t>
  </si>
  <si>
    <t>46°45'38.999988"O</t>
  </si>
  <si>
    <t>Cobertura de Quadra Escolar  109</t>
  </si>
  <si>
    <t>1°2'44.000002"S</t>
  </si>
  <si>
    <t>46°46'18.999984"O</t>
  </si>
  <si>
    <t>Cobertura de Quadra Escolar  108</t>
  </si>
  <si>
    <t>1°3'41.000000"S</t>
  </si>
  <si>
    <t>46°46'42.999996"O</t>
  </si>
  <si>
    <t>Cobertura de Quadra Escolar  101</t>
  </si>
  <si>
    <t>CONCEIÇÃO DO ARAGUAIA/PA</t>
  </si>
  <si>
    <t>8°15'27.800002"S</t>
  </si>
  <si>
    <t>49°16'9.999984"O</t>
  </si>
  <si>
    <t>Cobertura de Quadra Escolar  100</t>
  </si>
  <si>
    <t>8°15'28.200002"S</t>
  </si>
  <si>
    <t>Cobertura de Quadra Escolar  099</t>
  </si>
  <si>
    <t>8°15'28.600002"S</t>
  </si>
  <si>
    <t>Cobertura de Quadra Escolar  098</t>
  </si>
  <si>
    <t>8°15'29.000002"S</t>
  </si>
  <si>
    <t>Cobertura de Quadra Escolar  089</t>
  </si>
  <si>
    <t>1°17'57.599998"S</t>
  </si>
  <si>
    <t>48°9'39.999996"O</t>
  </si>
  <si>
    <t>Cobertura de Quadra Escolar  080</t>
  </si>
  <si>
    <t>0°42'38.000002"S</t>
  </si>
  <si>
    <t>47°41'52.000008"O</t>
  </si>
  <si>
    <t>Cobertura de Quadra Escolar  077</t>
  </si>
  <si>
    <t>2°25'35.000000"S</t>
  </si>
  <si>
    <t>54°43'50.999988"O</t>
  </si>
  <si>
    <t>Cobertura de Quadra Escolar  076</t>
  </si>
  <si>
    <t>2°25'16.000000"S</t>
  </si>
  <si>
    <t>54°43'50.000016"O</t>
  </si>
  <si>
    <t>Cobertura de Quadra Escolar  072</t>
  </si>
  <si>
    <t>5°21'00.000000"S</t>
  </si>
  <si>
    <t>49°7'46.999992"O</t>
  </si>
  <si>
    <t>CASTANHAL/PA</t>
  </si>
  <si>
    <t>1°17'8.999999"S</t>
  </si>
  <si>
    <t>47°55'41.999988"O</t>
  </si>
  <si>
    <t>1°17'28.000000"S</t>
  </si>
  <si>
    <t>47°57'1.000008"O</t>
  </si>
  <si>
    <t>Cobertura de Quadra Escolar  060</t>
  </si>
  <si>
    <t>1°16'54.000001"S</t>
  </si>
  <si>
    <t>47°55'17.000004"O</t>
  </si>
  <si>
    <t>Cobertura de Quadra Escolar  058</t>
  </si>
  <si>
    <t>1°17'10.000000"S</t>
  </si>
  <si>
    <t>47°55'46.999992"O</t>
  </si>
  <si>
    <t>Cobertura de Quadra Escolar  033</t>
  </si>
  <si>
    <t>1°27'14.000000"S</t>
  </si>
  <si>
    <t>48°28'59.000016"O</t>
  </si>
  <si>
    <t>Cobertura de Quadra Escolar  032</t>
  </si>
  <si>
    <t>1°26'10.000000"S</t>
  </si>
  <si>
    <t>48°28'23.999988"O</t>
  </si>
  <si>
    <t>Cobertura de Quadra Escolar  031</t>
  </si>
  <si>
    <t>1°23'52.000001"S</t>
  </si>
  <si>
    <t>48°28'18.999984"O</t>
  </si>
  <si>
    <t>Cobertura de Quadra Escolar  006</t>
  </si>
  <si>
    <t>1°25'39.000000"S</t>
  </si>
  <si>
    <t>48°28'23.000016"O</t>
  </si>
  <si>
    <t>1°23'34.000001"S</t>
  </si>
  <si>
    <t>48°28'27.999984"O</t>
  </si>
  <si>
    <t>1°23'55.000000"S</t>
  </si>
  <si>
    <t>48°28'45.999984"O</t>
  </si>
  <si>
    <t>1°23'53.000002"S</t>
  </si>
  <si>
    <t>48°28'14.999988"O</t>
  </si>
  <si>
    <t>EE Nossa Senhora Aparecida (31173762)</t>
  </si>
  <si>
    <t>PASSA QUATRO/MG</t>
  </si>
  <si>
    <t>20°56'11.000004"S</t>
  </si>
  <si>
    <t>45°49'41.000016"O</t>
  </si>
  <si>
    <t>EE Dom Othon Motta (31172146)</t>
  </si>
  <si>
    <t>CONCEIÇÃO DO RIO VERDE/MG</t>
  </si>
  <si>
    <t>21°52'48.000000"S</t>
  </si>
  <si>
    <t>45°5'17.999988"O</t>
  </si>
  <si>
    <t>Corredor de Ônibus - São Paulo/SP - Capão Redondo-Vila Sônia</t>
  </si>
  <si>
    <t>Sistema de Transporte de Passageiros Eixo Sul</t>
  </si>
  <si>
    <t>Metrô - Fortaleza/CE - Linha Leste</t>
  </si>
  <si>
    <t>Companhia Cearense de Transportes Metropolitanos – METROFOR</t>
  </si>
  <si>
    <t>Corredor Estruturante - Zona Norte / Estádio Arena das Dunas</t>
  </si>
  <si>
    <t>Itaquaquecetuba - SP - UBS II</t>
  </si>
  <si>
    <t>ITAQUAQUECETUBA/SP</t>
  </si>
  <si>
    <t>23°29'49.480800"S</t>
  </si>
  <si>
    <t>46°21'45.882000"O</t>
  </si>
  <si>
    <t>23°25'50.754000"S</t>
  </si>
  <si>
    <t>46°18'56.815200"O</t>
  </si>
  <si>
    <t>23°25'0.000012"S</t>
  </si>
  <si>
    <t>46°30'28.000008"O</t>
  </si>
  <si>
    <t>21°43'48.000000"S</t>
  </si>
  <si>
    <t>41°18'42.999984"O</t>
  </si>
  <si>
    <t>21°53'44.999988"S</t>
  </si>
  <si>
    <t>41°17'17.999988"O</t>
  </si>
  <si>
    <t>17°7'36.999984"S</t>
  </si>
  <si>
    <t>43°48'19.000008"O</t>
  </si>
  <si>
    <t>PORTO SEGURO/BA</t>
  </si>
  <si>
    <t>16°25'5.999988"S</t>
  </si>
  <si>
    <t>39°4'59.999988"O</t>
  </si>
  <si>
    <t>13°51'23.000004"S</t>
  </si>
  <si>
    <t>40°3'20.999988"O</t>
  </si>
  <si>
    <t>13°51'20.000016"S</t>
  </si>
  <si>
    <t>40°3'45.000000"O</t>
  </si>
  <si>
    <t>CANAVIEIRAS/BA</t>
  </si>
  <si>
    <t>15°40'21.000000"S</t>
  </si>
  <si>
    <t>38°56'49.999992"O</t>
  </si>
  <si>
    <t>7°5'22.999999"S</t>
  </si>
  <si>
    <t>35°13'51.999996"O</t>
  </si>
  <si>
    <t>ALHANDRA/PB</t>
  </si>
  <si>
    <t>7°26'21.000001"S</t>
  </si>
  <si>
    <t>34°54'48.999996"O</t>
  </si>
  <si>
    <t>MARIA PEREIRA DA SILVA</t>
  </si>
  <si>
    <t>MARACANAÚ/CE</t>
  </si>
  <si>
    <t>3°51'47.999999"S</t>
  </si>
  <si>
    <t>38°35'4.999992"O</t>
  </si>
  <si>
    <t>QUADRA - EMEIF JOSÉ  MOREIRA LEITÃO</t>
  </si>
  <si>
    <t>3°51'6.000001"S</t>
  </si>
  <si>
    <t>38°30'6.999984"O</t>
  </si>
  <si>
    <t>Suzano - SP - UBS II</t>
  </si>
  <si>
    <t>SUZANO/SP</t>
  </si>
  <si>
    <t>23°31'38.917200"S</t>
  </si>
  <si>
    <t>46°19'2.384400"O</t>
  </si>
  <si>
    <t>Construção de Quadra Escolar - Monte Alverne</t>
  </si>
  <si>
    <t>CRATO/CE</t>
  </si>
  <si>
    <t>7°7'16.000000"S</t>
  </si>
  <si>
    <t>39°31'19.999992"O</t>
  </si>
  <si>
    <t>23°32'40.110000"S</t>
  </si>
  <si>
    <t>46°18'43.848000"O</t>
  </si>
  <si>
    <t>3°45'15.999998"S</t>
  </si>
  <si>
    <t>49°39'57.999996"O</t>
  </si>
  <si>
    <t>1°36'15.999998"S</t>
  </si>
  <si>
    <t>54°5'3.999984"O</t>
  </si>
  <si>
    <t>E. E. DE EDUCAÇÃO PROFISSIONAL SEN. JESSÉ PINTO FREIRE_NATAL</t>
  </si>
  <si>
    <t>5°47'3.999998"S</t>
  </si>
  <si>
    <t>35°12'9.000000"O</t>
  </si>
  <si>
    <t>E. E. PROF. ANTONIO PINTO DE MEDEIROS_NATAL</t>
  </si>
  <si>
    <t>5°51'22.000000"S</t>
  </si>
  <si>
    <t>E. E. HERMOGENES NOGUEIRA DA COSTA_MOSSORO</t>
  </si>
  <si>
    <t>5°9'15.999998"S</t>
  </si>
  <si>
    <t>37°21'38.000016"O</t>
  </si>
  <si>
    <t>E. E. DIOGENES DA CUNHA LIMA</t>
  </si>
  <si>
    <t>SÃO JOSÉ DO CAMPESTRE/RN</t>
  </si>
  <si>
    <t>6°18'45.000000"S</t>
  </si>
  <si>
    <t>35°42'55.000008"O</t>
  </si>
  <si>
    <t>EE FRANCISCO DE ASSIS BITTENCOURT_PARNAMIRIM</t>
  </si>
  <si>
    <t>JOÃO CÂMARA/RN</t>
  </si>
  <si>
    <t>5°32'24.000000"S</t>
  </si>
  <si>
    <t>35°48'48.999996"O</t>
  </si>
  <si>
    <t>EE JACUMAÚMA</t>
  </si>
  <si>
    <t>ARÊS/RN</t>
  </si>
  <si>
    <t>6°11'39.999998"S</t>
  </si>
  <si>
    <t>35°9'37.000008"O</t>
  </si>
  <si>
    <t>EE EST JOSÉ FRANCISCO FILHO</t>
  </si>
  <si>
    <t>POÇO BRANCO/RN</t>
  </si>
  <si>
    <t>5°37'27.999998"S</t>
  </si>
  <si>
    <t>35°39'41.000004"O</t>
  </si>
  <si>
    <t>E. E. PREFEITO JOÃO ATAÍDE DE MELO_TANGARÁ</t>
  </si>
  <si>
    <t>TANGARÁ/RN</t>
  </si>
  <si>
    <t>6°11'57.000001"S</t>
  </si>
  <si>
    <t>35°48'3.999996"O</t>
  </si>
  <si>
    <t>Taguatinga - TO - UBS I</t>
  </si>
  <si>
    <t>TAGUATINGA/TO</t>
  </si>
  <si>
    <t>12°9'19.850400"S</t>
  </si>
  <si>
    <t>46°27'3.715200"O</t>
  </si>
  <si>
    <t>E. E. PROFESSOR SEVERINO BEZERRA_TANGARÁ</t>
  </si>
  <si>
    <t>6°11'48.000001"S</t>
  </si>
  <si>
    <t>35°48'2.000016"O</t>
  </si>
  <si>
    <t>EE PROF EDGAR BARBOSA_CEARA MIRIM</t>
  </si>
  <si>
    <t>CEARÁ-MIRIM/RN</t>
  </si>
  <si>
    <t>5°39'1.000001"S</t>
  </si>
  <si>
    <t>35°25'1.999992"O</t>
  </si>
  <si>
    <t>E. E. NEWMAN QUEIROZ_JUCURUTU</t>
  </si>
  <si>
    <t>JUCURUTU/RN</t>
  </si>
  <si>
    <t>6°2'1.000000"S</t>
  </si>
  <si>
    <t>37°1'14.000016"O</t>
  </si>
  <si>
    <t>E.E. ALFREDO MESQUITA FILHO_MACAÍBA</t>
  </si>
  <si>
    <t>MACAÍBA/RN</t>
  </si>
  <si>
    <t>5°51'20.999999"S</t>
  </si>
  <si>
    <t>35°21'30.999996"O</t>
  </si>
  <si>
    <t>E.E. PROFª MARILUZA ALMEIDA FLORENTINO_MACAÍBA</t>
  </si>
  <si>
    <t>5°50'39.000001"S</t>
  </si>
  <si>
    <t>35°20'57.000012"O</t>
  </si>
  <si>
    <t>E.E. DJALMA A. MARINHO_NATAL</t>
  </si>
  <si>
    <t>5°52'8.000000"S</t>
  </si>
  <si>
    <t>35°14'3.000012"O</t>
  </si>
  <si>
    <t>EE 15 DE OUTUBRO_NATAL</t>
  </si>
  <si>
    <t>5°44'22.999999"S</t>
  </si>
  <si>
    <t>35°15'11.999988"O</t>
  </si>
  <si>
    <t>EE PEREGRINO JUNIOR_NATAL</t>
  </si>
  <si>
    <t>5°45'22.000000"S</t>
  </si>
  <si>
    <t>35°15'19.000008"O</t>
  </si>
  <si>
    <t>EE PROF ANA JULIA DE CARVALHO MOUSINHO_NATAL</t>
  </si>
  <si>
    <t>5°45'47.000002"S</t>
  </si>
  <si>
    <t>35°16'53.000004"O</t>
  </si>
  <si>
    <t>EE PROF PAULO PINHEIRO DE VIVEIROS_NATAL</t>
  </si>
  <si>
    <t>5°43'50.999999"S</t>
  </si>
  <si>
    <t>35°15'39.999996"O</t>
  </si>
  <si>
    <t>EE TIRADENTES_NATAL</t>
  </si>
  <si>
    <t>5°48'11.000002"S</t>
  </si>
  <si>
    <t>35°12'30.999996"O</t>
  </si>
  <si>
    <t>EE ALDO FERNANDES DE MELO_NATAL</t>
  </si>
  <si>
    <t>5°43'41.000002"S</t>
  </si>
  <si>
    <t>Construção de Quadra Escolar Coberta  050</t>
  </si>
  <si>
    <t>ALTAMIRA/PA</t>
  </si>
  <si>
    <t>3°11'37.000000"S</t>
  </si>
  <si>
    <t>52°12'18.000000"O</t>
  </si>
  <si>
    <t>Construção de Quadra Escolar Coberta  043</t>
  </si>
  <si>
    <t>RURÓPOLIS/PA</t>
  </si>
  <si>
    <t>4°5'17.000002"S</t>
  </si>
  <si>
    <t>54°54'51.000012"O</t>
  </si>
  <si>
    <t>Construção de Quadra Escolar Coberta  040</t>
  </si>
  <si>
    <t>1°37'39.000000"S</t>
  </si>
  <si>
    <t>47°28'54.999984"O</t>
  </si>
  <si>
    <t>Construção de Quadra Escolar Coberta  026</t>
  </si>
  <si>
    <t>OURÉM/PA</t>
  </si>
  <si>
    <t>1°32'53.999999"S</t>
  </si>
  <si>
    <t>47°6'38.000016"O</t>
  </si>
  <si>
    <t>Construção de Quadra Escolar Coberta  008</t>
  </si>
  <si>
    <t>15°37'53.000004"S</t>
  </si>
  <si>
    <t>56°9'59.000004"O</t>
  </si>
  <si>
    <t>EE de Ensino Fundamental (31330591)</t>
  </si>
  <si>
    <t>CATUJI/MG</t>
  </si>
  <si>
    <t>17°19'0.000012"S</t>
  </si>
  <si>
    <t>41°31'19.999992"O</t>
  </si>
  <si>
    <t>EE Antônio Esteves dos Anjos (31063428)</t>
  </si>
  <si>
    <t>URUCUIA/MG</t>
  </si>
  <si>
    <t>16°6'33.000012"S</t>
  </si>
  <si>
    <t>45°41'30.999984"O</t>
  </si>
  <si>
    <t>CANINDÉ/CE</t>
  </si>
  <si>
    <t>4°21'28.000001"S</t>
  </si>
  <si>
    <t>39°18'11.999988"O</t>
  </si>
  <si>
    <t>3°50'58.999999"S</t>
  </si>
  <si>
    <t>38°36'51.000012"O</t>
  </si>
  <si>
    <t>Construção de Quadra Escolar Coberta  009</t>
  </si>
  <si>
    <t>3°50'31.999999"S</t>
  </si>
  <si>
    <t>Construção de Quadra Escolar Coberta  007</t>
  </si>
  <si>
    <t>9°37'8.000000"S</t>
  </si>
  <si>
    <t>42°4'58.000008"O</t>
  </si>
  <si>
    <t>CATU/BA</t>
  </si>
  <si>
    <t>12°21'20.999988"S</t>
  </si>
  <si>
    <t>38°23'54.999996"O</t>
  </si>
  <si>
    <t>SENTO SÉ/BA</t>
  </si>
  <si>
    <t>9°44'40.999999"S</t>
  </si>
  <si>
    <t>41°53'6.000000"O</t>
  </si>
  <si>
    <t>NOVA FRIBURGO/RJ</t>
  </si>
  <si>
    <t>SÃO LOURENÇO DA MATA/PE</t>
  </si>
  <si>
    <t>MAGÉ/RJ</t>
  </si>
  <si>
    <t>RIO CLARO/SP</t>
  </si>
  <si>
    <t>SÃO LOURENÇO DO SUL/RS</t>
  </si>
  <si>
    <t>SÃO VICENTE/SP</t>
  </si>
  <si>
    <t>QUADRA DO CAZUZA</t>
  </si>
  <si>
    <t>5°31'8.000000"S</t>
  </si>
  <si>
    <t>38°16'17.000004"O</t>
  </si>
  <si>
    <t>Quadra na EMEIEF Pref. Sebastião Ribeiro da Silva</t>
  </si>
  <si>
    <t>23°56'24.000000"S</t>
  </si>
  <si>
    <t>46°25'5.999988"O</t>
  </si>
  <si>
    <t>Interligação do SAA  da Cidade Distrito Industrial ao SAA da Cidade Alta - São Pedro e adjacências</t>
  </si>
  <si>
    <t>CESAMA</t>
  </si>
  <si>
    <t>21°45'50.760000"S</t>
  </si>
  <si>
    <t>43°21'00.000000"O</t>
  </si>
  <si>
    <t>QUADRA POLIESPORTIVA COM COBERTURA EMEF PROFª MARINA VARGAS</t>
  </si>
  <si>
    <t>31°21'19.000008"S</t>
  </si>
  <si>
    <t>51°59'13.999992"O</t>
  </si>
  <si>
    <t>Construção de barragem de regularização de nível e ampliação da ETA</t>
  </si>
  <si>
    <t>22°19'40.299600"S</t>
  </si>
  <si>
    <t>47°32'42.900000"O</t>
  </si>
  <si>
    <t>Melhoria e Ampliação do SAA nos Bairros Vila Mariana/Altinópolis e Centro/Esplanada, SIR, Universitário e Santos Dumont</t>
  </si>
  <si>
    <t>18°54'41.655600"S</t>
  </si>
  <si>
    <t>41°56'36.999600"O</t>
  </si>
  <si>
    <t>CENTRO EDUCACIONAL JOÃO PAULO I</t>
  </si>
  <si>
    <t>NOVA OLINDA DO MARANHÃO/MA</t>
  </si>
  <si>
    <t>2°48'20.999999"S</t>
  </si>
  <si>
    <t>45°42'24.999984"O</t>
  </si>
  <si>
    <t>Readequação do SAA na sede municipal</t>
  </si>
  <si>
    <t>4°7'31.328400"S</t>
  </si>
  <si>
    <t>38°13'31.699200"O</t>
  </si>
  <si>
    <t>Leque Azul</t>
  </si>
  <si>
    <t>22°40'23.999988"S</t>
  </si>
  <si>
    <t>43°9'57.999996"O</t>
  </si>
  <si>
    <t>São Francisco</t>
  </si>
  <si>
    <t>22°42'16.999992"S</t>
  </si>
  <si>
    <t>43°7'3.000000"O</t>
  </si>
  <si>
    <t>Macrodrenagem da Bacia da Estrada Nova - Sub-bacia 2 - Ruas 14 de Março, Caripunas, Generalíssimo Deodoro, Dr Moraes e Quintino Bocaiúva</t>
  </si>
  <si>
    <t>1°28'29.607600"S</t>
  </si>
  <si>
    <t>48°29'5.089200"O</t>
  </si>
  <si>
    <t>Obras de Contenção de Encostas em Vitória</t>
  </si>
  <si>
    <t>20°18'33.040008"S; 20°19'2.359992"S; 20°17'45.139992"S; 20°16'31.059984"S; 20°19'3.650016"S; 20°18'11.099988"S; 20°18'33.279984"S; 20°18'20.450016"S; 20°19'9.339996"S; 20°18'59.310000"S; 20°18'36.680004"S</t>
  </si>
  <si>
    <t>40°19'46.959996"O; 40°21'13.399992"O; 40°20'47.310000"O; 40°19'18.519996"O; 40°18'7.300008"O; 40°18'32.990004"O; 40°18'22.380012"O; 40°18'13.349988"O; 40°19'38.970012"O; 40°19'36.120000"O; 40°20'53.540016"O</t>
  </si>
  <si>
    <t>Obras de Contenção de Encostas em São Lourenço da Mata</t>
  </si>
  <si>
    <t>7°59'38.960016"S; 8°0'43.779996"S; 8°0'45.830016"S; 8°0'24.329988"S; 7°59'32.470008"S; 8°0'26.300016"S; 8°0'20.900016"S; 8°0'0.219996"S</t>
  </si>
  <si>
    <t>35°1'26.690016"O; 35°2'22.509996"O; 35°0'56.000016"O; 35°2'6.090000"O; 35°1'23.390004"O; 35°0'55.900008"O; 35°2'41.979984"O; 35°1'5.570004"O</t>
  </si>
  <si>
    <t>Obras de Contenção de Encostas em Recife</t>
  </si>
  <si>
    <t>8°1'23.360016"S; 8°1'48.950004"S; 8°0'0.950004"S; 8°0'40.820004"S; 8°0'41.410008"S; 8°1'40.209996"S; 8°0'18.929988"S; 7°59'54.679992"S; 8°6'57.669984"S; 8°6'59.540004"S; 8°6'57.570012"S; 8°6'59.199984"S; 8°7'9.260004"S; 8°8'14.200008"S; 8°7'26.850000"S; 8°7'59.840004"S; 8°6'53.939988"S; 8°7'44.400000"S; 8°8'5.449992"S; 8°8'5.049996"S</t>
  </si>
  <si>
    <t>34°57'49.700016"O; 34°58'34.780008"O; 34°55'0.819984"O; 34°54'4.010004"O; 34°54'26.179992"O; 34°55'38.809992"O; 34°56'6.540000"O; 34°55'47.510004"O; 34°57'35.049996"O; 34°57'32.709996"O; 34°57'31.129992"O; 34°57'4.629996"O; 34°57'9.960012"O; 34°57'12.780000"O; 34°57'17.769996"O; 34°56'5.460000"O; 34°57'25.089984"O; 34°56'58.869996"O; 34°56'51.380016"O; 34°56'44.440008"O</t>
  </si>
  <si>
    <t>Obras de Contenção de Encostas em Paulista</t>
  </si>
  <si>
    <t>7°58'26.536800"S</t>
  </si>
  <si>
    <t>34°50'2.202000"O</t>
  </si>
  <si>
    <t>Obras de Contenção de Encostas em Olinda</t>
  </si>
  <si>
    <t>7°59'18.999996"S; 7°58'52.500000"S; 7°58'48.000000"S; 7°58'48.000000"S; 7°58'39.500004"S; 7°58'18.999984"S; 7°59'27.240000"S</t>
  </si>
  <si>
    <t>34°54'10.500012"O; 34°54'6.999984"O; 34°54'23.500008"O; 34°54'8.499996"O; 34°54'19.000008"O; 34°52'14.000016"O; 34°50'29.965200"O</t>
  </si>
  <si>
    <t>Obras de Contenção de Encostas em Nova Friburgo</t>
  </si>
  <si>
    <t>22°12'18.370800"S; 22°8'14.546400"S; 22°10'7.921200"S</t>
  </si>
  <si>
    <t>42°21'26.398800"O; 42°20'25.256400"O; 42°21'3.452400"O</t>
  </si>
  <si>
    <t>Obras de Contenção de Encostas em Maceió</t>
  </si>
  <si>
    <t>9°37'59.080008"S; 9°37'59.999988"S; 9°39'54.216000"S</t>
  </si>
  <si>
    <t>35°43'26.010012"O; 35°43'40.050012"O; 35°44'5.211600"O</t>
  </si>
  <si>
    <t>Obras de Contenção de Encostas em Florianópolis</t>
  </si>
  <si>
    <t>27°36'4.493016"S; 27°36'2.076984"S; 27°35'55.277016"S; 27°35'58.790004"S; 27°36'3.264984"S; 27°35'31.998984"S; 27°35'27.927996"S; 27°35'48.843996"S; 27°35'40.376004"S; 27°35'53.945016"S; 27°35'53.670984"S; 27°36'14.198004"S; 27°35'58.250004"S; 27°36'33.797016"S; 27°34'50.070000"S; 27°34'50.966004"S; 27°35'13.242984"S; 27°35'15.957996"S; 27°34'52.395996"S; 27°34'57.435996"S; 27°34'54.768000"S; 27°34'54.336000"S; 27°38'1.290984"S; 27°37'48.921996"S; 27°37'32.009016"S; 27°33'1.559016"S; 27°33'0.929016"S; 27°32'33.263016"S; 27°32'2.220000"S; 27°35'26.552004"S; 27°36'31.575996"S; 27°36'28.458000"S; 27°36'30.498984"S; 27°36'30.474000"S; 27°35'57.306984"S; 27°35'23.499996"S; 27°35'32.168400"S</t>
  </si>
  <si>
    <t>48°32'32.006004"O; 48°32'31.502004"O; 48°32'21.432984"O; 48°32'28.452984"O; 48°31'46.998984"O; 48°32'18.210984"O; 48°32'16.019016"O; 48°32'0.683016"O; 48°32'5.561016"O; 48°32'2.922000"O; 48°31'58.515996"O; 48°32'18.287016"O; 48°32'11.202000"O; 48°32'35.019996"O; 48°32'5.214984"O; 48°32'5.687016"O; 48°31'51.891996"O; 48°31'50.433996"O; 48°32'1.254984"O; 48°31'53.879016"O; 48°32'9.750984"O; 48°32'12.617016"O; 48°31'3.939996"O; 48°31'13.314000"O; 48°31'24.906000"O; 48°29'25.998000"O; 48°29'23.960004"O; 48°29'55.578984"O; 48°30'4.986000"O; 48°35'50.118000"O; 48°35'15.821016"O; 48°35'15.576000"O; 48°35'9.755016"O; 48°35'9.870000"O; 48°34'46.239996"O; 48°35'55.100004"O; 48°32'56.497200"O</t>
  </si>
  <si>
    <t>Quadra Senhora Santana</t>
  </si>
  <si>
    <t>SANTANA DO IPANEMA/AL</t>
  </si>
  <si>
    <t>9°22'1.999999"S</t>
  </si>
  <si>
    <t>37°14'52.000008"O</t>
  </si>
  <si>
    <t>Povoado Vila do Incra</t>
  </si>
  <si>
    <t>4°42'9.000000"S</t>
  </si>
  <si>
    <t>46°12'59.000004"O</t>
  </si>
  <si>
    <t>Terreno em Bom Despacho</t>
  </si>
  <si>
    <t>PASSO DE CAMARAGIBE/AL</t>
  </si>
  <si>
    <t>9°16'54.000001"S</t>
  </si>
  <si>
    <t>35°25'51.999996"O</t>
  </si>
  <si>
    <t>QUADRA 3</t>
  </si>
  <si>
    <t>12°7'0.999984"S</t>
  </si>
  <si>
    <t>38°24'3.999996"O</t>
  </si>
  <si>
    <t>Laura Magalhães Teixeira</t>
  </si>
  <si>
    <t>GUAPIMIRIM/RJ</t>
  </si>
  <si>
    <t>22°35'47.000004"S</t>
  </si>
  <si>
    <t>43°0'24.999984"O</t>
  </si>
  <si>
    <t>Terreno da quadra</t>
  </si>
  <si>
    <t>9°14'33.000000"S</t>
  </si>
  <si>
    <t>35°29'25.000008"O</t>
  </si>
  <si>
    <t>Situação da Obra</t>
  </si>
  <si>
    <t>Unidade Implantadora</t>
  </si>
  <si>
    <t>Data de Início da Execução</t>
  </si>
  <si>
    <t>Data de Término da Execução</t>
  </si>
  <si>
    <t>Tipo de Paralisação</t>
  </si>
  <si>
    <t>Programa</t>
  </si>
  <si>
    <t>Fonte</t>
  </si>
  <si>
    <t>Esfera</t>
  </si>
  <si>
    <t>Tipologia</t>
  </si>
  <si>
    <t>Valor Contrato</t>
  </si>
  <si>
    <t>Valor Previsto</t>
  </si>
  <si>
    <t>PREF MUN DE BOM RETIRO DO SUL</t>
  </si>
  <si>
    <t>Bom Retiro do Sul</t>
  </si>
  <si>
    <t>65.51%</t>
  </si>
  <si>
    <t>Cobertura</t>
  </si>
  <si>
    <t>PAC2</t>
  </si>
  <si>
    <t>Municipal</t>
  </si>
  <si>
    <t>COBERTURA DE QUADRA ESCOLAR PEQUENA - PROJETO FNDE</t>
  </si>
  <si>
    <t>PREF MUN DE CARAPICUIBA</t>
  </si>
  <si>
    <t>Carapicuíba</t>
  </si>
  <si>
    <t>16/05/2017</t>
  </si>
  <si>
    <t>12/12/2017</t>
  </si>
  <si>
    <t>29/03/2016</t>
  </si>
  <si>
    <t>01/11/2016</t>
  </si>
  <si>
    <t>PREF MUN DE TIANGUA</t>
  </si>
  <si>
    <t>Tianguá</t>
  </si>
  <si>
    <t>03/11/2016</t>
  </si>
  <si>
    <t>27/04/2018</t>
  </si>
  <si>
    <t>Abandono da empresa</t>
  </si>
  <si>
    <t>18/10/2017</t>
  </si>
  <si>
    <t>7.16%</t>
  </si>
  <si>
    <t>TD</t>
  </si>
  <si>
    <t>Espaço Educativo - 12 Salas</t>
  </si>
  <si>
    <t>15/06/2016</t>
  </si>
  <si>
    <t>PREF MUN DE ARAPUA</t>
  </si>
  <si>
    <t>Arapuã</t>
  </si>
  <si>
    <t>30/06/2016</t>
  </si>
  <si>
    <t>04/05/2018</t>
  </si>
  <si>
    <t>19/04/2018</t>
  </si>
  <si>
    <t>27.81%</t>
  </si>
  <si>
    <t>Espaço Educativo - 06 Salas</t>
  </si>
  <si>
    <t>17/03/2015</t>
  </si>
  <si>
    <t>14/10/2013</t>
  </si>
  <si>
    <t>CONVENIO</t>
  </si>
  <si>
    <t>18/01/2016</t>
  </si>
  <si>
    <t>20/02/2018</t>
  </si>
  <si>
    <t>EMENDAS</t>
  </si>
  <si>
    <t>07/08/2018</t>
  </si>
  <si>
    <t>Paralisação por falta de pagamento à empresa executora</t>
  </si>
  <si>
    <t>21/02/2017</t>
  </si>
  <si>
    <t>Estadual</t>
  </si>
  <si>
    <t>Ampliação</t>
  </si>
  <si>
    <t>06/06/2014</t>
  </si>
  <si>
    <t>SECRETARIA ESTADUAL - CE</t>
  </si>
  <si>
    <t>Alto Santo</t>
  </si>
  <si>
    <t>11/06/2014</t>
  </si>
  <si>
    <t>28/01/2015</t>
  </si>
  <si>
    <t>PREF MUN DE IVOLANDIA</t>
  </si>
  <si>
    <t>Ivolândia</t>
  </si>
  <si>
    <t>25/01/2018</t>
  </si>
  <si>
    <t>11/11/2016</t>
  </si>
  <si>
    <t>16.95%</t>
  </si>
  <si>
    <t>PAR</t>
  </si>
  <si>
    <t>19/01/2017</t>
  </si>
  <si>
    <t>Contrato Rescindido</t>
  </si>
  <si>
    <t>30/01/2018</t>
  </si>
  <si>
    <t>Emenda Parlamentar</t>
  </si>
  <si>
    <t>30/05/2016</t>
  </si>
  <si>
    <t>Campina Grande</t>
  </si>
  <si>
    <t>31/05/2016</t>
  </si>
  <si>
    <t>16/02/2018</t>
  </si>
  <si>
    <t>19/09/2017</t>
  </si>
  <si>
    <t>09/09/2015</t>
  </si>
  <si>
    <t>14/10/2015</t>
  </si>
  <si>
    <t>31/01/2018</t>
  </si>
  <si>
    <t>02/09/2016</t>
  </si>
  <si>
    <t>PREF MUN DE LAGOA DA CANOA</t>
  </si>
  <si>
    <t>Lagoa da Canoa</t>
  </si>
  <si>
    <t>22/12/2014</t>
  </si>
  <si>
    <t>05/10/2016</t>
  </si>
  <si>
    <t>05/08/2016</t>
  </si>
  <si>
    <t>31/03/2015</t>
  </si>
  <si>
    <t>06/10/2016</t>
  </si>
  <si>
    <t>20/06/2017</t>
  </si>
  <si>
    <t>36.49%</t>
  </si>
  <si>
    <t>02/04/2014</t>
  </si>
  <si>
    <t>16/03/2015</t>
  </si>
  <si>
    <t>PREF MUN DE BEBERIBE</t>
  </si>
  <si>
    <t>Beberibe</t>
  </si>
  <si>
    <t>23.21%</t>
  </si>
  <si>
    <t>15/03/2016</t>
  </si>
  <si>
    <t>24/11/2017</t>
  </si>
  <si>
    <t>27/06/2016</t>
  </si>
  <si>
    <t>05/07/2017</t>
  </si>
  <si>
    <t>16/04/2012</t>
  </si>
  <si>
    <t>15/09/2017</t>
  </si>
  <si>
    <t>08/06/2015</t>
  </si>
  <si>
    <t>PREF MUN DE CACIQUE DOBLE</t>
  </si>
  <si>
    <t>Cacique Doble</t>
  </si>
  <si>
    <t>06/06/2016</t>
  </si>
  <si>
    <t>30/09/2017</t>
  </si>
  <si>
    <t>19/03/2018</t>
  </si>
  <si>
    <t>28/01/2016</t>
  </si>
  <si>
    <t>PREF MUN DE KALORE</t>
  </si>
  <si>
    <t>Kaloré</t>
  </si>
  <si>
    <t>08/02/2016</t>
  </si>
  <si>
    <t>24/07/2018</t>
  </si>
  <si>
    <t>03/04/2018</t>
  </si>
  <si>
    <t>25/09/2017</t>
  </si>
  <si>
    <t>64.24%</t>
  </si>
  <si>
    <t>Espaço Educativo - 02 Salas</t>
  </si>
  <si>
    <t>23/02/2015</t>
  </si>
  <si>
    <t>PREF MUN DE CAMPO MAIOR</t>
  </si>
  <si>
    <t>Campo Maior</t>
  </si>
  <si>
    <t>07/06/2018</t>
  </si>
  <si>
    <t>Descumprimento de Contrato</t>
  </si>
  <si>
    <t>18/04/2018</t>
  </si>
  <si>
    <t>16.82%</t>
  </si>
  <si>
    <t>27/02/2015</t>
  </si>
  <si>
    <t>PREF MUN DE SAO DOMINGOS DO CAPIM</t>
  </si>
  <si>
    <t>São Domingos do Capim</t>
  </si>
  <si>
    <t>30/03/2015</t>
  </si>
  <si>
    <t>19/03/2016</t>
  </si>
  <si>
    <t>10.64%</t>
  </si>
  <si>
    <t>11/12/2014</t>
  </si>
  <si>
    <t>PREF MUN DE VIGIA</t>
  </si>
  <si>
    <t>Vigia</t>
  </si>
  <si>
    <t>05/12/2015</t>
  </si>
  <si>
    <t>Irregularidades na gestão anterior</t>
  </si>
  <si>
    <t>0.00%</t>
  </si>
  <si>
    <t>10/01/2017</t>
  </si>
  <si>
    <t>22/05/2018</t>
  </si>
  <si>
    <t>PREF MUN DE BARROSO</t>
  </si>
  <si>
    <t>Barroso</t>
  </si>
  <si>
    <t>07/12/2015</t>
  </si>
  <si>
    <t>30/06/2018</t>
  </si>
  <si>
    <t>23/05/2017</t>
  </si>
  <si>
    <t>51.15%</t>
  </si>
  <si>
    <t>31/10/2014</t>
  </si>
  <si>
    <t>PREF MUN DE ALCANTARA</t>
  </si>
  <si>
    <t>Alcântara</t>
  </si>
  <si>
    <t>18/01/2017</t>
  </si>
  <si>
    <t>15/08/2017</t>
  </si>
  <si>
    <t>80.30%</t>
  </si>
  <si>
    <t>08/08/2014</t>
  </si>
  <si>
    <t>PREF MUN DE JUTAI</t>
  </si>
  <si>
    <t>Jutaí</t>
  </si>
  <si>
    <t>30/01/2016</t>
  </si>
  <si>
    <t>27/07/2017</t>
  </si>
  <si>
    <t>7.68%</t>
  </si>
  <si>
    <t>28/07/2017</t>
  </si>
  <si>
    <t>24/01/2018</t>
  </si>
  <si>
    <t>0.42%</t>
  </si>
  <si>
    <t>6.95%</t>
  </si>
  <si>
    <t>Espaço Educativo - 04 Salas</t>
  </si>
  <si>
    <t>8.61%</t>
  </si>
  <si>
    <t>0.11%</t>
  </si>
  <si>
    <t>0.09%</t>
  </si>
  <si>
    <t>PREF MUN DE CANDIDO DE ABREU</t>
  </si>
  <si>
    <t>Cândido de Abreu</t>
  </si>
  <si>
    <t>19/10/2015</t>
  </si>
  <si>
    <t>31/07/2018</t>
  </si>
  <si>
    <t>13/03/2018</t>
  </si>
  <si>
    <t>24.13%</t>
  </si>
  <si>
    <t>QUADRA ESCOLAR COBERTA COM VESTIÁRIO- PROJETO FNDE</t>
  </si>
  <si>
    <t>27/04/2016</t>
  </si>
  <si>
    <t>Fortaleza</t>
  </si>
  <si>
    <t>09/05/2018</t>
  </si>
  <si>
    <t>26/06/2017</t>
  </si>
  <si>
    <t>18/08/2015</t>
  </si>
  <si>
    <t>PREF MUN DE PARANATINGA</t>
  </si>
  <si>
    <t>Paranatinga</t>
  </si>
  <si>
    <t>31/12/2016</t>
  </si>
  <si>
    <t>25/05/2018</t>
  </si>
  <si>
    <t>15/12/2015</t>
  </si>
  <si>
    <t>12/12/2014</t>
  </si>
  <si>
    <t>PREF MUN DE GUAIUBA</t>
  </si>
  <si>
    <t>Guaiúba</t>
  </si>
  <si>
    <t>23/02/2017</t>
  </si>
  <si>
    <t>51.48%</t>
  </si>
  <si>
    <t>19/08/2015</t>
  </si>
  <si>
    <t>PREF MUN DE BOA VISTA DO RAMOS</t>
  </si>
  <si>
    <t>Boa Vista do Ramos</t>
  </si>
  <si>
    <t>09/06/2018</t>
  </si>
  <si>
    <t>Questões Climáticas</t>
  </si>
  <si>
    <t>07/02/2018</t>
  </si>
  <si>
    <t>25.64%</t>
  </si>
  <si>
    <t>05/05/2015</t>
  </si>
  <si>
    <t>PREF MUN DE DENISE</t>
  </si>
  <si>
    <t>Denise</t>
  </si>
  <si>
    <t>27/12/2016</t>
  </si>
  <si>
    <t>05/03/2018</t>
  </si>
  <si>
    <t>23/04/2015</t>
  </si>
  <si>
    <t>PREF MUN DE IUIU</t>
  </si>
  <si>
    <t>Iuiú</t>
  </si>
  <si>
    <t>30/11/2016</t>
  </si>
  <si>
    <t>17/05/2018</t>
  </si>
  <si>
    <t>33.35%</t>
  </si>
  <si>
    <t>05/11/2018</t>
  </si>
  <si>
    <t>28/09/2016</t>
  </si>
  <si>
    <t>13.26%</t>
  </si>
  <si>
    <t>30/12/2011</t>
  </si>
  <si>
    <t>15/04/2015</t>
  </si>
  <si>
    <t>20/09/2013</t>
  </si>
  <si>
    <t>PREF MUN DE LUIS CORREIA</t>
  </si>
  <si>
    <t>Luís Correia</t>
  </si>
  <si>
    <t>09/12/2016</t>
  </si>
  <si>
    <t>07/11/2017</t>
  </si>
  <si>
    <t>04/08/2016</t>
  </si>
  <si>
    <t>23.61%</t>
  </si>
  <si>
    <t>23/03/2015</t>
  </si>
  <si>
    <t>PREF MUN DE PEDRA PRETA</t>
  </si>
  <si>
    <t>Pedra Preta</t>
  </si>
  <si>
    <t>18/12/2017</t>
  </si>
  <si>
    <t>20.18%</t>
  </si>
  <si>
    <t>Quadras</t>
  </si>
  <si>
    <t>13/05/2016</t>
  </si>
  <si>
    <t>30/10/2018</t>
  </si>
  <si>
    <t>23/04/2018</t>
  </si>
  <si>
    <t>10/10/2008</t>
  </si>
  <si>
    <t>PREF MUN DE PESQUEIRA</t>
  </si>
  <si>
    <t>Pesqueira</t>
  </si>
  <si>
    <t>12/07/2017</t>
  </si>
  <si>
    <t>08/06/2017</t>
  </si>
  <si>
    <t>04/05/2017</t>
  </si>
  <si>
    <t>02/02/2015</t>
  </si>
  <si>
    <t>PREF MUN DE IMBE</t>
  </si>
  <si>
    <t>Imbé</t>
  </si>
  <si>
    <t>04/04/2018</t>
  </si>
  <si>
    <t>27/04/2017</t>
  </si>
  <si>
    <t>38.27%</t>
  </si>
  <si>
    <t>PREF MUN DE BURITAMA</t>
  </si>
  <si>
    <t>Buritama</t>
  </si>
  <si>
    <t>19/06/2016</t>
  </si>
  <si>
    <t>02/10/2017</t>
  </si>
  <si>
    <t>9.25%</t>
  </si>
  <si>
    <t>11/05/2015</t>
  </si>
  <si>
    <t>PREF MUN DE ITALVA</t>
  </si>
  <si>
    <t>Italva</t>
  </si>
  <si>
    <t>18/05/2015</t>
  </si>
  <si>
    <t>31/12/2017</t>
  </si>
  <si>
    <t>15.11%</t>
  </si>
  <si>
    <t>30/09/2014</t>
  </si>
  <si>
    <t>PREF MUN DE TREZIDELA DO VALE</t>
  </si>
  <si>
    <t>Trizidela do Vale</t>
  </si>
  <si>
    <t>17/02/2017</t>
  </si>
  <si>
    <t>49.36%</t>
  </si>
  <si>
    <t>47.50%</t>
  </si>
  <si>
    <t>20/10/2015</t>
  </si>
  <si>
    <t>PREF MUN DE PALMELO</t>
  </si>
  <si>
    <t>Palmelo</t>
  </si>
  <si>
    <t>02/11/2015</t>
  </si>
  <si>
    <t>16/08/2016</t>
  </si>
  <si>
    <t>15/12/2016</t>
  </si>
  <si>
    <t>15.05%</t>
  </si>
  <si>
    <t>25/10/2014</t>
  </si>
  <si>
    <t>PREF MUN DE MARAPANIM</t>
  </si>
  <si>
    <t>Marapanim</t>
  </si>
  <si>
    <t>24/09/2017</t>
  </si>
  <si>
    <t>13.46%</t>
  </si>
  <si>
    <t>22/05/2015</t>
  </si>
  <si>
    <t>13/04/2016</t>
  </si>
  <si>
    <t>27.23%</t>
  </si>
  <si>
    <t>22/09/2015</t>
  </si>
  <si>
    <t>19.15%</t>
  </si>
  <si>
    <t>26/09/2014</t>
  </si>
  <si>
    <t>PREF MUN DE SAO JOAO DOS PATOS</t>
  </si>
  <si>
    <t>São João dos Patos</t>
  </si>
  <si>
    <t>13/10/2014</t>
  </si>
  <si>
    <t>27/09/2016</t>
  </si>
  <si>
    <t>23/02/2016</t>
  </si>
  <si>
    <t>14.03%</t>
  </si>
  <si>
    <t>PREF MUN DE SANTA FILOMENA DO MARANHAO</t>
  </si>
  <si>
    <t>Santa Filomena do Maranhão</t>
  </si>
  <si>
    <t>15/03/2018</t>
  </si>
  <si>
    <t>37.60%</t>
  </si>
  <si>
    <t>23/11/2015</t>
  </si>
  <si>
    <t>24/10/2014</t>
  </si>
  <si>
    <t>PREF MUN DE PALMEIRANDIA</t>
  </si>
  <si>
    <t>Palmeirândia</t>
  </si>
  <si>
    <t>29/10/2014</t>
  </si>
  <si>
    <t>11/12/2016</t>
  </si>
  <si>
    <t>28/02/2018</t>
  </si>
  <si>
    <t>21.05%</t>
  </si>
  <si>
    <t>17/12/2014</t>
  </si>
  <si>
    <t>PREF MUN DE MATOES DO NORTE</t>
  </si>
  <si>
    <t>Matões do Norte</t>
  </si>
  <si>
    <t>05/01/2015</t>
  </si>
  <si>
    <t>15/01/2018</t>
  </si>
  <si>
    <t>15.84%</t>
  </si>
  <si>
    <t>29/03/2018</t>
  </si>
  <si>
    <t>27.24%</t>
  </si>
  <si>
    <t>09/09/2014</t>
  </si>
  <si>
    <t>PREF MUN DE JUNCO DO MARANHAO</t>
  </si>
  <si>
    <t>Junco do Maranhão</t>
  </si>
  <si>
    <t>03/03/2016</t>
  </si>
  <si>
    <t>15/02/2017</t>
  </si>
  <si>
    <t>33.03%</t>
  </si>
  <si>
    <t>PREF MUN DE GOVERNADOR NUNES FREIRE</t>
  </si>
  <si>
    <t>Governador Nunes Freire</t>
  </si>
  <si>
    <t>24/07/2016</t>
  </si>
  <si>
    <t>01/12/2014</t>
  </si>
  <si>
    <t>PREF MUN DE CENTRO NOVO DO MARANHAO</t>
  </si>
  <si>
    <t>Centro Novo do Maranhão</t>
  </si>
  <si>
    <t>03/06/2018</t>
  </si>
  <si>
    <t>20/07/2017</t>
  </si>
  <si>
    <t>46.25%</t>
  </si>
  <si>
    <t>PREF MUN DE CRATEUS</t>
  </si>
  <si>
    <t>Crateús</t>
  </si>
  <si>
    <t>25/11/2014</t>
  </si>
  <si>
    <t>08/06/2018</t>
  </si>
  <si>
    <t>Falha na execução de serviços</t>
  </si>
  <si>
    <t>91.07%</t>
  </si>
  <si>
    <t>PREF MUN DE CHORROCHO</t>
  </si>
  <si>
    <t>Chorrochó</t>
  </si>
  <si>
    <t>26/03/2018</t>
  </si>
  <si>
    <t>7.96%</t>
  </si>
  <si>
    <t>PREF MUN DE ANAGE</t>
  </si>
  <si>
    <t>Anagé</t>
  </si>
  <si>
    <t>25/08/2017</t>
  </si>
  <si>
    <t>48.76%</t>
  </si>
  <si>
    <t>10/10/2014</t>
  </si>
  <si>
    <t>PREF MUN DE CARAUARI</t>
  </si>
  <si>
    <t>Carauari</t>
  </si>
  <si>
    <t>27/03/2017</t>
  </si>
  <si>
    <t>05/12/2016</t>
  </si>
  <si>
    <t>96.47%</t>
  </si>
  <si>
    <t>PREF MUN DE PAO DE ACUCAR</t>
  </si>
  <si>
    <t>Pão de Açúcar</t>
  </si>
  <si>
    <t>12/08/2016</t>
  </si>
  <si>
    <t>30.90%</t>
  </si>
  <si>
    <t>06/10/2015</t>
  </si>
  <si>
    <t>14.58%</t>
  </si>
  <si>
    <t>13/04/2018</t>
  </si>
  <si>
    <t>12/09/2016</t>
  </si>
  <si>
    <t>05/10/2015</t>
  </si>
  <si>
    <t>23/10/2015</t>
  </si>
  <si>
    <t>10/11/2015</t>
  </si>
  <si>
    <t>24/06/2018</t>
  </si>
  <si>
    <t>07/11/2016</t>
  </si>
  <si>
    <t>30/12/2018</t>
  </si>
  <si>
    <t>20/03/2017</t>
  </si>
  <si>
    <t>PREF MUN DE MUNDO NOVO</t>
  </si>
  <si>
    <t>Mundo Novo</t>
  </si>
  <si>
    <t>05/07/2016</t>
  </si>
  <si>
    <t>22/09/2017</t>
  </si>
  <si>
    <t>03/04/2017</t>
  </si>
  <si>
    <t>Medidas Administrativas do Estado/Município</t>
  </si>
  <si>
    <t>23/11/2017</t>
  </si>
  <si>
    <t>14.64%</t>
  </si>
  <si>
    <t>08/12/2014</t>
  </si>
  <si>
    <t>PREF MUN DE BUJARI</t>
  </si>
  <si>
    <t>Bujari</t>
  </si>
  <si>
    <t>23/05/2018</t>
  </si>
  <si>
    <t>71.81%</t>
  </si>
  <si>
    <t>08/07/2015</t>
  </si>
  <si>
    <t>09/07/2015</t>
  </si>
  <si>
    <t>02/12/2016</t>
  </si>
  <si>
    <t>36.94%</t>
  </si>
  <si>
    <t>04/08/2010</t>
  </si>
  <si>
    <t>18/12/2014</t>
  </si>
  <si>
    <t>31/03/2018</t>
  </si>
  <si>
    <t>37.06%</t>
  </si>
  <si>
    <t>29/01/2015</t>
  </si>
  <si>
    <t>PREF MUN DE SAO RAFAEL</t>
  </si>
  <si>
    <t>São Rafael</t>
  </si>
  <si>
    <t>23/02/2019</t>
  </si>
  <si>
    <t>20.32%</t>
  </si>
  <si>
    <t>PREF MUN DE PARINTINS</t>
  </si>
  <si>
    <t>Parintins</t>
  </si>
  <si>
    <t>18/03/2016</t>
  </si>
  <si>
    <t>Problemas de Infraestrutura</t>
  </si>
  <si>
    <t>19/12/2016</t>
  </si>
  <si>
    <t>16/01/2015</t>
  </si>
  <si>
    <t>23/12/2016</t>
  </si>
  <si>
    <t>11.35%</t>
  </si>
  <si>
    <t>27/10/2014</t>
  </si>
  <si>
    <t>01/06/2017</t>
  </si>
  <si>
    <t>6.22%</t>
  </si>
  <si>
    <t>13/03/2015</t>
  </si>
  <si>
    <t>12/06/2017</t>
  </si>
  <si>
    <t>0.29%</t>
  </si>
  <si>
    <t>0.21%</t>
  </si>
  <si>
    <t>05/04/2016</t>
  </si>
  <si>
    <t>20/04/2016</t>
  </si>
  <si>
    <t>17/02/2016</t>
  </si>
  <si>
    <t>PREF MUN DE PORTO RICO DO MARANHAO</t>
  </si>
  <si>
    <t>Porto Rico do Maranhão</t>
  </si>
  <si>
    <t>13/12/2016</t>
  </si>
  <si>
    <t>11/04/2017</t>
  </si>
  <si>
    <t>21.61%</t>
  </si>
  <si>
    <t>01/12/2016</t>
  </si>
  <si>
    <t>PREF MUN DE SENADOR ELOI DE SOUZA</t>
  </si>
  <si>
    <t>Senador Elói de Souza</t>
  </si>
  <si>
    <t>30.42%</t>
  </si>
  <si>
    <t>18/03/2015</t>
  </si>
  <si>
    <t>PREF MUN DE RIBEIRAO CASCALHEIRA</t>
  </si>
  <si>
    <t>Ribeirão Cascalheira</t>
  </si>
  <si>
    <t>7.76%</t>
  </si>
  <si>
    <t>28/10/2014</t>
  </si>
  <si>
    <t>PREF MUN DE PIEDADE DOS GERAIS</t>
  </si>
  <si>
    <t>Piedade dos Gerais</t>
  </si>
  <si>
    <t>05/11/2014</t>
  </si>
  <si>
    <t>17/08/2016</t>
  </si>
  <si>
    <t>10/02/2015</t>
  </si>
  <si>
    <t>14.25%</t>
  </si>
  <si>
    <t>01/07/2014</t>
  </si>
  <si>
    <t>PREF MUN DE NOVA RUSSAS</t>
  </si>
  <si>
    <t>Nova Russas</t>
  </si>
  <si>
    <t>02/07/2014</t>
  </si>
  <si>
    <t>20/12/2017</t>
  </si>
  <si>
    <t>29.79%</t>
  </si>
  <si>
    <t>10/07/2014</t>
  </si>
  <si>
    <t>PREF MUN DE ITAGUACU DA BAHIA</t>
  </si>
  <si>
    <t>Itaguaçu da Bahia</t>
  </si>
  <si>
    <t>11/07/2014</t>
  </si>
  <si>
    <t>06/04/2018</t>
  </si>
  <si>
    <t>93.13%</t>
  </si>
  <si>
    <t>04/08/2014</t>
  </si>
  <si>
    <t>PREF MUN DE LARANJAL DO JARI</t>
  </si>
  <si>
    <t>Laranjal do Jari</t>
  </si>
  <si>
    <t>02/06/2018</t>
  </si>
  <si>
    <t>Atraso no Pagamento Construtora</t>
  </si>
  <si>
    <t>19/08/2016</t>
  </si>
  <si>
    <t>23.58%</t>
  </si>
  <si>
    <t>Espaço Educativo - 01 Sala</t>
  </si>
  <si>
    <t>06/08/2014</t>
  </si>
  <si>
    <t>52.86%</t>
  </si>
  <si>
    <t>PREF MUN DE JAPOATA</t>
  </si>
  <si>
    <t>Japoatã</t>
  </si>
  <si>
    <t>96.11%</t>
  </si>
  <si>
    <t>PREF MUN DE MATARACA</t>
  </si>
  <si>
    <t>Mataraca</t>
  </si>
  <si>
    <t>25/02/2016</t>
  </si>
  <si>
    <t>05/09/2016</t>
  </si>
  <si>
    <t>16.44%</t>
  </si>
  <si>
    <t>07/03/2016</t>
  </si>
  <si>
    <t>31/05/2018</t>
  </si>
  <si>
    <t>19/06/2017</t>
  </si>
  <si>
    <t>05/05/2016</t>
  </si>
  <si>
    <t>09/05/2016</t>
  </si>
  <si>
    <t>PREF MUN DE VILA BELA DA SANTISSIMA TRINDADE</t>
  </si>
  <si>
    <t>Vila Bela da Santíssima Trindade</t>
  </si>
  <si>
    <t>80.28%</t>
  </si>
  <si>
    <t>14/07/2014</t>
  </si>
  <si>
    <t>PREF MUN DE TURILANDIA</t>
  </si>
  <si>
    <t>Turilândia</t>
  </si>
  <si>
    <t>28/04/2015</t>
  </si>
  <si>
    <t>PREF MUN DE MILAGRES</t>
  </si>
  <si>
    <t>Milagres</t>
  </si>
  <si>
    <t>13/12/2017</t>
  </si>
  <si>
    <t>10/08/2016</t>
  </si>
  <si>
    <t>62.85%</t>
  </si>
  <si>
    <t>PREF MUN DE MERUOCA</t>
  </si>
  <si>
    <t>Meruoca</t>
  </si>
  <si>
    <t>07/07/2017</t>
  </si>
  <si>
    <t>27.90%</t>
  </si>
  <si>
    <t>COBERTURA DE QUADRA ESCOLAR GRANDE - PROJETO FNDE</t>
  </si>
  <si>
    <t>Natal</t>
  </si>
  <si>
    <t>04/07/2018</t>
  </si>
  <si>
    <t>28/03/2018</t>
  </si>
  <si>
    <t>16/03/2016</t>
  </si>
  <si>
    <t>10/03/2017</t>
  </si>
  <si>
    <t>04/10/2016</t>
  </si>
  <si>
    <t>17/09/2014</t>
  </si>
  <si>
    <t>PREF MUN DE BURITI BRAVO</t>
  </si>
  <si>
    <t>Buriti Bravo</t>
  </si>
  <si>
    <t>16/08/2018</t>
  </si>
  <si>
    <t>09/04/2018</t>
  </si>
  <si>
    <t>70.96%</t>
  </si>
  <si>
    <t>17/08/2018</t>
  </si>
  <si>
    <t>08/09/2016</t>
  </si>
  <si>
    <t>33.62%</t>
  </si>
  <si>
    <t>PREF MUN DE ARAME</t>
  </si>
  <si>
    <t>Arame</t>
  </si>
  <si>
    <t>05/12/2014</t>
  </si>
  <si>
    <t>06/08/2015</t>
  </si>
  <si>
    <t>31/03/2017</t>
  </si>
  <si>
    <t>06/07/2014</t>
  </si>
  <si>
    <t>02/01/2015</t>
  </si>
  <si>
    <t>PREF MUN DE JUAZEIRO DO PIAUI</t>
  </si>
  <si>
    <t>Juazeiro do Piauí</t>
  </si>
  <si>
    <t>02/02/2018</t>
  </si>
  <si>
    <t>28/12/2018</t>
  </si>
  <si>
    <t>26/01/2016</t>
  </si>
  <si>
    <t>19.21%</t>
  </si>
  <si>
    <t>22/07/2014</t>
  </si>
  <si>
    <t>PREF MUN DE FLORES DO PIAUI</t>
  </si>
  <si>
    <t>Flores do Piauí</t>
  </si>
  <si>
    <t>11/05/2016</t>
  </si>
  <si>
    <t>29/12/2015</t>
  </si>
  <si>
    <t>19/03/2015</t>
  </si>
  <si>
    <t>19.56%</t>
  </si>
  <si>
    <t>18/06/2014</t>
  </si>
  <si>
    <t>PREF MUN DE CORONEL JOSE DIAS</t>
  </si>
  <si>
    <t>Coronel José Dias</t>
  </si>
  <si>
    <t>19/05/2018</t>
  </si>
  <si>
    <t>19/12/2017</t>
  </si>
  <si>
    <t>46.14%</t>
  </si>
  <si>
    <t>10/12/2014</t>
  </si>
  <si>
    <t>PREF MUN DE AVEIRO</t>
  </si>
  <si>
    <t>Aveiro</t>
  </si>
  <si>
    <t>29/11/2016</t>
  </si>
  <si>
    <t>18/07/2016</t>
  </si>
  <si>
    <t>01/09/2015</t>
  </si>
  <si>
    <t>10.04%</t>
  </si>
  <si>
    <t>01/10/2015</t>
  </si>
  <si>
    <t>PREF MUN DE GONCALVES DIAS</t>
  </si>
  <si>
    <t>Gonçalves Dias</t>
  </si>
  <si>
    <t>10/10/2015</t>
  </si>
  <si>
    <t>29/03/2017</t>
  </si>
  <si>
    <t>29/04/2016</t>
  </si>
  <si>
    <t>19.51%</t>
  </si>
  <si>
    <t>02/03/2015</t>
  </si>
  <si>
    <t>PREF MUN DE SAUDE</t>
  </si>
  <si>
    <t>Saúde</t>
  </si>
  <si>
    <t>42.09%</t>
  </si>
  <si>
    <t>29/09/2014</t>
  </si>
  <si>
    <t>PREF MUN DE TUBARAO</t>
  </si>
  <si>
    <t>Tubarão</t>
  </si>
  <si>
    <t>31/10/2016</t>
  </si>
  <si>
    <t>81.93%</t>
  </si>
  <si>
    <t>21/06/2016</t>
  </si>
  <si>
    <t>19.41%</t>
  </si>
  <si>
    <t>PREF MUN DE NAZARIA</t>
  </si>
  <si>
    <t>Nazária</t>
  </si>
  <si>
    <t>30/10/2015</t>
  </si>
  <si>
    <t>23/02/2018</t>
  </si>
  <si>
    <t>PREF MUN DE PACAJUS</t>
  </si>
  <si>
    <t>Pacajus</t>
  </si>
  <si>
    <t>05/09/2014</t>
  </si>
  <si>
    <t>PREF MUN DE SAO JOSE DE ESPINHARAS</t>
  </si>
  <si>
    <t>São José de Espinharas</t>
  </si>
  <si>
    <t>30.79%</t>
  </si>
  <si>
    <t>PREF MUN DE IBIARA</t>
  </si>
  <si>
    <t>Ibiara</t>
  </si>
  <si>
    <t>13/04/2017</t>
  </si>
  <si>
    <t>26/04/2018</t>
  </si>
  <si>
    <t>17.08%</t>
  </si>
  <si>
    <t>PREF MUN DE CALMON</t>
  </si>
  <si>
    <t>Calmon</t>
  </si>
  <si>
    <t>13.37%</t>
  </si>
  <si>
    <t>24/11/2014</t>
  </si>
  <si>
    <t>PREF MUN DE NOVA PRATA</t>
  </si>
  <si>
    <t>Nova Prata</t>
  </si>
  <si>
    <t>20/08/2018</t>
  </si>
  <si>
    <t>90.00%</t>
  </si>
  <si>
    <t>PREF MUN DE NAO-ME-TOQUE</t>
  </si>
  <si>
    <t>Não-Me-Toque</t>
  </si>
  <si>
    <t>18/08/2016</t>
  </si>
  <si>
    <t>05/05/2017</t>
  </si>
  <si>
    <t>6.37%</t>
  </si>
  <si>
    <t>29/12/2014</t>
  </si>
  <si>
    <t>PREF MUN DE RIACHAO DO BACAMARTE</t>
  </si>
  <si>
    <t>Riachão do Bacamarte</t>
  </si>
  <si>
    <t>15/08/2015</t>
  </si>
  <si>
    <t>29/08/2016</t>
  </si>
  <si>
    <t>14.29%</t>
  </si>
  <si>
    <t>PREF MUN DE EMAS</t>
  </si>
  <si>
    <t>Emas</t>
  </si>
  <si>
    <t>22/06/2016</t>
  </si>
  <si>
    <t>36.89%</t>
  </si>
  <si>
    <t>24/09/2014</t>
  </si>
  <si>
    <t>PREF MUN DE PILAR DE GOIAS</t>
  </si>
  <si>
    <t>Pilar de Goiás</t>
  </si>
  <si>
    <t>12/10/2018</t>
  </si>
  <si>
    <t>57.10%</t>
  </si>
  <si>
    <t>22/10/2014</t>
  </si>
  <si>
    <t>PREF MUN DE RIACHAO DO JACUIPE</t>
  </si>
  <si>
    <t>Riachão do Jacuípe</t>
  </si>
  <si>
    <t>06/07/2018</t>
  </si>
  <si>
    <t>19.49%</t>
  </si>
  <si>
    <t>15/01/2015</t>
  </si>
  <si>
    <t>14/07/2015</t>
  </si>
  <si>
    <t>9.92%</t>
  </si>
  <si>
    <t>PREF MUN DE MONTE AZUL</t>
  </si>
  <si>
    <t>Monte Azul</t>
  </si>
  <si>
    <t>52.75%</t>
  </si>
  <si>
    <t>PREF MUN DE CARAI</t>
  </si>
  <si>
    <t>Caraí</t>
  </si>
  <si>
    <t>21/12/2015</t>
  </si>
  <si>
    <t>06/09/2017</t>
  </si>
  <si>
    <t>08/10/2016</t>
  </si>
  <si>
    <t>21.58%</t>
  </si>
  <si>
    <t>07/08/2014</t>
  </si>
  <si>
    <t>07/08/2015</t>
  </si>
  <si>
    <t>PREF MUN DE MARA ROSA</t>
  </si>
  <si>
    <t>Mara Rosa</t>
  </si>
  <si>
    <t>02/04/2017</t>
  </si>
  <si>
    <t>08/01/2018</t>
  </si>
  <si>
    <t>26/08/2016</t>
  </si>
  <si>
    <t>23/10/2014</t>
  </si>
  <si>
    <t>PREF MUN DE CONDE</t>
  </si>
  <si>
    <t>Conde</t>
  </si>
  <si>
    <t>20/07/2015</t>
  </si>
  <si>
    <t>25.14%</t>
  </si>
  <si>
    <t>27/08/2014</t>
  </si>
  <si>
    <t>PREF MUN DE CAMOCIM DE SAO FELIX</t>
  </si>
  <si>
    <t>Camocim de São Félix</t>
  </si>
  <si>
    <t>29.06%</t>
  </si>
  <si>
    <t>10/08/2015</t>
  </si>
  <si>
    <t>PREF MUN DE SALTO DO JACUI</t>
  </si>
  <si>
    <t>Salto do Jacuí</t>
  </si>
  <si>
    <t>17/08/2015</t>
  </si>
  <si>
    <t>31/05/2017</t>
  </si>
  <si>
    <t>27/06/2014</t>
  </si>
  <si>
    <t>19/12/2015</t>
  </si>
  <si>
    <t>4.74%</t>
  </si>
  <si>
    <t>PREF MUN DE ITAPOA</t>
  </si>
  <si>
    <t>Itapoá</t>
  </si>
  <si>
    <t>21/09/2017</t>
  </si>
  <si>
    <t>01/08/2018</t>
  </si>
  <si>
    <t>Embargos</t>
  </si>
  <si>
    <t>15.50%</t>
  </si>
  <si>
    <t>12/08/2014</t>
  </si>
  <si>
    <t>PREF MUN DE SANTA TEREZINHA</t>
  </si>
  <si>
    <t>Santa Terezinha</t>
  </si>
  <si>
    <t>29/04/2017</t>
  </si>
  <si>
    <t>14/12/2016</t>
  </si>
  <si>
    <t>55.59%</t>
  </si>
  <si>
    <t>18/08/2014</t>
  </si>
  <si>
    <t>PREF MUN DE MARAJA DO SENA</t>
  </si>
  <si>
    <t>Marajá do Sena</t>
  </si>
  <si>
    <t>16/02/2017</t>
  </si>
  <si>
    <t>25.06%</t>
  </si>
  <si>
    <t>30/03/2018</t>
  </si>
  <si>
    <t>42.03%</t>
  </si>
  <si>
    <t>01/11/2014</t>
  </si>
  <si>
    <t>15/12/2014</t>
  </si>
  <si>
    <t>PREF MUN DE ANDORINHA</t>
  </si>
  <si>
    <t>Andorinha</t>
  </si>
  <si>
    <t>21/02/2018</t>
  </si>
  <si>
    <t>26/10/2016</t>
  </si>
  <si>
    <t>64.14%</t>
  </si>
  <si>
    <t>81.11%</t>
  </si>
  <si>
    <t>PREF MUN DE SANTANA DO ARAGUAIA</t>
  </si>
  <si>
    <t>Santana do Araguaia</t>
  </si>
  <si>
    <t>06/04/2015</t>
  </si>
  <si>
    <t>20/08/2015</t>
  </si>
  <si>
    <t>04/02/2015</t>
  </si>
  <si>
    <t>PREF MUN DE SANTO AMARO DO MARANHAO</t>
  </si>
  <si>
    <t>Santo Amaro do Maranhão</t>
  </si>
  <si>
    <t>10/12/2016</t>
  </si>
  <si>
    <t>16/01/2017</t>
  </si>
  <si>
    <t>22.30%</t>
  </si>
  <si>
    <t>PREF MUN DE IRITUIA</t>
  </si>
  <si>
    <t>Irituia</t>
  </si>
  <si>
    <t>03/11/2014</t>
  </si>
  <si>
    <t>PREF MUN DE GOIATUBA</t>
  </si>
  <si>
    <t>Goiatuba</t>
  </si>
  <si>
    <t>08/11/2016</t>
  </si>
  <si>
    <t>19.45%</t>
  </si>
  <si>
    <t>08/05/2015</t>
  </si>
  <si>
    <t>PREF MUN DE PEREIRO</t>
  </si>
  <si>
    <t>Pereiro</t>
  </si>
  <si>
    <t>28/06/2016</t>
  </si>
  <si>
    <t>26/02/2016</t>
  </si>
  <si>
    <t>47.51%</t>
  </si>
  <si>
    <t>30/06/2014</t>
  </si>
  <si>
    <t>PREF MUN DE MISSAO VELHA</t>
  </si>
  <si>
    <t>Missão Velha</t>
  </si>
  <si>
    <t>31/12/2014</t>
  </si>
  <si>
    <t>61.44%</t>
  </si>
  <si>
    <t>PREF MUN DE UIBAI</t>
  </si>
  <si>
    <t>Uibaí</t>
  </si>
  <si>
    <t>18/07/2015</t>
  </si>
  <si>
    <t>18/05/2018</t>
  </si>
  <si>
    <t>09/03/2018</t>
  </si>
  <si>
    <t>53.12%</t>
  </si>
  <si>
    <t>04/07/2014</t>
  </si>
  <si>
    <t>PREF MUN DE BOA NOVA</t>
  </si>
  <si>
    <t>Boa Nova</t>
  </si>
  <si>
    <t>08/01/2017</t>
  </si>
  <si>
    <t>53.41%</t>
  </si>
  <si>
    <t>PREF MUN DE VITORIA DE SANTO ANTAO</t>
  </si>
  <si>
    <t>Vitória de Santo Antão</t>
  </si>
  <si>
    <t>25/05/2016</t>
  </si>
  <si>
    <t>17/03/2017</t>
  </si>
  <si>
    <t>13/09/2017</t>
  </si>
  <si>
    <t>13.41%</t>
  </si>
  <si>
    <t>09/11/2015</t>
  </si>
  <si>
    <t>29/01/2017</t>
  </si>
  <si>
    <t>54.12%</t>
  </si>
  <si>
    <t>04/12/2014</t>
  </si>
  <si>
    <t>PREF MUN DE PALMEIRINA</t>
  </si>
  <si>
    <t>Palmeirina</t>
  </si>
  <si>
    <t>03/12/2014</t>
  </si>
  <si>
    <t>26/05/2016</t>
  </si>
  <si>
    <t>23/03/2016</t>
  </si>
  <si>
    <t>29/07/2015</t>
  </si>
  <si>
    <t>12.07%</t>
  </si>
  <si>
    <t>PREF MUN DE MARAIAL</t>
  </si>
  <si>
    <t>Maraial</t>
  </si>
  <si>
    <t>24.31%</t>
  </si>
  <si>
    <t>20/10/2014</t>
  </si>
  <si>
    <t>PREF MUN DE SANTANA DO MARANHAO</t>
  </si>
  <si>
    <t>Santana do Maranhão</t>
  </si>
  <si>
    <t>15/10/2014</t>
  </si>
  <si>
    <t>30.31%</t>
  </si>
  <si>
    <t>17/12/2013</t>
  </si>
  <si>
    <t>24/03/2017</t>
  </si>
  <si>
    <t>25.23%</t>
  </si>
  <si>
    <t>29/08/2014</t>
  </si>
  <si>
    <t>PREF MUN DE POCAO DE PEDRAS</t>
  </si>
  <si>
    <t>Poção de Pedras</t>
  </si>
  <si>
    <t>17/09/2017</t>
  </si>
  <si>
    <t>06/08/2016</t>
  </si>
  <si>
    <t>16/09/2017</t>
  </si>
  <si>
    <t>21/07/2014</t>
  </si>
  <si>
    <t>PREF MUN DE PERI MIRIM</t>
  </si>
  <si>
    <t>Peri Mirim</t>
  </si>
  <si>
    <t>17/01/2016</t>
  </si>
  <si>
    <t>27/01/2014</t>
  </si>
  <si>
    <t>PREF MUN DE NOVA IGUACU</t>
  </si>
  <si>
    <t>Nova Iguaçu</t>
  </si>
  <si>
    <t>05/05/2018</t>
  </si>
  <si>
    <t>58.44%</t>
  </si>
  <si>
    <t>04/01/2016</t>
  </si>
  <si>
    <t>PREF MUN DE CARAPEBUS</t>
  </si>
  <si>
    <t>Carapebus</t>
  </si>
  <si>
    <t>22/07/2016</t>
  </si>
  <si>
    <t>21/09/2016</t>
  </si>
  <si>
    <t>8.14%</t>
  </si>
  <si>
    <t>PREF MUN DE ALTO ALEGRE</t>
  </si>
  <si>
    <t>Alto Alegre</t>
  </si>
  <si>
    <t>21/10/2014</t>
  </si>
  <si>
    <t>30.74%</t>
  </si>
  <si>
    <t>PREF MUN DE PEDRA GRANDE</t>
  </si>
  <si>
    <t>Pedra Grande</t>
  </si>
  <si>
    <t>31/12/2015</t>
  </si>
  <si>
    <t>01/09/2017</t>
  </si>
  <si>
    <t>24.40%</t>
  </si>
  <si>
    <t>16/06/2015</t>
  </si>
  <si>
    <t>PREF MUN DE LAJES PINTADAS</t>
  </si>
  <si>
    <t>Lajes Pintadas</t>
  </si>
  <si>
    <t>27/07/2015</t>
  </si>
  <si>
    <t>07/12/2016</t>
  </si>
  <si>
    <t>31.60%</t>
  </si>
  <si>
    <t>30/09/2015</t>
  </si>
  <si>
    <t>PREF MUN DE ITABORAI</t>
  </si>
  <si>
    <t>Itaboraí</t>
  </si>
  <si>
    <t>24.61%</t>
  </si>
  <si>
    <t>17/11/2014</t>
  </si>
  <si>
    <t>PREF MUN DE ALTONIA</t>
  </si>
  <si>
    <t>Altônia</t>
  </si>
  <si>
    <t>16/10/2018</t>
  </si>
  <si>
    <t>78.78%</t>
  </si>
  <si>
    <t>09/06/2015</t>
  </si>
  <si>
    <t>PREF MUN DE LAVRAS DA MANGABEIRA</t>
  </si>
  <si>
    <t>Lavras da Mangabeira</t>
  </si>
  <si>
    <t>25.44%</t>
  </si>
  <si>
    <t>25/06/2014</t>
  </si>
  <si>
    <t>PREF MUN DE ALCANTARAS</t>
  </si>
  <si>
    <t>Alcântaras</t>
  </si>
  <si>
    <t>09/02/2017</t>
  </si>
  <si>
    <t>49.50%</t>
  </si>
  <si>
    <t>08/01/2015</t>
  </si>
  <si>
    <t>PREF MUN DE NOVA REDENCAO</t>
  </si>
  <si>
    <t>Nova Redenção</t>
  </si>
  <si>
    <t>24/06/2016</t>
  </si>
  <si>
    <t>10/04/2015</t>
  </si>
  <si>
    <t>PREF MUN DE MAURITI</t>
  </si>
  <si>
    <t>Mauriti</t>
  </si>
  <si>
    <t>13/04/2010</t>
  </si>
  <si>
    <t>20/01/2014</t>
  </si>
  <si>
    <t>05/08/2014</t>
  </si>
  <si>
    <t>05/12/2013</t>
  </si>
  <si>
    <t>PREF MUN DE MOSTARDAS</t>
  </si>
  <si>
    <t>Mostardas</t>
  </si>
  <si>
    <t>22/10/2016</t>
  </si>
  <si>
    <t>12/09/2017</t>
  </si>
  <si>
    <t>33.60%</t>
  </si>
  <si>
    <t>PREF MUN DE PALMACIA</t>
  </si>
  <si>
    <t>Palmácia</t>
  </si>
  <si>
    <t>04/05/2016</t>
  </si>
  <si>
    <t>PREF MUN DE DORES DE CAMPOS</t>
  </si>
  <si>
    <t>Dores de Campos</t>
  </si>
  <si>
    <t>78.00%</t>
  </si>
  <si>
    <t>PREF MUN DE ITUETA</t>
  </si>
  <si>
    <t>Itueta</t>
  </si>
  <si>
    <t>17/12/2015</t>
  </si>
  <si>
    <t>15/08/2016</t>
  </si>
  <si>
    <t>20.98%</t>
  </si>
  <si>
    <t>19/09/2014</t>
  </si>
  <si>
    <t>PREF MUN DE SAO JOSE DOS BASILIOS</t>
  </si>
  <si>
    <t>São José dos Basílios</t>
  </si>
  <si>
    <t>19/11/2015</t>
  </si>
  <si>
    <t>19.67%</t>
  </si>
  <si>
    <t>22/09/2014</t>
  </si>
  <si>
    <t>09/12/2015</t>
  </si>
  <si>
    <t>7.05%</t>
  </si>
  <si>
    <t>PREF MUN DE SANTA INES</t>
  </si>
  <si>
    <t>Santa Inês</t>
  </si>
  <si>
    <t>03/11/2015</t>
  </si>
  <si>
    <t>19/11/2016</t>
  </si>
  <si>
    <t>PREF MUN DE PRATA DO PIAUI</t>
  </si>
  <si>
    <t>Prata do Piauí</t>
  </si>
  <si>
    <t>06/01/2015</t>
  </si>
  <si>
    <t>22/02/2016</t>
  </si>
  <si>
    <t>16.29%</t>
  </si>
  <si>
    <t>02/12/2014</t>
  </si>
  <si>
    <t>PREF MUN DE MIRANDIBA</t>
  </si>
  <si>
    <t>Mirandiba</t>
  </si>
  <si>
    <t>20/01/2015</t>
  </si>
  <si>
    <t>03/06/2016</t>
  </si>
  <si>
    <t>25/04/2018</t>
  </si>
  <si>
    <t>32.27%</t>
  </si>
  <si>
    <t>03/12/2016</t>
  </si>
  <si>
    <t>38.76%</t>
  </si>
  <si>
    <t>30/10/2017</t>
  </si>
  <si>
    <t>1.85%</t>
  </si>
  <si>
    <t>08/02/2017</t>
  </si>
  <si>
    <t>18.35%</t>
  </si>
  <si>
    <t>18.44%</t>
  </si>
  <si>
    <t>28/11/2014</t>
  </si>
  <si>
    <t>27/12/2017</t>
  </si>
  <si>
    <t>01/06/2016</t>
  </si>
  <si>
    <t>41.56%</t>
  </si>
  <si>
    <t>10/03/2015</t>
  </si>
  <si>
    <t>PREF MUN DE MORRINHOS</t>
  </si>
  <si>
    <t>Morrinhos</t>
  </si>
  <si>
    <t>25/10/2017</t>
  </si>
  <si>
    <t>06/12/2016</t>
  </si>
  <si>
    <t>32.43%</t>
  </si>
  <si>
    <t>04/10/2017</t>
  </si>
  <si>
    <t>94.95%</t>
  </si>
  <si>
    <t>27/01/2015</t>
  </si>
  <si>
    <t>PREF MUN DE ALTO SANTO</t>
  </si>
  <si>
    <t>30/01/2015</t>
  </si>
  <si>
    <t>30/03/2017</t>
  </si>
  <si>
    <t>58.39%</t>
  </si>
  <si>
    <t>19/02/2015</t>
  </si>
  <si>
    <t>PREF MUN DE MALHADA</t>
  </si>
  <si>
    <t>Malhada</t>
  </si>
  <si>
    <t>04/08/2017</t>
  </si>
  <si>
    <t>30/12/2016</t>
  </si>
  <si>
    <t>13.00%</t>
  </si>
  <si>
    <t>21/02/2016</t>
  </si>
  <si>
    <t>01/05/2018</t>
  </si>
  <si>
    <t>48.24%</t>
  </si>
  <si>
    <t>05/06/2012</t>
  </si>
  <si>
    <t>08/04/2016</t>
  </si>
  <si>
    <t>PREF MUN DE CACHOEIRA DO ARARI</t>
  </si>
  <si>
    <t>Cachoeira do Arari</t>
  </si>
  <si>
    <t>72.41%</t>
  </si>
  <si>
    <t>28/08/2014</t>
  </si>
  <si>
    <t>PREF MUN DE GODOFREDO VIANA</t>
  </si>
  <si>
    <t>Godofredo Viana</t>
  </si>
  <si>
    <t>17/06/2016</t>
  </si>
  <si>
    <t>28/03/2016</t>
  </si>
  <si>
    <t>2.27%</t>
  </si>
  <si>
    <t>19/02/2014</t>
  </si>
  <si>
    <t>PREF MUN DE BALSAS</t>
  </si>
  <si>
    <t>Balsas</t>
  </si>
  <si>
    <t>29.77%</t>
  </si>
  <si>
    <t>15/09/2014</t>
  </si>
  <si>
    <t>12/08/2017</t>
  </si>
  <si>
    <t>29/10/2016</t>
  </si>
  <si>
    <t>28.35%</t>
  </si>
  <si>
    <t>01/08/2014</t>
  </si>
  <si>
    <t>PREF MUN DE APICUM-ACU</t>
  </si>
  <si>
    <t>Apicum-Açu</t>
  </si>
  <si>
    <t>12/01/2018</t>
  </si>
  <si>
    <t>25.58%</t>
  </si>
  <si>
    <t>22.98%</t>
  </si>
  <si>
    <t>34.94%</t>
  </si>
  <si>
    <t>22/04/2015</t>
  </si>
  <si>
    <t>PREF MUN DE RIACHAO DO DANTAS</t>
  </si>
  <si>
    <t>Riachão do Dantas</t>
  </si>
  <si>
    <t>04/01/2017</t>
  </si>
  <si>
    <t>77.81%</t>
  </si>
  <si>
    <t>17/04/2015</t>
  </si>
  <si>
    <t>PREF MUN DE CAPIM</t>
  </si>
  <si>
    <t>Capim</t>
  </si>
  <si>
    <t>31/03/2016</t>
  </si>
  <si>
    <t>27.25%</t>
  </si>
  <si>
    <t>01/03/2017</t>
  </si>
  <si>
    <t>52.15%</t>
  </si>
  <si>
    <t>55.25%</t>
  </si>
  <si>
    <t>27/03/2015</t>
  </si>
  <si>
    <t>PREF MUN DE PACO DO LUMIAR</t>
  </si>
  <si>
    <t>Paço do Lumiar</t>
  </si>
  <si>
    <t>07/03/2018</t>
  </si>
  <si>
    <t>44.74%</t>
  </si>
  <si>
    <t>16/09/2015</t>
  </si>
  <si>
    <t>PREF MUN DE AFONSO CUNHA</t>
  </si>
  <si>
    <t>Afonso Cunha</t>
  </si>
  <si>
    <t>15/03/2017</t>
  </si>
  <si>
    <t>PREF MUN DE TRINDADE</t>
  </si>
  <si>
    <t>Trindade</t>
  </si>
  <si>
    <t>8.77%</t>
  </si>
  <si>
    <t>20/02/2017</t>
  </si>
  <si>
    <t>PREF MUN DE SANTO ANTONIO DO JARDIM</t>
  </si>
  <si>
    <t>Santo Antônio do Jardim</t>
  </si>
  <si>
    <t>10/01/2018</t>
  </si>
  <si>
    <t>20.22%</t>
  </si>
  <si>
    <t>04/08/2015</t>
  </si>
  <si>
    <t>PREF MUN DE SANTA QUITERIA</t>
  </si>
  <si>
    <t>Santa Quitéria</t>
  </si>
  <si>
    <t>20/01/2017</t>
  </si>
  <si>
    <t>25/05/2017</t>
  </si>
  <si>
    <t>34.10%</t>
  </si>
  <si>
    <t>PREF MUN DE ITAPIPOCA</t>
  </si>
  <si>
    <t>Itapipoca</t>
  </si>
  <si>
    <t>09/02/2015</t>
  </si>
  <si>
    <t>25/01/2016</t>
  </si>
  <si>
    <t>22/08/2016</t>
  </si>
  <si>
    <t>12/11/2016</t>
  </si>
  <si>
    <t>6.70%</t>
  </si>
  <si>
    <t>10/10/2016</t>
  </si>
  <si>
    <t>37.33%</t>
  </si>
  <si>
    <t>PREF MUN DE MARIANA PIMENTEL</t>
  </si>
  <si>
    <t>Mariana Pimentel</t>
  </si>
  <si>
    <t>06/02/2017</t>
  </si>
  <si>
    <t>43.31%</t>
  </si>
  <si>
    <t>23/06/2014</t>
  </si>
  <si>
    <t>PREF MUN DE APUIARES</t>
  </si>
  <si>
    <t>Apuiarés</t>
  </si>
  <si>
    <t>05/01/2017</t>
  </si>
  <si>
    <t>75.84%</t>
  </si>
  <si>
    <t>PREF MUN DE RIO DO FOGO</t>
  </si>
  <si>
    <t>Rio do Fogo</t>
  </si>
  <si>
    <t>11/05/2017</t>
  </si>
  <si>
    <t>18/11/2017</t>
  </si>
  <si>
    <t>63.12%</t>
  </si>
  <si>
    <t>12/09/2010</t>
  </si>
  <si>
    <t>19/10/2012</t>
  </si>
  <si>
    <t>10/09/2013</t>
  </si>
  <si>
    <t>PREF MUN DE CAMPOS DOS GOYTACAZES</t>
  </si>
  <si>
    <t>Campos dos Goytacazes</t>
  </si>
  <si>
    <t>58.81%</t>
  </si>
  <si>
    <t>PREF MUN DE MULUNGU</t>
  </si>
  <si>
    <t>Mulungu</t>
  </si>
  <si>
    <t>20/08/2016</t>
  </si>
  <si>
    <t>49.86%</t>
  </si>
  <si>
    <t>16/09/2014</t>
  </si>
  <si>
    <t>PREF MUN DE MASSARANDUBA</t>
  </si>
  <si>
    <t>Massaranduba</t>
  </si>
  <si>
    <t>16/09/2016</t>
  </si>
  <si>
    <t>21.01%</t>
  </si>
  <si>
    <t>Grajaú</t>
  </si>
  <si>
    <t>PREF MUN DE CHAVES</t>
  </si>
  <si>
    <t>Chaves</t>
  </si>
  <si>
    <t>26/03/2016</t>
  </si>
  <si>
    <t>23/08/2016</t>
  </si>
  <si>
    <t>01/02/2017</t>
  </si>
  <si>
    <t>3.47%</t>
  </si>
  <si>
    <t>15/10/2015</t>
  </si>
  <si>
    <t>PREF MUN DE CAMETA</t>
  </si>
  <si>
    <t>Cametá</t>
  </si>
  <si>
    <t>16/10/2015</t>
  </si>
  <si>
    <t>14/07/2016</t>
  </si>
  <si>
    <t>01/09/2016</t>
  </si>
  <si>
    <t>08/06/2016</t>
  </si>
  <si>
    <t>PREF MUN DE ALTO GARCAS</t>
  </si>
  <si>
    <t>Alto Garças</t>
  </si>
  <si>
    <t>25/06/2017</t>
  </si>
  <si>
    <t>72.96%</t>
  </si>
  <si>
    <t>26/08/2014</t>
  </si>
  <si>
    <t>PREF MUN DE PAI PEDRO</t>
  </si>
  <si>
    <t>Pai Pedro</t>
  </si>
  <si>
    <t>22/10/2018</t>
  </si>
  <si>
    <t>58.87%</t>
  </si>
  <si>
    <t>16/06/2014</t>
  </si>
  <si>
    <t>11/06/2015</t>
  </si>
  <si>
    <t>25/06/2015</t>
  </si>
  <si>
    <t>PREF MUN DE ITAMARAJU</t>
  </si>
  <si>
    <t>Itamaraju</t>
  </si>
  <si>
    <t>26/06/2014</t>
  </si>
  <si>
    <t>22/03/2015</t>
  </si>
  <si>
    <t>52.20%</t>
  </si>
  <si>
    <t>55.06%</t>
  </si>
  <si>
    <t>25/07/2014</t>
  </si>
  <si>
    <t>PREF MUN DE MANAQUIRI</t>
  </si>
  <si>
    <t>Manaquiri</t>
  </si>
  <si>
    <t>12/10/2016</t>
  </si>
  <si>
    <t>27.26%</t>
  </si>
  <si>
    <t>05/11/2015</t>
  </si>
  <si>
    <t>21/08/2014</t>
  </si>
  <si>
    <t>06/06/2015</t>
  </si>
  <si>
    <t>37.09%</t>
  </si>
  <si>
    <t>PREF MUN DE PIRACANJUBA</t>
  </si>
  <si>
    <t>Piracanjuba</t>
  </si>
  <si>
    <t>06/07/2016</t>
  </si>
  <si>
    <t>18/02/2016</t>
  </si>
  <si>
    <t>26/05/2017</t>
  </si>
  <si>
    <t>11.40%</t>
  </si>
  <si>
    <t>Marabá</t>
  </si>
  <si>
    <t>02/06/2017</t>
  </si>
  <si>
    <t>19.99%</t>
  </si>
  <si>
    <t>16/03/2012</t>
  </si>
  <si>
    <t>PREF MUN DE CRISTALIA</t>
  </si>
  <si>
    <t>Cristália</t>
  </si>
  <si>
    <t>05/12/2017</t>
  </si>
  <si>
    <t>51.89%</t>
  </si>
  <si>
    <t>PREF MUN DE HULHA NEGRA</t>
  </si>
  <si>
    <t>Hulha Negra</t>
  </si>
  <si>
    <t>19/07/2015</t>
  </si>
  <si>
    <t>14/06/2016</t>
  </si>
  <si>
    <t>20/05/2015</t>
  </si>
  <si>
    <t>26/07/2016</t>
  </si>
  <si>
    <t>10.75%</t>
  </si>
  <si>
    <t>13/05/2015</t>
  </si>
  <si>
    <t>27/04/2015</t>
  </si>
  <si>
    <t>PREF MUN DE SAO JERONIMO DA SERRA</t>
  </si>
  <si>
    <t>São Jerônimo da Serra</t>
  </si>
  <si>
    <t>20.38%</t>
  </si>
  <si>
    <t>PREF MUN DE TAPES</t>
  </si>
  <si>
    <t>Tapes</t>
  </si>
  <si>
    <t>28/12/2016</t>
  </si>
  <si>
    <t>84.88%</t>
  </si>
  <si>
    <t>04/04/2016</t>
  </si>
  <si>
    <t>PREF MUN DE CENTENARIO DO SUL</t>
  </si>
  <si>
    <t>Centenário do Sul</t>
  </si>
  <si>
    <t>27/02/2018</t>
  </si>
  <si>
    <t>25/07/2017</t>
  </si>
  <si>
    <t>12.90%</t>
  </si>
  <si>
    <t>26/08/2015</t>
  </si>
  <si>
    <t>PREF MUN DE PITIMBU</t>
  </si>
  <si>
    <t>Pitimbu</t>
  </si>
  <si>
    <t>PREF MUN DE ARROIO DOS RATOS</t>
  </si>
  <si>
    <t>Arroio dos Ratos</t>
  </si>
  <si>
    <t>20/03/2015</t>
  </si>
  <si>
    <t>24.68%</t>
  </si>
  <si>
    <t>82.89%</t>
  </si>
  <si>
    <t>PREF MUN DE NISIA FLORESTA</t>
  </si>
  <si>
    <t>Nísia Floresta</t>
  </si>
  <si>
    <t>10/06/2016</t>
  </si>
  <si>
    <t>PREF MUN DE JORDAO</t>
  </si>
  <si>
    <t>Jordão</t>
  </si>
  <si>
    <t>11/11/2018</t>
  </si>
  <si>
    <t>39.02%</t>
  </si>
  <si>
    <t>10/09/2017</t>
  </si>
  <si>
    <t>93.73%</t>
  </si>
  <si>
    <t>28/12/2015</t>
  </si>
  <si>
    <t>62.27%</t>
  </si>
  <si>
    <t>07/10/2014</t>
  </si>
  <si>
    <t>PREF MUN DE ACARAPE</t>
  </si>
  <si>
    <t>Acarape</t>
  </si>
  <si>
    <t>27/07/2016</t>
  </si>
  <si>
    <t>22.66%</t>
  </si>
  <si>
    <t>01/09/2014</t>
  </si>
  <si>
    <t>PREF MUN DE SERRANO DO MARANHAO</t>
  </si>
  <si>
    <t>Serrano do Maranhão</t>
  </si>
  <si>
    <t>26/01/2017</t>
  </si>
  <si>
    <t>11.29%</t>
  </si>
  <si>
    <t>PREF MUN DE MINACU</t>
  </si>
  <si>
    <t>Minaçu</t>
  </si>
  <si>
    <t>28/08/2017</t>
  </si>
  <si>
    <t>03/02/2018</t>
  </si>
  <si>
    <t>16/01/2018</t>
  </si>
  <si>
    <t>19.83%</t>
  </si>
  <si>
    <t>17/05/2017</t>
  </si>
  <si>
    <t>12/01/2017</t>
  </si>
  <si>
    <t>53.04%</t>
  </si>
  <si>
    <t>23/11/2016</t>
  </si>
  <si>
    <t>PREF MUN DE PALMEIRANTE</t>
  </si>
  <si>
    <t>Palmeirante</t>
  </si>
  <si>
    <t>25/02/2017</t>
  </si>
  <si>
    <t>51.34%</t>
  </si>
  <si>
    <t>PREF MUN DE PINHAO</t>
  </si>
  <si>
    <t>Pinhão</t>
  </si>
  <si>
    <t>17.39%</t>
  </si>
  <si>
    <t>21.77%</t>
  </si>
  <si>
    <t>PREF MUN DE SIMOES</t>
  </si>
  <si>
    <t>Simões</t>
  </si>
  <si>
    <t>23/05/2016</t>
  </si>
  <si>
    <t>17/11/2015</t>
  </si>
  <si>
    <t>22.85%</t>
  </si>
  <si>
    <t>13/08/2014</t>
  </si>
  <si>
    <t>PREF MUN DE SAO JULIAO</t>
  </si>
  <si>
    <t>São Julião</t>
  </si>
  <si>
    <t>25/08/2014</t>
  </si>
  <si>
    <t>05/08/2015</t>
  </si>
  <si>
    <t>19/05/2016</t>
  </si>
  <si>
    <t>23.46%</t>
  </si>
  <si>
    <t>PREF MUN DE SAO JOAO DO PIAUI</t>
  </si>
  <si>
    <t>São João do Piauí</t>
  </si>
  <si>
    <t>23/09/2016</t>
  </si>
  <si>
    <t>20.86%</t>
  </si>
  <si>
    <t>PREF MUN DE SAO JOAO DA VARJOTA</t>
  </si>
  <si>
    <t>São João da Varjota</t>
  </si>
  <si>
    <t>08/10/2014</t>
  </si>
  <si>
    <t>18/11/2015</t>
  </si>
  <si>
    <t>3.73%</t>
  </si>
  <si>
    <t>02/01/2017</t>
  </si>
  <si>
    <t>16.78%</t>
  </si>
  <si>
    <t>06/10/2014</t>
  </si>
  <si>
    <t>PREF MUN DE NOVO SANTO ANTONIO</t>
  </si>
  <si>
    <t>Novo Santo Antônio</t>
  </si>
  <si>
    <t>28/08/2018</t>
  </si>
  <si>
    <t>16/04/2018</t>
  </si>
  <si>
    <t>55.66%</t>
  </si>
  <si>
    <t>05/02/2015</t>
  </si>
  <si>
    <t>03/09/2015</t>
  </si>
  <si>
    <t>SECRETARIA ESTADUAL - BA</t>
  </si>
  <si>
    <t>01/02/2016</t>
  </si>
  <si>
    <t>PREF MUN DE PIRES DO RIO</t>
  </si>
  <si>
    <t>Pires do Rio</t>
  </si>
  <si>
    <t>06/06/2018</t>
  </si>
  <si>
    <t>23.52%</t>
  </si>
  <si>
    <t>16/07/2014</t>
  </si>
  <si>
    <t>26/02/2017</t>
  </si>
  <si>
    <t>73.74%</t>
  </si>
  <si>
    <t>02/10/2014</t>
  </si>
  <si>
    <t>PREF MUN DE SEVERIANO MELO</t>
  </si>
  <si>
    <t>Severiano Melo</t>
  </si>
  <si>
    <t>43.82%</t>
  </si>
  <si>
    <t>PREF MUN DE ITAPIUNA</t>
  </si>
  <si>
    <t>Itapiúna</t>
  </si>
  <si>
    <t>09/05/2017</t>
  </si>
  <si>
    <t>60.04%</t>
  </si>
  <si>
    <t>PREF MUN DE CLEVELANDIA</t>
  </si>
  <si>
    <t>Clevelândia</t>
  </si>
  <si>
    <t>06/12/2019</t>
  </si>
  <si>
    <t>75.24%</t>
  </si>
  <si>
    <t>PREF MUN DE TRIUNFO</t>
  </si>
  <si>
    <t>Triunfo</t>
  </si>
  <si>
    <t>25.98%</t>
  </si>
  <si>
    <t>PREF MUN DE TEIXEIRAS</t>
  </si>
  <si>
    <t>Teixeiras</t>
  </si>
  <si>
    <t>21/06/2015</t>
  </si>
  <si>
    <t>28.16%</t>
  </si>
  <si>
    <t>26/01/2015</t>
  </si>
  <si>
    <t>PREF MUN DE JAGUARIPE</t>
  </si>
  <si>
    <t>Jaguaripe</t>
  </si>
  <si>
    <t>22/05/2016</t>
  </si>
  <si>
    <t>06/10/2017</t>
  </si>
  <si>
    <t>25.31%</t>
  </si>
  <si>
    <t>PREF MUN DE PEDREIRAS</t>
  </si>
  <si>
    <t>Pedreiras</t>
  </si>
  <si>
    <t>20/12/2016</t>
  </si>
  <si>
    <t>34.50%</t>
  </si>
  <si>
    <t>08/03/2012</t>
  </si>
  <si>
    <t>06/03/2014</t>
  </si>
  <si>
    <t>14.23%</t>
  </si>
  <si>
    <t>07/08/2016</t>
  </si>
  <si>
    <t>29/06/2016</t>
  </si>
  <si>
    <t>20.96%</t>
  </si>
  <si>
    <t>PREF MUN DE NATIVIDADE</t>
  </si>
  <si>
    <t>Natividade</t>
  </si>
  <si>
    <t>31/12/2018</t>
  </si>
  <si>
    <t>73.76%</t>
  </si>
  <si>
    <t>PREF MUN DE UBATUBA</t>
  </si>
  <si>
    <t>Ubatuba</t>
  </si>
  <si>
    <t>65.03%</t>
  </si>
  <si>
    <t>53.08%</t>
  </si>
  <si>
    <t>14/11/2014</t>
  </si>
  <si>
    <t>PREF MUN DE OBIDOS</t>
  </si>
  <si>
    <t>Óbidos</t>
  </si>
  <si>
    <t>06/11/2016</t>
  </si>
  <si>
    <t>39.69%</t>
  </si>
  <si>
    <t>27/11/2014</t>
  </si>
  <si>
    <t>PREF MUN DE ALMENARA</t>
  </si>
  <si>
    <t>Almenara</t>
  </si>
  <si>
    <t>41.87%</t>
  </si>
  <si>
    <t>PREF MUN DE SATUBINHA</t>
  </si>
  <si>
    <t>Satubinha</t>
  </si>
  <si>
    <t>12/12/2016</t>
  </si>
  <si>
    <t>19.06%</t>
  </si>
  <si>
    <t>PREF MUN DE SERINGUEIRAS</t>
  </si>
  <si>
    <t>Seringueiras</t>
  </si>
  <si>
    <t>16/04/2016</t>
  </si>
  <si>
    <t>11/10/2016</t>
  </si>
  <si>
    <t>14.19%</t>
  </si>
  <si>
    <t>26/03/2017</t>
  </si>
  <si>
    <t>76.44%</t>
  </si>
  <si>
    <t>PREF MUN DE ACRELANDIA</t>
  </si>
  <si>
    <t>Acrelândia</t>
  </si>
  <si>
    <t>30/10/2019</t>
  </si>
  <si>
    <t>56.78%</t>
  </si>
  <si>
    <t>01/03/2016</t>
  </si>
  <si>
    <t>30/06/2015</t>
  </si>
  <si>
    <t>PREF MUN DE BOA VISTA</t>
  </si>
  <si>
    <t>Boa Vista</t>
  </si>
  <si>
    <t>18/09/2015</t>
  </si>
  <si>
    <t>12/05/2017</t>
  </si>
  <si>
    <t>30/07/2016</t>
  </si>
  <si>
    <t>29.98%</t>
  </si>
  <si>
    <t>12/05/2016</t>
  </si>
  <si>
    <t>03/02/2017</t>
  </si>
  <si>
    <t>24/10/2017</t>
  </si>
  <si>
    <t>04/03/2016</t>
  </si>
  <si>
    <t>PREF MUN DE SETE LAGOAS</t>
  </si>
  <si>
    <t>Sete Lagoas</t>
  </si>
  <si>
    <t>01/04/2015</t>
  </si>
  <si>
    <t>22/12/2016</t>
  </si>
  <si>
    <t>29/05/2015</t>
  </si>
  <si>
    <t>25/11/2015</t>
  </si>
  <si>
    <t>29/05/2017</t>
  </si>
  <si>
    <t>27/08/2013</t>
  </si>
  <si>
    <t>27/05/2015</t>
  </si>
  <si>
    <t>12/08/2015</t>
  </si>
  <si>
    <t>10/03/2014</t>
  </si>
  <si>
    <t>18/02/2017</t>
  </si>
  <si>
    <t>70.38%</t>
  </si>
  <si>
    <t>PREF MUN DE FILADELFIA</t>
  </si>
  <si>
    <t>Filadélfia</t>
  </si>
  <si>
    <t>28/04/2016</t>
  </si>
  <si>
    <t>46.41%</t>
  </si>
  <si>
    <t>PREF MUN DE FRANCISCO MACEDO</t>
  </si>
  <si>
    <t>Francisco Macedo</t>
  </si>
  <si>
    <t>8.39%</t>
  </si>
  <si>
    <t>08/12/2015</t>
  </si>
  <si>
    <t>PREF MUN DE BURITI DO TOCANTINS</t>
  </si>
  <si>
    <t>Buriti do Tocantins</t>
  </si>
  <si>
    <t>9.15%</t>
  </si>
  <si>
    <t>07/04/2014</t>
  </si>
  <si>
    <t>PREF MUN DE ITINGA DO MARANHAO</t>
  </si>
  <si>
    <t>Itinga do Maranhão</t>
  </si>
  <si>
    <t>20.87%</t>
  </si>
  <si>
    <t>29/07/2016</t>
  </si>
  <si>
    <t>16/11/2015</t>
  </si>
  <si>
    <t>01/04/2016</t>
  </si>
  <si>
    <t>25/04/2016</t>
  </si>
  <si>
    <t>0.13%</t>
  </si>
  <si>
    <t>17/10/2016</t>
  </si>
  <si>
    <t>PREF MUN DE ITANHEM</t>
  </si>
  <si>
    <t>Itanhém</t>
  </si>
  <si>
    <t>19/05/2017</t>
  </si>
  <si>
    <t>21/07/2016</t>
  </si>
  <si>
    <t>PREF MUN DE ESPIGAO DOESTE</t>
  </si>
  <si>
    <t>Espigão D'Oeste</t>
  </si>
  <si>
    <t>25/07/2016</t>
  </si>
  <si>
    <t>04/06/2016</t>
  </si>
  <si>
    <t>PREF MUN DE SETE BARRAS</t>
  </si>
  <si>
    <t>Sete Barras</t>
  </si>
  <si>
    <t>29/02/2016</t>
  </si>
  <si>
    <t>14/02/2018</t>
  </si>
  <si>
    <t>03/07/2014</t>
  </si>
  <si>
    <t>PREF MUN DE PROPRIA</t>
  </si>
  <si>
    <t>Propriá</t>
  </si>
  <si>
    <t>20/06/2014</t>
  </si>
  <si>
    <t>25/10/2016</t>
  </si>
  <si>
    <t>17.68%</t>
  </si>
  <si>
    <t>05/06/2017</t>
  </si>
  <si>
    <t>51.27%</t>
  </si>
  <si>
    <t>PREF MUN DE SANTA TEREZA DO OESTE</t>
  </si>
  <si>
    <t>Santa Tereza do Oeste</t>
  </si>
  <si>
    <t>36.53%</t>
  </si>
  <si>
    <t>Reforma</t>
  </si>
  <si>
    <t>PREF MUN DE ITAPURANGA</t>
  </si>
  <si>
    <t>Itapuranga</t>
  </si>
  <si>
    <t>17.02%</t>
  </si>
  <si>
    <t>04/12/2015</t>
  </si>
  <si>
    <t>16.03%</t>
  </si>
  <si>
    <t>PREF MUN DE NAVEGANTES</t>
  </si>
  <si>
    <t>Navegantes</t>
  </si>
  <si>
    <t>06/11/2018</t>
  </si>
  <si>
    <t>25.53%</t>
  </si>
  <si>
    <t>23/07/2014</t>
  </si>
  <si>
    <t>02/06/2014</t>
  </si>
  <si>
    <t>09/06/2014</t>
  </si>
  <si>
    <t>43.84%</t>
  </si>
  <si>
    <t>PREF MUN DE LUZILANDIA</t>
  </si>
  <si>
    <t>Luzilândia</t>
  </si>
  <si>
    <t>16.36%</t>
  </si>
  <si>
    <t>PREF MUN DE TUFILANDIA</t>
  </si>
  <si>
    <t>Tufilândia</t>
  </si>
  <si>
    <t>25/08/2016</t>
  </si>
  <si>
    <t>11.07%</t>
  </si>
  <si>
    <t>PREF MUN DE GOVERNADOR EUGENIO BARROS</t>
  </si>
  <si>
    <t>Governador Eugênio Barros</t>
  </si>
  <si>
    <t>24/02/2014</t>
  </si>
  <si>
    <t>18/03/2018</t>
  </si>
  <si>
    <t>23/06/2017</t>
  </si>
  <si>
    <t>43.59%</t>
  </si>
  <si>
    <t>03/06/2014</t>
  </si>
  <si>
    <t>57.74%</t>
  </si>
  <si>
    <t>17/06/2014</t>
  </si>
  <si>
    <t>PREF MUN DE SEBASTIAO BARROS</t>
  </si>
  <si>
    <t>Sebastião Barros</t>
  </si>
  <si>
    <t>78.61%</t>
  </si>
  <si>
    <t>Palmas</t>
  </si>
  <si>
    <t>20/06/2016</t>
  </si>
  <si>
    <t>09/01/2017</t>
  </si>
  <si>
    <t>07/08/2017</t>
  </si>
  <si>
    <t>PREF MUN DE SAO BENTO DO UNA</t>
  </si>
  <si>
    <t>São Bento do Una</t>
  </si>
  <si>
    <t>31/07/2017</t>
  </si>
  <si>
    <t>02/04/2018</t>
  </si>
  <si>
    <t>27/10/2016</t>
  </si>
  <si>
    <t>Caçapava do Sul</t>
  </si>
  <si>
    <t>PREF MUN DE IPIXUNA DO PARA</t>
  </si>
  <si>
    <t>Ipixuna do Pará</t>
  </si>
  <si>
    <t>06/05/2014</t>
  </si>
  <si>
    <t>05/02/2017</t>
  </si>
  <si>
    <t>14/04/2018</t>
  </si>
  <si>
    <t>PREF MUN DE LUIZIANA</t>
  </si>
  <si>
    <t>Luiziana</t>
  </si>
  <si>
    <t>09/09/2018</t>
  </si>
  <si>
    <t>13/01/2015</t>
  </si>
  <si>
    <t>PREF MUN DE AROAZES</t>
  </si>
  <si>
    <t>Aroazes</t>
  </si>
  <si>
    <t>8.85%</t>
  </si>
  <si>
    <t>22/11/2017</t>
  </si>
  <si>
    <t>16.43%</t>
  </si>
  <si>
    <t>55.27%</t>
  </si>
  <si>
    <t>PREF MUN DE MIRINZAL</t>
  </si>
  <si>
    <t>Mirinzal</t>
  </si>
  <si>
    <t>07/07/2014</t>
  </si>
  <si>
    <t>21/04/2016</t>
  </si>
  <si>
    <t>PREF MUN DE MILAGRES DO MARANHAO</t>
  </si>
  <si>
    <t>Milagres do Maranhão</t>
  </si>
  <si>
    <t>04/06/2014</t>
  </si>
  <si>
    <t>1.43%</t>
  </si>
  <si>
    <t>01/04/2014</t>
  </si>
  <si>
    <t>PREF MUN DE CAPINZAL DO NORTE</t>
  </si>
  <si>
    <t>Capinzal do Norte</t>
  </si>
  <si>
    <t>18/06/2017</t>
  </si>
  <si>
    <t>22.65%</t>
  </si>
  <si>
    <t>31.79%</t>
  </si>
  <si>
    <t>14.70%</t>
  </si>
  <si>
    <t>55.41%</t>
  </si>
  <si>
    <t>30/06/2017</t>
  </si>
  <si>
    <t>20.92%</t>
  </si>
  <si>
    <t>37.92%</t>
  </si>
  <si>
    <t>24/06/2014</t>
  </si>
  <si>
    <t>PREF MUN DE IPAPORANGA</t>
  </si>
  <si>
    <t>Ipaporanga</t>
  </si>
  <si>
    <t>41.67%</t>
  </si>
  <si>
    <t>17/07/2015</t>
  </si>
  <si>
    <t>09/08/2016</t>
  </si>
  <si>
    <t>46.12%</t>
  </si>
  <si>
    <t>PREF MUN DE ANAJATUBA</t>
  </si>
  <si>
    <t>Anajatuba</t>
  </si>
  <si>
    <t>27/12/2015</t>
  </si>
  <si>
    <t>31.51%</t>
  </si>
  <si>
    <t>PREF MUN DE ARAUA</t>
  </si>
  <si>
    <t>Arauá</t>
  </si>
  <si>
    <t>24.57%</t>
  </si>
  <si>
    <t>21/05/2014</t>
  </si>
  <si>
    <t>26/05/2014</t>
  </si>
  <si>
    <t>21/05/2015</t>
  </si>
  <si>
    <t>48.36%</t>
  </si>
  <si>
    <t>PREF MUN DE PICUI</t>
  </si>
  <si>
    <t>Picuí</t>
  </si>
  <si>
    <t>64.46%</t>
  </si>
  <si>
    <t>PREF MUN DE BAIA DA TRAICAO</t>
  </si>
  <si>
    <t>Baía da Traição</t>
  </si>
  <si>
    <t>13/06/2014</t>
  </si>
  <si>
    <t>05/11/2016</t>
  </si>
  <si>
    <t>70.31%</t>
  </si>
  <si>
    <t>PREF MUN DE AFONSO CLAUDIO</t>
  </si>
  <si>
    <t>Afonso Cláudio</t>
  </si>
  <si>
    <t>75.92%</t>
  </si>
  <si>
    <t>PREF MUN DE JUATUBA</t>
  </si>
  <si>
    <t>Juatuba</t>
  </si>
  <si>
    <t>20/09/2017</t>
  </si>
  <si>
    <t>01/02/2018</t>
  </si>
  <si>
    <t>01/04/2018</t>
  </si>
  <si>
    <t>83.38%</t>
  </si>
  <si>
    <t>79.14%</t>
  </si>
  <si>
    <t>14.14%</t>
  </si>
  <si>
    <t>PREF MUN DE COMODORO</t>
  </si>
  <si>
    <t>Comodoro</t>
  </si>
  <si>
    <t>09/06/2016</t>
  </si>
  <si>
    <t>25/09/2014</t>
  </si>
  <si>
    <t>25.88%</t>
  </si>
  <si>
    <t>09/07/2014</t>
  </si>
  <si>
    <t>PREF MUN DE ALTO PARAGUAI</t>
  </si>
  <si>
    <t>Alto Paraguai</t>
  </si>
  <si>
    <t>11.74%</t>
  </si>
  <si>
    <t>PREF MUN DE BALIZA</t>
  </si>
  <si>
    <t>Baliza</t>
  </si>
  <si>
    <t>30/05/2014</t>
  </si>
  <si>
    <t>40.09%</t>
  </si>
  <si>
    <t>08/05/2014</t>
  </si>
  <si>
    <t>PREF MUN DE JEREMOABO</t>
  </si>
  <si>
    <t>Jeremoabo</t>
  </si>
  <si>
    <t>09/05/2014</t>
  </si>
  <si>
    <t>08/11/2017</t>
  </si>
  <si>
    <t>56.92%</t>
  </si>
  <si>
    <t>PREF MUN DE GOIATINS</t>
  </si>
  <si>
    <t>Goiatins</t>
  </si>
  <si>
    <t>48.00%</t>
  </si>
  <si>
    <t>04/11/2015</t>
  </si>
  <si>
    <t>11/02/2017</t>
  </si>
  <si>
    <t>9.52%</t>
  </si>
  <si>
    <t>05/04/2017</t>
  </si>
  <si>
    <t>9.59%</t>
  </si>
  <si>
    <t>08/09/2015</t>
  </si>
  <si>
    <t>21/10/2015</t>
  </si>
  <si>
    <t>14/05/2017</t>
  </si>
  <si>
    <t>21.65%</t>
  </si>
  <si>
    <t>PREF MUN DE BAIAO</t>
  </si>
  <si>
    <t>Baião</t>
  </si>
  <si>
    <t>21/11/2016</t>
  </si>
  <si>
    <t>95.87%</t>
  </si>
  <si>
    <t>20/12/2014</t>
  </si>
  <si>
    <t>26.59%</t>
  </si>
  <si>
    <t>30/10/2014</t>
  </si>
  <si>
    <t>30.10%</t>
  </si>
  <si>
    <t>13/10/2015</t>
  </si>
  <si>
    <t>17/07/2016</t>
  </si>
  <si>
    <t>45.67%</t>
  </si>
  <si>
    <t>41.13%</t>
  </si>
  <si>
    <t>60.07%</t>
  </si>
  <si>
    <t>16.42%</t>
  </si>
  <si>
    <t>08/01/2016</t>
  </si>
  <si>
    <t>28/05/2016</t>
  </si>
  <si>
    <t>28/01/2017</t>
  </si>
  <si>
    <t>13.56%</t>
  </si>
  <si>
    <t>21/01/2017</t>
  </si>
  <si>
    <t>65.06%</t>
  </si>
  <si>
    <t>10.13%</t>
  </si>
  <si>
    <t>20/11/2015</t>
  </si>
  <si>
    <t>01/12/2015</t>
  </si>
  <si>
    <t>24.62%</t>
  </si>
  <si>
    <t>24/11/2016</t>
  </si>
  <si>
    <t>8.17%</t>
  </si>
  <si>
    <t>35.98%</t>
  </si>
  <si>
    <t>13.53%</t>
  </si>
  <si>
    <t>35.62%</t>
  </si>
  <si>
    <t>7.40%</t>
  </si>
  <si>
    <t>9.94%</t>
  </si>
  <si>
    <t>7.38%</t>
  </si>
  <si>
    <t>10.01%</t>
  </si>
  <si>
    <t>PREF MUN DE CURRALINHO</t>
  </si>
  <si>
    <t>Curralinho</t>
  </si>
  <si>
    <t>16.86%</t>
  </si>
  <si>
    <t>03/10/2016</t>
  </si>
  <si>
    <t>16.09%</t>
  </si>
  <si>
    <t>03/02/2016</t>
  </si>
  <si>
    <t>19.59%</t>
  </si>
  <si>
    <t>32.98%</t>
  </si>
  <si>
    <t>18.81%</t>
  </si>
  <si>
    <t>17.63%</t>
  </si>
  <si>
    <t>21/01/2016</t>
  </si>
  <si>
    <t>23.05%</t>
  </si>
  <si>
    <t>27/01/2017</t>
  </si>
  <si>
    <t>22.82%</t>
  </si>
  <si>
    <t>26/09/2016</t>
  </si>
  <si>
    <t>13.07%</t>
  </si>
  <si>
    <t>37.45%</t>
  </si>
  <si>
    <t>18.07%</t>
  </si>
  <si>
    <t>07/11/2013</t>
  </si>
  <si>
    <t>25.73%</t>
  </si>
  <si>
    <t>6.58%</t>
  </si>
  <si>
    <t>10.10%</t>
  </si>
  <si>
    <t>PREF MUN DE MEDICILANDIA</t>
  </si>
  <si>
    <t>Medicilândia</t>
  </si>
  <si>
    <t>0.62%</t>
  </si>
  <si>
    <t>21.21%</t>
  </si>
  <si>
    <t>17.50%</t>
  </si>
  <si>
    <t>PREF MUN DE BREVES</t>
  </si>
  <si>
    <t>Breves</t>
  </si>
  <si>
    <t>31.90%</t>
  </si>
  <si>
    <t>19/08/2014</t>
  </si>
  <si>
    <t>PREF MUN DE NOVA NAZARÉ</t>
  </si>
  <si>
    <t>Nova Nazaré</t>
  </si>
  <si>
    <t>16.17%</t>
  </si>
  <si>
    <t>20.69%</t>
  </si>
  <si>
    <t>PREF MUN DE PATIS</t>
  </si>
  <si>
    <t>Patis</t>
  </si>
  <si>
    <t>24/08/2017</t>
  </si>
  <si>
    <t>19/08/2017</t>
  </si>
  <si>
    <t>28.56%</t>
  </si>
  <si>
    <t>22/04/2014</t>
  </si>
  <si>
    <t>08/05/2017</t>
  </si>
  <si>
    <t>5.42%</t>
  </si>
  <si>
    <t>PREF MUN DE MANACAPURU</t>
  </si>
  <si>
    <t>Manacapuru</t>
  </si>
  <si>
    <t>18/03/2014</t>
  </si>
  <si>
    <t>34.34%</t>
  </si>
  <si>
    <t>31.17%</t>
  </si>
  <si>
    <t>25/03/2014</t>
  </si>
  <si>
    <t>58.71%</t>
  </si>
  <si>
    <t>29/07/2014</t>
  </si>
  <si>
    <t>23/06/2018</t>
  </si>
  <si>
    <t>27.61%</t>
  </si>
  <si>
    <t>8.27%</t>
  </si>
  <si>
    <t>PREF MUN DE CALUMBI</t>
  </si>
  <si>
    <t>Calumbi</t>
  </si>
  <si>
    <t>22/08/2014</t>
  </si>
  <si>
    <t>24.06%</t>
  </si>
  <si>
    <t>19/06/2018</t>
  </si>
  <si>
    <t>43.04%</t>
  </si>
  <si>
    <t>PREF MUN DE TRACUATEUA</t>
  </si>
  <si>
    <t>Tracuateua</t>
  </si>
  <si>
    <t>2.14%</t>
  </si>
  <si>
    <t>PREF MUN DE SAO GABRIEL</t>
  </si>
  <si>
    <t>São Gabriel</t>
  </si>
  <si>
    <t>22/03/2017</t>
  </si>
  <si>
    <t>07/01/2015</t>
  </si>
  <si>
    <t>PREF MUN  DE MOCAJUBA</t>
  </si>
  <si>
    <t>Mocajuba</t>
  </si>
  <si>
    <t>16/05/2016</t>
  </si>
  <si>
    <t>13.44%</t>
  </si>
  <si>
    <t>14/05/2014</t>
  </si>
  <si>
    <t>PREF MUN DE COLARES</t>
  </si>
  <si>
    <t>Colares</t>
  </si>
  <si>
    <t>14/02/2016</t>
  </si>
  <si>
    <t>08/02/2015</t>
  </si>
  <si>
    <t>01/10/2014</t>
  </si>
  <si>
    <t>17/03/2016</t>
  </si>
  <si>
    <t>25.86%</t>
  </si>
  <si>
    <t>PREF MUN DE VIRGINOPOLIS</t>
  </si>
  <si>
    <t>Virginópolis</t>
  </si>
  <si>
    <t>23/05/2014</t>
  </si>
  <si>
    <t>PREF MUN DE SERRANOPOLIS DE MINAS</t>
  </si>
  <si>
    <t>Serranópolis de Minas</t>
  </si>
  <si>
    <t>01/07/2018</t>
  </si>
  <si>
    <t>59.57%</t>
  </si>
  <si>
    <t>02/06/2016</t>
  </si>
  <si>
    <t>PREF MUN DE IBIRACATU</t>
  </si>
  <si>
    <t>Ibiracatu</t>
  </si>
  <si>
    <t>29.67%</t>
  </si>
  <si>
    <t>PREF MUN DE SERRINHA</t>
  </si>
  <si>
    <t>Serrinha</t>
  </si>
  <si>
    <t>53.33%</t>
  </si>
  <si>
    <t>12/07/2016</t>
  </si>
  <si>
    <t>PREF MUN DE SAO JOAO DO CARU</t>
  </si>
  <si>
    <t>São João do Carú</t>
  </si>
  <si>
    <t>11.15%</t>
  </si>
  <si>
    <t>29/05/2014</t>
  </si>
  <si>
    <t>PREF MUN DE BAGRE</t>
  </si>
  <si>
    <t>Bagre</t>
  </si>
  <si>
    <t>26.20%</t>
  </si>
  <si>
    <t>06/05/2017</t>
  </si>
  <si>
    <t>27.19%</t>
  </si>
  <si>
    <t>17/02/2014</t>
  </si>
  <si>
    <t>07/02/2016</t>
  </si>
  <si>
    <t>02/08/2016</t>
  </si>
  <si>
    <t>01/07/2016</t>
  </si>
  <si>
    <t>7.04%</t>
  </si>
  <si>
    <t>PREF MUN DE CAROLINA</t>
  </si>
  <si>
    <t>Carolina</t>
  </si>
  <si>
    <t>13/05/2017</t>
  </si>
  <si>
    <t>12.40%</t>
  </si>
  <si>
    <t>4.90%</t>
  </si>
  <si>
    <t>5.64%</t>
  </si>
  <si>
    <t>30/04/2014</t>
  </si>
  <si>
    <t>PREF MUN DE PINHEIRO</t>
  </si>
  <si>
    <t>Pinheiro</t>
  </si>
  <si>
    <t>12/04/2017</t>
  </si>
  <si>
    <t>17/08/2017</t>
  </si>
  <si>
    <t>34.41%</t>
  </si>
  <si>
    <t>18/07/2014</t>
  </si>
  <si>
    <t>17/10/2014</t>
  </si>
  <si>
    <t>70.20%</t>
  </si>
  <si>
    <t>24/03/2014</t>
  </si>
  <si>
    <t>15.90%</t>
  </si>
  <si>
    <t>28/07/2015</t>
  </si>
  <si>
    <t>24/10/2011</t>
  </si>
  <si>
    <t>02/04/2013</t>
  </si>
  <si>
    <t>25.28%</t>
  </si>
  <si>
    <t>PREF MUN DE ITAPECURU MIRIM</t>
  </si>
  <si>
    <t>Itapecuru Mirim</t>
  </si>
  <si>
    <t>19/11/2017</t>
  </si>
  <si>
    <t>PREF MUN DE GOVERNADOR LUIZ ROCHA</t>
  </si>
  <si>
    <t>Governador Luiz Rocha</t>
  </si>
  <si>
    <t>05/05/2014</t>
  </si>
  <si>
    <t>02/05/2016</t>
  </si>
  <si>
    <t>25/04/2014</t>
  </si>
  <si>
    <t>0.36%</t>
  </si>
  <si>
    <t>12/05/2014</t>
  </si>
  <si>
    <t>PREF MUN DE BOM JARDIM</t>
  </si>
  <si>
    <t>Bom Jardim</t>
  </si>
  <si>
    <t>03/02/2015</t>
  </si>
  <si>
    <t>04/09/2014</t>
  </si>
  <si>
    <t>PREF MUN DE NOSSA SENHORA DAS DORES</t>
  </si>
  <si>
    <t>Nossa Senhora das Dores</t>
  </si>
  <si>
    <t>02/04/2015</t>
  </si>
  <si>
    <t>10/07/2017</t>
  </si>
  <si>
    <t>22/06/2015</t>
  </si>
  <si>
    <t>13/02/2017</t>
  </si>
  <si>
    <t>22.77%</t>
  </si>
  <si>
    <t>14/01/2015</t>
  </si>
  <si>
    <t>31/08/2015</t>
  </si>
  <si>
    <t>15/07/2015</t>
  </si>
  <si>
    <t>26/11/2015</t>
  </si>
  <si>
    <t>PREF MUN DE NOVA TIMBOTEUA</t>
  </si>
  <si>
    <t>Nova Timboteua</t>
  </si>
  <si>
    <t>23/09/2015</t>
  </si>
  <si>
    <t>10/09/2014</t>
  </si>
  <si>
    <t>05/01/2016</t>
  </si>
  <si>
    <t>PREF MUN DE AXIXA</t>
  </si>
  <si>
    <t>Axixá</t>
  </si>
  <si>
    <t>26/10/2015</t>
  </si>
  <si>
    <t>15/01/2016</t>
  </si>
  <si>
    <t>PREF MUN DE PINDARE MIRIM</t>
  </si>
  <si>
    <t>Pindaré-Mirim</t>
  </si>
  <si>
    <t>11/09/2015</t>
  </si>
  <si>
    <t>24.20%</t>
  </si>
  <si>
    <t>PREF MUN DE ITATINGA</t>
  </si>
  <si>
    <t>Itatinga</t>
  </si>
  <si>
    <t>21/12/2016</t>
  </si>
  <si>
    <t>PREF MUN DE GLICERIO</t>
  </si>
  <si>
    <t>Glicério</t>
  </si>
  <si>
    <t>26/06/2015</t>
  </si>
  <si>
    <t>06/12/2017</t>
  </si>
  <si>
    <t>58.34%</t>
  </si>
  <si>
    <t>PREF MUN DE SAO JOSE DO PIAUI</t>
  </si>
  <si>
    <t>São José do Piauí</t>
  </si>
  <si>
    <t>10/01/2019</t>
  </si>
  <si>
    <t>22.81%</t>
  </si>
  <si>
    <t>PREF MUN DE IRAMAIA</t>
  </si>
  <si>
    <t>Iramaia</t>
  </si>
  <si>
    <t>49.73%</t>
  </si>
  <si>
    <t>57.86%</t>
  </si>
  <si>
    <t>22.05%</t>
  </si>
  <si>
    <t>21/01/2014</t>
  </si>
  <si>
    <t>PREF MUN DE REDENCAO DO GURGUEIA</t>
  </si>
  <si>
    <t>Redenção do Gurguéia</t>
  </si>
  <si>
    <t>10/01/2016</t>
  </si>
  <si>
    <t>01/08/2017</t>
  </si>
  <si>
    <t>8.92%</t>
  </si>
  <si>
    <t>44.79%</t>
  </si>
  <si>
    <t>PREF MUN DE COCOS</t>
  </si>
  <si>
    <t>Cocos</t>
  </si>
  <si>
    <t>27/05/2016</t>
  </si>
  <si>
    <t>46.89%</t>
  </si>
  <si>
    <t>PREF MUN DE PALMEIRAIS</t>
  </si>
  <si>
    <t>Palmeirais</t>
  </si>
  <si>
    <t>18.73%</t>
  </si>
  <si>
    <t>PREF MUN DE BROTAS DE MACAUBAS</t>
  </si>
  <si>
    <t>Brotas de Macaúbas</t>
  </si>
  <si>
    <t>06/05/2016</t>
  </si>
  <si>
    <t>4.15%</t>
  </si>
  <si>
    <t>84.89%</t>
  </si>
  <si>
    <t>PREF MUN DE MIGUEL LEAO</t>
  </si>
  <si>
    <t>Miguel Leão</t>
  </si>
  <si>
    <t>23/09/2014</t>
  </si>
  <si>
    <t>03/04/2014</t>
  </si>
  <si>
    <t>3.29%</t>
  </si>
  <si>
    <t>02/03/2017</t>
  </si>
  <si>
    <t>PREF MUN DE FARTURA DO PIAUI</t>
  </si>
  <si>
    <t>Fartura do Piauí</t>
  </si>
  <si>
    <t>23.55%</t>
  </si>
  <si>
    <t>PREF MUN DE DOM INOCENCIO</t>
  </si>
  <si>
    <t>Dom Inocêncio</t>
  </si>
  <si>
    <t>60.55%</t>
  </si>
  <si>
    <t>PREF MUN DE MATINHOS</t>
  </si>
  <si>
    <t>Matinhos</t>
  </si>
  <si>
    <t>53.63%</t>
  </si>
  <si>
    <t>PREF MUN DE LUNARDELLI</t>
  </si>
  <si>
    <t>Lunardelli</t>
  </si>
  <si>
    <t>10/01/2015</t>
  </si>
  <si>
    <t>23/08/2015</t>
  </si>
  <si>
    <t>45.58%</t>
  </si>
  <si>
    <t>PREF MUN DE XAMBRE</t>
  </si>
  <si>
    <t>Xambrê</t>
  </si>
  <si>
    <t>03/07/2016</t>
  </si>
  <si>
    <t>13.11%</t>
  </si>
  <si>
    <t>PREF MUN DE PALMEIRAS DO TOCANTINS</t>
  </si>
  <si>
    <t>Palmeiras do Tocantins</t>
  </si>
  <si>
    <t>24/02/2015</t>
  </si>
  <si>
    <t>PREF MUN DE SOUSA</t>
  </si>
  <si>
    <t>Sousa</t>
  </si>
  <si>
    <t>35.55%</t>
  </si>
  <si>
    <t>PREF MUN DE SOLEDADE</t>
  </si>
  <si>
    <t>Soledade</t>
  </si>
  <si>
    <t>24.21%</t>
  </si>
  <si>
    <t>PREF MUN DE PORTO XAVIER</t>
  </si>
  <si>
    <t>Porto Xavier</t>
  </si>
  <si>
    <t>15/09/2016</t>
  </si>
  <si>
    <t>87.01%</t>
  </si>
  <si>
    <t>PREF MUN DE CARAMBEI</t>
  </si>
  <si>
    <t>Carambeí</t>
  </si>
  <si>
    <t>28.69%</t>
  </si>
  <si>
    <t>PREF MUN DE COMBINADO</t>
  </si>
  <si>
    <t>Combinado</t>
  </si>
  <si>
    <t>06/11/2014</t>
  </si>
  <si>
    <t>01/01/2017</t>
  </si>
  <si>
    <t>56.14%</t>
  </si>
  <si>
    <t>18.67%</t>
  </si>
  <si>
    <t>PREF MUN DE SOURE</t>
  </si>
  <si>
    <t>Soure</t>
  </si>
  <si>
    <t>04/02/2016</t>
  </si>
  <si>
    <t>1.19%</t>
  </si>
  <si>
    <t>PREF MUN DE JI-PARANA</t>
  </si>
  <si>
    <t>Ji-Paraná</t>
  </si>
  <si>
    <t>09/08/2017</t>
  </si>
  <si>
    <t>10.77%</t>
  </si>
  <si>
    <t>6.15%</t>
  </si>
  <si>
    <t>PREF MUN DE AURORA DO TOCANTINS</t>
  </si>
  <si>
    <t>Aurora do Tocantins</t>
  </si>
  <si>
    <t>04/05/2015</t>
  </si>
  <si>
    <t>16/02/2019</t>
  </si>
  <si>
    <t>58.74%</t>
  </si>
  <si>
    <t>10/05/2016</t>
  </si>
  <si>
    <t>PREF MUN DE BERNARDO SAYAO</t>
  </si>
  <si>
    <t>Bernardo Sayão</t>
  </si>
  <si>
    <t>41.66%</t>
  </si>
  <si>
    <t>04/04/2015</t>
  </si>
  <si>
    <t>28.59%</t>
  </si>
  <si>
    <t>1.29%</t>
  </si>
  <si>
    <t>59.76%</t>
  </si>
  <si>
    <t>PREF MUN DE PILAR</t>
  </si>
  <si>
    <t>Pilar</t>
  </si>
  <si>
    <t>15.23%</t>
  </si>
  <si>
    <t>57.35%</t>
  </si>
  <si>
    <t>PREF MUN DE PIANCO</t>
  </si>
  <si>
    <t>Piancó</t>
  </si>
  <si>
    <t>20/11/2016</t>
  </si>
  <si>
    <t>34.85%</t>
  </si>
  <si>
    <t>28/05/2014</t>
  </si>
  <si>
    <t>PREF MUN DE PORTO DE MOZ</t>
  </si>
  <si>
    <t>Porto de Moz</t>
  </si>
  <si>
    <t>14.09%</t>
  </si>
  <si>
    <t>19.23%</t>
  </si>
  <si>
    <t>PREF MUN DE VARGEM</t>
  </si>
  <si>
    <t>Vargem</t>
  </si>
  <si>
    <t>1.03%</t>
  </si>
  <si>
    <t>20/02/2014</t>
  </si>
  <si>
    <t>PREF MUN DE URBANO SANTOS</t>
  </si>
  <si>
    <t>Urbano Santos</t>
  </si>
  <si>
    <t>21/02/2014</t>
  </si>
  <si>
    <t>11.47%</t>
  </si>
  <si>
    <t>05/01/2014</t>
  </si>
  <si>
    <t>PREF MUN DE TURIACU</t>
  </si>
  <si>
    <t>Turiaçu</t>
  </si>
  <si>
    <t>23.24%</t>
  </si>
  <si>
    <t>PREF MUN DE FAGUNDES</t>
  </si>
  <si>
    <t>Fagundes</t>
  </si>
  <si>
    <t>35.23%</t>
  </si>
  <si>
    <t>PREF MUN DE SAO LUIS GONZAGA DO MARANHAO</t>
  </si>
  <si>
    <t>São Luís Gonzaga do Maranhão</t>
  </si>
  <si>
    <t>02/12/2015</t>
  </si>
  <si>
    <t>PREF MUN DE GURUPA</t>
  </si>
  <si>
    <t>Gurupá</t>
  </si>
  <si>
    <t>28/08/2016</t>
  </si>
  <si>
    <t>18.02%</t>
  </si>
  <si>
    <t>25/05/2015</t>
  </si>
  <si>
    <t>PREF MUN DE DUAS ESTRADAS</t>
  </si>
  <si>
    <t>Duas Estradas</t>
  </si>
  <si>
    <t>28/05/2015</t>
  </si>
  <si>
    <t>35.04%</t>
  </si>
  <si>
    <t>PREF MUN DE DIAMANTE</t>
  </si>
  <si>
    <t>Diamante</t>
  </si>
  <si>
    <t>17/11/2016</t>
  </si>
  <si>
    <t>62.28%</t>
  </si>
  <si>
    <t>PREF MUN DE GRAVATAL</t>
  </si>
  <si>
    <t>Gravatal</t>
  </si>
  <si>
    <t>99.85%</t>
  </si>
  <si>
    <t>PREF MUN DE SAO FRANCISCO DO BREJAO</t>
  </si>
  <si>
    <t>São Francisco do Brejão</t>
  </si>
  <si>
    <t>30/07/2017</t>
  </si>
  <si>
    <t>19/07/2017</t>
  </si>
  <si>
    <t>75.96%</t>
  </si>
  <si>
    <t>PREF MUN DE ENTRE RIOS</t>
  </si>
  <si>
    <t>Entre Rios</t>
  </si>
  <si>
    <t>69.29%</t>
  </si>
  <si>
    <t>07/03/2015</t>
  </si>
  <si>
    <t>44.40%</t>
  </si>
  <si>
    <t>29/04/2015</t>
  </si>
  <si>
    <t>24/10/2016</t>
  </si>
  <si>
    <t>40.42%</t>
  </si>
  <si>
    <t>16/07/2016</t>
  </si>
  <si>
    <t>48.98%</t>
  </si>
  <si>
    <t>20.11%</t>
  </si>
  <si>
    <t>26/02/2015</t>
  </si>
  <si>
    <t>06/02/2015</t>
  </si>
  <si>
    <t>20/02/2016</t>
  </si>
  <si>
    <t>16/06/2016</t>
  </si>
  <si>
    <t>50.84%</t>
  </si>
  <si>
    <t>Itaqui</t>
  </si>
  <si>
    <t>PREF MUN DE CAMPO BELO DO SUL</t>
  </si>
  <si>
    <t>Campo Belo do Sul</t>
  </si>
  <si>
    <t>92.54%</t>
  </si>
  <si>
    <t>PREF MUN DE CERRO BRANCO</t>
  </si>
  <si>
    <t>Cerro Branco</t>
  </si>
  <si>
    <t>92.45%</t>
  </si>
  <si>
    <t>12/01/2015</t>
  </si>
  <si>
    <t>PREF MUN DE ALAGOA NOVA</t>
  </si>
  <si>
    <t>Alagoa Nova</t>
  </si>
  <si>
    <t>17/01/2015</t>
  </si>
  <si>
    <t>22.69%</t>
  </si>
  <si>
    <t>PREF MUN DE ICO</t>
  </si>
  <si>
    <t>Icó</t>
  </si>
  <si>
    <t>15/07/2014</t>
  </si>
  <si>
    <t>26.08%</t>
  </si>
  <si>
    <t>PREF MUN DE PIO XII</t>
  </si>
  <si>
    <t>Pio XII</t>
  </si>
  <si>
    <t>30/07/2014</t>
  </si>
  <si>
    <t>PREF MUN DE BOCAINA DO SUL</t>
  </si>
  <si>
    <t>Bocaina do Sul</t>
  </si>
  <si>
    <t>31/01/2017</t>
  </si>
  <si>
    <t>27/09/2017</t>
  </si>
  <si>
    <t>67.87%</t>
  </si>
  <si>
    <t>85.77%</t>
  </si>
  <si>
    <t>10.89%</t>
  </si>
  <si>
    <t>22/11/2013</t>
  </si>
  <si>
    <t>PREF MUN DE BIGUACU</t>
  </si>
  <si>
    <t>Biguaçu</t>
  </si>
  <si>
    <t>18/06/2016</t>
  </si>
  <si>
    <t>33.25%</t>
  </si>
  <si>
    <t>PREF MUN DE CACIMBA DE DENTRO</t>
  </si>
  <si>
    <t>Cacimba de Dentro</t>
  </si>
  <si>
    <t>07/03/2017</t>
  </si>
  <si>
    <t>19.73%</t>
  </si>
  <si>
    <t>1.17%</t>
  </si>
  <si>
    <t>15.12%</t>
  </si>
  <si>
    <t>4.29%</t>
  </si>
  <si>
    <t>39.35%</t>
  </si>
  <si>
    <t>37.67%</t>
  </si>
  <si>
    <t>28/07/2014</t>
  </si>
  <si>
    <t>12/03/2016</t>
  </si>
  <si>
    <t>30/08/2017</t>
  </si>
  <si>
    <t>73.84%</t>
  </si>
  <si>
    <t>PREF MUN DE NIOAQUE</t>
  </si>
  <si>
    <t>Nioaque</t>
  </si>
  <si>
    <t>30/12/2017</t>
  </si>
  <si>
    <t>55.76%</t>
  </si>
  <si>
    <t>01/06/2014</t>
  </si>
  <si>
    <t>PREF MUN DE LAGOA GRANDE DO MARANHAO</t>
  </si>
  <si>
    <t>Lagoa Grande do Maranhão</t>
  </si>
  <si>
    <t>31/07/2016</t>
  </si>
  <si>
    <t>50.22%</t>
  </si>
  <si>
    <t>51.94%</t>
  </si>
  <si>
    <t>44.15%</t>
  </si>
  <si>
    <t>PREF MUN DE JATOBA</t>
  </si>
  <si>
    <t>Jatobá</t>
  </si>
  <si>
    <t>59.49%</t>
  </si>
  <si>
    <t>04/01/2011</t>
  </si>
  <si>
    <t>13/12/2013</t>
  </si>
  <si>
    <t>PREF MUN DE TANGARA</t>
  </si>
  <si>
    <t>Tangará</t>
  </si>
  <si>
    <t>31.77%</t>
  </si>
  <si>
    <t>03/11/2017</t>
  </si>
  <si>
    <t>PREF MUN DE SERTANIA</t>
  </si>
  <si>
    <t>Sertânia</t>
  </si>
  <si>
    <t>33.71%</t>
  </si>
  <si>
    <t>PREF MUN DE OLHO-DAGUA DO BORGES</t>
  </si>
  <si>
    <t>Olho-d'Água do Borges</t>
  </si>
  <si>
    <t>PREF MUN DE TEODORO SAMPAIO</t>
  </si>
  <si>
    <t>Teodoro Sampaio</t>
  </si>
  <si>
    <t>29/12/2017</t>
  </si>
  <si>
    <t>15/09/2015</t>
  </si>
  <si>
    <t>PREF MUN DE MOSSORO</t>
  </si>
  <si>
    <t>Mossoró</t>
  </si>
  <si>
    <t>01/11/2015</t>
  </si>
  <si>
    <t>49.25%</t>
  </si>
  <si>
    <t>15.98%</t>
  </si>
  <si>
    <t>20/03/2014</t>
  </si>
  <si>
    <t>PREF MUN DE DOM PEDRO</t>
  </si>
  <si>
    <t>Dom Pedro</t>
  </si>
  <si>
    <t>04/03/2017</t>
  </si>
  <si>
    <t>67.68%</t>
  </si>
  <si>
    <t>28/04/2014</t>
  </si>
  <si>
    <t>PREF MUN DE MONTE DAS GAMELEIRAS</t>
  </si>
  <si>
    <t>Monte das Gameleiras</t>
  </si>
  <si>
    <t>01/03/2015</t>
  </si>
  <si>
    <t>47.57%</t>
  </si>
  <si>
    <t>04/04/2014</t>
  </si>
  <si>
    <t>PREF MUN DE RIBEIRAO</t>
  </si>
  <si>
    <t>Ribeirão</t>
  </si>
  <si>
    <t>07/06/2016</t>
  </si>
  <si>
    <t>8.28%</t>
  </si>
  <si>
    <t>7.33%</t>
  </si>
  <si>
    <t>PREF MUN DE MONTANHAS</t>
  </si>
  <si>
    <t>Montanhas</t>
  </si>
  <si>
    <t>25/10/2015</t>
  </si>
  <si>
    <t>13.17%</t>
  </si>
  <si>
    <t>PREF MUN DE MARCELINO VIEIRA</t>
  </si>
  <si>
    <t>Marcelino Vieira</t>
  </si>
  <si>
    <t>17.25%</t>
  </si>
  <si>
    <t>03/08/2015</t>
  </si>
  <si>
    <t>27.21%</t>
  </si>
  <si>
    <t>PREF MUN DE SITIO NOVO</t>
  </si>
  <si>
    <t>Sítio Novo</t>
  </si>
  <si>
    <t>55.42%</t>
  </si>
  <si>
    <t>PREF MUN DE RIO ACIMA</t>
  </si>
  <si>
    <t>Rio Acima</t>
  </si>
  <si>
    <t>27/11/2015</t>
  </si>
  <si>
    <t>21/03/2017</t>
  </si>
  <si>
    <t>48.52%</t>
  </si>
  <si>
    <t>12/11/2014</t>
  </si>
  <si>
    <t>26.64%</t>
  </si>
  <si>
    <t>PREF MUN DE LAGOA DE VELHOS</t>
  </si>
  <si>
    <t>Lagoa de Velhos</t>
  </si>
  <si>
    <t>28/02/2017</t>
  </si>
  <si>
    <t>30.49%</t>
  </si>
  <si>
    <t>PREF MUN DE NAZARE DA MATA</t>
  </si>
  <si>
    <t>Nazaré da Mata</t>
  </si>
  <si>
    <t>41.72%</t>
  </si>
  <si>
    <t>22/05/2014</t>
  </si>
  <si>
    <t>PREF MUN DE CACHOEIRA GRANDE</t>
  </si>
  <si>
    <t>Cachoeira Grande</t>
  </si>
  <si>
    <t>18/11/2014</t>
  </si>
  <si>
    <t>30.53%</t>
  </si>
  <si>
    <t>PREF MUN DE LAGOA DANTA</t>
  </si>
  <si>
    <t>Lagoa d'Anta</t>
  </si>
  <si>
    <t>22/01/2015</t>
  </si>
  <si>
    <t>16.93%</t>
  </si>
  <si>
    <t>PREF MUN DE ITAPORA</t>
  </si>
  <si>
    <t>Itaporã</t>
  </si>
  <si>
    <t>01/10/2018</t>
  </si>
  <si>
    <t>55.19%</t>
  </si>
  <si>
    <t>30/12/2014</t>
  </si>
  <si>
    <t>PREF MUN DE JARDIM DE ANGICOS</t>
  </si>
  <si>
    <t>Jardim de Angicos</t>
  </si>
  <si>
    <t>19.00%</t>
  </si>
  <si>
    <t>PREF MUN DE BREJO</t>
  </si>
  <si>
    <t>Brejo</t>
  </si>
  <si>
    <t>54.71%</t>
  </si>
  <si>
    <t>PREF MUN DE ARAIOSES</t>
  </si>
  <si>
    <t>Araioses</t>
  </si>
  <si>
    <t>06/05/2015</t>
  </si>
  <si>
    <t>12.63%</t>
  </si>
  <si>
    <t>11/08/2014</t>
  </si>
  <si>
    <t>62.53%</t>
  </si>
  <si>
    <t>PREF MUN DE CAICARA DO RIO DO VENTO</t>
  </si>
  <si>
    <t>Caiçara do Rio do Vento</t>
  </si>
  <si>
    <t>30/09/2016</t>
  </si>
  <si>
    <t>23.84%</t>
  </si>
  <si>
    <t>54.76%</t>
  </si>
  <si>
    <t>PREF MUN DE PARACURU</t>
  </si>
  <si>
    <t>Paracuru</t>
  </si>
  <si>
    <t>02/05/2017</t>
  </si>
  <si>
    <t>37.01%</t>
  </si>
  <si>
    <t>PREF MUN DE CAMAPUA</t>
  </si>
  <si>
    <t>Camapuã</t>
  </si>
  <si>
    <t>PREF MUN DE ALTAMIRA DO MARANHAO</t>
  </si>
  <si>
    <t>Altamira do Maranhão</t>
  </si>
  <si>
    <t>77.37%</t>
  </si>
  <si>
    <t>PREF MUN DE BELA VISTA</t>
  </si>
  <si>
    <t>Bela Vista</t>
  </si>
  <si>
    <t>31.42%</t>
  </si>
  <si>
    <t>12/06/2014</t>
  </si>
  <si>
    <t>30/11/2017</t>
  </si>
  <si>
    <t>68.74%</t>
  </si>
  <si>
    <t>69.04%</t>
  </si>
  <si>
    <t>PREF MUN DE POSSE</t>
  </si>
  <si>
    <t>Posse</t>
  </si>
  <si>
    <t>27/10/2017</t>
  </si>
  <si>
    <t>79.74%</t>
  </si>
  <si>
    <t>10/04/2014</t>
  </si>
  <si>
    <t>PREF MUN DE NOVA IGUACU DE GOIAS</t>
  </si>
  <si>
    <t>Nova Iguaçu de Goiás</t>
  </si>
  <si>
    <t>43.41%</t>
  </si>
  <si>
    <t>PREF MUN DE OROS</t>
  </si>
  <si>
    <t>Orós</t>
  </si>
  <si>
    <t>05/07/2018</t>
  </si>
  <si>
    <t>05/10/2017</t>
  </si>
  <si>
    <t>54.30%</t>
  </si>
  <si>
    <t>22/06/2014</t>
  </si>
  <si>
    <t>PREF MUN DE MORADA NOVA</t>
  </si>
  <si>
    <t>Morada Nova</t>
  </si>
  <si>
    <t>11/11/2013</t>
  </si>
  <si>
    <t>09/09/2013</t>
  </si>
  <si>
    <t>13.68%</t>
  </si>
  <si>
    <t>PREF MUN DE MOMBACA</t>
  </si>
  <si>
    <t>Mombaça</t>
  </si>
  <si>
    <t>08/08/2017</t>
  </si>
  <si>
    <t>57.24%</t>
  </si>
  <si>
    <t>PREF MUN DE RIO REAL</t>
  </si>
  <si>
    <t>Rio Real</t>
  </si>
  <si>
    <t>5.58%</t>
  </si>
  <si>
    <t>4.00%</t>
  </si>
  <si>
    <t>PREF MUN DE POTIRAGUA</t>
  </si>
  <si>
    <t>Potiraguá</t>
  </si>
  <si>
    <t>24/02/2016</t>
  </si>
  <si>
    <t>PREF MUN DE POCOES</t>
  </si>
  <si>
    <t>Poções</t>
  </si>
  <si>
    <t>57.81%</t>
  </si>
  <si>
    <t>24/04/2016</t>
  </si>
  <si>
    <t>60.03%</t>
  </si>
  <si>
    <t>PREF MUN DE PAU BRASIL</t>
  </si>
  <si>
    <t>Pau Brasil</t>
  </si>
  <si>
    <t>18.91%</t>
  </si>
  <si>
    <t>PREF MUN DE NILO PECANHA</t>
  </si>
  <si>
    <t>Nilo Peçanha</t>
  </si>
  <si>
    <t>25/08/2018</t>
  </si>
  <si>
    <t>46.36%</t>
  </si>
  <si>
    <t>13/02/2014</t>
  </si>
  <si>
    <t>16/05/2014</t>
  </si>
  <si>
    <t>19/05/2014</t>
  </si>
  <si>
    <t>01/05/2017</t>
  </si>
  <si>
    <t>29/09/2016</t>
  </si>
  <si>
    <t>67.80%</t>
  </si>
  <si>
    <t>07/10/2016</t>
  </si>
  <si>
    <t>27/08/2015</t>
  </si>
  <si>
    <t>33.27%</t>
  </si>
  <si>
    <t>09/12/2014</t>
  </si>
  <si>
    <t>PREF MUN DE CAUCAIA</t>
  </si>
  <si>
    <t>Caucaia</t>
  </si>
  <si>
    <t>28/11/2016</t>
  </si>
  <si>
    <t>16.58%</t>
  </si>
  <si>
    <t>PREF MUN DE IBIPEBA</t>
  </si>
  <si>
    <t>Ibipeba</t>
  </si>
  <si>
    <t>11/01/2016</t>
  </si>
  <si>
    <t>PREF MUN DE GLORIA</t>
  </si>
  <si>
    <t>Glória</t>
  </si>
  <si>
    <t>11.19%</t>
  </si>
  <si>
    <t>PREF MUN DE DARIO MEIRA</t>
  </si>
  <si>
    <t>Dário Meira</t>
  </si>
  <si>
    <t>21/07/2015</t>
  </si>
  <si>
    <t>0.17%</t>
  </si>
  <si>
    <t>10/11/2014</t>
  </si>
  <si>
    <t>15.03%</t>
  </si>
  <si>
    <t>PREF MUN DE CARINHANHA</t>
  </si>
  <si>
    <t>Carinhanha</t>
  </si>
  <si>
    <t>37.69%</t>
  </si>
  <si>
    <t>22.71%</t>
  </si>
  <si>
    <t>30/11/2018</t>
  </si>
  <si>
    <t>25.77%</t>
  </si>
  <si>
    <t>25/04/2015</t>
  </si>
  <si>
    <t>25.79%</t>
  </si>
  <si>
    <t>69.51%</t>
  </si>
  <si>
    <t>01/07/2017</t>
  </si>
  <si>
    <t>67.98%</t>
  </si>
  <si>
    <t>28/03/2014</t>
  </si>
  <si>
    <t>PREF MUN DE GUAJARA</t>
  </si>
  <si>
    <t>Guajará</t>
  </si>
  <si>
    <t>22/01/2017</t>
  </si>
  <si>
    <t>68.04%</t>
  </si>
  <si>
    <t>PREF MUN DE TARAUACA</t>
  </si>
  <si>
    <t>Tarauacá</t>
  </si>
  <si>
    <t>18/09/2017</t>
  </si>
  <si>
    <t>32.36%</t>
  </si>
  <si>
    <t>PREF MUN DE PRACUUBA</t>
  </si>
  <si>
    <t>Pracuúba</t>
  </si>
  <si>
    <t>30.62%</t>
  </si>
  <si>
    <t>27.94%</t>
  </si>
  <si>
    <t>08/07/2014</t>
  </si>
  <si>
    <t>PREF MUN DE TABATINGA</t>
  </si>
  <si>
    <t>Tabatinga</t>
  </si>
  <si>
    <t>46.18%</t>
  </si>
  <si>
    <t>27/06/2008</t>
  </si>
  <si>
    <t>14/12/2011</t>
  </si>
  <si>
    <t>13/11/2017</t>
  </si>
  <si>
    <t>PREF MUN DE FONTE BOA</t>
  </si>
  <si>
    <t>Fonte Boa</t>
  </si>
  <si>
    <t>11/02/2018</t>
  </si>
  <si>
    <t>14/07/2017</t>
  </si>
  <si>
    <t>21.40%</t>
  </si>
  <si>
    <t>PREF MUN DE CAREIRO DA VARZEA</t>
  </si>
  <si>
    <t>Careiro da Várzea</t>
  </si>
  <si>
    <t>25/11/2016</t>
  </si>
  <si>
    <t>57.07%</t>
  </si>
  <si>
    <t>PREF MUN DE PALESTINA</t>
  </si>
  <si>
    <t>Palestina</t>
  </si>
  <si>
    <t>47.54%</t>
  </si>
  <si>
    <t>PREF MUN DE BARRA DE SANTO ANTONIO</t>
  </si>
  <si>
    <t>Barra de Santo Antônio</t>
  </si>
  <si>
    <t>23.11%</t>
  </si>
  <si>
    <t>23.28%</t>
  </si>
  <si>
    <t>07/01/2016</t>
  </si>
  <si>
    <t>07/01/2017</t>
  </si>
  <si>
    <t>PREF MUN DE ELDORADO DOS CARAJAS</t>
  </si>
  <si>
    <t>Eldorado dos Carajás</t>
  </si>
  <si>
    <t>15/05/2015</t>
  </si>
  <si>
    <t>23/08/2010</t>
  </si>
  <si>
    <t>PREF MUN DE SAO FRANCISCO DO GLORIA</t>
  </si>
  <si>
    <t>São Francisco do Glória</t>
  </si>
  <si>
    <t>97.14%</t>
  </si>
  <si>
    <t>PREF MUN DE SANTA ADELIA</t>
  </si>
  <si>
    <t>Santa Adélia</t>
  </si>
  <si>
    <t>77.11%</t>
  </si>
  <si>
    <t>PREF MUN DE SAO JOAO DA MATA</t>
  </si>
  <si>
    <t>São João da Mata</t>
  </si>
  <si>
    <t>81.74%</t>
  </si>
  <si>
    <t>PREF MUN DE JUINA</t>
  </si>
  <si>
    <t>Juína</t>
  </si>
  <si>
    <t>06/02/2018</t>
  </si>
  <si>
    <t>PREF MUN DE PONTES E LACERDA</t>
  </si>
  <si>
    <t>Pontes e Lacerda</t>
  </si>
  <si>
    <t>60.90%</t>
  </si>
  <si>
    <t>PREF MUN DE MATINHA</t>
  </si>
  <si>
    <t>Matinha</t>
  </si>
  <si>
    <t>6.16%</t>
  </si>
  <si>
    <t>19/04/2016</t>
  </si>
  <si>
    <t>37.29%</t>
  </si>
  <si>
    <t>28/02/2014</t>
  </si>
  <si>
    <t>22/09/2016</t>
  </si>
  <si>
    <t>24.84%</t>
  </si>
  <si>
    <t>17.93%</t>
  </si>
  <si>
    <t>26.37%</t>
  </si>
  <si>
    <t>PREF MUN DE INCONFIDENTES</t>
  </si>
  <si>
    <t>Inconfidentes</t>
  </si>
  <si>
    <t>07/02/2017</t>
  </si>
  <si>
    <t>20.74%</t>
  </si>
  <si>
    <t>05/06/2014</t>
  </si>
  <si>
    <t>2.36%</t>
  </si>
  <si>
    <t>47.45%</t>
  </si>
  <si>
    <t>PREF MUN DE MANGA</t>
  </si>
  <si>
    <t>Manga</t>
  </si>
  <si>
    <t>19/11/2014</t>
  </si>
  <si>
    <t>PREF MUN DE FORTALEZA DO TABOCAO</t>
  </si>
  <si>
    <t>Fortaleza do Tabocão</t>
  </si>
  <si>
    <t>37.44%</t>
  </si>
  <si>
    <t>PREF MUN DE CUMBE</t>
  </si>
  <si>
    <t>Cumbe</t>
  </si>
  <si>
    <t>48.02%</t>
  </si>
  <si>
    <t>PREF MUN DE JACUNDA</t>
  </si>
  <si>
    <t>Jacundá</t>
  </si>
  <si>
    <t>Tomé-Açu</t>
  </si>
  <si>
    <t>14/04/2014</t>
  </si>
  <si>
    <t>PREF MUN DE ALTO LONGA</t>
  </si>
  <si>
    <t>Alto Longá</t>
  </si>
  <si>
    <t>15.14%</t>
  </si>
  <si>
    <t>13/03/2014</t>
  </si>
  <si>
    <t>18.23%</t>
  </si>
  <si>
    <t>02/05/2014</t>
  </si>
  <si>
    <t>13.23%</t>
  </si>
  <si>
    <t>PREF MUN DE ASSIS BRASIL</t>
  </si>
  <si>
    <t>Assis Brasil</t>
  </si>
  <si>
    <t>14/03/2014</t>
  </si>
  <si>
    <t>10/03/2016</t>
  </si>
  <si>
    <t>90.33%</t>
  </si>
  <si>
    <t>PREF MUN DE ACAILANDIA</t>
  </si>
  <si>
    <t>Açailândia</t>
  </si>
  <si>
    <t>17.83%</t>
  </si>
  <si>
    <t>04/02/2013</t>
  </si>
  <si>
    <t>5.62%</t>
  </si>
  <si>
    <t>39.04%</t>
  </si>
  <si>
    <t>10/05/2014</t>
  </si>
  <si>
    <t>Conceição do Araguaia</t>
  </si>
  <si>
    <t>PREF MUN DE SANTA ISABEL DO PARA</t>
  </si>
  <si>
    <t>Santa Isabel do Pará</t>
  </si>
  <si>
    <t>PREF MUN DE SANTA MARIA DO SUACUI</t>
  </si>
  <si>
    <t>Santa Maria do Suaçuí</t>
  </si>
  <si>
    <t>19.22%</t>
  </si>
  <si>
    <t>PREF MUN DE NOVO CRUZEIRO</t>
  </si>
  <si>
    <t>Novo Cruzeiro</t>
  </si>
  <si>
    <t>58.91%</t>
  </si>
  <si>
    <t>PREF MUN DE SOUTO SOARES</t>
  </si>
  <si>
    <t>Souto Soares</t>
  </si>
  <si>
    <t>16.76%</t>
  </si>
  <si>
    <t>19/01/2015</t>
  </si>
  <si>
    <t>11/04/2018</t>
  </si>
  <si>
    <t>01/11/2017</t>
  </si>
  <si>
    <t>30/05/2017</t>
  </si>
  <si>
    <t>PREF MUN DE MARCIONILIO SOUZA</t>
  </si>
  <si>
    <t>Marcionílio Souza</t>
  </si>
  <si>
    <t>30/04/2017</t>
  </si>
  <si>
    <t>17.27%</t>
  </si>
  <si>
    <t>PREF MUN DE OURO VERDE</t>
  </si>
  <si>
    <t>Ouro Verde</t>
  </si>
  <si>
    <t>73.05%</t>
  </si>
  <si>
    <t>PREF MUN DE SAO DOMINGOS DO NORTE</t>
  </si>
  <si>
    <t>São Domingos do Norte</t>
  </si>
  <si>
    <t>08/09/2014</t>
  </si>
  <si>
    <t>57.19%</t>
  </si>
  <si>
    <t>32.65%</t>
  </si>
  <si>
    <t>08/10/2015</t>
  </si>
  <si>
    <t>07/07/2015</t>
  </si>
  <si>
    <t>32.16%</t>
  </si>
  <si>
    <t>PREF MUN DE PRESIDENTE MEDICI</t>
  </si>
  <si>
    <t>Presidente Médici</t>
  </si>
  <si>
    <t>51.74%</t>
  </si>
  <si>
    <t>25/09/2015</t>
  </si>
  <si>
    <t>51.45%</t>
  </si>
  <si>
    <t>63.23%</t>
  </si>
  <si>
    <t>PREF MUN DE SENADOR JOSE BENTO</t>
  </si>
  <si>
    <t>Senador José Bento</t>
  </si>
  <si>
    <t>29/06/2015</t>
  </si>
  <si>
    <t>PREF MUN DE PARAOPEBA</t>
  </si>
  <si>
    <t>Paraopeba</t>
  </si>
  <si>
    <t>26.79%</t>
  </si>
  <si>
    <t>PREF MUN DE PAINEIRAS</t>
  </si>
  <si>
    <t>Paineiras</t>
  </si>
  <si>
    <t>30/10/2016</t>
  </si>
  <si>
    <t>43.12%</t>
  </si>
  <si>
    <t>PREF MUN DE CATAS ALTAS</t>
  </si>
  <si>
    <t>Catas Altas</t>
  </si>
  <si>
    <t>67.64%</t>
  </si>
  <si>
    <t>PREF MUN DE CARMO DO RIO CLARO</t>
  </si>
  <si>
    <t>Carmo do Rio Claro</t>
  </si>
  <si>
    <t>23/07/2016</t>
  </si>
  <si>
    <t>54.07%</t>
  </si>
  <si>
    <t>07/03/2014</t>
  </si>
  <si>
    <t>PREF MUN DE COLINAS</t>
  </si>
  <si>
    <t>Colinas</t>
  </si>
  <si>
    <t>86.95%</t>
  </si>
  <si>
    <t>10/01/2014</t>
  </si>
  <si>
    <t>PREF MUN DE SANTA LUZIA</t>
  </si>
  <si>
    <t>Santa Luzia</t>
  </si>
  <si>
    <t>13/01/2014</t>
  </si>
  <si>
    <t>12.89%</t>
  </si>
  <si>
    <t>19.94%</t>
  </si>
  <si>
    <t>13.18%</t>
  </si>
  <si>
    <t>PREF MUN DE LAGUNA</t>
  </si>
  <si>
    <t>Laguna</t>
  </si>
  <si>
    <t>19/02/2016</t>
  </si>
  <si>
    <t>39.87%</t>
  </si>
  <si>
    <t>PREF MUN DE TRES FORQUILHAS</t>
  </si>
  <si>
    <t>Três Forquilhas</t>
  </si>
  <si>
    <t>01/10/2017</t>
  </si>
  <si>
    <t>66.81%</t>
  </si>
  <si>
    <t>PREF MUN DE SAO GERALDO DO ARAGUAIA</t>
  </si>
  <si>
    <t>São Geraldo do Araguaia</t>
  </si>
  <si>
    <t>15.94%</t>
  </si>
  <si>
    <t>18.18%</t>
  </si>
  <si>
    <t>33.51%</t>
  </si>
  <si>
    <t>06/02/2014</t>
  </si>
  <si>
    <t>PREF MUN DE AREIA</t>
  </si>
  <si>
    <t>Areia</t>
  </si>
  <si>
    <t>39.62%</t>
  </si>
  <si>
    <t>13/05/2014</t>
  </si>
  <si>
    <t>82.55%</t>
  </si>
  <si>
    <t>PREF MUN DE ITAGUARI</t>
  </si>
  <si>
    <t>Itaguari</t>
  </si>
  <si>
    <t>24.56%</t>
  </si>
  <si>
    <t>PREF MUN DE PARAMOTI</t>
  </si>
  <si>
    <t>Paramoti</t>
  </si>
  <si>
    <t>53.83%</t>
  </si>
  <si>
    <t>07/09/2015</t>
  </si>
  <si>
    <t>12.52%</t>
  </si>
  <si>
    <t>PREF MUN DE ITAITINGA</t>
  </si>
  <si>
    <t>Itaitinga</t>
  </si>
  <si>
    <t>18/12/2018</t>
  </si>
  <si>
    <t>30/04/2018</t>
  </si>
  <si>
    <t>6.94%</t>
  </si>
  <si>
    <t>16/11/2016</t>
  </si>
  <si>
    <t>PREF MUN DE SANTA RITA DE CASSIA</t>
  </si>
  <si>
    <t>Santa Rita de Cássia</t>
  </si>
  <si>
    <t>50.76%</t>
  </si>
  <si>
    <t>42.48%</t>
  </si>
  <si>
    <t>17.40%</t>
  </si>
  <si>
    <t>05/02/2014</t>
  </si>
  <si>
    <t>PREF MUN DE MADALENA</t>
  </si>
  <si>
    <t>Madalena</t>
  </si>
  <si>
    <t>10/06/2014</t>
  </si>
  <si>
    <t>10.63%</t>
  </si>
  <si>
    <t>PREF MUN DE URUCUCA</t>
  </si>
  <si>
    <t>Uruçuca</t>
  </si>
  <si>
    <t>22/01/2014</t>
  </si>
  <si>
    <t>PREF MUN DE ABAETETUBA</t>
  </si>
  <si>
    <t>Abaetetuba</t>
  </si>
  <si>
    <t>09/10/2014</t>
  </si>
  <si>
    <t>53.49%</t>
  </si>
  <si>
    <t>52.77%</t>
  </si>
  <si>
    <t>PREF MUN DE ITAPORANGA</t>
  </si>
  <si>
    <t>Itaporanga</t>
  </si>
  <si>
    <t>20/06/2180</t>
  </si>
  <si>
    <t>59.62%</t>
  </si>
  <si>
    <t>21.94%</t>
  </si>
  <si>
    <t>PREF MUN DE CATURITE</t>
  </si>
  <si>
    <t>Caturité</t>
  </si>
  <si>
    <t>28.39%</t>
  </si>
  <si>
    <t>PREF MUN DE CASSERENGUE</t>
  </si>
  <si>
    <t>Casserengue</t>
  </si>
  <si>
    <t>19.27%</t>
  </si>
  <si>
    <t>11/09/2016</t>
  </si>
  <si>
    <t>PREF MUN DE BOM JESUS DAS SELVAS</t>
  </si>
  <si>
    <t>Bom Jesus das Selvas</t>
  </si>
  <si>
    <t>30/12/2013</t>
  </si>
  <si>
    <t>06/01/2014</t>
  </si>
  <si>
    <t>30/12/2015</t>
  </si>
  <si>
    <t>12.88%</t>
  </si>
  <si>
    <t>PREF MUN DE CARNAUBAL</t>
  </si>
  <si>
    <t>Carnaubal</t>
  </si>
  <si>
    <t>71.11%</t>
  </si>
  <si>
    <t>PREF MUN DE ARMACAO DE BUZIOS</t>
  </si>
  <si>
    <t>Armação dos Búzios</t>
  </si>
  <si>
    <t>23.13%</t>
  </si>
  <si>
    <t>96.59%</t>
  </si>
  <si>
    <t>85.73%</t>
  </si>
  <si>
    <t>PREF MUN DE AXIXA DO TOCANTINS</t>
  </si>
  <si>
    <t>Axixá do Tocantins</t>
  </si>
  <si>
    <t>42.34%</t>
  </si>
  <si>
    <t>39.07%</t>
  </si>
  <si>
    <t>08/05/2016</t>
  </si>
  <si>
    <t>14.39%</t>
  </si>
  <si>
    <t>13.95%</t>
  </si>
  <si>
    <t>23.82%</t>
  </si>
  <si>
    <t>PREF MUN DE CHAVAL</t>
  </si>
  <si>
    <t>Chaval</t>
  </si>
  <si>
    <t>25/09/2016</t>
  </si>
  <si>
    <t>57.11%</t>
  </si>
  <si>
    <t>31/01/2014</t>
  </si>
  <si>
    <t>43.90%</t>
  </si>
  <si>
    <t>PREF MUN DE ITAMARI</t>
  </si>
  <si>
    <t>Itamari</t>
  </si>
  <si>
    <t>73.21%</t>
  </si>
  <si>
    <t>06/09/2013</t>
  </si>
  <si>
    <t>Uberlândia</t>
  </si>
  <si>
    <t>PREF MUN DE MANOEL URBANO</t>
  </si>
  <si>
    <t>Manoel Urbano</t>
  </si>
  <si>
    <t>25/06/2018</t>
  </si>
  <si>
    <t>29.57%</t>
  </si>
  <si>
    <t>PREF MUN DE CAPIXABA</t>
  </si>
  <si>
    <t>Capixaba</t>
  </si>
  <si>
    <t>32.55%</t>
  </si>
  <si>
    <t>27/09/2012</t>
  </si>
  <si>
    <t>Várzea Grande</t>
  </si>
  <si>
    <t>06/01/2018</t>
  </si>
  <si>
    <t>37.00%</t>
  </si>
  <si>
    <t>4.97%</t>
  </si>
  <si>
    <t>18.20%</t>
  </si>
  <si>
    <t>55.37%</t>
  </si>
  <si>
    <t>69.46%</t>
  </si>
  <si>
    <t>15/01/2014</t>
  </si>
  <si>
    <t>79.07%</t>
  </si>
  <si>
    <t>PREF MUN DE BALNEARIO PINHAL</t>
  </si>
  <si>
    <t>Balneário Pinhal</t>
  </si>
  <si>
    <t>19/10/2016</t>
  </si>
  <si>
    <t>36.73%</t>
  </si>
  <si>
    <t>10/12/2017</t>
  </si>
  <si>
    <t>25.35%</t>
  </si>
  <si>
    <t>PREF MUN DE PAULO RAMOS</t>
  </si>
  <si>
    <t>Paulo Ramos</t>
  </si>
  <si>
    <t>21.08%</t>
  </si>
  <si>
    <t>21.37%</t>
  </si>
  <si>
    <t>PREF MUN DE SAO DOMINGOS DO ARAGUAIA</t>
  </si>
  <si>
    <t>São Domingos do Araguaia</t>
  </si>
  <si>
    <t>15/05/2014</t>
  </si>
  <si>
    <t>PREF MUN DE NOVA IORQUE</t>
  </si>
  <si>
    <t>Nova Iorque</t>
  </si>
  <si>
    <t>17/01/2014</t>
  </si>
  <si>
    <t>Salvador</t>
  </si>
  <si>
    <t>20/12/2013</t>
  </si>
  <si>
    <t>SECRETARIA ESTADUAL - AP</t>
  </si>
  <si>
    <t>PREF MUN DE LAGO VERDE</t>
  </si>
  <si>
    <t>Lago Verde</t>
  </si>
  <si>
    <t>26/12/2013</t>
  </si>
  <si>
    <t>54.41%</t>
  </si>
  <si>
    <t>65.68%</t>
  </si>
  <si>
    <t>18/12/2013</t>
  </si>
  <si>
    <t>95.97%</t>
  </si>
  <si>
    <t>66.80%</t>
  </si>
  <si>
    <t>11/01/2017</t>
  </si>
  <si>
    <t>79.03%</t>
  </si>
  <si>
    <t>24/08/2015</t>
  </si>
  <si>
    <t>62.75%</t>
  </si>
  <si>
    <t>27/05/2014</t>
  </si>
  <si>
    <t>PREF MUN DE BATURITE</t>
  </si>
  <si>
    <t>Baturité</t>
  </si>
  <si>
    <t>22.55%</t>
  </si>
  <si>
    <t>17.20%</t>
  </si>
  <si>
    <t>30.86%</t>
  </si>
  <si>
    <t>02/09/2017</t>
  </si>
  <si>
    <t>29.90%</t>
  </si>
  <si>
    <t>PREF MUN DE IBIPITANGA</t>
  </si>
  <si>
    <t>Ibipitanga</t>
  </si>
  <si>
    <t>24.93%</t>
  </si>
  <si>
    <t>60.44%</t>
  </si>
  <si>
    <t>PREF MUN DE GUAPE</t>
  </si>
  <si>
    <t>Guapé</t>
  </si>
  <si>
    <t>53.86%</t>
  </si>
  <si>
    <t>38.18%</t>
  </si>
  <si>
    <t>PREF MUN DE DELFINOPOLIS</t>
  </si>
  <si>
    <t>Delfinópolis</t>
  </si>
  <si>
    <t>03/09/2014</t>
  </si>
  <si>
    <t>26.24%</t>
  </si>
  <si>
    <t>13.12%</t>
  </si>
  <si>
    <t>PREF MUN DE GRAMADO XAVIER</t>
  </si>
  <si>
    <t>Gramado Xavier</t>
  </si>
  <si>
    <t>38.48%</t>
  </si>
  <si>
    <t>17.32%</t>
  </si>
  <si>
    <t>02/01/2014</t>
  </si>
  <si>
    <t>PREF MUN DE LAGOA DOS GATOS</t>
  </si>
  <si>
    <t>Lagoa dos Gatos</t>
  </si>
  <si>
    <t>03/01/2014</t>
  </si>
  <si>
    <t>27.36%</t>
  </si>
  <si>
    <t>10/12/2013</t>
  </si>
  <si>
    <t>50.37%</t>
  </si>
  <si>
    <t>12/05/2018</t>
  </si>
  <si>
    <t>18/09/2016</t>
  </si>
  <si>
    <t>23.73%</t>
  </si>
  <si>
    <t>12.17%</t>
  </si>
  <si>
    <t>PREF MUN DE BOCA DO ACRE</t>
  </si>
  <si>
    <t>Boca do Acre</t>
  </si>
  <si>
    <t>15/06/2017</t>
  </si>
  <si>
    <t>46.47%</t>
  </si>
  <si>
    <t>09/12/2013</t>
  </si>
  <si>
    <t>PREF MUN DE JURUA</t>
  </si>
  <si>
    <t>Juruá</t>
  </si>
  <si>
    <t>38.83%</t>
  </si>
  <si>
    <t>PREF MUN DE ITAPIRANGA</t>
  </si>
  <si>
    <t>Itapiranga</t>
  </si>
  <si>
    <t>15.52%</t>
  </si>
  <si>
    <t>17/12/2016</t>
  </si>
  <si>
    <t>17/06/2013</t>
  </si>
  <si>
    <t>19/06/2013</t>
  </si>
  <si>
    <t>Recife</t>
  </si>
  <si>
    <t>21.62%</t>
  </si>
  <si>
    <t>SECRETARIA ESTADUAL - PR</t>
  </si>
  <si>
    <t>Curitiba</t>
  </si>
  <si>
    <t>23/04/2014</t>
  </si>
  <si>
    <t>PREF MUN DE BELA VISTA DO MARANHAO</t>
  </si>
  <si>
    <t>Bela Vista do Maranhão</t>
  </si>
  <si>
    <t>07/09/2016</t>
  </si>
  <si>
    <t>10/02/2017</t>
  </si>
  <si>
    <t>01/04/2017</t>
  </si>
  <si>
    <t>82.19%</t>
  </si>
  <si>
    <t>03/07/2017</t>
  </si>
  <si>
    <t>PREF MUN DE EMBU</t>
  </si>
  <si>
    <t>Embu das Artes</t>
  </si>
  <si>
    <t>11/07/2018</t>
  </si>
  <si>
    <t>10.47%</t>
  </si>
  <si>
    <t>PREF MUN DE OSORIO</t>
  </si>
  <si>
    <t>Osório</t>
  </si>
  <si>
    <t>06/07/2015</t>
  </si>
  <si>
    <t>02/07/2016</t>
  </si>
  <si>
    <t>20/11/2013</t>
  </si>
  <si>
    <t>66.07%</t>
  </si>
  <si>
    <t>PREF MUN DE SAO SEBASTIAO</t>
  </si>
  <si>
    <t>São Sebastião</t>
  </si>
  <si>
    <t>51.85%</t>
  </si>
  <si>
    <t>QUADRA ESCOLAR COBERTA - PROJETO PRÓPRIO</t>
  </si>
  <si>
    <t>12/06/2018</t>
  </si>
  <si>
    <t>14.84%</t>
  </si>
  <si>
    <t>17.30%</t>
  </si>
  <si>
    <t>68.11%</t>
  </si>
  <si>
    <t>12.67%</t>
  </si>
  <si>
    <t>62.00%</t>
  </si>
  <si>
    <t>08/01/2014</t>
  </si>
  <si>
    <t>26/12/2015</t>
  </si>
  <si>
    <t>59.05%</t>
  </si>
  <si>
    <t>PREF MUN DE VITORIA DO MEARIM</t>
  </si>
  <si>
    <t>Vitória do Mearim</t>
  </si>
  <si>
    <t>08/06/2014</t>
  </si>
  <si>
    <t>18/10/2013</t>
  </si>
  <si>
    <t>34.42%</t>
  </si>
  <si>
    <t>PREF MUN DE CAMAMU</t>
  </si>
  <si>
    <t>Camamu</t>
  </si>
  <si>
    <t>20/05/2014</t>
  </si>
  <si>
    <t>PREF MUN DE RIO PRETO DA EVA</t>
  </si>
  <si>
    <t>Rio Preto da Eva</t>
  </si>
  <si>
    <t>18/11/2016</t>
  </si>
  <si>
    <t>8.35%</t>
  </si>
  <si>
    <t>PREF MUN DE SANTA LUZIA DO NORTE</t>
  </si>
  <si>
    <t>Santa Luzia do Norte</t>
  </si>
  <si>
    <t>34.73%</t>
  </si>
  <si>
    <t>PREF MUN DE PORTO CALVO</t>
  </si>
  <si>
    <t>Porto Calvo</t>
  </si>
  <si>
    <t>32.08%</t>
  </si>
  <si>
    <t>PREF MUN DE SAO TOME</t>
  </si>
  <si>
    <t>São Tomé</t>
  </si>
  <si>
    <t>28/01/2014</t>
  </si>
  <si>
    <t>94.67%</t>
  </si>
  <si>
    <t>18.59%</t>
  </si>
  <si>
    <t>PREF MUN DE CAJARI</t>
  </si>
  <si>
    <t>Cajari</t>
  </si>
  <si>
    <t>58.67%</t>
  </si>
  <si>
    <t>PREF MUN DE QUIXADA</t>
  </si>
  <si>
    <t>Quixadá</t>
  </si>
  <si>
    <t>41.01%</t>
  </si>
  <si>
    <t>39.66%</t>
  </si>
  <si>
    <t>PREF MUN DE BELTERRA</t>
  </si>
  <si>
    <t>Belterra</t>
  </si>
  <si>
    <t>27.66%</t>
  </si>
  <si>
    <t>27.67%</t>
  </si>
  <si>
    <t>07/02/2014</t>
  </si>
  <si>
    <t>PREF MUN DE SAO FELIX DO PIAUI</t>
  </si>
  <si>
    <t>São Félix do Piauí</t>
  </si>
  <si>
    <t>05/10/2014</t>
  </si>
  <si>
    <t>17.21%</t>
  </si>
  <si>
    <t>PREF MUN DE REGENERACAO</t>
  </si>
  <si>
    <t>Regeneração</t>
  </si>
  <si>
    <t>11/03/2014</t>
  </si>
  <si>
    <t>86.40%</t>
  </si>
  <si>
    <t>02/07/2015</t>
  </si>
  <si>
    <t>PREF MUN DE SAO CAETANO</t>
  </si>
  <si>
    <t>São Caitano</t>
  </si>
  <si>
    <t>46.64%</t>
  </si>
  <si>
    <t>20/02/2015</t>
  </si>
  <si>
    <t>PREF MUN DE SANTA CRUZ DO ARARI</t>
  </si>
  <si>
    <t>Santa Cruz do Arari</t>
  </si>
  <si>
    <t>PREF MUN DE QUATIPURU</t>
  </si>
  <si>
    <t>Quatipuru</t>
  </si>
  <si>
    <t>28.60%</t>
  </si>
  <si>
    <t>PREF MUN DE PONTA DE PEDRAS</t>
  </si>
  <si>
    <t>Ponta de Pedras</t>
  </si>
  <si>
    <t>30/11/2015</t>
  </si>
  <si>
    <t>12.62%</t>
  </si>
  <si>
    <t>30/04/2015</t>
  </si>
  <si>
    <t>31.02%</t>
  </si>
  <si>
    <t>21.82%</t>
  </si>
  <si>
    <t>46.38%</t>
  </si>
  <si>
    <t>90.70%</t>
  </si>
  <si>
    <t>PREF MUN DE PEDRO ALEXANDRE</t>
  </si>
  <si>
    <t>Pedro Alexandre</t>
  </si>
  <si>
    <t>21.14%</t>
  </si>
  <si>
    <t>16.47%</t>
  </si>
  <si>
    <t>PREF MUN DE NOSSA SENHORA DOS REMEDIOS</t>
  </si>
  <si>
    <t>Nossa Senhora dos Remédios</t>
  </si>
  <si>
    <t>50.99%</t>
  </si>
  <si>
    <t>34.08%</t>
  </si>
  <si>
    <t>PREF MUN DE ITAQUITINGA</t>
  </si>
  <si>
    <t>Itaquitinga</t>
  </si>
  <si>
    <t>39.03%</t>
  </si>
  <si>
    <t>27/12/2013</t>
  </si>
  <si>
    <t>69.82%</t>
  </si>
  <si>
    <t>PREF MUN DE CORONEL JOAO SA</t>
  </si>
  <si>
    <t>Coronel João Sá</t>
  </si>
  <si>
    <t>16/03/2017</t>
  </si>
  <si>
    <t>51.43%</t>
  </si>
  <si>
    <t>PREF MUN DE SANTA HELENA</t>
  </si>
  <si>
    <t>Santa Helena</t>
  </si>
  <si>
    <t>20/07/2018</t>
  </si>
  <si>
    <t>32.02%</t>
  </si>
  <si>
    <t>PREF MUN DE SANTO ANTONIO DO TAUA</t>
  </si>
  <si>
    <t>Santo Antônio do Tauá</t>
  </si>
  <si>
    <t>25.09%</t>
  </si>
  <si>
    <t>PREF MUN DE SAPE</t>
  </si>
  <si>
    <t>Sapé</t>
  </si>
  <si>
    <t>06/04/2014</t>
  </si>
  <si>
    <t>PREF MUN DE TUTOIA</t>
  </si>
  <si>
    <t>Tutóia</t>
  </si>
  <si>
    <t>61.55%</t>
  </si>
  <si>
    <t>4.16%</t>
  </si>
  <si>
    <t>PREF MUN DE SERRA AZUL</t>
  </si>
  <si>
    <t>Serra Azul</t>
  </si>
  <si>
    <t>10/09/2015</t>
  </si>
  <si>
    <t>27.63%</t>
  </si>
  <si>
    <t>PREF MUN DE CRUZEIRO</t>
  </si>
  <si>
    <t>Cruzeiro</t>
  </si>
  <si>
    <t>69.12%</t>
  </si>
  <si>
    <t>PREF MUN DE BREJOLANDIA</t>
  </si>
  <si>
    <t>Brejolândia</t>
  </si>
  <si>
    <t>22.49%</t>
  </si>
  <si>
    <t>14/11/2013</t>
  </si>
  <si>
    <t>0.92%</t>
  </si>
  <si>
    <t>26/02/2014</t>
  </si>
  <si>
    <t>PREF MUN DE NOVA PORTEIRINHA</t>
  </si>
  <si>
    <t>Nova Porteirinha</t>
  </si>
  <si>
    <t>45.35%</t>
  </si>
  <si>
    <t>05/07/2014</t>
  </si>
  <si>
    <t>75.03%</t>
  </si>
  <si>
    <t>PREF MUN DE CARRAPATEIRA</t>
  </si>
  <si>
    <t>Carrapateira</t>
  </si>
  <si>
    <t>17.97%</t>
  </si>
  <si>
    <t>44.37%</t>
  </si>
  <si>
    <t>04/12/2013</t>
  </si>
  <si>
    <t>22.78%</t>
  </si>
  <si>
    <t>26.31%</t>
  </si>
  <si>
    <t>PREF MUN DE TERRA NOVA</t>
  </si>
  <si>
    <t>Terra Nova</t>
  </si>
  <si>
    <t>SECRETARIA DE ESTADO DA EDUCACAO E DA CULTURA - RN</t>
  </si>
  <si>
    <t>PREF MUN DE ARARUAMA</t>
  </si>
  <si>
    <t>Araruama</t>
  </si>
  <si>
    <t>71.26%</t>
  </si>
  <si>
    <t>62.14%</t>
  </si>
  <si>
    <t>9.58%</t>
  </si>
  <si>
    <t>81.20%</t>
  </si>
  <si>
    <t>17.44%</t>
  </si>
  <si>
    <t>SECRETARIA ESTADUAL - MT</t>
  </si>
  <si>
    <t>PREF MUN DE MONTE MOR</t>
  </si>
  <si>
    <t>Monte Mor</t>
  </si>
  <si>
    <t>05/09/2018</t>
  </si>
  <si>
    <t>51.44%</t>
  </si>
  <si>
    <t>16/08/2014</t>
  </si>
  <si>
    <t>34.26%</t>
  </si>
  <si>
    <t>SECRETARIA ESTADUAL - PA</t>
  </si>
  <si>
    <t>Castanhal</t>
  </si>
  <si>
    <t>29/03/2015</t>
  </si>
  <si>
    <t>11.65%</t>
  </si>
  <si>
    <t>PREF MUN DE CANAVIEIRA</t>
  </si>
  <si>
    <t>Canavieira</t>
  </si>
  <si>
    <t>04/12/2016</t>
  </si>
  <si>
    <t>15.74%</t>
  </si>
  <si>
    <t>PREF MUN DE CHAPADA GAUCHA</t>
  </si>
  <si>
    <t>Chapada Gaúcha</t>
  </si>
  <si>
    <t>60.05%</t>
  </si>
  <si>
    <t>PREF MUN DE SANTO ANTONIO DO RETIRO</t>
  </si>
  <si>
    <t>Santo Antônio do Retiro</t>
  </si>
  <si>
    <t>62.80%</t>
  </si>
  <si>
    <t>32.31%</t>
  </si>
  <si>
    <t>36.11%</t>
  </si>
  <si>
    <t>44.76%</t>
  </si>
  <si>
    <t>14/01/2014</t>
  </si>
  <si>
    <t>PREF MUN DE MAIQUINIQUE</t>
  </si>
  <si>
    <t>Maiquinique</t>
  </si>
  <si>
    <t>20.09%</t>
  </si>
  <si>
    <t>03/02/2014</t>
  </si>
  <si>
    <t>25.70%</t>
  </si>
  <si>
    <t>PREF MUN DE JANAUBA</t>
  </si>
  <si>
    <t>Janaúba</t>
  </si>
  <si>
    <t>13.66%</t>
  </si>
  <si>
    <t>74.12%</t>
  </si>
  <si>
    <t>Rio Branco</t>
  </si>
  <si>
    <t>06/11/2013</t>
  </si>
  <si>
    <t>07/07/2012</t>
  </si>
  <si>
    <t>PREF MUN DE ESPERANTINA</t>
  </si>
  <si>
    <t>Esperantina</t>
  </si>
  <si>
    <t>22.73%</t>
  </si>
  <si>
    <t>25/06/2013</t>
  </si>
  <si>
    <t>Belém</t>
  </si>
  <si>
    <t>Erechim</t>
  </si>
  <si>
    <t>PREF MUN DE SANTO ANTONIO DE POSSE</t>
  </si>
  <si>
    <t>Santo Antônio de Posse</t>
  </si>
  <si>
    <t>69.47%</t>
  </si>
  <si>
    <t>PREF MUN DE SABINO</t>
  </si>
  <si>
    <t>Sabino</t>
  </si>
  <si>
    <t>86.69%</t>
  </si>
  <si>
    <t>29/11/2013</t>
  </si>
  <si>
    <t>PREF MUN DE URUCUI</t>
  </si>
  <si>
    <t>Uruçuí</t>
  </si>
  <si>
    <t>02/12/2013</t>
  </si>
  <si>
    <t>15/07/2017</t>
  </si>
  <si>
    <t>41.79%</t>
  </si>
  <si>
    <t>PREF MUN DE SAO RAIMUNDO NONATO</t>
  </si>
  <si>
    <t>São Raimundo Nonato</t>
  </si>
  <si>
    <t>07/11/2015</t>
  </si>
  <si>
    <t>31.80%</t>
  </si>
  <si>
    <t>58.54%</t>
  </si>
  <si>
    <t>19/01/2016</t>
  </si>
  <si>
    <t>44.52%</t>
  </si>
  <si>
    <t>PREF MUN DE BIRITINGA</t>
  </si>
  <si>
    <t>Biritinga</t>
  </si>
  <si>
    <t>26.15%</t>
  </si>
  <si>
    <t>PREF MUN DE ALAGOINHAS</t>
  </si>
  <si>
    <t>Alagoinhas</t>
  </si>
  <si>
    <t>28.09%</t>
  </si>
  <si>
    <t>28/10/2013</t>
  </si>
  <si>
    <t>11/07/2016</t>
  </si>
  <si>
    <t>PREF MUN DE JABOTICABAL</t>
  </si>
  <si>
    <t>Jaboticabal</t>
  </si>
  <si>
    <t>70.97%</t>
  </si>
  <si>
    <t>22.43%</t>
  </si>
  <si>
    <t>PREF MUN DE VALENCA DO PIAUI</t>
  </si>
  <si>
    <t>Valença do Piauí</t>
  </si>
  <si>
    <t>12.80%</t>
  </si>
  <si>
    <t>PREF MUN DE SIGEFREDO PACHECO</t>
  </si>
  <si>
    <t>Sigefredo Pacheco</t>
  </si>
  <si>
    <t>43.57%</t>
  </si>
  <si>
    <t>Macapá</t>
  </si>
  <si>
    <t>96.63%</t>
  </si>
  <si>
    <t>48.72%</t>
  </si>
  <si>
    <t>25/11/2013</t>
  </si>
  <si>
    <t>PREF MUN DE CURRALINHOS</t>
  </si>
  <si>
    <t>Curralinhos</t>
  </si>
  <si>
    <t>12.24%</t>
  </si>
  <si>
    <t>PREF MUN DE BARRA D`ALCANTARA</t>
  </si>
  <si>
    <t>Barra D'Alcântara</t>
  </si>
  <si>
    <t>34.96%</t>
  </si>
  <si>
    <t>PREF MUN DE AVELINO LOPES</t>
  </si>
  <si>
    <t>Avelino Lopes</t>
  </si>
  <si>
    <t>31.41%</t>
  </si>
  <si>
    <t>50.83%</t>
  </si>
  <si>
    <t>PREF MUN DE CAPITAO ENEAS</t>
  </si>
  <si>
    <t>Capitão Enéas</t>
  </si>
  <si>
    <t>63.07%</t>
  </si>
  <si>
    <t>PREF MUN DE RAPOSA</t>
  </si>
  <si>
    <t>Raposa</t>
  </si>
  <si>
    <t>27/02/2017</t>
  </si>
  <si>
    <t>60.54%</t>
  </si>
  <si>
    <t>PREF MUN DE REDENCAO</t>
  </si>
  <si>
    <t>Redenção</t>
  </si>
  <si>
    <t>37.80%</t>
  </si>
  <si>
    <t>14/03/2015</t>
  </si>
  <si>
    <t>PREF MUN DE GAMELEIRAS</t>
  </si>
  <si>
    <t>Gameleiras</t>
  </si>
  <si>
    <t>25/12/2017</t>
  </si>
  <si>
    <t>68.37%</t>
  </si>
  <si>
    <t>21/11/2013</t>
  </si>
  <si>
    <t>PREF MUN DE SUCUPIRA DO NORTE</t>
  </si>
  <si>
    <t>Sucupira do Norte</t>
  </si>
  <si>
    <t>22/11/2015</t>
  </si>
  <si>
    <t>27.39%</t>
  </si>
  <si>
    <t>20/10/2016</t>
  </si>
  <si>
    <t>87.71%</t>
  </si>
  <si>
    <t>24.94%</t>
  </si>
  <si>
    <t>55.71%</t>
  </si>
  <si>
    <t>50.12%</t>
  </si>
  <si>
    <t>12/11/2013</t>
  </si>
  <si>
    <t>38.65%</t>
  </si>
  <si>
    <t>23/12/2013</t>
  </si>
  <si>
    <t>PREF MUN DE SAUBARA</t>
  </si>
  <si>
    <t>Saubara</t>
  </si>
  <si>
    <t>07/10/2017</t>
  </si>
  <si>
    <t>61.61%</t>
  </si>
  <si>
    <t>95.04%</t>
  </si>
  <si>
    <t>18.05%</t>
  </si>
  <si>
    <t>PREF MUN DE SAO GONCALO DO PIAUI</t>
  </si>
  <si>
    <t>São Gonçalo do Piauí</t>
  </si>
  <si>
    <t>43.52%</t>
  </si>
  <si>
    <t>25/10/2013</t>
  </si>
  <si>
    <t>41.37%</t>
  </si>
  <si>
    <t>54.33%</t>
  </si>
  <si>
    <t>PREF MUN DE BOA VISTA DO TUPIM</t>
  </si>
  <si>
    <t>Boa Vista do Tupim</t>
  </si>
  <si>
    <t>12/10/2015</t>
  </si>
  <si>
    <t>93.54%</t>
  </si>
  <si>
    <t>28/11/2013</t>
  </si>
  <si>
    <t>PREF MUN DE ACAJUTIBA</t>
  </si>
  <si>
    <t>Acajutiba</t>
  </si>
  <si>
    <t>24.14%</t>
  </si>
  <si>
    <t>16/08/2010</t>
  </si>
  <si>
    <t>29/10/2017</t>
  </si>
  <si>
    <t>52.92%</t>
  </si>
  <si>
    <t>PREF MUN DE JACOBINA DO PIAUI</t>
  </si>
  <si>
    <t>Jacobina do Piauí</t>
  </si>
  <si>
    <t>PREF MUN DE INAJA</t>
  </si>
  <si>
    <t>Inajá</t>
  </si>
  <si>
    <t>13/01/2017</t>
  </si>
  <si>
    <t>97.03%</t>
  </si>
  <si>
    <t>57.50%</t>
  </si>
  <si>
    <t>PREF MUN DE ALGODAO DE JANDAIRA</t>
  </si>
  <si>
    <t>Algodão de Jandaíra</t>
  </si>
  <si>
    <t>18.24%</t>
  </si>
  <si>
    <t>PREF MUN DE SAO JOAO DA PONTA</t>
  </si>
  <si>
    <t>São João da Ponta</t>
  </si>
  <si>
    <t>20/04/2015</t>
  </si>
  <si>
    <t>36.59%</t>
  </si>
  <si>
    <t>13/01/2016</t>
  </si>
  <si>
    <t>PREF MUN DE PIRIPIRI</t>
  </si>
  <si>
    <t>Piripiri</t>
  </si>
  <si>
    <t>84.55%</t>
  </si>
  <si>
    <t>22/08/2015</t>
  </si>
  <si>
    <t>16.41%</t>
  </si>
  <si>
    <t>13/07/2016</t>
  </si>
  <si>
    <t>30.78%</t>
  </si>
  <si>
    <t>04/02/2014</t>
  </si>
  <si>
    <t>58.48%</t>
  </si>
  <si>
    <t>15.20%</t>
  </si>
  <si>
    <t>22/08/2018</t>
  </si>
  <si>
    <t>76.24%</t>
  </si>
  <si>
    <t>PREF MUN DE CARMOLANDIA</t>
  </si>
  <si>
    <t>Carmolândia</t>
  </si>
  <si>
    <t>PREF MUN DE MATO VERDE</t>
  </si>
  <si>
    <t>Mato Verde</t>
  </si>
  <si>
    <t>23.47%</t>
  </si>
  <si>
    <t>07/01/2014</t>
  </si>
  <si>
    <t>PREF MUN DE TEJUCUOCA</t>
  </si>
  <si>
    <t>Tejuçuoca</t>
  </si>
  <si>
    <t>13.15%</t>
  </si>
  <si>
    <t>19/09/2015</t>
  </si>
  <si>
    <t>20.71%</t>
  </si>
  <si>
    <t>93.94%</t>
  </si>
  <si>
    <t>53.20%</t>
  </si>
  <si>
    <t>14/09/2015</t>
  </si>
  <si>
    <t>0.72%</t>
  </si>
  <si>
    <t>24/09/2013</t>
  </si>
  <si>
    <t>34.91%</t>
  </si>
  <si>
    <t>PREF MUN DE TOCANTINIA</t>
  </si>
  <si>
    <t>Tocantínia</t>
  </si>
  <si>
    <t>70.46%</t>
  </si>
  <si>
    <t>PREF MUN DE RIO DA CONCEICAO</t>
  </si>
  <si>
    <t>Rio da Conceição</t>
  </si>
  <si>
    <t>PREF MUN DE PORTO DA FOLHA</t>
  </si>
  <si>
    <t>Porto da Folha</t>
  </si>
  <si>
    <t>38.68%</t>
  </si>
  <si>
    <t>53.96%</t>
  </si>
  <si>
    <t>17/04/2014</t>
  </si>
  <si>
    <t>PREF MUN DE RORAINOPOLIS</t>
  </si>
  <si>
    <t>Rorainópolis</t>
  </si>
  <si>
    <t>47.89%</t>
  </si>
  <si>
    <t>33.77%</t>
  </si>
  <si>
    <t>PREF MUN DE CENTRAL</t>
  </si>
  <si>
    <t>Central</t>
  </si>
  <si>
    <t>25.85%</t>
  </si>
  <si>
    <t>20/05/2018</t>
  </si>
  <si>
    <t>90.82%</t>
  </si>
  <si>
    <t>PREF MUN DE PEABIRU</t>
  </si>
  <si>
    <t>Peabiru</t>
  </si>
  <si>
    <t>68.86%</t>
  </si>
  <si>
    <t>PREF MUN DE DIAMANTE DOESTE</t>
  </si>
  <si>
    <t>Diamante D'Oeste</t>
  </si>
  <si>
    <t>18/07/2018</t>
  </si>
  <si>
    <t>65.87%</t>
  </si>
  <si>
    <t>22/10/2013</t>
  </si>
  <si>
    <t>PREF MUN DE SOCORRO DO PIAUI</t>
  </si>
  <si>
    <t>Socorro do Piauí</t>
  </si>
  <si>
    <t>50.46%</t>
  </si>
  <si>
    <t>58.15%</t>
  </si>
  <si>
    <t>PREF MUN DE SAO JOAO DA CANABRAVA</t>
  </si>
  <si>
    <t>São João da Canabrava</t>
  </si>
  <si>
    <t>10/09/2016</t>
  </si>
  <si>
    <t>16.26%</t>
  </si>
  <si>
    <t>PREF MUN DE RIBEIRA DO PIAUI</t>
  </si>
  <si>
    <t>Ribeira do Piauí</t>
  </si>
  <si>
    <t>PREF MUN DE PICOS</t>
  </si>
  <si>
    <t>Picos</t>
  </si>
  <si>
    <t>53.93%</t>
  </si>
  <si>
    <t>PREF MUN DE CURRAL NOVO DO PIAUI</t>
  </si>
  <si>
    <t>Curral Novo do Piauí</t>
  </si>
  <si>
    <t>31/10/2013</t>
  </si>
  <si>
    <t>30/09/2013</t>
  </si>
  <si>
    <t>PREF MUN DE CURIMATA</t>
  </si>
  <si>
    <t>Curimatá</t>
  </si>
  <si>
    <t>07/10/2013</t>
  </si>
  <si>
    <t>33.88%</t>
  </si>
  <si>
    <t>PREF MUN DE COLONIA DO GURGUEIA</t>
  </si>
  <si>
    <t>Colônia do Gurguéia</t>
  </si>
  <si>
    <t>64.41%</t>
  </si>
  <si>
    <t>PREF MUN DE ANGICAL DO PIAUI</t>
  </si>
  <si>
    <t>Angical do Piauí</t>
  </si>
  <si>
    <t>25.83%</t>
  </si>
  <si>
    <t>04/11/2013</t>
  </si>
  <si>
    <t>34.60%</t>
  </si>
  <si>
    <t>4.94%</t>
  </si>
  <si>
    <t>PREF MUN DE CARNAUBEIRA DA PENHA</t>
  </si>
  <si>
    <t>Carnaubeira da Penha</t>
  </si>
  <si>
    <t>64.66%</t>
  </si>
  <si>
    <t>PREF MUN DE NOVA PALMEIRA</t>
  </si>
  <si>
    <t>Nova Palmeira</t>
  </si>
  <si>
    <t>66.09%</t>
  </si>
  <si>
    <t>30/01/2014</t>
  </si>
  <si>
    <t>PREF MUN DE AMPARO</t>
  </si>
  <si>
    <t>Amparo</t>
  </si>
  <si>
    <t>24.45%</t>
  </si>
  <si>
    <t>91.12%</t>
  </si>
  <si>
    <t>29/10/2013</t>
  </si>
  <si>
    <t>15/02/2014</t>
  </si>
  <si>
    <t>18.85%</t>
  </si>
  <si>
    <t>PREF MUN DE ALMEIRIM</t>
  </si>
  <si>
    <t>Almeirim</t>
  </si>
  <si>
    <t>59.77%</t>
  </si>
  <si>
    <t>47.69%</t>
  </si>
  <si>
    <t>Águas Lindas de Goiás</t>
  </si>
  <si>
    <t>PREF MUN DE NOVO GAMA</t>
  </si>
  <si>
    <t>Novo Gama</t>
  </si>
  <si>
    <t>87.33%</t>
  </si>
  <si>
    <t>27.51%</t>
  </si>
  <si>
    <t>15.43%</t>
  </si>
  <si>
    <t>PREF MUN DE GUARANI DE GOIAS</t>
  </si>
  <si>
    <t>Guarani de Goiás</t>
  </si>
  <si>
    <t>47.77%</t>
  </si>
  <si>
    <t>PREF MUN DE CEZARINA</t>
  </si>
  <si>
    <t>Cezarina</t>
  </si>
  <si>
    <t>19.71%</t>
  </si>
  <si>
    <t>21.60%</t>
  </si>
  <si>
    <t>76.68%</t>
  </si>
  <si>
    <t>PREF MUN DE UTINGA</t>
  </si>
  <si>
    <t>Utinga</t>
  </si>
  <si>
    <t>67.88%</t>
  </si>
  <si>
    <t>18/09/2014</t>
  </si>
  <si>
    <t>24.23%</t>
  </si>
  <si>
    <t>12/08/2013</t>
  </si>
  <si>
    <t>Santarém</t>
  </si>
  <si>
    <t>25/12/2014</t>
  </si>
  <si>
    <t>23/02/2010</t>
  </si>
  <si>
    <t>Nobres</t>
  </si>
  <si>
    <t>18/02/2012</t>
  </si>
  <si>
    <t>84.22%</t>
  </si>
  <si>
    <t>Espaço Educativo - 08 Salas</t>
  </si>
  <si>
    <t>João Pessoa</t>
  </si>
  <si>
    <t>26/03/2015</t>
  </si>
  <si>
    <t>Paranaíta</t>
  </si>
  <si>
    <t>99.10%</t>
  </si>
  <si>
    <t>76.07%</t>
  </si>
  <si>
    <t>42.18%</t>
  </si>
  <si>
    <t>PREF MUN DE ALTO ALEGRE DO PINDARE</t>
  </si>
  <si>
    <t>Alto Alegre do Pindaré</t>
  </si>
  <si>
    <t>04/07/2013</t>
  </si>
  <si>
    <t>PREF MUN DE PARICONHA</t>
  </si>
  <si>
    <t>Pariconha</t>
  </si>
  <si>
    <t>17/03/2014</t>
  </si>
  <si>
    <t>07/01/2018</t>
  </si>
  <si>
    <t>24.09%</t>
  </si>
  <si>
    <t>PREF MUN DE COELHO NETO</t>
  </si>
  <si>
    <t>Coelho Neto</t>
  </si>
  <si>
    <t>81.88%</t>
  </si>
  <si>
    <t>02/10/2013</t>
  </si>
  <si>
    <t>03/06/2015</t>
  </si>
  <si>
    <t>27.78%</t>
  </si>
  <si>
    <t>MINAS GERAIS SECRETARIA DE ESTADO DA EDUCACAO</t>
  </si>
  <si>
    <t>Poços de Caldas</t>
  </si>
  <si>
    <t>COBERTURA DE QUADRA ESCOLAR - PROJETO PRÓPRIO</t>
  </si>
  <si>
    <t>83.98%</t>
  </si>
  <si>
    <t>26/03/2014</t>
  </si>
  <si>
    <t>Passos</t>
  </si>
  <si>
    <t>32.25%</t>
  </si>
  <si>
    <t>27/11/2016</t>
  </si>
  <si>
    <t>77.65%</t>
  </si>
  <si>
    <t>57.26%</t>
  </si>
  <si>
    <t>Melgaço</t>
  </si>
  <si>
    <t>90.09%</t>
  </si>
  <si>
    <t>Anajás</t>
  </si>
  <si>
    <t>91.13%</t>
  </si>
  <si>
    <t>PREF MUN DE SANTANA DO LIVRAMENTO</t>
  </si>
  <si>
    <t>Santana do Livramento</t>
  </si>
  <si>
    <t>31.64%</t>
  </si>
  <si>
    <t>SECRETARIA ESTADUAL - AM</t>
  </si>
  <si>
    <t>Itumirim</t>
  </si>
  <si>
    <t>29.16%</t>
  </si>
  <si>
    <t>SECRETARIA ESTADUAL DE EDUCAÇÃO - GO</t>
  </si>
  <si>
    <t>Jataí</t>
  </si>
  <si>
    <t>28.62%</t>
  </si>
  <si>
    <t>31/10/2015</t>
  </si>
  <si>
    <t>19.20%</t>
  </si>
  <si>
    <t>Alexânia</t>
  </si>
  <si>
    <t>18.48%</t>
  </si>
  <si>
    <t>Corumbá de Goiás</t>
  </si>
  <si>
    <t>19.52%</t>
  </si>
  <si>
    <t>12.78%</t>
  </si>
  <si>
    <t>PREF MUN DE SAO JOSE DE MIPIBU</t>
  </si>
  <si>
    <t>São José de Mipibu</t>
  </si>
  <si>
    <t>80.64%</t>
  </si>
  <si>
    <t>PREF MUN DE PANELAS</t>
  </si>
  <si>
    <t>Panelas</t>
  </si>
  <si>
    <t>94.64%</t>
  </si>
  <si>
    <t>02/09/2013</t>
  </si>
  <si>
    <t>PREF MUN DE SAO MIGUEL DE TAIPU</t>
  </si>
  <si>
    <t>São Miguel de Taipu</t>
  </si>
  <si>
    <t>1.97%</t>
  </si>
  <si>
    <t>44.12%</t>
  </si>
  <si>
    <t>PREF MUN DE SAO FRANCISCO</t>
  </si>
  <si>
    <t>30/09/2018</t>
  </si>
  <si>
    <t>69.89%</t>
  </si>
  <si>
    <t>95.11%</t>
  </si>
  <si>
    <t>30.52%</t>
  </si>
  <si>
    <t>22.51%</t>
  </si>
  <si>
    <t>PREF MUN DE CRATO</t>
  </si>
  <si>
    <t>Crato</t>
  </si>
  <si>
    <t>PREF MUN DE JACOBINA</t>
  </si>
  <si>
    <t>Jacobina</t>
  </si>
  <si>
    <t>85.45%</t>
  </si>
  <si>
    <t>86.79%</t>
  </si>
  <si>
    <t>05/09/2015</t>
  </si>
  <si>
    <t>9.41%</t>
  </si>
  <si>
    <t>PREF MUN DE JEQUIE</t>
  </si>
  <si>
    <t>Jequié</t>
  </si>
  <si>
    <t>49.02%</t>
  </si>
  <si>
    <t>53.21%</t>
  </si>
  <si>
    <t>01/07/2013</t>
  </si>
  <si>
    <t>Porto Alegre</t>
  </si>
  <si>
    <t>PREF MUN DE GUARULHOS</t>
  </si>
  <si>
    <t>Guarulhos</t>
  </si>
  <si>
    <t>12/11/2017</t>
  </si>
  <si>
    <t>48.31%</t>
  </si>
  <si>
    <t>15.40%</t>
  </si>
  <si>
    <t>São José dos Pinhais</t>
  </si>
  <si>
    <t>51.42%</t>
  </si>
  <si>
    <t>Araucária</t>
  </si>
  <si>
    <t>10/05/2015</t>
  </si>
  <si>
    <t>66.71%</t>
  </si>
  <si>
    <t>Colombo</t>
  </si>
  <si>
    <t>19/04/2015</t>
  </si>
  <si>
    <t>95.07%</t>
  </si>
  <si>
    <t>64.90%</t>
  </si>
  <si>
    <t>1.44%</t>
  </si>
  <si>
    <t>Pinhais</t>
  </si>
  <si>
    <t>21.10%</t>
  </si>
  <si>
    <t>Ponta Grossa</t>
  </si>
  <si>
    <t>16/02/2015</t>
  </si>
  <si>
    <t>28/06/2015</t>
  </si>
  <si>
    <t>21.80%</t>
  </si>
  <si>
    <t>Rio Negro</t>
  </si>
  <si>
    <t>27.53%</t>
  </si>
  <si>
    <t>Visconde do Rio Branco</t>
  </si>
  <si>
    <t>28.02%</t>
  </si>
  <si>
    <t>12.46%</t>
  </si>
  <si>
    <t>Monsenhor Tabosa</t>
  </si>
  <si>
    <t>2.43%</t>
  </si>
  <si>
    <t>33.65%</t>
  </si>
  <si>
    <t>Bannach</t>
  </si>
  <si>
    <t>17.66%</t>
  </si>
  <si>
    <t>1.06%</t>
  </si>
  <si>
    <t>06/08/2013</t>
  </si>
  <si>
    <t>01/08/2013</t>
  </si>
  <si>
    <t>55.29%</t>
  </si>
  <si>
    <t>01/11/2013</t>
  </si>
  <si>
    <t>22.97%</t>
  </si>
  <si>
    <t>11.46%</t>
  </si>
  <si>
    <t>20.02%</t>
  </si>
  <si>
    <t>31.40%</t>
  </si>
  <si>
    <t>23/06/2015</t>
  </si>
  <si>
    <t>PREF MUN DE PARAUNA</t>
  </si>
  <si>
    <t>Paraúna</t>
  </si>
  <si>
    <t>11.32%</t>
  </si>
  <si>
    <t>PREF MUN DE TEFE</t>
  </si>
  <si>
    <t>Tefé</t>
  </si>
  <si>
    <t>PREF MUN DE MANAUS</t>
  </si>
  <si>
    <t>Manaus</t>
  </si>
  <si>
    <t>31/01/2015</t>
  </si>
  <si>
    <t>27.31%</t>
  </si>
  <si>
    <t>20/05/2013</t>
  </si>
  <si>
    <t>PREF MUN DE AUTAZES</t>
  </si>
  <si>
    <t>Autazes</t>
  </si>
  <si>
    <t>45.85%</t>
  </si>
  <si>
    <t>1.00%</t>
  </si>
  <si>
    <t>31/07/2012</t>
  </si>
  <si>
    <t>Benjamin Constant</t>
  </si>
  <si>
    <t>25.61%</t>
  </si>
  <si>
    <t>23.86%</t>
  </si>
  <si>
    <t>14/02/2014</t>
  </si>
  <si>
    <t>22.88%</t>
  </si>
  <si>
    <t>83.86%</t>
  </si>
  <si>
    <t>12/01/2016</t>
  </si>
  <si>
    <t>12.14%</t>
  </si>
  <si>
    <t>09/07/2012</t>
  </si>
  <si>
    <t>Atalaia do Norte</t>
  </si>
  <si>
    <t>31/12/2013</t>
  </si>
  <si>
    <t>16/08/2013</t>
  </si>
  <si>
    <t>13.52%</t>
  </si>
  <si>
    <t>19.92%</t>
  </si>
  <si>
    <t>99.48%</t>
  </si>
  <si>
    <t>30.84%</t>
  </si>
  <si>
    <t>05/04/2013</t>
  </si>
  <si>
    <t>PREF MUN DE PRAIA NORTE</t>
  </si>
  <si>
    <t>Praia Norte</t>
  </si>
  <si>
    <t>23.78%</t>
  </si>
  <si>
    <t>47.61%</t>
  </si>
  <si>
    <t>PREF MUN DE PEDRO II</t>
  </si>
  <si>
    <t>Pedro II</t>
  </si>
  <si>
    <t>48.54%</t>
  </si>
  <si>
    <t>23/07/2013</t>
  </si>
  <si>
    <t>PREF MUN DE JOSE DE FREITAS</t>
  </si>
  <si>
    <t>José de Freitas</t>
  </si>
  <si>
    <t>56.97%</t>
  </si>
  <si>
    <t>14/08/2013</t>
  </si>
  <si>
    <t>31/01/2016</t>
  </si>
  <si>
    <t>25.15%</t>
  </si>
  <si>
    <t>PREF MUN DE GAMELEIRA</t>
  </si>
  <si>
    <t>Gameleira</t>
  </si>
  <si>
    <t>24/07/2015</t>
  </si>
  <si>
    <t>15.48%</t>
  </si>
  <si>
    <t>96.03%</t>
  </si>
  <si>
    <t>PREF MUN DE MARI</t>
  </si>
  <si>
    <t>Mari</t>
  </si>
  <si>
    <t>67.86%</t>
  </si>
  <si>
    <t>02/08/2013</t>
  </si>
  <si>
    <t>73.42%</t>
  </si>
  <si>
    <t>PREF MUN DE MAGALHAES DE ALMEIDA</t>
  </si>
  <si>
    <t>Magalhães de Almeida</t>
  </si>
  <si>
    <t>30.73%</t>
  </si>
  <si>
    <t>Adrianópolis</t>
  </si>
  <si>
    <t>83.52%</t>
  </si>
  <si>
    <t>Cocalzinho de Goiás</t>
  </si>
  <si>
    <t>Goianira</t>
  </si>
  <si>
    <t>19.03%</t>
  </si>
  <si>
    <t>20.15%</t>
  </si>
  <si>
    <t>98.26%</t>
  </si>
  <si>
    <t>PREF MUN DE PIMENTA BUENO</t>
  </si>
  <si>
    <t>Pimenta Bueno</t>
  </si>
  <si>
    <t>99.91%</t>
  </si>
  <si>
    <t>01/12/2011</t>
  </si>
  <si>
    <t>PREF MUN DE BARRA DE SANTANA</t>
  </si>
  <si>
    <t>Barra de Santana</t>
  </si>
  <si>
    <t>27/08/2012</t>
  </si>
  <si>
    <t>30/08/2016</t>
  </si>
  <si>
    <t>22.94%</t>
  </si>
  <si>
    <t>16/09/2013</t>
  </si>
  <si>
    <t>26/09/2012</t>
  </si>
  <si>
    <t>11/04/2012</t>
  </si>
  <si>
    <t>03/10/2012</t>
  </si>
  <si>
    <t>Alenquer</t>
  </si>
  <si>
    <t>Sinop</t>
  </si>
  <si>
    <t>28/12/2012</t>
  </si>
  <si>
    <t>81.72%</t>
  </si>
  <si>
    <t>32.85%</t>
  </si>
  <si>
    <t>Oriximiná</t>
  </si>
  <si>
    <t>16/05/2010</t>
  </si>
  <si>
    <t>13/09/2010</t>
  </si>
  <si>
    <t>25.63%</t>
  </si>
  <si>
    <t>01/06/2010</t>
  </si>
  <si>
    <t>01/07/2010</t>
  </si>
  <si>
    <t>91.16%</t>
  </si>
  <si>
    <t>14/06/2010</t>
  </si>
  <si>
    <t>Capitão Poço</t>
  </si>
  <si>
    <t>11/12/2010</t>
  </si>
  <si>
    <t>32.88%</t>
  </si>
  <si>
    <t>55.47%</t>
  </si>
  <si>
    <t>19/07/2016</t>
  </si>
  <si>
    <t>14.55%</t>
  </si>
  <si>
    <t>Paragominas</t>
  </si>
  <si>
    <t>10/11/2010</t>
  </si>
  <si>
    <t>43.21%</t>
  </si>
  <si>
    <t>PREF MUN DE PLANALTINA</t>
  </si>
  <si>
    <t>Planaltina</t>
  </si>
  <si>
    <t>52.31%</t>
  </si>
  <si>
    <t>07/01/2013</t>
  </si>
  <si>
    <t>64.05%</t>
  </si>
  <si>
    <t>01/08/2012</t>
  </si>
  <si>
    <t>30/08/2012</t>
  </si>
  <si>
    <t>07/07/2016</t>
  </si>
  <si>
    <t>75.56%</t>
  </si>
  <si>
    <t>13/06/2012</t>
  </si>
  <si>
    <t>21/05/2016</t>
  </si>
  <si>
    <t>56.86%</t>
  </si>
  <si>
    <t>17/01/2011</t>
  </si>
  <si>
    <t>07/05/2012</t>
  </si>
  <si>
    <t>PREF MUN DE ITAGIMIRIM</t>
  </si>
  <si>
    <t>Itagimirim</t>
  </si>
  <si>
    <t>31/12/2012</t>
  </si>
  <si>
    <t>62.98%</t>
  </si>
  <si>
    <t>16/04/2013</t>
  </si>
  <si>
    <t>23/04/2013</t>
  </si>
  <si>
    <t>20.59%</t>
  </si>
  <si>
    <t>PREF MUN DE MONTEIROPOLIS</t>
  </si>
  <si>
    <t>Monteirópolis</t>
  </si>
  <si>
    <t>16.79%</t>
  </si>
  <si>
    <t>05/06/2013</t>
  </si>
  <si>
    <t>66.97%</t>
  </si>
  <si>
    <t>26/03/2013</t>
  </si>
  <si>
    <t>Oeiras do Pará</t>
  </si>
  <si>
    <t>98.31%</t>
  </si>
  <si>
    <t>22/11/2014</t>
  </si>
  <si>
    <t>12/03/2014</t>
  </si>
  <si>
    <t>06/12/2013</t>
  </si>
  <si>
    <t>43.58%</t>
  </si>
  <si>
    <t>PREF MUN DE BURITI</t>
  </si>
  <si>
    <t>Buriti</t>
  </si>
  <si>
    <t>11.28%</t>
  </si>
  <si>
    <t>20/06/2013</t>
  </si>
  <si>
    <t>PREF MUN DE BETANIA DO PIAUI</t>
  </si>
  <si>
    <t>Betânia do Piauí</t>
  </si>
  <si>
    <t>34.47%</t>
  </si>
  <si>
    <t>15/07/2013</t>
  </si>
  <si>
    <t>41.55%</t>
  </si>
  <si>
    <t>12/02/2014</t>
  </si>
  <si>
    <t>23.27%</t>
  </si>
  <si>
    <t>28/06/2012</t>
  </si>
  <si>
    <t>59.29%</t>
  </si>
  <si>
    <t>84.58%</t>
  </si>
  <si>
    <t>66.48%</t>
  </si>
  <si>
    <t>18.62%</t>
  </si>
  <si>
    <t>49.75%</t>
  </si>
  <si>
    <t>21/10/2013</t>
  </si>
  <si>
    <t>45.81%</t>
  </si>
  <si>
    <t>17.29%</t>
  </si>
  <si>
    <t>23/10/2013</t>
  </si>
  <si>
    <t>9.53%</t>
  </si>
  <si>
    <t>53.09%</t>
  </si>
  <si>
    <t>48.03%</t>
  </si>
  <si>
    <t>20/10/2013</t>
  </si>
  <si>
    <t>27.16%</t>
  </si>
  <si>
    <t>16/10/2013</t>
  </si>
  <si>
    <t>24.10%</t>
  </si>
  <si>
    <t>Viseu</t>
  </si>
  <si>
    <t>16/12/2013</t>
  </si>
  <si>
    <t>54.78%</t>
  </si>
  <si>
    <t>49.40%</t>
  </si>
  <si>
    <t>0.96%</t>
  </si>
  <si>
    <t>78.35%</t>
  </si>
  <si>
    <t>9.03%</t>
  </si>
  <si>
    <t>Bragança</t>
  </si>
  <si>
    <t>15/10/2013</t>
  </si>
  <si>
    <t>30/08/2014</t>
  </si>
  <si>
    <t>48.33%</t>
  </si>
  <si>
    <t>16.08%</t>
  </si>
  <si>
    <t>22.06%</t>
  </si>
  <si>
    <t>23/05/2015</t>
  </si>
  <si>
    <t>15.09%</t>
  </si>
  <si>
    <t>19.39%</t>
  </si>
  <si>
    <t>47.86%</t>
  </si>
  <si>
    <t>78.98%</t>
  </si>
  <si>
    <t>03/05/2015</t>
  </si>
  <si>
    <t>49.52%</t>
  </si>
  <si>
    <t>95.09%</t>
  </si>
  <si>
    <t>49.84%</t>
  </si>
  <si>
    <t>18/09/2013</t>
  </si>
  <si>
    <t>51.84%</t>
  </si>
  <si>
    <t>12.41%</t>
  </si>
  <si>
    <t>Passa Quatro</t>
  </si>
  <si>
    <t>57.40%</t>
  </si>
  <si>
    <t>14.67%</t>
  </si>
  <si>
    <t>13/02/2016</t>
  </si>
  <si>
    <t>72.30%</t>
  </si>
  <si>
    <t>São Gonçalo do Amarante</t>
  </si>
  <si>
    <t>51.62%</t>
  </si>
  <si>
    <t>73.75%</t>
  </si>
  <si>
    <t>26/11/2014</t>
  </si>
  <si>
    <t>04/09/2016</t>
  </si>
  <si>
    <t>74.52%</t>
  </si>
  <si>
    <t>67.08%</t>
  </si>
  <si>
    <t>PREF MUN DE SANTA RITA</t>
  </si>
  <si>
    <t>Santa Rita</t>
  </si>
  <si>
    <t>52.94%</t>
  </si>
  <si>
    <t>52.55%</t>
  </si>
  <si>
    <t>01/01/2013</t>
  </si>
  <si>
    <t>PREF MUN DE MONTE ALEGRE</t>
  </si>
  <si>
    <t>Monte Alegre</t>
  </si>
  <si>
    <t>20/07/2012</t>
  </si>
  <si>
    <t>68.39%</t>
  </si>
  <si>
    <t>11/09/2012</t>
  </si>
  <si>
    <t>14/09/2012</t>
  </si>
  <si>
    <t>09/08/2015</t>
  </si>
  <si>
    <t>75.70%</t>
  </si>
  <si>
    <t>PREF MUN DE CABO FRIO</t>
  </si>
  <si>
    <t>Cabo Frio</t>
  </si>
  <si>
    <t>48.77%</t>
  </si>
  <si>
    <t>PREF MUN DE CORINTO</t>
  </si>
  <si>
    <t>Corinto</t>
  </si>
  <si>
    <t>44.58%</t>
  </si>
  <si>
    <t>PREF MUN DE ZE DOCA</t>
  </si>
  <si>
    <t>Zé Doca</t>
  </si>
  <si>
    <t>10/09/2012</t>
  </si>
  <si>
    <t>42.85%</t>
  </si>
  <si>
    <t>27/07/2012</t>
  </si>
  <si>
    <t>PREF MUN DE MACAJUBA</t>
  </si>
  <si>
    <t>Macajuba</t>
  </si>
  <si>
    <t>27/12/2012</t>
  </si>
  <si>
    <t>PREF MUN DE LAURO DE FREITAS</t>
  </si>
  <si>
    <t>Lauro de Freitas</t>
  </si>
  <si>
    <t>44.10%</t>
  </si>
  <si>
    <t>29/06/2012</t>
  </si>
  <si>
    <t>PREF MUN DE APUAREMA</t>
  </si>
  <si>
    <t>Apuarema</t>
  </si>
  <si>
    <t>03/07/2012</t>
  </si>
  <si>
    <t>24/12/2012</t>
  </si>
  <si>
    <t>28.21%</t>
  </si>
  <si>
    <t>PREF MUN DE BRANQUINHA</t>
  </si>
  <si>
    <t>Branquinha</t>
  </si>
  <si>
    <t>11/09/2013</t>
  </si>
  <si>
    <t>97.13%</t>
  </si>
  <si>
    <t>PREF MUN DE ATALAIA</t>
  </si>
  <si>
    <t>Atalaia</t>
  </si>
  <si>
    <t>10/03/2013</t>
  </si>
  <si>
    <t>14.35%</t>
  </si>
  <si>
    <t>24.71%</t>
  </si>
  <si>
    <t>32.30%</t>
  </si>
  <si>
    <t>28.26%</t>
  </si>
  <si>
    <t>PREF MUN DE WENCESLAU GUIMARAES</t>
  </si>
  <si>
    <t>Wenceslau Guimarães</t>
  </si>
  <si>
    <t>25/12/2012</t>
  </si>
  <si>
    <t>6.89%</t>
  </si>
  <si>
    <t>26/06/2013</t>
  </si>
  <si>
    <t>67.83%</t>
  </si>
  <si>
    <t>12.32%</t>
  </si>
  <si>
    <t>35.96%</t>
  </si>
  <si>
    <t>30.83%</t>
  </si>
  <si>
    <t>18/06/2013</t>
  </si>
  <si>
    <t>75.38%</t>
  </si>
  <si>
    <t>17/09/2012</t>
  </si>
  <si>
    <t>08/01/2013</t>
  </si>
  <si>
    <t>11.23%</t>
  </si>
  <si>
    <t>PREF MUN DE LIMOEIRO DO NORTE</t>
  </si>
  <si>
    <t>Limoeiro do Norte</t>
  </si>
  <si>
    <t>4.91%</t>
  </si>
  <si>
    <t>10.52%</t>
  </si>
  <si>
    <t>24/09/2012</t>
  </si>
  <si>
    <t>14/09/2013</t>
  </si>
  <si>
    <t>26.19%</t>
  </si>
  <si>
    <t>22/01/2013</t>
  </si>
  <si>
    <t>58.01%</t>
  </si>
  <si>
    <t>PREF MUN DE SAO BENEDITO DO SUL</t>
  </si>
  <si>
    <t>São Benedito do Sul</t>
  </si>
  <si>
    <t>64.62%</t>
  </si>
  <si>
    <t>23/09/2013</t>
  </si>
  <si>
    <t>67.52%</t>
  </si>
  <si>
    <t>08/10/2012</t>
  </si>
  <si>
    <t>PREF MUN DE PORTO</t>
  </si>
  <si>
    <t>05/07/2013</t>
  </si>
  <si>
    <t>PREF MUN DE MARUIM</t>
  </si>
  <si>
    <t>Maruim</t>
  </si>
  <si>
    <t>27/08/2017</t>
  </si>
  <si>
    <t>37.56%</t>
  </si>
  <si>
    <t>03/08/2012</t>
  </si>
  <si>
    <t>07/08/2012</t>
  </si>
  <si>
    <t>15/11/2017</t>
  </si>
  <si>
    <t>43.09%</t>
  </si>
  <si>
    <t>PREF MUN DE ORIXIMINA</t>
  </si>
  <si>
    <t>14.40%</t>
  </si>
  <si>
    <t>PREF MUN DE ALENQUER</t>
  </si>
  <si>
    <t>24.34%</t>
  </si>
  <si>
    <t>85.70%</t>
  </si>
  <si>
    <t>74.00%</t>
  </si>
  <si>
    <t>23/07/2012</t>
  </si>
  <si>
    <t>83.90%</t>
  </si>
  <si>
    <t>67.14%</t>
  </si>
  <si>
    <t>96.64%</t>
  </si>
  <si>
    <t>79.95%</t>
  </si>
  <si>
    <t>PREF MUN DE ACARA</t>
  </si>
  <si>
    <t>Acará</t>
  </si>
  <si>
    <t>25/09/2012</t>
  </si>
  <si>
    <t>53.48%</t>
  </si>
  <si>
    <t>67.76%</t>
  </si>
  <si>
    <t>08/08/2012</t>
  </si>
  <si>
    <t>15/08/2012</t>
  </si>
  <si>
    <t>90.56%</t>
  </si>
  <si>
    <t>15/06/2012</t>
  </si>
  <si>
    <t>29/01/2014</t>
  </si>
  <si>
    <t>15/09/2013</t>
  </si>
  <si>
    <t>28/11/2012</t>
  </si>
  <si>
    <t>17/04/2016</t>
  </si>
  <si>
    <t>25/12/2016</t>
  </si>
  <si>
    <t>11/07/2012</t>
  </si>
  <si>
    <t>PREF MUN DE MUANA</t>
  </si>
  <si>
    <t>Muaná</t>
  </si>
  <si>
    <t>30/01/2017</t>
  </si>
  <si>
    <t>18/07/2012</t>
  </si>
  <si>
    <t>06/07/2012</t>
  </si>
  <si>
    <t>27/08/2016</t>
  </si>
  <si>
    <t>20/06/2012</t>
  </si>
  <si>
    <t>PREF MUN DE PIRAI DO NORTE</t>
  </si>
  <si>
    <t>Piraí do Norte</t>
  </si>
  <si>
    <t>Sento Sé</t>
  </si>
  <si>
    <t>Cruz das Almas</t>
  </si>
  <si>
    <t>PREF MUN DE SAO GABRIEL DA CACHOEIRA</t>
  </si>
  <si>
    <t>São Gabriel da Cachoeira</t>
  </si>
  <si>
    <t>07/04/2013</t>
  </si>
  <si>
    <t>26/11/2012</t>
  </si>
  <si>
    <t>05/07/2012</t>
  </si>
  <si>
    <t>23/01/2014</t>
  </si>
  <si>
    <t>20/08/2012</t>
  </si>
  <si>
    <t>Unaí</t>
  </si>
  <si>
    <t>02/07/2012</t>
  </si>
  <si>
    <t>21/02/2013</t>
  </si>
  <si>
    <t>PREF MUN DE CURURUPU</t>
  </si>
  <si>
    <t>Cururupu</t>
  </si>
  <si>
    <t>31/05/2013</t>
  </si>
  <si>
    <t>16/12/2014</t>
  </si>
  <si>
    <t>24/10/2013</t>
  </si>
  <si>
    <t>29/01/2016</t>
  </si>
  <si>
    <t>PREF MUN DE INGA</t>
  </si>
  <si>
    <t>Ingá</t>
  </si>
  <si>
    <t>04/07/2012</t>
  </si>
  <si>
    <t>18/02/2013</t>
  </si>
  <si>
    <t>Mamanguape</t>
  </si>
  <si>
    <t>75.27%</t>
  </si>
  <si>
    <t>Miranorte</t>
  </si>
  <si>
    <t>PREF MUN DE URUARA</t>
  </si>
  <si>
    <t>Uruará</t>
  </si>
  <si>
    <t>Goiânia</t>
  </si>
  <si>
    <t>18/01/2015</t>
  </si>
  <si>
    <t>10/07/2012</t>
  </si>
  <si>
    <t>10.84%</t>
  </si>
  <si>
    <t>01/12/2017</t>
  </si>
  <si>
    <t>01/07/2015</t>
  </si>
  <si>
    <t>Remanso</t>
  </si>
  <si>
    <t>77.44%</t>
  </si>
  <si>
    <t>25/02/2013</t>
  </si>
  <si>
    <t>05/09/2017</t>
  </si>
  <si>
    <t>Santa Maria</t>
  </si>
  <si>
    <t>15/08/2013</t>
  </si>
  <si>
    <t>14/06/2014</t>
  </si>
  <si>
    <t>PREF MUN DE IBICOARA</t>
  </si>
  <si>
    <t>Ibicoara</t>
  </si>
  <si>
    <t>PREF MUN DE FORTIM</t>
  </si>
  <si>
    <t>Fortim</t>
  </si>
  <si>
    <t>69.45%</t>
  </si>
  <si>
    <t>27/02/2012</t>
  </si>
  <si>
    <t>TEOLANDIA PREFEITURA</t>
  </si>
  <si>
    <t>Teolândia</t>
  </si>
  <si>
    <t>92.79%</t>
  </si>
  <si>
    <t>01/03/2014</t>
  </si>
  <si>
    <t>30/04/2012</t>
  </si>
  <si>
    <t>18/05/2016</t>
  </si>
  <si>
    <t>PREF MUN DE TRAIRAO</t>
  </si>
  <si>
    <t>Trairão</t>
  </si>
  <si>
    <t>21.26%</t>
  </si>
  <si>
    <t>Santo Antônio do Leverger</t>
  </si>
  <si>
    <t>85.99%</t>
  </si>
  <si>
    <t>68.47%</t>
  </si>
  <si>
    <t>18/04/2012</t>
  </si>
  <si>
    <t>72.40%</t>
  </si>
  <si>
    <t>35.05%</t>
  </si>
  <si>
    <t>29/03/2012</t>
  </si>
  <si>
    <t>PREF MUN DE BOCAIUVA</t>
  </si>
  <si>
    <t>Bocaiúva</t>
  </si>
  <si>
    <t>27.56%</t>
  </si>
  <si>
    <t>49.21%</t>
  </si>
  <si>
    <t>02/03/2012</t>
  </si>
  <si>
    <t>80.82%</t>
  </si>
  <si>
    <t>53.85%</t>
  </si>
  <si>
    <t>17/05/2012</t>
  </si>
  <si>
    <t>13/11/2012</t>
  </si>
  <si>
    <t>13.05%</t>
  </si>
  <si>
    <t>Catu</t>
  </si>
  <si>
    <t>04/06/2012</t>
  </si>
  <si>
    <t>PREF MUN DE CANAVIEIRAS</t>
  </si>
  <si>
    <t>Canavieiras</t>
  </si>
  <si>
    <t>11/06/2012</t>
  </si>
  <si>
    <t>20/11/2012</t>
  </si>
  <si>
    <t>68.58%</t>
  </si>
  <si>
    <t>PREF MUN DE CACIMBINHAS</t>
  </si>
  <si>
    <t>Cacimbinhas</t>
  </si>
  <si>
    <t>82.76%</t>
  </si>
  <si>
    <t>PREF MUN DE ITAPISSUMA</t>
  </si>
  <si>
    <t>Itapissuma</t>
  </si>
  <si>
    <t>PREF MUN DE ESCADA</t>
  </si>
  <si>
    <t>Escada</t>
  </si>
  <si>
    <t>29.46%</t>
  </si>
  <si>
    <t>10.61%</t>
  </si>
  <si>
    <t>9.11%</t>
  </si>
  <si>
    <t>65.96%</t>
  </si>
  <si>
    <t>78.75%</t>
  </si>
  <si>
    <t>Serra do Mel</t>
  </si>
  <si>
    <t>78.91%</t>
  </si>
  <si>
    <t>São José do Campestre</t>
  </si>
  <si>
    <t>71.42%</t>
  </si>
  <si>
    <t>Poço Branco</t>
  </si>
  <si>
    <t>70.95%</t>
  </si>
  <si>
    <t>49.79%</t>
  </si>
  <si>
    <t>74.72%</t>
  </si>
  <si>
    <t>16.23%</t>
  </si>
  <si>
    <t>71.99%</t>
  </si>
  <si>
    <t>70.30%</t>
  </si>
  <si>
    <t>49.65%</t>
  </si>
  <si>
    <t>23.04%</t>
  </si>
  <si>
    <t>0.26%</t>
  </si>
  <si>
    <t>38.35%</t>
  </si>
  <si>
    <t>Macaíba</t>
  </si>
  <si>
    <t>31/08/2016</t>
  </si>
  <si>
    <t>67.05%</t>
  </si>
  <si>
    <t>70.15%</t>
  </si>
  <si>
    <t>Jucurutu</t>
  </si>
  <si>
    <t>João Câmara</t>
  </si>
  <si>
    <t>0.55%</t>
  </si>
  <si>
    <t>Bodó</t>
  </si>
  <si>
    <t>36.41%</t>
  </si>
  <si>
    <t>Ceará-Mirim</t>
  </si>
  <si>
    <t>66.32%</t>
  </si>
  <si>
    <t>Arês</t>
  </si>
  <si>
    <t>02/10/2015</t>
  </si>
  <si>
    <t>PREF MUN DE SOLONOPOLE</t>
  </si>
  <si>
    <t>Solonópole</t>
  </si>
  <si>
    <t>70.07%</t>
  </si>
  <si>
    <t>Canindé</t>
  </si>
  <si>
    <t>PREF MUN DE CANINDE</t>
  </si>
  <si>
    <t>71.84%</t>
  </si>
  <si>
    <t>04/04/2012</t>
  </si>
  <si>
    <t>45.33%</t>
  </si>
  <si>
    <t>07/02/2013</t>
  </si>
  <si>
    <t>06/03/2012</t>
  </si>
  <si>
    <t>02/09/2012</t>
  </si>
  <si>
    <t>PREF MUN DE CANDIDO MENDES</t>
  </si>
  <si>
    <t>Cândido Mendes</t>
  </si>
  <si>
    <t>23/01/2012</t>
  </si>
  <si>
    <t>05/09/2013</t>
  </si>
  <si>
    <t>17.42%</t>
  </si>
  <si>
    <t>16/05/2012</t>
  </si>
  <si>
    <t>PREF MUN DE TUCURUI</t>
  </si>
  <si>
    <t>Tucuruí</t>
  </si>
  <si>
    <t>15/05/2013</t>
  </si>
  <si>
    <t>77.45%</t>
  </si>
  <si>
    <t>20/03/2012</t>
  </si>
  <si>
    <t>21/03/2012</t>
  </si>
  <si>
    <t>06/01/2017</t>
  </si>
  <si>
    <t>87.82%</t>
  </si>
  <si>
    <t>São Miguel do Guamá</t>
  </si>
  <si>
    <t>05/04/2015</t>
  </si>
  <si>
    <t>97.83%</t>
  </si>
  <si>
    <t>21/09/2012</t>
  </si>
  <si>
    <t>Rurópolis</t>
  </si>
  <si>
    <t>63.61%</t>
  </si>
  <si>
    <t>23/02/2012</t>
  </si>
  <si>
    <t>22/07/2012</t>
  </si>
  <si>
    <t>79.20%</t>
  </si>
  <si>
    <t>Ourém</t>
  </si>
  <si>
    <t>63.93%</t>
  </si>
  <si>
    <t>25/06/2012</t>
  </si>
  <si>
    <t>22/12/2012</t>
  </si>
  <si>
    <t>17/05/2013</t>
  </si>
  <si>
    <t>13/10/2012</t>
  </si>
  <si>
    <t>33.90%</t>
  </si>
  <si>
    <t>70.09%</t>
  </si>
  <si>
    <t>Altamira</t>
  </si>
  <si>
    <t>48.92%</t>
  </si>
  <si>
    <t>05/03/2012</t>
  </si>
  <si>
    <t>PREF MUN DE NOVO AIRAO</t>
  </si>
  <si>
    <t>Novo Airão</t>
  </si>
  <si>
    <t>28/02/2013</t>
  </si>
  <si>
    <t>18.78%</t>
  </si>
  <si>
    <t>PREF MUN DE ALVARAES</t>
  </si>
  <si>
    <t>Alvarães</t>
  </si>
  <si>
    <t>14/05/2012</t>
  </si>
  <si>
    <t>31/01/2019</t>
  </si>
  <si>
    <t>88.06%</t>
  </si>
  <si>
    <t>76.58%</t>
  </si>
  <si>
    <t>12/01/2012</t>
  </si>
  <si>
    <t>PREF MUN DE IBARETAMA</t>
  </si>
  <si>
    <t>Ibaretama</t>
  </si>
  <si>
    <t>PREF MUN DE VARZEA BRANCA</t>
  </si>
  <si>
    <t>Várzea Branca</t>
  </si>
  <si>
    <t>04/08/2012</t>
  </si>
  <si>
    <t>21/11/2011</t>
  </si>
  <si>
    <t>10/10/2011</t>
  </si>
  <si>
    <t>15/07/2016</t>
  </si>
  <si>
    <t>11/11/2011</t>
  </si>
  <si>
    <t>12/03/2015</t>
  </si>
  <si>
    <t>06/05/2013</t>
  </si>
  <si>
    <t>PREF MUN DE URUCURITUBA</t>
  </si>
  <si>
    <t>Urucurituba</t>
  </si>
  <si>
    <t>27/06/2012</t>
  </si>
  <si>
    <t>04/01/2018</t>
  </si>
  <si>
    <t>PREF MUN DE GOVERNADOR EDISON LOBAO</t>
  </si>
  <si>
    <t>Governador Edison Lobão</t>
  </si>
  <si>
    <t>14/11/2011</t>
  </si>
  <si>
    <t>PREF MUN DE GOIANA</t>
  </si>
  <si>
    <t>Goiana</t>
  </si>
  <si>
    <t>05/03/2013</t>
  </si>
  <si>
    <t>13/12/2011</t>
  </si>
  <si>
    <t>25/11/2011</t>
  </si>
  <si>
    <t>PREF MUN DE NOVA OLINDA DO MARANHAO</t>
  </si>
  <si>
    <t>Nova Olinda do Maranhão</t>
  </si>
  <si>
    <t>06/02/2012</t>
  </si>
  <si>
    <t>PREF MUN DE FRANCISCO MORATO</t>
  </si>
  <si>
    <t>Francisco Morato</t>
  </si>
  <si>
    <t>10/06/2012</t>
  </si>
  <si>
    <t>17/11/2013</t>
  </si>
  <si>
    <t>PREF MUN DE JUQUITIBA</t>
  </si>
  <si>
    <t>Juquitiba</t>
  </si>
  <si>
    <t>Vitória</t>
  </si>
  <si>
    <t>05/12/2011</t>
  </si>
  <si>
    <t>PREF MUN DE SAO JOAO DE PIRABAS</t>
  </si>
  <si>
    <t>São João de Pirabas</t>
  </si>
  <si>
    <t>PREF MUN DE COROATA</t>
  </si>
  <si>
    <t>Coroatá</t>
  </si>
  <si>
    <t>13/01/2012</t>
  </si>
  <si>
    <t>02/06/2012</t>
  </si>
  <si>
    <t>11/03/2017</t>
  </si>
  <si>
    <t>24/06/2012</t>
  </si>
  <si>
    <t>28/02/2012</t>
  </si>
  <si>
    <t>88.55%</t>
  </si>
  <si>
    <t>QUADRA ESCOLAR COBERTA COM PALCO- PROJETO FNDE</t>
  </si>
  <si>
    <t>67.58%</t>
  </si>
  <si>
    <t>22.95%</t>
  </si>
  <si>
    <t>26/12/2011</t>
  </si>
  <si>
    <t>29.43%</t>
  </si>
  <si>
    <t>26/11/2011</t>
  </si>
  <si>
    <t>PREF MUN DE CONCEICAO DO LAGO-ACU</t>
  </si>
  <si>
    <t>Conceição do Lago-Açu</t>
  </si>
  <si>
    <t>70.57%</t>
  </si>
  <si>
    <t>PREF MUN DE OEIRAS DO PARA</t>
  </si>
  <si>
    <t>12/05/2012</t>
  </si>
  <si>
    <t>65.42%</t>
  </si>
  <si>
    <t>10.32%</t>
  </si>
  <si>
    <t>SECRETARIA ESTADUAL - TO</t>
  </si>
  <si>
    <t>79.98%</t>
  </si>
  <si>
    <t>PREF MUN DE PIRIPA</t>
  </si>
  <si>
    <t>Piripá</t>
  </si>
  <si>
    <t>21/10/2011</t>
  </si>
  <si>
    <t>18/04/2013</t>
  </si>
  <si>
    <t>27.28%</t>
  </si>
  <si>
    <t>PREF MUN DE SANTANA DO IPANEMA</t>
  </si>
  <si>
    <t>Santana do Ipanema</t>
  </si>
  <si>
    <t>28/09/2018</t>
  </si>
  <si>
    <t>47.10%</t>
  </si>
  <si>
    <t>26.18%</t>
  </si>
  <si>
    <t>07/02/2012</t>
  </si>
  <si>
    <t>13/07/2014</t>
  </si>
  <si>
    <t>44.14%</t>
  </si>
  <si>
    <t>54.82%</t>
  </si>
  <si>
    <t>19/03/2012</t>
  </si>
  <si>
    <t>PREF MUN DE AREIA BRANCA</t>
  </si>
  <si>
    <t>Areia Branca</t>
  </si>
  <si>
    <t>10/11/2012</t>
  </si>
  <si>
    <t>84.87%</t>
  </si>
  <si>
    <t>26/08/2012</t>
  </si>
  <si>
    <t>PREF MUN DE PASSO DE CAMARAGIBE</t>
  </si>
  <si>
    <t>Passo de Camaragibe</t>
  </si>
  <si>
    <t>54.83%</t>
  </si>
  <si>
    <t>PREF MUN DE ALTO DO RODRIGUES</t>
  </si>
  <si>
    <t>Alto do Rodrigues</t>
  </si>
  <si>
    <t>89.11%</t>
  </si>
  <si>
    <t>PREF MUN DE SERIDO</t>
  </si>
  <si>
    <t>Seridó</t>
  </si>
  <si>
    <t>78.37%</t>
  </si>
  <si>
    <t>69.68%</t>
  </si>
  <si>
    <t>71.17%</t>
  </si>
  <si>
    <t>19/03/2014</t>
  </si>
  <si>
    <t>75.26%</t>
  </si>
  <si>
    <t>27/12/2011</t>
  </si>
  <si>
    <t>24/04/2012</t>
  </si>
  <si>
    <t>51.40%</t>
  </si>
  <si>
    <t>69.48%</t>
  </si>
  <si>
    <t>PREF MUN DE ARAGUANA</t>
  </si>
  <si>
    <t>Araguanã</t>
  </si>
  <si>
    <t>65.13%</t>
  </si>
  <si>
    <t>60.62%</t>
  </si>
  <si>
    <t>90.12%</t>
  </si>
  <si>
    <t>87.61%</t>
  </si>
  <si>
    <t>03/11/2011</t>
  </si>
  <si>
    <t>86.06%</t>
  </si>
  <si>
    <t>80.66%</t>
  </si>
  <si>
    <t>10/02/2012</t>
  </si>
  <si>
    <t>PREF MUN DE SAO JOSE DO JACUIPE</t>
  </si>
  <si>
    <t>São José do Jacuípe</t>
  </si>
  <si>
    <t>05/01/2012</t>
  </si>
  <si>
    <t>27/11/2013</t>
  </si>
  <si>
    <t>59.63%</t>
  </si>
  <si>
    <t>59.38%</t>
  </si>
  <si>
    <t>PREF MUN DE CABEDELO</t>
  </si>
  <si>
    <t>Cabedelo</t>
  </si>
  <si>
    <t>84.60%</t>
  </si>
  <si>
    <t>08/09/2010</t>
  </si>
  <si>
    <t>SECRETARIA ESTADUAL - RR</t>
  </si>
  <si>
    <t>Uiramutã</t>
  </si>
  <si>
    <t>05/02/2011</t>
  </si>
  <si>
    <t>21.55%</t>
  </si>
  <si>
    <t>PREF MUN DE SAO PEDRO DA AGUA BRANCA</t>
  </si>
  <si>
    <t>São Pedro da Água Branca</t>
  </si>
  <si>
    <t>86.36%</t>
  </si>
  <si>
    <t>Pacaraima</t>
  </si>
  <si>
    <t>12/07/2010</t>
  </si>
  <si>
    <t>83.71%</t>
  </si>
  <si>
    <t>05/07/2010</t>
  </si>
  <si>
    <t>24/01/2014</t>
  </si>
  <si>
    <t>06/11/2011</t>
  </si>
  <si>
    <t>02/05/2012</t>
  </si>
  <si>
    <t>8.26%</t>
  </si>
  <si>
    <t>57.82%</t>
  </si>
  <si>
    <t>30/12/2012</t>
  </si>
  <si>
    <t>52.90%</t>
  </si>
  <si>
    <t>02/01/2013</t>
  </si>
  <si>
    <t>07/12/2012</t>
  </si>
  <si>
    <t>13/09/2012</t>
  </si>
  <si>
    <t>10/02/2013</t>
  </si>
  <si>
    <t>21.23%</t>
  </si>
  <si>
    <t>07/04/2016</t>
  </si>
  <si>
    <t>16/01/2014</t>
  </si>
  <si>
    <t>02/01/2012</t>
  </si>
  <si>
    <t>PREF MUN DE MONTE ALEGRE DE SERGIPE</t>
  </si>
  <si>
    <t>Monte Alegre de Sergipe</t>
  </si>
  <si>
    <t>01/04/2012</t>
  </si>
  <si>
    <t>89.68%</t>
  </si>
  <si>
    <t>98.10%</t>
  </si>
  <si>
    <t>PREF MUN DE MIRANDA</t>
  </si>
  <si>
    <t>Miranda</t>
  </si>
  <si>
    <t>30/01/2013</t>
  </si>
  <si>
    <t>15.44%</t>
  </si>
  <si>
    <t>28/08/2013</t>
  </si>
  <si>
    <t>33.30%</t>
  </si>
  <si>
    <t>75.44%</t>
  </si>
  <si>
    <t>22/11/2010</t>
  </si>
  <si>
    <t>Oiapoque</t>
  </si>
  <si>
    <t>47.90%</t>
  </si>
  <si>
    <t>PREF MUN DE SANTA MARIA DA BOA VISTA</t>
  </si>
  <si>
    <t>Santa Maria da Boa Vista</t>
  </si>
  <si>
    <t>25.47%</t>
  </si>
  <si>
    <t>30/05/2013</t>
  </si>
  <si>
    <t>21.86%</t>
  </si>
  <si>
    <t>PREF MUN DE NINA RODRIGUES</t>
  </si>
  <si>
    <t>Nina Rodrigues</t>
  </si>
  <si>
    <t>PREF MUN DE MAMBAI</t>
  </si>
  <si>
    <t>Mambaí</t>
  </si>
  <si>
    <t>03/12/2012</t>
  </si>
  <si>
    <t>PREF MUN DE CACU</t>
  </si>
  <si>
    <t>Caçu</t>
  </si>
  <si>
    <t>PREF MUN DE BOM JESUS DO TOCANTINS</t>
  </si>
  <si>
    <t>Bom Jesus do Tocantins</t>
  </si>
  <si>
    <t>36.78%</t>
  </si>
  <si>
    <t>09/10/2018</t>
  </si>
  <si>
    <t>20.48%</t>
  </si>
  <si>
    <t>16/12/2011</t>
  </si>
  <si>
    <t>PREF MUN DE SALITRE</t>
  </si>
  <si>
    <t>Salitre</t>
  </si>
  <si>
    <t>21.64%</t>
  </si>
  <si>
    <t>Barro Alto</t>
  </si>
  <si>
    <t>30/08/2013</t>
  </si>
  <si>
    <t>40.30%</t>
  </si>
  <si>
    <t>PREF MUN DE MILHA</t>
  </si>
  <si>
    <t>Milhã</t>
  </si>
  <si>
    <t>28.54%</t>
  </si>
  <si>
    <t>PREF MUN DE GUARACIABA DO NORTE</t>
  </si>
  <si>
    <t>Guaraciaba do Norte</t>
  </si>
  <si>
    <t>52.70%</t>
  </si>
  <si>
    <t>PREF MUN DE CAMPOS SALES</t>
  </si>
  <si>
    <t>Campos Sales</t>
  </si>
  <si>
    <t>17/08/2012</t>
  </si>
  <si>
    <t>2.42%</t>
  </si>
  <si>
    <t>03/01/2012</t>
  </si>
  <si>
    <t>31/10/2012</t>
  </si>
  <si>
    <t>56.39%</t>
  </si>
  <si>
    <t>91.06%</t>
  </si>
  <si>
    <t>15/12/2012</t>
  </si>
  <si>
    <t>Aparecida de Goiânia</t>
  </si>
  <si>
    <t>1.07%</t>
  </si>
  <si>
    <t>5.55%</t>
  </si>
  <si>
    <t>24/01/2016</t>
  </si>
  <si>
    <t>PREF MUN DE ARRAIAS</t>
  </si>
  <si>
    <t>Arraias</t>
  </si>
  <si>
    <t>44.71%</t>
  </si>
  <si>
    <t>12/07/2011</t>
  </si>
  <si>
    <t>PREF MUN DE NOVO ACORDO</t>
  </si>
  <si>
    <t>Novo Acordo</t>
  </si>
  <si>
    <t>PREF MUN DE AFRANIO</t>
  </si>
  <si>
    <t>Afrânio</t>
  </si>
  <si>
    <t>12/02/2017</t>
  </si>
  <si>
    <t>33.10%</t>
  </si>
  <si>
    <t>21/05/2012</t>
  </si>
  <si>
    <t>97.01%</t>
  </si>
  <si>
    <t>PREF MUN DE ICATU</t>
  </si>
  <si>
    <t>Icatu</t>
  </si>
  <si>
    <t>01/10/2010</t>
  </si>
  <si>
    <t>03/04/2012</t>
  </si>
  <si>
    <t>49.33%</t>
  </si>
  <si>
    <t>05/04/2010</t>
  </si>
  <si>
    <t>37.17%</t>
  </si>
  <si>
    <t>PREF MUN DE VICOSA</t>
  </si>
  <si>
    <t>Viçosa</t>
  </si>
  <si>
    <t>82.41%</t>
  </si>
  <si>
    <t>PREF MUN DE FORMOSO</t>
  </si>
  <si>
    <t>Formoso</t>
  </si>
  <si>
    <t>17/03/2011</t>
  </si>
  <si>
    <t>01/02/2015</t>
  </si>
  <si>
    <t>10/10/2017</t>
  </si>
  <si>
    <t>22/11/2012</t>
  </si>
  <si>
    <t>01/04/2011</t>
  </si>
  <si>
    <t>17/01/2012</t>
  </si>
  <si>
    <t>PREF MUN DE NOVA FATIMA</t>
  </si>
  <si>
    <t>Nova Fátima</t>
  </si>
  <si>
    <t>22/09/2012</t>
  </si>
  <si>
    <t>08/11/2010</t>
  </si>
  <si>
    <t>PREF MUN DE CURUCA</t>
  </si>
  <si>
    <t>Curuçá</t>
  </si>
  <si>
    <t>31.52%</t>
  </si>
  <si>
    <t>43.22%</t>
  </si>
  <si>
    <t>03/06/2011</t>
  </si>
  <si>
    <t>PREF MUN DE POTIRETAMA</t>
  </si>
  <si>
    <t>Potiretama</t>
  </si>
  <si>
    <t>20/01/2011</t>
  </si>
  <si>
    <t>15/03/2011</t>
  </si>
  <si>
    <t>09/03/2012</t>
  </si>
  <si>
    <t>53.31%</t>
  </si>
  <si>
    <t>27/06/2011</t>
  </si>
  <si>
    <t>59.09%</t>
  </si>
  <si>
    <t>06/06/2011</t>
  </si>
  <si>
    <t>34.92%</t>
  </si>
  <si>
    <t>02/03/2011</t>
  </si>
  <si>
    <t>16/10/2016</t>
  </si>
  <si>
    <t>15/06/2011</t>
  </si>
  <si>
    <t>30/11/2014</t>
  </si>
  <si>
    <t>32.23%</t>
  </si>
  <si>
    <t>MEC</t>
  </si>
  <si>
    <t>PREF MUN DE ARATUIPE</t>
  </si>
  <si>
    <t>Aratuípe</t>
  </si>
  <si>
    <t>59.59%</t>
  </si>
  <si>
    <t>10/05/2011</t>
  </si>
  <si>
    <t>05/11/2011</t>
  </si>
  <si>
    <t>68.72%</t>
  </si>
  <si>
    <t>89.17%</t>
  </si>
  <si>
    <t>18/08/2013</t>
  </si>
  <si>
    <t>9.26%</t>
  </si>
  <si>
    <t>26.14%</t>
  </si>
  <si>
    <t>São Félix do Araguaia</t>
  </si>
  <si>
    <t>37.27%</t>
  </si>
  <si>
    <t>16.56%</t>
  </si>
  <si>
    <t>15/12/2013</t>
  </si>
  <si>
    <t>02/01/2016</t>
  </si>
  <si>
    <t>18/11/2013</t>
  </si>
  <si>
    <t>SECRETARIA ESTADUAL - MA</t>
  </si>
  <si>
    <t>Barra do Corda</t>
  </si>
  <si>
    <t>14/03/2011</t>
  </si>
  <si>
    <t>11/08/2011</t>
  </si>
  <si>
    <t>17.72%</t>
  </si>
  <si>
    <t>23/03/2011</t>
  </si>
  <si>
    <t>20/08/2011</t>
  </si>
  <si>
    <t>Amarante do Maranhão</t>
  </si>
  <si>
    <t>24/03/2011</t>
  </si>
  <si>
    <t>21/08/2011</t>
  </si>
  <si>
    <t>18.72%</t>
  </si>
  <si>
    <t>21/12/2014</t>
  </si>
  <si>
    <t>26/03/2010</t>
  </si>
  <si>
    <t>12/06/2015</t>
  </si>
  <si>
    <t>08/10/2013</t>
  </si>
  <si>
    <t>18/12/2016</t>
  </si>
  <si>
    <t>PREF MUN DE TAPEROA</t>
  </si>
  <si>
    <t>Taperoá</t>
  </si>
  <si>
    <t>11/08/2008</t>
  </si>
  <si>
    <t>13/08/2010</t>
  </si>
  <si>
    <t>09/02/2011</t>
  </si>
  <si>
    <t>57.51%</t>
  </si>
  <si>
    <t>04/03/2010</t>
  </si>
  <si>
    <t>08/04/2011</t>
  </si>
  <si>
    <t>16.60%</t>
  </si>
  <si>
    <t>DESCRIÇÃO</t>
  </si>
  <si>
    <t>SIGLA</t>
  </si>
  <si>
    <t>NOME</t>
  </si>
  <si>
    <t>DESCRIÇÃO DA OBRA</t>
  </si>
  <si>
    <t>SITUAÇÃO</t>
  </si>
  <si>
    <t>% DE EXECUÇÃO</t>
  </si>
  <si>
    <t>TIPO</t>
  </si>
  <si>
    <t>TIPOLOGIA</t>
  </si>
  <si>
    <t>CAMPUS</t>
  </si>
  <si>
    <t>MUNICÍPIO</t>
  </si>
  <si>
    <t>VALOR PREVISTO (R$)</t>
  </si>
  <si>
    <t>NOME2</t>
  </si>
  <si>
    <t>CNPJ</t>
  </si>
  <si>
    <t>INÍCIO DE EXECUÇÃO DA OBRA</t>
  </si>
  <si>
    <t>TÉRMINO DA EXECUÇÃO DA OBRA</t>
  </si>
  <si>
    <t>TÉRMINO DA EXECUÇÃO DA OBRA PÓS ADITIVO</t>
  </si>
  <si>
    <t>Fundação Universidade Federal do Maranhão</t>
  </si>
  <si>
    <t>UFMA</t>
  </si>
  <si>
    <t>CONSTRUÇÃO DO EDIFÍCIO DO NÚCLEO DE ARTES</t>
  </si>
  <si>
    <t>Construção do edifício do núcleo de artes desta universidade para compor ambientes laborais para atendimento do curso. A obra é composta de salas de aula, auditórios, laboratórios de ensino, sala para atendimento administrativos, ambientes de convivência, banheiros e estacionamento.</t>
  </si>
  <si>
    <t>Construção</t>
  </si>
  <si>
    <t>Sala de Aula</t>
  </si>
  <si>
    <t>Campus de São Luis</t>
  </si>
  <si>
    <t>São Luís</t>
  </si>
  <si>
    <t>ENGEPEC ENGENHARIA GEREN PLANEJ DE CONSTRUCOES LTDA</t>
  </si>
  <si>
    <t xml:space="preserve">69414167000103 </t>
  </si>
  <si>
    <t>Universidade Federal dos Vales do Jequitinhonha e Mucuri</t>
  </si>
  <si>
    <t>UFVJM</t>
  </si>
  <si>
    <t>Prédio de Tecnologia da Madeira</t>
  </si>
  <si>
    <t>O complexo possuirá uma área bruta 3521,37m², que estão distribuídos basicamente em duas edificações, uma contendo laboratórios e a segunda, espaços para processamento mecânico primário e secundário da madeira. Haverá dois pátios, sendo um para alojamento de toras e outro para fornos de queima.</t>
  </si>
  <si>
    <t>Laboratório</t>
  </si>
  <si>
    <t>Campus JK</t>
  </si>
  <si>
    <t>Diamantina</t>
  </si>
  <si>
    <t>ALCANCE ENGENHARIA E CONSTRUCAO LTDA</t>
  </si>
  <si>
    <t xml:space="preserve">20501854000169 </t>
  </si>
  <si>
    <t>16/02/2014</t>
  </si>
  <si>
    <t>Universidade Federal da Integração Latino Americana</t>
  </si>
  <si>
    <t>UNILA</t>
  </si>
  <si>
    <t>CENTRAL DE UTILIDADES</t>
  </si>
  <si>
    <t xml:space="preserve">O Prédio da Central de Utilidades Técnica consiste em uma edificação enterrada no formato retangular de 50X70 metros. Encontram-se na central uma subestação, reservatórios de água, compartimentos para bombas, telecomunicações, manutenção e geradores.
Área construída 4.174,22 m2.
Edificação subterrânea que irá abrigar a casa de maquinas do campus.
Subestação principal do Campus 34,5/13,8kV 15MVA
Subestações secundarias
Casa do Gerador;
Central de Água Gelada;
Central de esgoto a Vácuo;
Estações de bombeamento e reservatórios de água potável e água de reuso;
Central do sistemas de proteção contra incêndio por hidrantes, chuveiros e automáticos;
Estação de aquecimento e bombeamento de água;
Salas de telecomunicações.
</t>
  </si>
  <si>
    <t>Infraestrutura</t>
  </si>
  <si>
    <t>Campus de Foz do Iguaçu</t>
  </si>
  <si>
    <t>Foz do Iguaçu</t>
  </si>
  <si>
    <t>CONSORCIO MENDES JUNIOR SCHAHIN</t>
  </si>
  <si>
    <t xml:space="preserve">13809986000197 </t>
  </si>
  <si>
    <t>06/07/2011</t>
  </si>
  <si>
    <t>26/05/2013</t>
  </si>
  <si>
    <t>Universidade Federal da Paraíba</t>
  </si>
  <si>
    <t>UFPB</t>
  </si>
  <si>
    <t>Construção do Bloco D do CCSA</t>
  </si>
  <si>
    <t xml:space="preserve">Trata-se de uma nova construção com 3.058,00 m2 de área construída, distribuídos em 04 pavimentos, conforme segue: 
Pav Térreo: 01 Biblioteca Setorial de 147,68 m2, 02 salas de multimídia de 70 m2 cada, 01 auditório de 110 m2, 01 Laboratório de Informática de 70 m2, sala de equipamentos (12,60 m2), Secretaria Administrativa (24,50 m2), copa(7,56 m2), bateria de Wc e escada com plataforma de elevador para portador de necessidades especiais. 
Primeiro Pavimento: 10 salas de aula (área total de 439,5 m2), 04 arquivos com 17,60 m2 cada, 01 terraço, bateria de Wc e escada com plataforma de elevador para portador de necessidade especial;
Segundo Pavimento: 01 sala de aula com 36 m2,  03 salas de reunião com 36 m2 cada, 04 Coordenações e Secretarias de Curso, com 36 m2 cada, 01 Sala de Estudos com 36 m2, 01 copa e 01 reprografia,  bateria de Wc e escada com plataforma de elevador para portador de necessidade especial;
Terceiro Pavimento: 04 laboratórios com 34,08 m2 cada (área total de 439,5 m2), 04 salas de estudo com 36 m2 cada,  bateria de Wc e escada com plataforma de elevador para portador de necessidade especial.
</t>
  </si>
  <si>
    <t>Multifuncional</t>
  </si>
  <si>
    <t>Campus de João Pessoa</t>
  </si>
  <si>
    <t>Não informado</t>
  </si>
  <si>
    <t>TCL TAMBAU CONSERVACOES LTDA.</t>
  </si>
  <si>
    <t xml:space="preserve">03395789000115 </t>
  </si>
  <si>
    <t>Universidade Federal do Ceará</t>
  </si>
  <si>
    <t>UFC</t>
  </si>
  <si>
    <t>CONSTR. RESIDÊNCIAS UNIVERSITÁRIAS Nº 1665 E 2142 - 2ª ETAPA</t>
  </si>
  <si>
    <t>CONSTRUÇÃO DAS RESIDÊNCIAS UNIVERSITÁRIAS Nº 1665 E 2142 - CAMPUS DO BENFICA (2ª ETAPA)
ÁREA DE INTERVENÇÃO NA RESIDÊNCIA Nº 1665: 1.240,12 m²;
ÁREA DE INTERVENÇÃO NA RESIDÊNCIA Nº 2142: 2.006,65 m²;
ÁREA DE INTERVENÇÃO TOTAL: 3.246,77 m².
RESIDÊNCIA 1655:
29 ALOJAMENTOS COM CAPACIDADE PARA 57 ESTUDANTES,
SALA DE INFORMÁTICA,
SALAS DE ESTUDO EM GRUPO E INDIVIDUAL,
SALA DE JOGOS,
COZINHA/ REFEITÓRIO,
ÁREA DE SERVIÇO,
SALA DE REUNIÕES,
ADMINISTRAÇÃO,
ÁREAS EXTERNAS.
RESIDÊNCIA 2142:
32 ALOJAMENTOS COM CAPACIDADE PARA 64 ESTUDANTES,
SALA DE ESTUDO EM GRUPO E INDIVIDUAL, 
SALA DE JOGOS,
SALA DE TV,
COZINHA,
REFEITÓRIO,
SALA DE REUNIÃO,
ADMINISTRAÇÃO,
REDÁRIO,
ÁREA DE SERVIÇO,
JARDINS.</t>
  </si>
  <si>
    <t>Moradia Estudantil</t>
  </si>
  <si>
    <t>Campus do Benfica</t>
  </si>
  <si>
    <t>CONSTRUTORA E IMOBILIARIA JMV LTDA</t>
  </si>
  <si>
    <t xml:space="preserve">35246560000105 </t>
  </si>
  <si>
    <t>11/06/2013</t>
  </si>
  <si>
    <t>Fundação Universidade Federal do Rio Grande</t>
  </si>
  <si>
    <t>FURG</t>
  </si>
  <si>
    <t>Quadra Poliesportiva e Campo de Futebol do CAIC</t>
  </si>
  <si>
    <t xml:space="preserve">Área Construída: 7942,9m²
Quadra poliesportiva: 924m²
Campo de futebol com pista de atletismo: 6948 m²
Prédio para sanitários e depósito de materiais esportivos: 70,9m².
Construção de estrutura poliesportiva com área de apoio. A área será iluminada e cercada, e receberá drenagem e pisos adequados ao uso. As áreas esportivas serão abertas. A estrutura atenderá aos alunos do CAIC, da educação infantil à Educação de Jovens e Adultos - EJA. 
</t>
  </si>
  <si>
    <t>Prática Esportiva</t>
  </si>
  <si>
    <t>Campus Carreiros</t>
  </si>
  <si>
    <t>Rio Grande</t>
  </si>
  <si>
    <t>ALT ENGENHARIA LTDA - EPP</t>
  </si>
  <si>
    <t>Fundação Universidade Federal de Pelotas</t>
  </si>
  <si>
    <t>UFPel</t>
  </si>
  <si>
    <t>CC 04/08 Construção de prédio para Biblioteca CCL</t>
  </si>
  <si>
    <t>Construção de prédio para Biblioteca das Ciências Agrárias.
Área: 1476 m²
Espaço construído para abrigar a Biblioteca das Ciências Agrárias.
Local: Campus Capão do Leão</t>
  </si>
  <si>
    <t>Biblioteca</t>
  </si>
  <si>
    <t>Campus Capão do Leão</t>
  </si>
  <si>
    <t>Capão do Leão</t>
  </si>
  <si>
    <t>LOKI ENGENHARIA LTDA</t>
  </si>
  <si>
    <t xml:space="preserve">08760781000124 </t>
  </si>
  <si>
    <t>11/01/2015</t>
  </si>
  <si>
    <t>Fundação Universidade Federal do Amapá</t>
  </si>
  <si>
    <t>UNIFAP</t>
  </si>
  <si>
    <t>Campus Marco Zero do Equador</t>
  </si>
  <si>
    <t>Universidade Federal do Rio Grande do Sul</t>
  </si>
  <si>
    <t>UFRGS</t>
  </si>
  <si>
    <t>Construção do Prédio PPGS Multidisciplinares</t>
  </si>
  <si>
    <t xml:space="preserve">O prédio Multidisciplinar é uma demanda da Pró-Reitoria de Pós-graduação da UFRGS e visa atender os diferentes programas de Pós-graduação da Universidade que atuam de modo integrado.
Pavimento 01 - Salas/Circulação/Sanitários 634,97 m²
Pavimento 02 - Salas/Circulação/Sanitários 554,84 m²
               Auditório - 77,04 m²
Cobertura - Reservatório - 38,08
Total 1.304,93 m²    </t>
  </si>
  <si>
    <t>Unidade do Vale</t>
  </si>
  <si>
    <t>A &amp; L SERVICE LTDA - ME</t>
  </si>
  <si>
    <t xml:space="preserve">14752105000101 </t>
  </si>
  <si>
    <t>GALERIA TÉCNICA</t>
  </si>
  <si>
    <t>O Prédio da Galeria Técnica consiste em uma edificação enterrada no formato quadrado de dimensões internas de 4,0 X 4,05 metros e 3,0 X 3,05 metros que interliga os prédios.
ÁREA CONTRUIDA: 4267,63M2
Galeria subterrânea que liga todas edificações do complexo.
Por ela passaram todos as ligações dos sistemas elétricos, hidráulicos e telecomunicações.</t>
  </si>
  <si>
    <t>16/07/2011</t>
  </si>
  <si>
    <t>Universidade Federal do Rio de Janeiro</t>
  </si>
  <si>
    <t>UFRJ</t>
  </si>
  <si>
    <t>Campus Universitário Ilha do Fundão</t>
  </si>
  <si>
    <t>Rio de Janeiro</t>
  </si>
  <si>
    <t>CONSTRUÇÃO DO LABORATÓRIO DE PROTOTIPAGEM - CEAR - CAMPUS I</t>
  </si>
  <si>
    <t xml:space="preserve">Construção do Laboratório de Prototipagem - CEAR - Campus I com a construção dos seguintes ambientes: 01 Sala de prototipagem com 20,25m²; 01 WC com 3,96m²; 01 Sala de Prototipagem Mecânica com 50,25m²; 01 Sala de Prototipagem de PCI com 20,25m².
</t>
  </si>
  <si>
    <t>TM CONSTRUCOES LTDA</t>
  </si>
  <si>
    <t xml:space="preserve">03378633000126 </t>
  </si>
  <si>
    <t>27/06/2015</t>
  </si>
  <si>
    <t>Universidade Federal Rural do Semi-Árido</t>
  </si>
  <si>
    <t>UFERSA</t>
  </si>
  <si>
    <t>NOVA REDE DE ABASTECIMENTO DE ÁGUA UFERSA - MOSSORÓ</t>
  </si>
  <si>
    <t>Com a finalidade de atender a crescente demanda de abastecimento de água a nova rede de abastecimento de água no campus da UFERSA na cidade de Mossoró atenderá alunos de vários cursos garantindo o abastecimento das novas edificações.
A metragem total dessa rede de abastecimento é de 66.562,64 metros.</t>
  </si>
  <si>
    <t>Instalações</t>
  </si>
  <si>
    <t>Campus de Mossoró</t>
  </si>
  <si>
    <t>POLY CONSTRUCOES &amp; EMPREENDIMENTOS LTDA</t>
  </si>
  <si>
    <t xml:space="preserve">05806903000188 </t>
  </si>
  <si>
    <t>Universidade Federal da Bahia</t>
  </si>
  <si>
    <t>UFBA</t>
  </si>
  <si>
    <t>Reforma e Ampliação da Escola de Medicina Veterinária</t>
  </si>
  <si>
    <t>A Escola de Medicina Veterinária - EMEV é uma edificação com uma área construída de 5.133,74 m² distribuídos em 02 (dois) pavimentos. A reforma começará com a demolição dos anexos feitos ao prédio, onde estão concentradas áreas de apoio. O Museu e a sala de necropsia para neste local ser implantado um módulo de 10,00 x 40,00 m onde serão instaladas no pavimento térreo as áreas de apoio ao pessoal de limpeza e segurança. O laboratório de sanidade avícola, e a sala de necropsia. No segundo pavimento serão instalados os laboratórios de anális sensorial, 02 (duas) salas de aulas e o laboratório de bacteriose, assim como a escada de segurança, no pátio central será construído um módulo em forma de \"+\" onde serão instalados os gabinetes de professores e escada de emergência. As demais instalações existentes no prédio serão reformadas, remanejadas e ampliadas para atender as normas técnicas pertinebtes e às novas necessidades programáticas decorrentes do REUNI.</t>
  </si>
  <si>
    <t>Ampliação/Reforma</t>
  </si>
  <si>
    <t>Campus Salvador</t>
  </si>
  <si>
    <t>LEC-LESSA ENGENHARIA E CONSULTORIA LTDA</t>
  </si>
  <si>
    <t xml:space="preserve">73539678000110 </t>
  </si>
  <si>
    <t>Fundação Universidade Federal de Mato Grosso</t>
  </si>
  <si>
    <t>UFMT</t>
  </si>
  <si>
    <t>Campus Universitário de Sinop</t>
  </si>
  <si>
    <t>MATERIAL FORTE E CONSTRUTORA LTDA</t>
  </si>
  <si>
    <t xml:space="preserve">10505889000112 </t>
  </si>
  <si>
    <t>13/09/2015</t>
  </si>
  <si>
    <t>EXPANSÃO ACADÊMICA-CLA-ESCOLA DE BELAS ARTES</t>
  </si>
  <si>
    <t>EXECUÇÃO DE OBRAS DE ENGENHARIA DESTINADAS À CONSTRUÇÃO DE EDIFÍCIO PARA AMPLIAÇÃO DA ESCOLA DE BELAS ARTES DA UFRJ. Referência: contrato 07/2010; processo: 23079.051044/2009-65. O prédio possui térreo com mezanino e um pavimento. Sito a Av Horácio Macedo (voltado para os fundos da Reitoria). A edificação será composta por 05 ateliers com pé-direito duplo de aproximadamente 200m² cada, que funcionam no térreo como oficinas para aulas de pintura, escultura em madeira, pedra e metais; cada uma com sua própria sala de apoio aos atelieres (aprox.100m² cada) no nível do mezanino. Os ateliers no total possuirão 125 lugares de bancada com computadores para apoio. Possuirá também átrio de aprox.800m² e pé direito duplo com possibilidade de exposições. No pavimento superior existirão 8 salas de aula com aproximadamente 50m² cada e 2 salas de aula com aproximadamente 80m², gabinete de professor, áreas administrativas. Ainda prevê escadas, rampas, copa-cantina e banheiros. Pavimento técnico com área para ar condicionado central.</t>
  </si>
  <si>
    <t>Construtora Lytorânea Ltda.</t>
  </si>
  <si>
    <t xml:space="preserve">07792269000105 </t>
  </si>
  <si>
    <t>25/12/2011</t>
  </si>
  <si>
    <t>Universidade Federal da Fronteira Sul</t>
  </si>
  <si>
    <t>UFFS</t>
  </si>
  <si>
    <t>Abrigo dos Veículos Oficiais no campus</t>
  </si>
  <si>
    <t>Os abrigos serão  instalados em estacionamentos existentes e pavimentados nos campi da UFFS para oferecer abrigo aos veículos oficiais contra intempéries e demais condições climáticas. A cobertura será com estrutura metálica, totalizando 133,63m² de área coberta.</t>
  </si>
  <si>
    <t>Instalações Prediais complementares</t>
  </si>
  <si>
    <t>Campus de Erechim</t>
  </si>
  <si>
    <t>CORREA E KOCH LTDA. - ME</t>
  </si>
  <si>
    <t xml:space="preserve">19436961000171 </t>
  </si>
  <si>
    <t>CAD ENGENHARIA E COMERCIO LTDA</t>
  </si>
  <si>
    <t xml:space="preserve">03786315000102 </t>
  </si>
  <si>
    <t>RMX CONSTRUTORA LTDA - EPP</t>
  </si>
  <si>
    <t xml:space="preserve">08036804000152 </t>
  </si>
  <si>
    <t>Fundação Universidade Federal de Sergipe</t>
  </si>
  <si>
    <t>UFS</t>
  </si>
  <si>
    <t>Prédio do curso de Engenharia Florestal</t>
  </si>
  <si>
    <t>Área construída: 1.161,15 m²
Pavimento térreo com previsão para ampliação futura com andar superior.
A edificação é composta dos seguintes ambientes:
12 laboratórios de ensino, para 25 alunos cada;
01 auditório para 47 pessoas;
01 sala para o centro acadêmico;
01 sala para a empresa júnior;
07 salas para professores;
01 sala para reunião;
02 salas para administração;
01 moinho;
01 estufa;
01 copa;
01 conjunto de banheiros (M e F).
Previsão para escada e elevador.</t>
  </si>
  <si>
    <t>Campus Cidade Universitária Prof José Aluisio de Campos</t>
  </si>
  <si>
    <t>São Cristóvão</t>
  </si>
  <si>
    <t>22/03/2012</t>
  </si>
  <si>
    <t>KAEK ENGENHARIA LTDA</t>
  </si>
  <si>
    <t xml:space="preserve">00745857000130 </t>
  </si>
  <si>
    <t>06/06/2013</t>
  </si>
  <si>
    <t>Acessibilidade Setor 2 - Módulos 4, 5 e  6 do Campus do Vale</t>
  </si>
  <si>
    <t>A obra justifica-se pela necessidade de cumprir a Legislação Vigente de Acessibilidade Universal em Órgãos Públicos.
Execução de rampas e plataforma elevatória, substituição do pisos e colocação de pisos podotáteis.</t>
  </si>
  <si>
    <t>NEIVA B.C. SILVEIRA</t>
  </si>
  <si>
    <t xml:space="preserve">10390941000132 </t>
  </si>
  <si>
    <t>31/03/2014</t>
  </si>
  <si>
    <t>CONSTRUÇÃO DO CENTRO REGIONAL DE CUIDADOS PALIATIVOS HOSPICE</t>
  </si>
  <si>
    <t>A Obra de Construção do Centro Regional de Cuidados Paliativos caracteriza-se numa reforma, cuja área total de intervenção é de 1.544,43m², sendo distribuída em 562,08m² no subsolo, 577,60m² no primeiro pavimento, e 404,75m² no segundo pavimento.</t>
  </si>
  <si>
    <t>Apoio à Comunidade e Serviços</t>
  </si>
  <si>
    <t>Unidade da Saúde</t>
  </si>
  <si>
    <t>Pelotas</t>
  </si>
  <si>
    <t>Universidade Federal de Minas Gerais</t>
  </si>
  <si>
    <t>UFMG</t>
  </si>
  <si>
    <t>Campus Pampulha</t>
  </si>
  <si>
    <t>Belo Horizonte</t>
  </si>
  <si>
    <t>FUNDACAO DE DESENVOLVIMENTO DA PESQUISA</t>
  </si>
  <si>
    <t xml:space="preserve">18720938000141 </t>
  </si>
  <si>
    <t>09/01/2013</t>
  </si>
  <si>
    <t>Universidade Federal do Pará</t>
  </si>
  <si>
    <t>UFPA</t>
  </si>
  <si>
    <t>Obra de Fornec.e Instalação de Estação Compacta deTratamen</t>
  </si>
  <si>
    <t xml:space="preserve">A Estação Compacta de Tratamento de Efluentes(ECTE) utilizará um tratamento biológico contendo Reator Anaeróbico de Fluxo Ascendente(RAN), seguido de Filtro Submerso Aerado(FSA) e sistema de desinfecção química (TCD) do efluente final, utilizando solução química.   </t>
  </si>
  <si>
    <t>Campus de Belém</t>
  </si>
  <si>
    <t>SENENGE ENGENHARIA LTDA</t>
  </si>
  <si>
    <t xml:space="preserve">00654914000176 </t>
  </si>
  <si>
    <t>Universidade Federal Rural de Pernambuco</t>
  </si>
  <si>
    <t>UFRPE</t>
  </si>
  <si>
    <t>CONSTRUÇÃO DE MURO EM PLACAS PRÉ-MOLDADAS DE CONCRETO</t>
  </si>
  <si>
    <t>CONSTRUÇÃO DE MURO COM MOURÕES DE CONCRETO EM PLACAS PRÉ-FABRICADAS DE CONCRETO, PERFAZENDO UM TOTAL ESTIMADO DE 2.581,00 METROS LINEARES e 6.194,40 METROS QUADRADOS.</t>
  </si>
  <si>
    <t>Campus de Dois Irmãos</t>
  </si>
  <si>
    <t>CONSTRUSEL - CONSTRUCOES E SERVICOS LTDA.</t>
  </si>
  <si>
    <t xml:space="preserve">02350293000162 </t>
  </si>
  <si>
    <t>Restaurante Universitário - Unidade Praia Vermelha</t>
  </si>
  <si>
    <t>ELABORAÇÃO DE PROJETO EXECUTIVO E EXECUÇÃO DE OBRAS PARA A CONSTRUÇÃO DO RESTAURANTE UNIVERSITÁRIO NO CAMPUS DA UFRJ NA PRAIA VERMELHA. Referências: Contrato 60/2016; processo: 23079.004135/2016-10. O prédio tem método construtivo em módulos habitáveis metálicos. Sito a rua Av Pasteur, Urca (voltado para o lado da Rua Lauro Müller). O restaurante universitário possui refeitório com 166 lugares e previsão de aproximadamente 1200 refeições. Área de recebimento de refeições do R.U.-Central. Instalações de ar condicionado split, hidráulica com castelo dágua, aquecimento de água para restaurante com boilers.</t>
  </si>
  <si>
    <t>Restaurante Universitário</t>
  </si>
  <si>
    <t>Unidade Praia Vermelha</t>
  </si>
  <si>
    <t>METALURGICA VALENCA INDUSTRIA E COMERCIO LTDA</t>
  </si>
  <si>
    <t xml:space="preserve">10560694000175 </t>
  </si>
  <si>
    <t>REFORMA DO ANTIGO BLOCO DE MORFOLOGIA CCS - CAMPUS I</t>
  </si>
  <si>
    <t xml:space="preserve">Reforma do antigo bloco de morfologia - CCS - Campus I - com serviços de pintura, substituição de esquadrias, recuperação de banheiros, pavimentação, entre outros serviços.
</t>
  </si>
  <si>
    <t>SOCONSTROI - CONSTRUCOES E COMERCIO LTDA.</t>
  </si>
  <si>
    <t xml:space="preserve">03446956000100 </t>
  </si>
  <si>
    <t>Universidade Federal de Santa Maria</t>
  </si>
  <si>
    <t>UFSM</t>
  </si>
  <si>
    <t>REFORMA DO PRÉDIO DO COLÉGIO BOM CONSELHO - UDESSM/UFSM</t>
  </si>
  <si>
    <t>Trabalhos de reforma e restauração do prédio do Colégio Bom Conselho, com área total de 1.962,00 m², situado na cidade de Silveira Martins - RS</t>
  </si>
  <si>
    <t>Campus de Silveira Martins</t>
  </si>
  <si>
    <t>Silveira Martins</t>
  </si>
  <si>
    <t>RUTENIO CONSTRUCOES LTDA</t>
  </si>
  <si>
    <t xml:space="preserve">05446223000109 </t>
  </si>
  <si>
    <t>Universidade Federal do Recôncavo da Bahia</t>
  </si>
  <si>
    <t>UFRB</t>
  </si>
  <si>
    <t>SEDE DO CENTRO DE CIÊNCIAS DA SAÚDE EM SANTO ATONIO JESUS/BA</t>
  </si>
  <si>
    <t xml:space="preserve">Sede Centro 
Área total de 3.670,92 metros quadrados.
Bloco A com dois Pvimentos 
Bloco B com 1 Pavimento 
Destinado aabrigar as atividades Administrativas do Centro; contendo:
- 63 gabinetes de professores;
- Sala do núcleo técnico administrativo;
- Sala de direção;
- Sala de Coordenação Técnica;
- Banheiros coletivos e adaptados para deficientes físicos; 
- Sala de Coordenação de cursos.
</t>
  </si>
  <si>
    <t>Campus de Santo Antônio de Jesus</t>
  </si>
  <si>
    <t>Santo Antônio de Jesus</t>
  </si>
  <si>
    <t>H2 CONSTRUCOES E SERVICOS LTDA - EPP</t>
  </si>
  <si>
    <t xml:space="preserve">12075993000140 </t>
  </si>
  <si>
    <t>03/03/2017</t>
  </si>
  <si>
    <t>Fundação Universidade Federal do Tocantins</t>
  </si>
  <si>
    <t>UFT</t>
  </si>
  <si>
    <t>CONSTRUÇÃO DE EDIFICAÇÃO DESTINADA A REITORIA</t>
  </si>
  <si>
    <t>BLOCO COMPOSTO POR TRÊS PAVIMENTOS O QUAL DISPÕE DE SALAS DESTINADAS A ALOCAÇÃO DOS SETORES ADMINISTRATIVOS DA REITORIA 
O BLOCO POSSUI APROXIMADAMENTE 6.278,84 m² DE ÁREA CONSTRUIDA</t>
  </si>
  <si>
    <t>Administração</t>
  </si>
  <si>
    <t>Campus de Palmas</t>
  </si>
  <si>
    <t>RODES ENGENHARIA E TRANSPORTES LTDA.</t>
  </si>
  <si>
    <t xml:space="preserve">07454750000182 </t>
  </si>
  <si>
    <t>Ampliação e Modernização do Bloco 917 - Campus do Pici</t>
  </si>
  <si>
    <t>Ampliação e Modernização do Bloco 917 - Campus do Pici
Bloco 917
- Área construída: 668,55m²
- 02 pavimentos;
- Térreo: circulação, 09 gabinetes de professores e banheiros masculino, feminino e PNE;
- Superior: circulação e 10 gabinetes de professores.</t>
  </si>
  <si>
    <t>Unidade do Pici</t>
  </si>
  <si>
    <t>NOVA ENGENHARIA LTDA</t>
  </si>
  <si>
    <t xml:space="preserve">41573981000143 </t>
  </si>
  <si>
    <t>Fundação Universidade Federal do Pampa</t>
  </si>
  <si>
    <t>UNIPAMPA</t>
  </si>
  <si>
    <t>PRÉDIO ACADÊMICO III</t>
  </si>
  <si>
    <t xml:space="preserve">OBRAS CIVIS DE ESTRUTURAS PRE-MOLDADAS 000001520 Construção da estrutura em concreto pré-moldado do Prédio Acadêmico no Campus São Gabriel da Universidade Federal do Pampa. Área total de 2.430,50m². Serviços a executar: Serviços preliminares, Movimento de terra, Infraestrutura, Supraestrutura, Cobertura, Impermeabilizações, e Serviços complementares.
DOCUMENTOS RELACIONADOS </t>
  </si>
  <si>
    <t>Campus São Gabriel</t>
  </si>
  <si>
    <t>AC CONSTRUCAO E COMERCIO LTDA ME</t>
  </si>
  <si>
    <t xml:space="preserve">09075062000137 </t>
  </si>
  <si>
    <t>Reforma/Restauro do Sobrado da Ladeira (Albergue Estudantes)</t>
  </si>
  <si>
    <t>Reforma e restauração do sobrado da ladeira do castelo XVI, o qual abrigará o Albergue dos estudantes universitários da instituição.
Área construída: 426,4 m2
Térreo + mezanino 
Ambientes: 
11 quartos
5 cozinhas
5 salas de jantar
Capacidade atendimento: 22 pessoas</t>
  </si>
  <si>
    <t>CASA DOS ESTUDANTES UNIVERSITÁRIOS - PRÉDIO 2 PM</t>
  </si>
  <si>
    <t>Construção do prédio da Casa dos Estudantes de Palmeira das Missões - Prédio 2 - CESNORS, com área total de 903,80m², situado no Campus de Palmeira das Missões - UFSM/RS.</t>
  </si>
  <si>
    <t>Campus de Palmeira das Missões</t>
  </si>
  <si>
    <t>Palmeira das Missões</t>
  </si>
  <si>
    <t>NL CONSTRUCOES LTDA</t>
  </si>
  <si>
    <t xml:space="preserve">81601171000178 </t>
  </si>
  <si>
    <t>Universidade Federal Rural da Amazônia</t>
  </si>
  <si>
    <t>UFRA</t>
  </si>
  <si>
    <t>Bloco Acadêmico de Ciências Contábeis</t>
  </si>
  <si>
    <t xml:space="preserve">Construção do bloco acadêmico de Ciências Contábeis, de dois pavimentos composto por 07 salas de aulas com 60 m² aproximadamente cada, 04 gabinetes  com 7,60 m² cada, 04 banheiros, sendo 02 femininos e 02 masculinos, 02 banheiros PNE e 01 auditório com 100 m² aproximadamente para 100 pessoas. </t>
  </si>
  <si>
    <t>Campus de Capanema</t>
  </si>
  <si>
    <t>Capanema</t>
  </si>
  <si>
    <t>T C ENGENHARIA LTDA</t>
  </si>
  <si>
    <t xml:space="preserve">07930910000112 </t>
  </si>
  <si>
    <t>Recuperação das Fachadas do Prédio da Escola de Engenharia</t>
  </si>
  <si>
    <t>Recuperação de 10.488,00 m² de fachadas do prédio da Escola de Engenharia Nova</t>
  </si>
  <si>
    <t>Campus do Centro</t>
  </si>
  <si>
    <t>HENER ENGENHARIA E OBRAS CIVIS LTDA</t>
  </si>
  <si>
    <t xml:space="preserve">88151220000167 </t>
  </si>
  <si>
    <t>Universidade Federal de Juiz de Fora</t>
  </si>
  <si>
    <t>UFJF</t>
  </si>
  <si>
    <t>CONSTRUCAO NOVO PREDIO ANEXO COLEGIO JOAO XXIII DA UFJF</t>
  </si>
  <si>
    <t>Campus de Juiz de Fora</t>
  </si>
  <si>
    <t>Juiz de Fora</t>
  </si>
  <si>
    <t>CONSTRUTORA GUIA LTDA</t>
  </si>
  <si>
    <t xml:space="preserve">05504833000103 </t>
  </si>
  <si>
    <t>Universidade Federal de Alagoas</t>
  </si>
  <si>
    <t>UFAL</t>
  </si>
  <si>
    <t>CONSTRUÇÃO DA SUBESTAÇÃO E LT DE 69KV DO CAMPUS A. C. SIMÕES</t>
  </si>
  <si>
    <t>Subestação de 69kV com dois transformadores de 5/6,2MVA (área cercada de 57x28m e casa de comando em alvenaria de 9,3x9,9 de área), conforme projetos e Linha de transmissão de 69kV, com três cabos distribuidos verticalmente conforme projeto e comprimento de 6,9km.</t>
  </si>
  <si>
    <t>Campus Sede</t>
  </si>
  <si>
    <t>PRENER-COMERCIO DE MATERIAIS ELETRICOS LTDA</t>
  </si>
  <si>
    <t xml:space="preserve">00930087000104 </t>
  </si>
  <si>
    <t>Bloco Acadêmico De Agronomia</t>
  </si>
  <si>
    <t>Construção do bloco acadêmico de Engenharia Ambiental, de dois pavimentos composto por 03 salas de aulas com 60 m² aproximadamente cada, 06 laboratórios multiusos com 62,90 m² cada, 02 salas de pesquisa para apoio de laboratório, 04 banheiros sendo 02 femininos e 02 masculinos, 02 banheiros P.N.E. e 01 copa.</t>
  </si>
  <si>
    <t>HYH CONSTRUCAO CIVIL E EQUIPAMENTOS LTDA - EPP</t>
  </si>
  <si>
    <t xml:space="preserve">16971570000169 </t>
  </si>
  <si>
    <t>Alojamento Estudantil - Reforma</t>
  </si>
  <si>
    <t>EXECUÇÃO DE OBRA DE ENGENHARIA REFERENTE À REFORMA DOS HALLS, ESCADAS E PAVIMENTOS DO ALOJAMENTO ESTUDANTIL DA UFRJ, INCLUINDO PROJETO EXECUTIVO. Referência: Contrato 18/2013; processo: 23079.057598/2016-76. Sito o Lg Wanda de Oliveira. Reforma dos 2 blocos existentes cada um contém 3 pavimentos de alojamento e 1 pavimento de cobertura. Cada pavimento contém 28 módulos com 3 quartos cada (84 quartos/pavimento), 1 circulação e 1 sala de estar. Cada bloco contém 252 quartos. Construção de escada de escape em concreto armado com fundação e aprovação no corpo de bombeiros CBMERJ. O projeto previu a reforma de layout, instalações elétricas, informática, hidrossanitárias e revestimentos de ambos os blocos. O projeto da reforma do telhado tratou das telhas, madeiramento de ambos blocos e do reservatório superior do bloco 1. Houve uma supressão durante o contrato, retirando todas as intervenções do bloco 2 do escopo, passando apenas a reforma do bloco 1 descrita acima. Atendimento final portanto a 252 alunos do Bloco 1.</t>
  </si>
  <si>
    <t>ENGENEW ENGENHARIA LTDA.</t>
  </si>
  <si>
    <t xml:space="preserve">01001193000168 </t>
  </si>
  <si>
    <t>BLOCO MULTIUSO TIPO III   FACULDADE DE GEOGRAFIA E LINGUA IN</t>
  </si>
  <si>
    <t xml:space="preserve">BLOCO MULTIUSO TIPO III   FACULDADE DE GEOGRAFIA E LINGUA INGLESA - CAMPUS DE ALTAMIRA/PA A SER CONSTRUIDA EM CONCRETO ARMADO, FECHAMENTO EM ALVENARIA, DIVISÓRIAS INTERNAS TIPO DRAW WALL E INSTALAÇÕES CONFORME NORMAS VIGENTES.
ÁREA TOTAL: 1.133,70M²
 AUDITÓRIO - 254,00M²; 
SALAS DE AULA -205,17M²; 
LABOARATÓRIOS- 135,92M²; 
BIBLIOTECA- 51,66M²; 
ÁREA ADMINISTRATIVA -60,90M²; 
ÁREAS COMUNS- 426,05M². 
A SER EDIFICADO EM TERRENO DE PROPRIEDADE DA UNIVERSIDADE FEDERAL DO PARÁ   CAMPUS DE ALTAMIRA, LOCALIZADO NA RUA CORONEL JOSÉ PORFÍRIO, Nº 2515, NO BAIRRO DE SÃO SEBASTIÃO, FAZENDO FRENTE PARA A RUA JOSÉ PORFÍRIO, LADO DIREITO COM A TRAVESSA PEDRO GOMES, PELA ESQUERDA ÁREA RESIDENCIAL E PELOS FUNDOS COM A RUA DO AEROPORTO VELHO.
</t>
  </si>
  <si>
    <t>Campus de Altamira</t>
  </si>
  <si>
    <t>CONSTRUTORA EMOB LTDA</t>
  </si>
  <si>
    <t xml:space="preserve">14057640000142 </t>
  </si>
  <si>
    <t>OBRAS CIVIS NO ANEL VIARIO DA UFJF</t>
  </si>
  <si>
    <t>CONSTRUTORA ENGETRAN LTDA</t>
  </si>
  <si>
    <t xml:space="preserve">00494516000130 </t>
  </si>
  <si>
    <t>06/12/2012</t>
  </si>
  <si>
    <t>11/02/2014</t>
  </si>
  <si>
    <t>PARADA DE ÔNIBUS HUSM</t>
  </si>
  <si>
    <t>Construção da parada de ônibus em frente ao Hospital Universitário de Santa Maria (HUSM).</t>
  </si>
  <si>
    <t>Campus de Santa Maria</t>
  </si>
  <si>
    <t>CONSTRUTORA MACAMBARA LTDA</t>
  </si>
  <si>
    <t xml:space="preserve">89248967000109 </t>
  </si>
  <si>
    <t>PARQUE TECNOLÓGICO</t>
  </si>
  <si>
    <t>COLLEM CONSTRUTORA MOHALLEM LTDA</t>
  </si>
  <si>
    <t xml:space="preserve">21442256000129 </t>
  </si>
  <si>
    <t>10/12/2012</t>
  </si>
  <si>
    <t>05/03/2014</t>
  </si>
  <si>
    <t>Fundação Universidade do Amazonas</t>
  </si>
  <si>
    <t>UFAM</t>
  </si>
  <si>
    <t>Residência Universitária no Campus de Manaus/AM</t>
  </si>
  <si>
    <t>Construção da Residência Universitária no Campus Universitário Senador Arthur Virgílio Filho, com área aprox. de 2.000M², composta por:
Apartamentos;
Espaço de Convivência;
Guarita;
Depósitos;
Lavanderia;
Cozinha;
Sala de Estudo;
Estacionamento;
Subestação de Energia.</t>
  </si>
  <si>
    <t>Campus Universitário Senador Arthur Virgílio Filho</t>
  </si>
  <si>
    <t>CONSTRUTORA PIRAMIDE LTDA</t>
  </si>
  <si>
    <t xml:space="preserve">10185304000124 </t>
  </si>
  <si>
    <t>22/10/2012</t>
  </si>
  <si>
    <t>Fundação Universidade Federal da Grande Dourados</t>
  </si>
  <si>
    <t>UFGD</t>
  </si>
  <si>
    <t>LABORATORIO DE PSICULTURA FAECA/UFGD</t>
  </si>
  <si>
    <t>Laboratório de Piscicultura da FAECA na Unidade III, em Dourados/MS
Área construída: 788,20m²
Edificação térrea contendo:
a) Laboratórios de área molhada
Laboratório de produção e recirculação;
Laboratório de temperatura controlada;
Laboratório de reprodução;
Laboratório de larvicultura;
b) Laboratórios de área seca
Laboratório de Análises microbiológicas, físicas e químicas;
Laboratório de diagnóstico e desafio;
Laboratório de Limnologia;
Laboratório de Patologia;
Laboratório de Processamento e Análise sensorial;
c) Demais salas:
Sala de microscopia;
Sala de genética;
Sala de coordenação;
Copa;
Banheiros;</t>
  </si>
  <si>
    <t>Campus de Dourados</t>
  </si>
  <si>
    <t>Dourados</t>
  </si>
  <si>
    <t>LETY OBRAS LTDA</t>
  </si>
  <si>
    <t xml:space="preserve">11001307000123 </t>
  </si>
  <si>
    <t>11/03/2013</t>
  </si>
  <si>
    <t>18/03/2013</t>
  </si>
  <si>
    <t>Construção do Posto de Vendas e Urbanização - Campus III</t>
  </si>
  <si>
    <t>Construção do posto de vendas do campus III - CCHSA - composto pelos seguintes ambientes: setor plantas com 18,22m², WC Adaptado com 4,05m², Setor alimentício com 53,41m², Setor artesanato com 10,80m², Acesso principal com 17,50m², totalizando uma área total a ser construída de 113,10m². Pavimentação e urbanização de estacionamento com 200m²</t>
  </si>
  <si>
    <t>Campus de Bananeiras</t>
  </si>
  <si>
    <t>Bananeiras</t>
  </si>
  <si>
    <t>STC - CONSTRUCOES, SERVICOS E ADMINISTRADORA LTDA</t>
  </si>
  <si>
    <t xml:space="preserve">05455228000190 </t>
  </si>
  <si>
    <t>Universidade Federal de Uberlândia</t>
  </si>
  <si>
    <t>UFU</t>
  </si>
  <si>
    <t>Execução completa da construção do bloco 1JCP</t>
  </si>
  <si>
    <t>EXECUÇÃO COMPLETA DA CONSTRUÇÃO DE UM BLOCO DENOMINADO 1JCP, BLOCO DE LABORATÓRIOS, SALA DE DOCENTES E AUDITÓRIO, LOCALIZADO NO CAMPUS PONTAL DA UNIVERSIDADE FEDERAL DE UBERLÂNDIA, NA CIDADE DE ITUIUTABA - MG. INCLUINDO A EXECUÇÃO DO BLOCO COMPLETO, ALÉM DE ACESSOS, ENTORNOS, RAMPAS, ESCADAS, PRAÇA EXTERNA , ESTACIONAMENTO E DEMAIS ITENS CONSTANTES DO PROJETO.  ÁREA TOTAL APROXIMADA  7.755,25 M² divididos em: 
Pavimento térreo: 3.338,50 m²
1º pavimento: 2.575,90 m²
2º pavimento: 1.840,84 m²
Praça externa: 1.700,00 m²</t>
  </si>
  <si>
    <t>Campus do Pontal</t>
  </si>
  <si>
    <t>Ituiutaba</t>
  </si>
  <si>
    <t>FRANCO RIBEIRO CONSTRUCOES LTDA</t>
  </si>
  <si>
    <t xml:space="preserve">36874048000257 </t>
  </si>
  <si>
    <t>Construção do Anexo do Inst. Física e do Inst. Química</t>
  </si>
  <si>
    <t xml:space="preserve">Construção do Anexo e Modernização do Complexo de Química - Física no Campus Universitário da Federação/Ondina da UFBA. O Complexo de Química e Física tem uma área de 12.834,00 m², com a possibilidade da construção do anexo e modernização do Complexo de QUI-FIS, localizado no Campus Universitário Fed/Ondina, no projeto compõe como indicador físico uma área de 5.884,20 m² p/ o Prédio de Física, 6.440,68 p/ o Prédio de Química e p/ o Anexo 5.091,40. </t>
  </si>
  <si>
    <t>CONSTRUTORA LINK LTDA</t>
  </si>
  <si>
    <t xml:space="preserve">96803747000157 </t>
  </si>
  <si>
    <t>15/01/2012</t>
  </si>
  <si>
    <t>Prédio Administrativo Campus Unaí</t>
  </si>
  <si>
    <t>Prédio Administrativo com 02 Pavimentos
1º Pavimento: 01 Sala DAA/DAP, 01 Sala DAA, 01 Sala DAP, 01 Sala de Recepção, 01 Banheiro Masculino Sala de Recepção, 01 Banheiro Feminino Sala de Recepção, 01 Sala Médico, 01 Sala Assistente Social, 01 Sala Pisicólogo, 01 Sala Odontologia, 01 Banheiro Masculino, 01 Banheiro Masculino PNE, 01 Escadaria, 01 Banheiro Feminino, 01 Banheiro Feminino PNE, 02 Salas PROACE, 01 Sala PROACE Diretor, 01 Sala de Reunião, 02 Salas PRPPG, 01 Sala Diretor PRPPG, 03 Salas PROEXC, 01 Sala DTI Arquivo, 03 Salas DTI, 01 Sala Protocolo, 01 Rack Telefônico, 01 Hall, 01 QGBT, 01 Sala de Recepção DRCA, 01 Sala Atendimento DRCA, 01 Sala DRCA, 01 Sala Depósito, 01 Sala Diretor. 04 Casa de Máquinas.
2º Pavimento: 01 Sala PROPLAN Diretor, 02 Salas PROPLAN, 01 Sala Financeiro, 03 Salas PROAD, 01 Banheiro Masculino, 01 Banheiro Masculino PNE, 01 Escadaria, 01 Banheiro Feminino, 01 Banheiro Feminino PNE, 03 Salas Comunicação, 01 Laboratório de Edição, 01 Ilha de Edição, 01 Estúdio Rádio TV, 04 Casa de Máquinas, 01 Sala de Informática, 01 Sala do Transporte, 01 Copa, 01 Superintendência, 01 Sala Protocolo, 01 Rack Telofônico, 01 QGBT, 01 Sala de Reunião, 01 Sala de Arquivo, 01 Sala do Diretor, 02 Salas DRH.</t>
  </si>
  <si>
    <t>Câmpus Unaí</t>
  </si>
  <si>
    <t>TOPO ENGENHARIA E CONSULTORIA LTDA</t>
  </si>
  <si>
    <t xml:space="preserve">00484746000118 </t>
  </si>
  <si>
    <t>CASA DO ESTUDANTE JOÃO DE BARRO</t>
  </si>
  <si>
    <t>CONSTRUTORA SOTRIN LTDA</t>
  </si>
  <si>
    <t xml:space="preserve">89828487000109 </t>
  </si>
  <si>
    <t>093/2014 - Ampliação da Biblioteca do Campus de Sinop</t>
  </si>
  <si>
    <t xml:space="preserve">A obra em questão consiste na Ampliação da Biblioteca do Campus Universitário do Campus Universitário de Sinop, cujo prédio existente possui área aproximada de 330m².
A ampliação conta com área para acervo técnico de 1170,25m², salas de atendimento, conjunto de banheiros e uma sala para a gerência. 
</t>
  </si>
  <si>
    <t>CONSTRUÇÃO LABORATÓRIO DE BIOTECNOLOGIA</t>
  </si>
  <si>
    <t xml:space="preserve">Construção laboratório de biotecnologia: 01 Ambiente 01 8,50m² 01 Ambiente 02 8,50m² 01 Ambiente 03 8,50m² 01 WC Feminino 8,40m² 01 WC PNE 3,40m² 01 WC Masculino 7,00m² 01 Circulação 46,60m² 01 Ambiente 04 17,15m² 01 Lab. Genética I 31,10m² 01 Lab. Genética II 18,60m³ 01 Lab. Genética III 21,30m² 01 Laboratório 22,30m² 01 Laboratório Microbiologia 25,50m² 01 Sala de Aula 59,50m²
</t>
  </si>
  <si>
    <t>Campus de Areia</t>
  </si>
  <si>
    <t>02/08/2014</t>
  </si>
  <si>
    <t>Auditório</t>
  </si>
  <si>
    <t>Construção do Centro de Arte e Cultura - Campus I</t>
  </si>
  <si>
    <t>Construção do centro de arte e cultura com 11.820m² de área de construção</t>
  </si>
  <si>
    <t>SG Incorporação Construção e Planejamento Ltda</t>
  </si>
  <si>
    <t xml:space="preserve">01732658000150 </t>
  </si>
  <si>
    <t>17/11/2010</t>
  </si>
  <si>
    <t>Universidade Federal Fluminense</t>
  </si>
  <si>
    <t>UFF</t>
  </si>
  <si>
    <t>Prédio da faculdade de farmácia campus praia vermelha</t>
  </si>
  <si>
    <t xml:space="preserve"> Obra para construção do prédio da Faculdade de Farmácia da Universidade Federal Fluminense  UFF, a ser construída no Campus da Praia Vermelha. O conjunto possui área total de 9.329,78m2, distribuídos em uma edificação principal de 5 (cinco) pavimentos e duas edículas externas que abrigam elementos de infra-estrutura, como subestação, gerador, casa de gases e casa de máquinas de ar condicionado. Definição geral da ocupação: Térreo:Portaria/Recepção,Depósitos,Hall de acesso aos elevadores e às escadas;Casa de bombas de recalque;Ante-câmaras e escadas enclausuradas;Manutenção Área técnica; Sanitários/Copa Funcionários;Sanitários Coletivos (masculino e feminino) e sanitários acessíveis (masculino e feminino);Central de Purificação de Água;Central Analítica;Laboratório para Tratamento e Armazenamento de Resíduo; Laboratórios Aula;Laboratórios Pesquisa;Laboratórios Extensão e Biotério.
- 2º Pavimento:Sanitários coletivos (masculino e feminino) e sanitários acessíveis (masculino e feminino);Hall de acesso aos elevadores e às escadas;Ante-câmaras e escadas enclausuradas;Depósitos; Copa; Área Técnica;Salas de Aula; Sala Multiuso; Reprografia;Secretarias e Diretoria
3º Pavimento:Sanitários coletivos (masculino e feminino) e sanitários acessíveis (masculino e feminino);Hall de acesso aos elevadores e às escadas;Ante-câmaras e escadas enclausuradas;Depósitos; Copa; Área Técnica; Salas de Estudos. maiores descrições ver na aba \"documentos\" o doc MEMORIAL DESCRITIVO E APRESENTAÇÃ</t>
  </si>
  <si>
    <t>Campus de Niterói</t>
  </si>
  <si>
    <t>Niterói</t>
  </si>
  <si>
    <t>TECSUL ENGENHARIA LTDA</t>
  </si>
  <si>
    <t xml:space="preserve">01509154000176 </t>
  </si>
  <si>
    <t>Construção do Restaurante Universitário do Campus I</t>
  </si>
  <si>
    <t>Construção do Restaurante Universitário do Campus I da UFPB composto dos seguintes ambientes: Pavimento Térreo: Circulação com 6,46m², Cozinha com 244,87m², Escada 8,92m², Hall com 3,50m², Plataforma com 2,32m², Recepção com 26,00m², Repouso com 11,21m², Salão Térreo com 198,72m², WC Fem. com 18,34m² e WC Masc. com 18,34m². Pavimento Superior: Circulação com 6,39m², Salão 1º Pav. 494,92m², WC Fem. com 12,86m², WC Masc. com 12,86m², Patamar com 6,43m², Patamar com 2,78m² e Terraço descoberto com 174,45m². Totalizando uma área total construída de 1.445,23m².</t>
  </si>
  <si>
    <t>BR PROTENSAO LTDA - EPP</t>
  </si>
  <si>
    <t xml:space="preserve">12375411000140 </t>
  </si>
  <si>
    <t>08/02/2012</t>
  </si>
  <si>
    <t>06/08/2012</t>
  </si>
  <si>
    <t>Reforma da Fachada da Faculdade de Odontologia da UFBA</t>
  </si>
  <si>
    <t>Reforma da fachada da Faculdade de Odontologia da UFBA. O prédio da Faculdade de Odontologia e formado por dois volumes de forma retangular, o
embasamento e a torre possuindo 10 pavimentos (2 subsolos + térreo + 8 pavimentos). A reforma contemplará: 1-Recuperação estrutural com a substituição das armaduras oxidadas utilizando argamassa com base epóxi. 2-Pintura com tinta acrílica para exterior. 3-Troca do revestimento ceramico total da fachada. 4- Instalação de brises de aluminio. 5- instalação de aba de policarbonato. 6- Colocação de gradil, em substituição às placas de concreto pré-moldado. 7- As unidades condensadoras dos splits e os aparelhos de ar condicionado de janela existentes nas fachadas serão retirados e reinstalados numa única prumada, fechada por painel de brise SL4 branco.</t>
  </si>
  <si>
    <t>MEDEIROS SANTOS ENGENHARIA CONSTRUCOES E PROJETOS LTDA EPP</t>
  </si>
  <si>
    <t xml:space="preserve">13235732000102 </t>
  </si>
  <si>
    <t>CONSTRUÇÃO DO BLOCO \"D\" DO CENTRO DE EDUCAÇÃO</t>
  </si>
  <si>
    <t>CONSTRUÇÃO DE BLOCO COM 03 PAVIMENTOS, COM AREA DE 2.870,00 m².
Contém no terreo 04 salas de aula, 04 salas de pesquisa, 01 auditório e 01 biblioteca. No pav superior contém 03 salas de aula, 02 salas de estudo, 02 laboratório e coordenações e secretarias de mestrados e 2 salas de reunião</t>
  </si>
  <si>
    <t>EQUILIBRIUM, CONSTRUÇÕES E SERVIÇOS LTDA.</t>
  </si>
  <si>
    <t xml:space="preserve">09502686000193 </t>
  </si>
  <si>
    <t>Construção da primeira etapa da Estação Agroecológica- Anexo</t>
  </si>
  <si>
    <t xml:space="preserve">Apoio à Comunidade e Serviços
Obra destinada a abrigar atividades do Curso de Agoecologia. A edificação terá 4 sanitários,área multiuso, 2 depósitos e 1 sala de aula. Totalizando 199,16 metros quadrados. Capacidade de atendimento 200 alunos. </t>
  </si>
  <si>
    <t>Campus de Cruz das Almas</t>
  </si>
  <si>
    <t>DINAMICA ENGENHARIA E SERVICOS LTDA - ME</t>
  </si>
  <si>
    <t xml:space="preserve">17488325000168 </t>
  </si>
  <si>
    <t>09/04/2017</t>
  </si>
  <si>
    <t>Predio Denominado Biblioteca</t>
  </si>
  <si>
    <t xml:space="preserve">Construção do prédio denominado Biblioteca com área de 995,25 m² aproximadamente de dois pavimentos,  composto por 01 sala de estudo com 105,30 m² aproximadamente, área de acervo de 128,30 m², 01 recepção,01 sala para a bibliotecária, 01 sala de xerox, 01 deposito de materiais de limpeza, 02 banheiros femininos e 02 masculinos, 06 banheiros P.N.E. , 01 sala de informática, 01 sala multimídia, 03 salas de estudos coletivos.    </t>
  </si>
  <si>
    <t>13/06/2015</t>
  </si>
  <si>
    <t>PRÉDIOS - CAMPUS GOVERNADOR VALADARES</t>
  </si>
  <si>
    <t>Construções de 50.000,00 m² em edificações para atender as necessidades do Campus avançado da Universidade Federal de Fora na cidade de Governador Valadares, com oferta inicial dos cursos de graduação em Medicina, Enfermagem, Odontologia, Direito e Economia. Á area total do Campus é de 532 mil m², contemplando também obras de infraestrutura (deslocamentos de terra, arruamentos, captação de água, rede elétrica, telefonia, dados e lógica)</t>
  </si>
  <si>
    <t>Campus Governador Valadares</t>
  </si>
  <si>
    <t>Governador Valadares</t>
  </si>
  <si>
    <t>TRATENGE ENGENHARIA LTDA</t>
  </si>
  <si>
    <t xml:space="preserve">06098460000180 </t>
  </si>
  <si>
    <t>Construção do Centro de Extensão do Campus III - CCHSA</t>
  </si>
  <si>
    <t>Construção do centro de extensão do campus III da UFPB - CCHSA - constando dos seguintes ambientes: Área de apresentações com 166,20m², Almoxarifado com 25,80m², Sala de equipamentos com 25,80m², WCM com 14,00m², WCF com 14,00m², Hall com 35,76m², Mini-Auditório com 68,31m², Laboratório de Extensão com 110,40m², Sala de Estudos e Impressões com 17,30m², Copa com 17,30m², Sala de Espera com 14,40m², Secretaria com 14,62m² e Assessoria da extensão com 10,85m², totalizando uma área de 534,78m².</t>
  </si>
  <si>
    <t>ODARGAS ENGENHARIA, CONSULTORIA E OBRAS LTDA</t>
  </si>
  <si>
    <t xml:space="preserve">10587732000183 </t>
  </si>
  <si>
    <t>04/05/2014</t>
  </si>
  <si>
    <t>Adequação da guarita de entrada e centro de informações</t>
  </si>
  <si>
    <t>Readequação da guarita de acesso da chã de bananeiras e pavimentação do acesso composto dos seguintes ambientes: guarita com 10,31m², WC Guarita com 2,20m² e pavimentação de acesso e estacionamentos com 1.186m²</t>
  </si>
  <si>
    <t>LABORATÓRIO DE AVALIAÇÃO E TIPIFICAÇÃO DE CARCAÇAS</t>
  </si>
  <si>
    <t xml:space="preserve">Construção laboratório de tipificação de carcaças: 01 Câmara (0ºC) 7,13m² 01 Câmara (-20ºC) 7,12m² 01 Lab. de Avaliação Carcaças 14,25m² 01 Lab. Vísceras 8,50m² 01 Ambiente de abate 23,30m²
</t>
  </si>
  <si>
    <t>Prédio Acadêmico III- Fase 2</t>
  </si>
  <si>
    <t>CONSTRUÇÃO DO PRÉDIO ACADÊMICO III NO CAMPUS SÃO ITAQUI
ÁREA: 2.430,50 m²
Com finalidade de abrigar salas de aula, laboratórios e auditório - Capacidade para atender cerca de 1220 alunos</t>
  </si>
  <si>
    <t>Campus Itaqui</t>
  </si>
  <si>
    <t>Constr.Prédio posto Avançado do Corpo de Bombeiros-CampusIII</t>
  </si>
  <si>
    <t xml:space="preserve">Construção do prédio do Posto Avançado do Corpo de Bombeiros no Campus III da UFPA.
2 pavimentos (térreo + 1)
Areá construída: 211,32 m2
alojamento masculino e feminino , wc masculino e feminino, copa, sala de espera, estacionameto ...  </t>
  </si>
  <si>
    <t>30/10/2012</t>
  </si>
  <si>
    <t>07/05/2013</t>
  </si>
  <si>
    <t>S MONTORIL PROJETOS E CONSTRUCOES LTDA</t>
  </si>
  <si>
    <t xml:space="preserve">10394065000112 </t>
  </si>
  <si>
    <t>164/2013 - CONST. DO CAMPUS DE VG - LOTE 01 - BIBLIOTECA</t>
  </si>
  <si>
    <t>Bloco da Biblioteca: Prédio com dois pavimentos que sediará a Biblioteca e o setor administrativo do Campus.
O pavimento terro possui 7 salas de coordenação de 19,82 m² e recepção de 16,05m², sala de reunião com 36,62 m², sala de vivência de 36,61 m², sala de arquivo cm 36,65 m², registro escolar 74,32 m² e o ambiente da Biblioteca possui área de 963,38 m².
No 1º andar, 12 salas de professores de 47,35 m² e ambiente da Biblioteca com 922,77 m².</t>
  </si>
  <si>
    <t>Câmpus Várzea Grande</t>
  </si>
  <si>
    <t>24/12/2014</t>
  </si>
  <si>
    <t>Universidade Federal de São Paulo</t>
  </si>
  <si>
    <t>UNIFESP</t>
  </si>
  <si>
    <t>Reforma dos banheiros do Campus São Paulo</t>
  </si>
  <si>
    <t xml:space="preserve">Reforma das instalações e Infraestrutura dos Banheiros do Campus, perfazendo um total  de 22 (vinte dois) banheiros distribuídos em 05 (cinco) Edifícios localizados no Campus São Paulo, na unidade - vila clementino.
Edifícios e quantidades de banheiros :
Ed.ECB -  
Ed.Costabille Gallucci;
Ed.Leitão da cunha
Ed.Octavio de Carvalho 
Ed.Lemos Torres: 
Área total dos Banheiros:
</t>
  </si>
  <si>
    <t>Campus de São Paulo - Vila Clementino</t>
  </si>
  <si>
    <t>São Paulo</t>
  </si>
  <si>
    <t>G3 SERVICOS E MATERIAIS LTDA</t>
  </si>
  <si>
    <t xml:space="preserve">11810923000125 </t>
  </si>
  <si>
    <t>105/2014 Const. do Centro de Engenharia Agrícola e Ambiental</t>
  </si>
  <si>
    <t>Edificação terrea com 1.649,81 m² de área coberta, com 10 laboratórios, 1 sala de treinamento e 1 área de testes e 5 salas de apoio.</t>
  </si>
  <si>
    <t>04/10/2015</t>
  </si>
  <si>
    <t>CONSTRUÇÃO DO DEPARTAMENTO DE ENGENHARIA DE PRODUÇÃO C. PICI</t>
  </si>
  <si>
    <t>CONSTRUÇÃO BLOCO DO DEPARTAMENTO DE ENGENHARIA DE PRODUÇÃO NO CAMPUS DO PICI/ UFC.
ÁREA CONSTRUÍDA: 742,50m²
Distribuído em 02 pavimentos, o bloco possui a seguinte configuração:
1) Térreo:
- Hall;
- Banheiros;
- Sala de seminários - 35 lugares;
- 06 laboratórios para 06 alunos;
- 02 laboratórios para 07 alunos;
- Secretaria;
- Sala do coordenador.
2) Pavimento Superior:
- Hall;
- Banheiros;
- 19 gabinetes de professores;
- Copa;
- Sala de reuniões.</t>
  </si>
  <si>
    <t>CONSTRUTORA CAMPOS OLIVEIRA LTDA</t>
  </si>
  <si>
    <t>Bloco 8DJU - Ampliação do Hospital de Clinicas da UFU</t>
  </si>
  <si>
    <t>Execução completa da construção de um bloco denominado de 8DJU, destinado a
ampliação do Hospital de Clínicas da Universidade Federal de Uberlândia, a ser
edificado no Campus Umuarama, com área total de 26.210,96 m2.</t>
  </si>
  <si>
    <t>Unidade Umuarama</t>
  </si>
  <si>
    <t>IBEG ENGENHARIA E CONSTRUCOES LTDA</t>
  </si>
  <si>
    <t xml:space="preserve">33607565000190 </t>
  </si>
  <si>
    <t>Fundação Universidade Federal de Roraima</t>
  </si>
  <si>
    <t>UFRR</t>
  </si>
  <si>
    <t>Reforma do Prédio do CCA</t>
  </si>
  <si>
    <t xml:space="preserve">A finalidade é reformar o prédio do Centro de Ciências do campus Cauamé da UFRR visando proporcionar uma melhor estrutura para as atividades acadêmicas do ensino superior. 
Área Reformada: 4,251,59m2, composta de:
10 laboratórios
01 sala de estufa
01 garagem
01 almoxarifado
01 gabinete
28 gabinetes
01 gabinete com WC
02 WC femininos
02 WC masculinos
01 deposito
01 auditório para 70 pessoas
01 centro acadêmico
01 sala de reprografia
01 cantina  
01 sala de reunião
01 copa e espaço de convivência
01 coordenação
02 departamentos
05 salas de aula
01 pátio
</t>
  </si>
  <si>
    <t>Unidade do Cauamé</t>
  </si>
  <si>
    <t>TERRACOTA EMPREENDIMENTOS LTDA</t>
  </si>
  <si>
    <t xml:space="preserve">84035492000140 </t>
  </si>
  <si>
    <t>OBRAS CIVIS PARA CONSTRUÇÃO DE TELEFÉRICO E TRENÓ NO J. BOT.</t>
  </si>
  <si>
    <t>Obras de Implantação de Teleférico/Trenó no Jardim Botânico da Universidade Federal de Juiz de Fora, situado na Mata do Krambeck.</t>
  </si>
  <si>
    <t>TOPUS CONSTRUTORA S/A</t>
  </si>
  <si>
    <t xml:space="preserve">20491171000178 </t>
  </si>
  <si>
    <t>06/03/2017</t>
  </si>
  <si>
    <t>Construção do Bloco da Pós-Graduação do CCHLA</t>
  </si>
  <si>
    <t>Obra de construção do bloco de pós-graduação do CCHLA com área total construída de 1.961,90m², composta de salas de aulas e laboratórios.</t>
  </si>
  <si>
    <t>CONSTRUTORA TORREAO VILLARIM LTDA</t>
  </si>
  <si>
    <t xml:space="preserve">41203514000121 </t>
  </si>
  <si>
    <t>19/03/2013</t>
  </si>
  <si>
    <t>BLOCO ACADÊMICO DE DOIS PAVIMENTOS - ENGENHARIA CIVIL</t>
  </si>
  <si>
    <t>BLOCO DE SALAS DE COM DOIS PAVIMENTOS, NO CAMPUS MARCO ZERO, MUNICÍPIO DE MACAPÁ/AP.
Área Construída: 2.463,74 m²
Contrato 34/2013 - Entre UNIFAP (Contratante) e a empresa M. D. Costa (Contratada).
Edificação prevista para atender ao curso de Engenharia Civil.
Edificação com capacidade aproximada para 840 alunos em cada turno. Assim previsto 2.520 alunos (matutino e noturno).
PAVIMENTO TÉRREO:
3 - Salas de aulas de 94,03m²;
1 - Centro acadêmico - 10,15m²;
1 - Reprografia - 15,71m²;
1 - Biblioteca - 161,05m²;
1 - Conjunto de Sanitários Masculino - 15,35m²;
1 - Conjunto de Sanitários Feminino - 18,77m²;
Circulação
Escada
Plataforma Elevatória
Passarela
PAVIMENTO SUPERIOR:
6 - Salas de aulas de 62,39m²;
1 - Sala de pesquisa - 40,45m²;
2 - Laboratórios de Informática de 62,65m² (capacidade de 30 alunos cada);
1 - Sala de Gabinetes dos Professores I - 81,40m²;
1 - Sala de Gabinetes dos Professores II - 52,70m²;
1 - Sala de Reuniões 21,36m²;
1 - Secretária com copa e banheiros 29,31m²;
1 - Depósito 5,39m²;
1 - Conjunto de Sanitários Masculino - 15,35m²;
1 - Conjunto de Sanitários Feminino - 18,77m²;
Circulação
Previsto ar condicionado para todas salas.</t>
  </si>
  <si>
    <t>M D COSTA</t>
  </si>
  <si>
    <t xml:space="preserve">84410364000130 </t>
  </si>
  <si>
    <t>CONSTRUÇÃO DO LABORATÓRIO DE BIOCLIMATOLOGIA ANIMAL</t>
  </si>
  <si>
    <t xml:space="preserve">Construção do Laboratório de Bioclimatologia Animal - Campus II - consistindo na construção dos seguintes ambientes 01 Laboratório para Manipulação, Avaliação e Armazenamento de Carcaça com 32,25m²; 01 sala de professores com 8,36m²; 02 WCs (Masculino e Feminino) com 2,55m² cada; 01 Sala de estudo com 7,46m²; 01 área de circulação com 9,45m²; 01 Área de convívio com 15,60m²
</t>
  </si>
  <si>
    <t>Construção do Bloco de Salas de Professores ETAPA II</t>
  </si>
  <si>
    <t>Etapa II da obra de edificação da sala de professores que contempla 66 gabinetes distribuídos em dois pisos, com área de 1062,12 m2. A obra contempla também bateria de banheiros masculino e feminino nos dois pisos e elevador tipo plataforma de acesso.</t>
  </si>
  <si>
    <t>Campus do Paricarana</t>
  </si>
  <si>
    <t>CONSTRUTORA MIZULA LTDA - EPP</t>
  </si>
  <si>
    <t xml:space="preserve">13589595000104 </t>
  </si>
  <si>
    <t>MEDIÇÃO EM MÉDIA TENSÃO E SUBESTAÇÃO</t>
  </si>
  <si>
    <t>Campus Dom Pedrito</t>
  </si>
  <si>
    <t>Dom Pedrito</t>
  </si>
  <si>
    <t>ENIO ALBINO BIRKHAN &amp; CIA LTDA</t>
  </si>
  <si>
    <t xml:space="preserve">08533925000100 </t>
  </si>
  <si>
    <t>24/05/2014</t>
  </si>
  <si>
    <t>Ampliação e Reforma do Biotério Central e do Canil</t>
  </si>
  <si>
    <t>Obra de reforma geral do biotério central e do canil do Campus Carreiros, para adequar o prédio às normas de biossegurança. Serão reformadas todas as dependências administrativas, com a criação de novos vestiários para os funcionários, e renovação geral nos acabamentos do prédio, totalizando uma área de reforma de 817,08m². Nas ampliações, serão construídas uma nova guarita, um prédio para a futura instalação de um gerador de energia elétrica, um depósito geral anexo ao prédio do biotério e novos banheiros no prédio do canil, somando 130,01m² de ampliação.</t>
  </si>
  <si>
    <t>CONSTRUTORA KNUTH LTDA - ME</t>
  </si>
  <si>
    <t xml:space="preserve">11756638000173 </t>
  </si>
  <si>
    <t>CONSTRUÇÃO DA PISCINA DE HIDROTERAPIA, VESTIÁRIO E COBERTURA</t>
  </si>
  <si>
    <t>Construção de piscina junto à piscina semi-olímpica existente, com volume de 912.000 litros mais execução de coberta metálica, uma edificação que abriga (vestiários masculino e feminino, auditório, depósito e casa de bombas) e uma sala de observação no subsolo, junto à piscina.
- Área da piscina de hidroterapia: 96,28m²
- Área dos vestiários/ depósito/ casa de bombas: 226,79m²
- Área da coberta: 1.202m²
- Área Total de intervenção (edificação, piscina, coberta, passeios): 1.499,41m²</t>
  </si>
  <si>
    <t>OBRA DE AMPLIAÇÃO DO HU-UFJF</t>
  </si>
  <si>
    <t>Universidade Federal do Sul da Bahia</t>
  </si>
  <si>
    <t>UFESBA</t>
  </si>
  <si>
    <t>Reforma e Pequenos reparos da UFSB CONTRATO 3</t>
  </si>
  <si>
    <t>Reformas e pequenos reparos para atender as demandas da Universidade Federal do Sul da Bahia em seus 3 Campi e Colégios Universitários(CUNIs).
Campus Jorge Amado: 1.885,20 m2
Campus Sosígenes Costa: 10.843,75 m2
Campus Paulo Freire: 2.139,90 m2
CUNIs: 47 salas de aula</t>
  </si>
  <si>
    <t>Câmpus Itabuna</t>
  </si>
  <si>
    <t>Itabuna</t>
  </si>
  <si>
    <t>POTENCIAL ENGENHARIA E INSTALACOES LTDA.</t>
  </si>
  <si>
    <t xml:space="preserve">01724109000134 </t>
  </si>
  <si>
    <t>CONSTRUÇÃO DO BLOCO 3 NO CAMPUS DE HUMAITÁ/AM</t>
  </si>
  <si>
    <t xml:space="preserve">O PROJETO ARQUITETÔNICO É CONSTITUÍDO POR UMA EDIFICAÇÃO INSTITUCIONAL DE 4 (QUATRO) PAVIMENTOS, COMPOSTA POR SALAS DE AULA, LABORATÓRIOS DIDÁTICOS E DE PESQUISA E SETOR ADMINISTRATIVO, TOTALIZANDO UMA ÁREA TOTAL CONSTRUÍDA DE 4.554,92 M², ASSIM DISPOSTA:
- PAVIMENTO TÉRREO (NÍVEL 1 = +0,00M)  1.138,73 M²;
SALAS DE AULA;
SANITÁRIOS P. C. D., FEMININO E MASCULINO.
- 1º PAVIMENTO (NÍVEL 2 = + 3,25M)  1.138,73 M²;
LABORATÓRIOS;
SANITÁRIOS P. C. D., FEMININO E MASCULINO.
- 2º PAVIMENTO (NÍVEL 3 = + 6,50M)  1.138,73 M²;
LABORATÓRIOS;
SALAS DE AULA;
SANITÁRIOS P. C. D., FEMININO E MASCULINO.
- 3º PAVIMENTO (NÍVEL 4 = + 9,75M)  1.138,73 M²;
SALAS DE PROFESSORES;
SANITÁRIOS P. N. R. A., FEMININO E MASCULINO.
ÁREA TOTAL EDIFICADA = 4.554,92 M²
</t>
  </si>
  <si>
    <t>Campus do Vale do Rio Madeira</t>
  </si>
  <si>
    <t>Humaitá</t>
  </si>
  <si>
    <t>ESAC ENGENHARIA LTDA</t>
  </si>
  <si>
    <t xml:space="preserve">00892637000130 </t>
  </si>
  <si>
    <t>CONSTRUÇÃO DE UM BLOCO DE SALAS DE SALAS DE AULA EM CALÇOENE</t>
  </si>
  <si>
    <t>Construção de um prédio com duas salas de aulas, uma coordenação e um conjunto sanitário em Calçoene, medindo 312,80 m². Terá 05ar-condicionado tipo janela de 21.000 btus. Cobertura em telha cerâmica tipo plan. Piso em Korodur. Muro ao entorno do terreno, incluindo guarita para vigilância.</t>
  </si>
  <si>
    <t>ROBERTO EMILIO LOPES</t>
  </si>
  <si>
    <t xml:space="preserve">32959900000157 </t>
  </si>
  <si>
    <t>BLOCO DO INSTITUTO DE COMPUTAÇÃO - ICOMP 2</t>
  </si>
  <si>
    <t xml:space="preserve">CONSTRUÇÃO DO BLOCO DO INSTITUTO DE COMPUTAÇÃO - ICOMP DA UNIVERSIDADE FEDERAL DO AMAZONAS - UFAM 
Obra : Construção do Bloco Icomp 2 do Instituto de Computação  ICOMP da UFAM
Serviço: Construção de Edificação
Endereço: Av Rodrigo Otávio, 3000, Campus Universitário Arthur Virgilio Filho, Manaus, AM. 
A obra é composta de:
1. BLOCO ICOMP 2				2.246,94 M2
2. PASSAGENS COBERTAS		
3. INSTALAÇÕES EXTERNAS
4. IMPLANTAÇÃO E SERVIÇOS COMPLEMENTARES
ÁREA CONSTRUÍDA TOTAL DE 2.246,94 M2
PAVIMENTOS: 	03
LABORATÓRIOS: 	07
SALAS DE AULA: 	08
SALAS DE ADMINISTRAÇÃO: 07
SALA DE ESTUDOS: 06
</t>
  </si>
  <si>
    <t>POLITRADE COM.REPRESENTACOES E SERVICOS LTDA</t>
  </si>
  <si>
    <t>Universidade Federal Rural do Rio de Janeiro</t>
  </si>
  <si>
    <t>UFRRJ</t>
  </si>
  <si>
    <t>CONSTRUÇÃO DE RESTAURANTE UNIVERSITÁRIO NA ÁREA DE EXPANSÃO</t>
  </si>
  <si>
    <t xml:space="preserve">Restaurante Universitário de 01 pavimento para atendimento de 3.000 refeições diárias (café, almoço e jantar). Compreendendo uma área total de 3.957,75m², sendo distribuido em:
refeitório para 110 mesas, sendo 15 PNE - 880 pessoas sentadas;
cozinha: área de cocção 229,49m²; área de pré-preparo 85,60m²; higienização 325,69m²; câmaras frigoríficas 113,29m²; 
área de serviço:165,29m²;
área administrativa: 100,87m²
sanitários funcionários: 21,51m²
vestiários funcionários: 50,90m²
sanitários alunos: 56,09m²
anexo - caldeiras, central de gases e área de treinamento: 190,50m² </t>
  </si>
  <si>
    <t>Campus Seropédica</t>
  </si>
  <si>
    <t>Seropédica</t>
  </si>
  <si>
    <t>ATPENG ENGENHARIA E EMPREENDIMENTOS S.A.</t>
  </si>
  <si>
    <t xml:space="preserve">07148367000104 </t>
  </si>
  <si>
    <t>24/01/2011</t>
  </si>
  <si>
    <t>Prédio de Salas de Aula - Santo Antônio da Patrulha</t>
  </si>
  <si>
    <t>Prédio composto de 16 salas de aula divididas em dois pavimentos, área total de 2270 m², as instalações compreendem ainda, quatro sanitários, depósito para materiais de limpeza e área destinada aos reservatórios superiores.</t>
  </si>
  <si>
    <t>Campus Santo Antônio da Patrulha</t>
  </si>
  <si>
    <t>Santo Antônio da Patrulha</t>
  </si>
  <si>
    <t>CONSTRUTORA ROSA BERNARDO LTDA</t>
  </si>
  <si>
    <t xml:space="preserve">07988914000151 </t>
  </si>
  <si>
    <t>03/09/2017</t>
  </si>
  <si>
    <t>UNID. ADMINISTRATIVA V-CENTRO INTERNACIONALIZAÇÃO - 1ª ETAPA</t>
  </si>
  <si>
    <t>A Unidade Administrativa V tem como principal vocação se firmar como um centro de internacionalização, abrigando as novas sedes da Diretoria de Relações Internacionais - DRI, e o Instituto de Estudos Avançados Transdisciplinares -IEAT.
Esta etapa da obra corresponde à 1ª Etapa, que é a construção da superestrutura do prédio. Os serviços serão compostos por supressão vegetal, terreplenagem, fundações, superestrutura em concreto pré-moldado e SPDA.
A área total de implantação é de, aproximadamente, 7.184,24 m².</t>
  </si>
  <si>
    <t>PREMO CONSTRUCOES E EMPREENDIMENTOS S/A</t>
  </si>
  <si>
    <t xml:space="preserve">17159658000143 </t>
  </si>
  <si>
    <t>HOTEL ESCOLA DE MAMANGUAPE</t>
  </si>
  <si>
    <t>Hotel Escola com área construída de 2255 m² Dispõe de toda a infraestrutura de Hotel para treinamento de alunos do Curso de Hotelaria: recpção, gerência, quartos, salas de espera, cozinha, copa, Restaurante.</t>
  </si>
  <si>
    <t>Campus Litoral Norte</t>
  </si>
  <si>
    <t>19/02/2013</t>
  </si>
  <si>
    <t>Farmácia Escola</t>
  </si>
  <si>
    <t>Prédio de 1387,88m²; possui: atendimento, conjunto de sanitários públicos, atend. farmacêutico, conf., copa/DML, Labs. de sólido químico cápsula, plantas fitoterápicas, semi-sólidos e cremes, líquidos, 03 salas de lavagem, Quar., 03 almoxarifados, gerência, carga/descarga, conjunto de sanitários com paramentação, Lab. de antibióticos, segregação, 02 salas de orientação, 02 salas de aula, Lab. de homeopatia, complexo de tecnologia farmacêutica, auditório.</t>
  </si>
  <si>
    <t>GLOBAL SERVICOS LTDA -EPP</t>
  </si>
  <si>
    <t xml:space="preserve">06900721000134 </t>
  </si>
  <si>
    <t>Construção do Bloco de Pós-Graduação de Veterinária - SEMA</t>
  </si>
  <si>
    <t>21/09/2014</t>
  </si>
  <si>
    <t>REFORMA E AMPLIAÇÃO DO EXPOCENTER</t>
  </si>
  <si>
    <t>Reforma do Centro de Exposições e Eventos Enéas Negreiros - EXPOCENTER - UFERSA. O edifício é destinado para fins diversos e possui um auditório, um pavilhão de exposição e espaços auxiliares, que com, o acréscimo de 411,30 m² passará a integrar uma área de de 4759,10 m².</t>
  </si>
  <si>
    <t>ANTARTIDA REFRIGERACAO, SERVICOS TECNICOS E CONSTRUCAO LTDA</t>
  </si>
  <si>
    <t xml:space="preserve">08705550000118 </t>
  </si>
  <si>
    <t>Universidade Federal de Lavras</t>
  </si>
  <si>
    <t>UFLA</t>
  </si>
  <si>
    <t>Campus de Lavras</t>
  </si>
  <si>
    <t>Lavras</t>
  </si>
  <si>
    <t>Execução de Urbanização do Campus Itaqui - Fase 1</t>
  </si>
  <si>
    <t>Infraestrutura
Área pavimentada: 5001,90m²
Drenagem Superficial: 126,00m
Pavimentação com blocos de concreto
Drenagem pluvial</t>
  </si>
  <si>
    <t>J S LOTEADORA E URBANIZADORA LTDA</t>
  </si>
  <si>
    <t xml:space="preserve">00526578000186 </t>
  </si>
  <si>
    <t>Obra de Constr. da Sede do Inst. de Ciências da Informação</t>
  </si>
  <si>
    <t xml:space="preserve">Edificação composta de 04 pavimentos (térreo, 1º, 2º e 3º pavimentos) dotada de auditório com 107 lugares, 03 salas de aulas com capacidade para 20 alunos, cada e 03 salas para grupo de pesquisa,, 10 laboratórios, sala do técnico, 04 salas de estudos, 40 gabinetes, reprografia e serviços, cantina, refeitórios, dispensa, 03 depósitos, sala de serviços, 02 diretórios acadêmicos, sala de suporte, sala dos TECLAB, sala técnica de TEL/REDE, 04 secretarias. * Ver campo de Observações sobre a Obra. </t>
  </si>
  <si>
    <t>MATRIX CONSTRUTORA LTDA</t>
  </si>
  <si>
    <t xml:space="preserve">05867351000118 </t>
  </si>
  <si>
    <t>HESFA - Restauração completa dos prédios 7 e 7A</t>
  </si>
  <si>
    <t xml:space="preserve">Restauração Completa dos prédios 7 e 7A do Hospital Escola São Francisco de Assis - HESFA. </t>
  </si>
  <si>
    <t>STUDIO G CONSTRUTORA LTDA</t>
  </si>
  <si>
    <t xml:space="preserve">30149702000100 </t>
  </si>
  <si>
    <t>081/2014 - Construção do Centro de Ciências Farmacêuticas</t>
  </si>
  <si>
    <t>Edificação térrea com área construída de 2.503,9 m² e coberta 2.518,65. A obra será dividida em 4 blocos compostos de laboratórios, salas de apoio almoxarifado, salas de aula, salas de reuniões, salas de atendimentos, salas de observação, circulação, banheiros, entre outros. Os ambientes serão: Fitoquímica; Análises Clínicas; Fármacos, Medicamentos e Alimentos; e Farmacotécnica.</t>
  </si>
  <si>
    <t>Construção do Complexo do IHAC - BLOCO B</t>
  </si>
  <si>
    <t xml:space="preserve">DESCRIÇÃO SUMÁRIA DA EDIFICAÇÃO
O projeto de construção do Complexo IHAC  Instituto de Humanidades, Artes e Ciências da Universidade Federal da Bahia, constando de: Prédio Administrativo; Prédio de Laboratórios e Subestação, conforme especificações e demais elementos técnicos constantes no Projeto Básico e demais Anexos.
O Instituto de Humanidades, Artes e Ciências  IHAC esta situado à Rua Barão de Jeremoabo, s/n, no Campus Universitário da Ondina/Federação e consta de dois blocos, sendo um bloco administrativo (Bloco B), outro bloco de laboratórios (atividades docentes) e uma subestação.
O nível térreo do IHAC foi concebido para o uso do campus em geral (Arena, Sala de Exposições, Serviços de Gráfica, etc.) de forma integrada com os usos previstos nas edificações do entorno imediato. Nos outros pavimentos, se dispõem as atividades específicas do IHAC (Secretaria Conjunta, Laboratórios de Informática, Salas Multiuso, Gabinetes, Laboratórios em geral, etc.). A construção do IHAC engloba uma área construída de 9.418,04 m². 
</t>
  </si>
  <si>
    <t>22/03/2011</t>
  </si>
  <si>
    <t>10/01/2013</t>
  </si>
  <si>
    <t>Construção 1ª Etapa do NEPEM - CT</t>
  </si>
  <si>
    <t>CONSTRUTORA ESTRUTURAL LTDA</t>
  </si>
  <si>
    <t>Universidade Federal do Oeste do Pará</t>
  </si>
  <si>
    <t>UFOPA</t>
  </si>
  <si>
    <t>BLOCO MODULAR TAPAJÓS</t>
  </si>
  <si>
    <t>Para o Campus Tapajós, na sede, em Santarém, estamos prevendo uma obra com 8 Blocos Modulares Multiuso e 4 Blocos modulares de Ligação, dividida em 4 fases, previstas inicialmente para serem executadas uma a cada ano.
A cada fase de construção será edificado um conjunto de Blocos Modulares contendo dois módulos de blocos multiuso e um módulo de bloco de ligação, sendo os dois multiuso com 2.500 m² cada, e o de ligação com 1.760 m², totalizando 6.760 m² o conjunto. A partir da segunda fase, também será acrescentada uma cobertura para fechamento na parte interna entre os blocos, e após a conclusão das quatro fases o prédio totalizará 27.040 m² de área construída.</t>
  </si>
  <si>
    <t>Campus de Santarém</t>
  </si>
  <si>
    <t>MAZ-CONSTRUCOES LTDA.</t>
  </si>
  <si>
    <t xml:space="preserve">05145171000122 </t>
  </si>
  <si>
    <t>08/07/2017</t>
  </si>
  <si>
    <t>Construção do Portal de Entrada do CTDR</t>
  </si>
  <si>
    <t>construção do portal de acesso do CTDR com 155,70m² de área construída</t>
  </si>
  <si>
    <t>MERIDIONAL ENGENHARIA CIVIL LTDA</t>
  </si>
  <si>
    <t xml:space="preserve">70093687000132 </t>
  </si>
  <si>
    <t>24/03/2012</t>
  </si>
  <si>
    <t>Fundação Universidade Federal do Acre</t>
  </si>
  <si>
    <t>UFAC</t>
  </si>
  <si>
    <t>CONSTRUÇÃO DE UM BLOCO ACADÊMICO</t>
  </si>
  <si>
    <t>Campus da Floresta</t>
  </si>
  <si>
    <t>Cruzeiro do Sul</t>
  </si>
  <si>
    <t>EQUIPE TECNICA ENGENHARIA LTDA</t>
  </si>
  <si>
    <t xml:space="preserve">05759506000100 </t>
  </si>
  <si>
    <t>ESCOLA DE MÚSICA - CONSTRUÇÃO DO ANEXO</t>
  </si>
  <si>
    <t xml:space="preserve">Esta obra consiste em construir o Anexo da Escola de Música, com aproximadamente 1.500,00 m2, para abrigar os novos cursos, gerados pelo programa do Reuni.
Os espaços do Anexo se resumem em diversos módulos funcionais de laboratórios e espaços de apoio, que são: 
1º Pavimento: 
- 2 Antecâmaras; 
- 1 Laboratório de Percussão; 
- 4 Laboratórios de Prática Individual de Percussão; 
- 1 Laboratório de Música Popular; 
- 2 Laboratórios de Educação Musical; 
- 2 Laboratórios de Treinamento Auditivo; 
- 2 Instalações Sanitárias Acessíveis; 
- 1 Depósito de Material Limpeza; 
- Circulação Horizontal; 
- Escada e Elevador. 
2º Pavimento: 
- 9 Laboratórios com Antecâmaras (Lab. de Baixo Elétrico, Lab. de Guitarra, Lab. de Prática Metais; 
- 2 Instalações Sanitárias Acessíveis; 
- 1 Depósito de Material de Limpeza; 
- Circulação Horizontal; 
- Escada e Elevador. 
3º Pavimento: 
- 1 Laboratório de Ensaio de Orquestra;
- 1 Laboratório de Música de Câmara; 
- 1 Laboratório de Coro; 
- 2 Instalações Sanitárias Acessíveis; 
- 1 Depósito de Material Limpeza; 
- Circulação Horizontal; 
- Escada e Elevador. 
- 1 Passarela de Ligação Coberta entre a Escola Existente e o Anexo no 1º e no 2º Pavimentos.
</t>
  </si>
  <si>
    <t>SENGEL CONSTRUCOES LIMITADA</t>
  </si>
  <si>
    <t xml:space="preserve">17723933000100 </t>
  </si>
  <si>
    <t>01/05/2014</t>
  </si>
  <si>
    <t>13/06/2017</t>
  </si>
  <si>
    <t>Acessibilidade Setor 2 - Módulos 1, 2 e 3 - Campus do Vale</t>
  </si>
  <si>
    <t>ESFINGE ENGENHARIA E CONSTRUCOES LTDA</t>
  </si>
  <si>
    <t xml:space="preserve">04788682000108 </t>
  </si>
  <si>
    <t>23/12/2014</t>
  </si>
  <si>
    <t>Construção do Laboratório de Pesquisas Avançadas</t>
  </si>
  <si>
    <t>Laboratório de pesquisas avançadas do campus III com área total construída de 329,18m²</t>
  </si>
  <si>
    <t>CONSTRUNOR CONSTRUTORA E ADMINISTRADORA LTDA</t>
  </si>
  <si>
    <t xml:space="preserve">09292012000101 </t>
  </si>
  <si>
    <t>REFORMA DO GINÁSIO DIDÁTICO - CCS - CAMPUS I</t>
  </si>
  <si>
    <t>Reforma do Ginásio Didático - CCS - Campus I com intervenção nos seguintes ambientes: 01 Sanitário Feminino com 20,40m²; 01 Sanitário Masculino com 26,36m²; 01 Corredor com 32,96m²; 01 Sala do Professor com 8,23m²; 01 Depósito 01 com 16,04m²; 01 Depósito 02 com 37,43m²; e 01 Quadra com 886,68m²</t>
  </si>
  <si>
    <t>Rede de Coleta de Esgotos Provisória</t>
  </si>
  <si>
    <t>Rede provisória para coleta de esgotos. Estão sendo construídas fossas e sumidouros. Na cidade de Mamanguape ainda não está em funcionamento   a rede de coleta de esgotos. Estamos projetando a rede definitiva.</t>
  </si>
  <si>
    <t>13/05/2008</t>
  </si>
  <si>
    <t>RGM CONSTRUTORA LTDA</t>
  </si>
  <si>
    <t xml:space="preserve">24281776000195 </t>
  </si>
  <si>
    <t>25/09/2008</t>
  </si>
  <si>
    <t>Construção de dois predios para atividades da PROEAC</t>
  </si>
  <si>
    <t>Prédio da PROEAC: auditório 168 lugares 195,52m²; 09 salas de aula 64m²; 01 conj. sanitários, reprografia, copa e DML.
Salão de jogos: 01 salão 156,10m² e 01 sala 116,80m².
Anexo UMAP: copa, DML, sala 15m².</t>
  </si>
  <si>
    <t>PRIME NORTE CONSTRUCOES LTDA - EPP</t>
  </si>
  <si>
    <t xml:space="preserve">11928845000168 </t>
  </si>
  <si>
    <t>UNIDADES DE APOIO ACADÊMICO  ETAPA 2</t>
  </si>
  <si>
    <t>Área total construida : 4425 m2
INSTALAÇÃO DE ESTRUTURA PRÉ MOLDADA 
 7 LABORATORIOS POR UNIDADE (NO TOTAL DE 6 UNIDADES E 42 LABORATÓRIOS.
Cada unidade modelo 01 possui 650 m2 de área construida totalizando 6 .
 E a unidade de Eng. de Pesca (modelo 02), 750 m2 de área construida, porem a complexidade das instalações é menor para esta unidade.</t>
  </si>
  <si>
    <t>03/09/2016</t>
  </si>
  <si>
    <t>CONSTRUÇÃO DO NOVO BLOCO DE MORFOLOGIA  CCS</t>
  </si>
  <si>
    <t xml:space="preserve">Construção do novo bloco de morfologia - CCS - Campus I com área total de construção de 1.390,00m²
</t>
  </si>
  <si>
    <t>30/08/2015</t>
  </si>
  <si>
    <t>Constr. Prédios para o Laboratório de Eng. Civil-Bl B-UFPA</t>
  </si>
  <si>
    <t>Construção de prédios para o funcionamento do laboratório de Engenharia Civil - Bloco b - UFPA.
2 pavimentos (térreo + 1)
área construída:  1114,72 m2
11 salas de aula, gabinetes, wc feminino, masculino e pne, Hall, copa...
Capacidade para atender cerca de 440 pessoas.</t>
  </si>
  <si>
    <t>EXPANSÃO ACADÊMICA-CCMN-INSTITUTO DE MATEMÁTICA</t>
  </si>
  <si>
    <t>EXECUÇÃO DE OBRA DE ENGENHARIA E SERVIÇOS COMPLEMENTARES PARA A CONSTRUÇÃO DO EDIFÍCIO DO INSTITUTO DE MATEMÁTICA. Referência: Contrato 03/2010; processo: 23079.047202/2009-09. Prédio com térreo e quatro pavimentos, sendo o quarto um terraço. Sito a rua Av Athos da Silveira Ramos (entre o prédio do CCMN e o Instituto de Física). O prédio abriga 121 gabinetes de professores, 1 sala de aula, 1 auditório, 1 laboratório de informática com área de manutenção, áreas para administração, secretaria e banheiros. Previsão de atendimento a 196 professores, 201 alunos e 33 funcionários (considerando assentos disponíveis no layout). Instalação de ar condicionado com fan coil, reuso de água.</t>
  </si>
  <si>
    <t>22/02/2010</t>
  </si>
  <si>
    <t>28/03/2013</t>
  </si>
  <si>
    <t>ENGECAMP ENGENHARIA LTDA</t>
  </si>
  <si>
    <t xml:space="preserve">01754769000168 </t>
  </si>
  <si>
    <t>PRÉDIO ACADÊMICO III- FASE 2</t>
  </si>
  <si>
    <t>CONSTRUÇÃO DO PRÉDIO ACADÊMICO III NO CAMPUS SÃO BORJA
ÁREA: 2.430,50 m²
Com finalidade de abrigar salas de aula, laboratórios e auditório - Capacidade para atender cerca de 1220 alunos</t>
  </si>
  <si>
    <t>Campus São Borja</t>
  </si>
  <si>
    <t>São Borja</t>
  </si>
  <si>
    <t>PROJECAO CONSTRUCOES E PRE MOLDADOS LTDA</t>
  </si>
  <si>
    <t xml:space="preserve">82708967000197 </t>
  </si>
  <si>
    <t>BLOCO MODULAR JURUTI</t>
  </si>
  <si>
    <t>Edificação com 4 pavimentos - área 6.760m²
Prédio Modular Multiuso em quatro andares, destinado a abrigar dois institutos e todas as atividades necessárias para o funcionamento do campus avançado, a saber: laboratórios, salas de aula, salas de professores e coordenações, salas de estudo, biblioteca, auditório, áreas de convivência, áreas utilitárias e local para as atividades administrativas.</t>
  </si>
  <si>
    <t>Campus de Juruti</t>
  </si>
  <si>
    <t>Juruti</t>
  </si>
  <si>
    <t>CONSUTEC-CONSULTORIA &amp; TECNOLOGIA LTDA-EPP</t>
  </si>
  <si>
    <t xml:space="preserve">04115756000137 </t>
  </si>
  <si>
    <t>Universidade Federal do Espírito Santo</t>
  </si>
  <si>
    <t>UFES</t>
  </si>
  <si>
    <t>CCA - Reforma e Ampliação do Refeitório do RU</t>
  </si>
  <si>
    <t xml:space="preserve">Reforma e ampliação do refeitório do edifício do Restaurante Universitário do Campus de Alegre-ES.
ÁREA CONSTRUÍDA: 1.541,56m²
01 SALA ADMINISTRATIVA: ÁREA 18,72m²
01 SALA DE REUNIÃO: ÁREA 17,46m²
01 REFEITÓRIO: ÁREA 442,31m² - 280 LUGARES
</t>
  </si>
  <si>
    <t>Campus de Alegre</t>
  </si>
  <si>
    <t>Alegre</t>
  </si>
  <si>
    <t>TREZE MATERIAL DE CONSTRUCAO E INCORPORACAO LTDA ME</t>
  </si>
  <si>
    <t xml:space="preserve">01070171000150 </t>
  </si>
  <si>
    <t>Prédio do CITEC</t>
  </si>
  <si>
    <t>Laboratório Prédio com dois Pavimentos com:
1º Pavimento: 01 Sala das empresas juniores, 01 Circulação, 04 Salas Incubadora de empresas (agrárias, saúde, exatas), 01 Hall, 01 Sala de Espera, 01 Sala Secretaria Geral,  01 Banheiro Masculino, 01 Banheiro Masculino PNE, 01 Banheiro Feminino, 01 Banheiro Feminino PNE, 01 Elevador, 01 Escadaria.
2º Pavimento: 01 Sala empresas juniores, 01 Circulação, 03 Salas Tecnologias e Contratos, 01 Sala Secretaria do CITEC, 01 Sala Gabinete do Diretor CITEC, 01 Sala de Espera, 01 Sala Espaço para Coordenadores dos Laboratórios Avançados, 01 Banheiro Masculino, 01 Banheiro Masculino PNE, 01 Banheiro Feminino, 01 Banheiro Feminino PNE, 01 Elevador, 01 Escadaria.</t>
  </si>
  <si>
    <t>E F PROJETOS E ENGENHARIA LTDA</t>
  </si>
  <si>
    <t xml:space="preserve">42927327000153 </t>
  </si>
  <si>
    <t>Pavilhão de Aulas III no Campus de Cruz das Almas</t>
  </si>
  <si>
    <t>A Construção do Pavilhão de Aulas III para o campus de Cruz das Almas, será composto por 25 salas de aulas, 8 sanitários, 02 vestiários, Hall de acesso, depósitos, copas, áreas de convivência, cantina, sala para xerox, elevador para 8 pessoas, sala de estar para professores, 05 salas para administração, áreas de circulação e áreas externas pavimentadas. A área total a ser construída é de 4.228,80 m2 distribuídos em 2 pavimentos.</t>
  </si>
  <si>
    <t>24/01/2013</t>
  </si>
  <si>
    <t>Bloco de Garagens Rio Tinto</t>
  </si>
  <si>
    <t>Bloco de Garagens para os veículos da Instituição, tem 120,00m² . capacidade para 06 veiculos e 01 ônobus</t>
  </si>
  <si>
    <t>Rio Tinto</t>
  </si>
  <si>
    <t>07/02/2009</t>
  </si>
  <si>
    <t>CONSTRUÇÃO DO BL. DE PÓS-GRAD. DE ODONTOLOGIA E NUTRIÇÃO CCS</t>
  </si>
  <si>
    <t xml:space="preserve">Construção do bloco de pós-graduação de Odontologia e Nutrição - CCS - Campus I com a construção dos seguintes ambientes: PAVIMENTO TÉRREO: 01 Auditório com 104,63m²; 02 WCs (Masculino e Feminino) com 10,29m² cada; 01 Foyer/Circulação com 111,62m²; 01 Almoxarifado com 8,83m²; 01 Biomol. com 18,52m²; 01 Copa/WC com 9,26m²; 01 Clínica integrada com 38,02m²; 01 Cultura Celular com 18,52m²; 01 Físico-Química com 24,36m²; 01 Histologia com 24,52m²; 01 Lavagem/Autoclave com 13,85m²; 01 Sala de Reunião com 14,80m²; 01 Sala de Estudos com 14,80m²; 02 Salas de Aulas com 38,00m² cada; 01 Secretaria com 18,83m²; e 01 Coordenação com 18,83m²; PAVIMENTO SUPERIOR: 01 Circulação/Hall com 107,35m²;  02 Salas de Aulas com 38,00m² cada; 01 Secretaria com 18,83m²; 01 Coordenação com 18,83m²; 01 Epidem. Aplicada à Nutrição com 37,98m²; 01 Sala Monitor com 6,68m²; 01 Sala Professor com 6,84m²; 01 Sala de Análises Clínicas com 22,32m²; 01 Sala de Anáslises Instrumentais com 27,72m²; 01 Sala de Reagentes com 7,12m²; 01 Sala de Professor com 7,15m²; 01 Sala de Nutrição experimental com 26,63m²; 01 Sala de Professores com 10,40m²; 01 Sala Manutenção Animais com 18,52m²; 01 Almoxarifado com 8,83m²; 01 Copa/WC com 9,26m²; e 02 WCs (Masculino e Feminino) com 10,29m² cada.
</t>
  </si>
  <si>
    <t>Abrigo aos Veículos Oficiais no Campus</t>
  </si>
  <si>
    <t>O abrigo dos veículos oficiais serão  instalados em estacionamentos existentes e pavimentados nos campi da UFFS para oferecer abrigo aos veículos oficiais da UFFS contra intempéries e demais condições climáticas. A cobertura será com estrutura metálica, totalizando 133,63m² de área coberta.</t>
  </si>
  <si>
    <t>Campus de Chapecó</t>
  </si>
  <si>
    <t>Chapecó</t>
  </si>
  <si>
    <t>Construção do Predio da Lavanderia do HUJBB - UFPA</t>
  </si>
  <si>
    <t xml:space="preserve">Área construída: 649,50 m²
Dois pavimentos
1° Pavimento: Rouparia e armazenagem, Processamento/Área de Limpeza, área de costura, Lav. de carros, Banheiros, hall, copa, área de separação/lavagem, Vestiários (Masc. e Fem.)
2º Pavimento (mezanino): Hall, chefia, secretaria, WC e depósito. 
</t>
  </si>
  <si>
    <t>CONSTRUTORA MAKRONORTE LTDA</t>
  </si>
  <si>
    <t xml:space="preserve">83276444000181 </t>
  </si>
  <si>
    <t>01/06/2013</t>
  </si>
  <si>
    <t>Ponto de Distribuição de Refeiçoes do Canela</t>
  </si>
  <si>
    <t>Restaurante Universitário Ponto de Distribuição de Refeições do Canela.
Área construída: 550,00 m²
Diariamente, serão servidas 600 refeições (300 almoços e 300 jantares), voltadas aos membros da comunidade universitária sob o valor de R$ 2,50 com custos adicionais subsidiados pela Universidade. Parte dos alunos bolsistas, em percentual a ser definido, poderá fazer as refeições sem qualquer custo.</t>
  </si>
  <si>
    <t>DMX CONSTRUCOES E SERVICOS DE LOCACAO LTDA - EPP</t>
  </si>
  <si>
    <t xml:space="preserve">17180889000139 </t>
  </si>
  <si>
    <t>CONSTRUÇÃO DO BLOCO DE PÓS GRADUAÇÃO DE QUÍMICA  CCEN  CAM</t>
  </si>
  <si>
    <t>Construção do bloco de pós-graduação de química dotados dos seguintes ambientes: Pav. Térreo: Laboratório 01 107,36m² / Laboratório 02 102,56m² / Sala de equipamentos 11,06m² / Sala absorção atômica 7,11m² / Sala do infravermelho 8,98m² / Sala de quipamentos 2 13,97m² / Comunicação laboratórios 8,66m² / 02 WCs Prof. com 2,22m² cada / Casa Compressor 5,39m² / Almoxarifado 14,82m² / WCs Fem. e Masc. 15,40m² / Áreas de circulação e Escada 78,68m² Pav. Superior: Auditório 64,57m² / Sala de equipamentos 44,44m² / Copa 10,05m² / WCs Masc., Fem. e Prof. 9,82m² / Sala de balança 8,22m² / Sala limpa 7,63m² / Sala do cromatógrafo 7,60m² / Laboratório 03 138,13m² / Área de circulação 75,77m²</t>
  </si>
  <si>
    <t>IMA CONSTRUCOES LTDA</t>
  </si>
  <si>
    <t xml:space="preserve">09009815000106 </t>
  </si>
  <si>
    <t>OBRA DE CONSTRUÇÃO DO BLOCO COPESE/TV</t>
  </si>
  <si>
    <t>Prédio de 01 Pavimento com os seguintes espaços:
COPESE: 01 Sala para Gráfico, 03 Gabinetes, 01 Sala para Apoio Pedagógico, 01 Sala de Coordenação, 01 Sala de Recepção, 01 Sala para Arquivo.
TV: 01 Sala de Reunião, 01 Sala do Diretor, 01 Sala da Secretaria, 01 Sala Centro de Documentação, 01 Sala Produção e Redação, 01 Sala Ilha de Edição, 01 Garagem.</t>
  </si>
  <si>
    <t>Universidade Federal de Pernambuco</t>
  </si>
  <si>
    <t>UFPE</t>
  </si>
  <si>
    <t>Const. Núcleo de Inovações Terapêuticas -NUPIT 3ª etapa</t>
  </si>
  <si>
    <t>Laboratório 
Área construída 1984m²
Para o desenvolvimento do Projeto de Construção do Núcleo de Pesquisa em Inovação Terapêutica  3ª Etapa - do Campus Recife da UFPE, tomou-se como base  serviços que não foram contemplados nas outras duas fases e necessários ao pleno funcionamento da edificação.
Sistema Construtivo
Desta forma o sistema construtivo adotado considera:
- Estrutura de concreto para toda a edificação;
- Fechamento externo das salas em alvenaria de bloco cerâmico comume esquadria em vidro temperado;
- Laje do tipo cabacinha;
- Coberta em telha de alumínio perfil ondulado espessura 0.5mm .
Especificação dos Materiais: 
PISO:
	Piso em granilite espessura 8mm com juntas de dilatação plásticas
PAREDES INTERNAS:
	Emassamento base látex acrílica  e pintura com tinta látex acrílica;
	Emassamento base látex pva  e pintura com tinta látex pva;
	Emassamento base epóxi  e pintura com tinta epóxi.
PAREDES EXTERNAS / FACHADAS:
	Emassamento base látex acrílica  e pintura com tinta látex acrílica.
	Pastilha cerâmica esmaltada quadrada dimensão 5x5cm assentada com argamassa pré- fabricada de cimento colante.
TETO:
	Forro fixo em placa de gesso em placas 60x60cm espessura 1,2cm fixado através de arame.
COBERTA:
	Telha em alumínio perfil ondulado espessura 0.5mm inclinação de acordo com projeto. 
DIVERSOS:
	Bancada em granito natural polido cor preto espessura 20mm.
	Revestimento e cubas de bancada em material sólido mineral tipo Cor</t>
  </si>
  <si>
    <t>Campus Joaquim Amazonas</t>
  </si>
  <si>
    <t>HARPIA CONSTRUCAO, COMERCIO E SERVICOS EIRELI - EPP</t>
  </si>
  <si>
    <t xml:space="preserve">12272426000183 </t>
  </si>
  <si>
    <t>Construção do bloco de Medicina</t>
  </si>
  <si>
    <t>Bloco de 4 Pavimentos
Área Construída: 4.500 m²
01 auditório 240 lugares
72 gabinetes individuais para professores
11 salas de aula
13 laboratórios</t>
  </si>
  <si>
    <t>Campus Áulio Gélio Alves de Souza</t>
  </si>
  <si>
    <t>E. CASTRO OLIVEIRA - ME</t>
  </si>
  <si>
    <t xml:space="preserve">09410701000173 </t>
  </si>
  <si>
    <t>03/10/2015</t>
  </si>
  <si>
    <t>CONST DE BLOCO COM 3 (TRÊS) PAVIMENTOS NO CAMPUS ARAG (EMVZ)</t>
  </si>
  <si>
    <t>Construção de Bloco composto por três pavimentos tipo, destinado ao uso de salas de aula.
Totalizando 18 salas de aula as quais ocupam uma área de aproximadamente 2040 m².</t>
  </si>
  <si>
    <t>Campus de Araguaína</t>
  </si>
  <si>
    <t>Araguaína</t>
  </si>
  <si>
    <t>COCENO CONSTRUTORA CENTRO NORTE LTDA</t>
  </si>
  <si>
    <t xml:space="preserve">38146510000144 </t>
  </si>
  <si>
    <t>Universidade da Integração Internacional da Lusofonia Afro-Brasileira</t>
  </si>
  <si>
    <t>UNILAB</t>
  </si>
  <si>
    <t>Construção de Dois Blocos Didáticos no Campus dos Malês</t>
  </si>
  <si>
    <t xml:space="preserve">Construção de 2 blocos didáticos novos, contendo salas de aula, laboratórios, biblioteca setorial, área administrativa e áreas de convivência para o Campus dos Malês. A edificação é composta por um total de 04 pavimentos (térreo + três).
Bloco Anexo
Área Construída: 5.152,36m²;
12 salas de aula com 480 lugares;
15 laboratórios com 300 lugares;
09 salas para administração com 26 lugares para funcionários;
01 biblioteca com capacidade para cerca de 21.600 volumes;
Capacidade para atender a cerca de 780 alunos em cada turno;
Dois elevadores;
Ar condicionado tipo split em todas as salas, laboratórios e área administrativa;
Baterias de banheiros em cada pavimento;
Área de convivência no térreo sob pilotis, com espaço para cantina.
</t>
  </si>
  <si>
    <t>Campus São Francisco do Conde</t>
  </si>
  <si>
    <t>São Francisco do Conde</t>
  </si>
  <si>
    <t>RCI CONSTRUÇÃO E MEIO AMBIENTE LTDA</t>
  </si>
  <si>
    <t xml:space="preserve">15143548000168 </t>
  </si>
  <si>
    <t>Prédio de Atendimento Comunitário Campus JK</t>
  </si>
  <si>
    <t>Projeto padrão de uma escola versátil para ser implantado tanto na Zona Urbana quanto na Rural, com capacidade de atendimento para até 144 alunos por turno, desenvolvida num sistema construtivo convencional, com área construída de aproximadamente 734,00 m² contemplando os seguintes ambientes: Bloco Administrativo (Diretoria,Secretaria,Sala de Professores, Almoxarifado e Sanitários); Bloco de Serviços (Cozinha, Despensa, Área de Serviços e Vestiários e Sanitários para alunos); Bloco Pedagógico (04 salas de aula, Sala de Leitura e Sala de informática), Pátio Central (Recreio Coberto),Circulação e passarelas de ligação entre os blocos.</t>
  </si>
  <si>
    <t>21/08/2015</t>
  </si>
  <si>
    <t>Biblioteca do Centro de Tecnologia</t>
  </si>
  <si>
    <t>Contratação de empresa especializada para elaboração de projetos executivos e construção da Biblioteca Unificada do Centro de Tecnologia da UFRJ.
ELABORAÇÃO DE PROJETOS EXECUTIVOS E CONSTRUÇÃO DA BIBLIOTECA UNIFICADA DO CENTRO DE TECNOLOGIA. Referência: Contrato 27/2011; processo: 23079.015959/2010-13. Biblioteca em térreo e 2 pavimentos, prevista como ampliação dentro do pilotis do Bloco A do Centro de Tecnologia (CT/UFRJ), sito a Av Athos da Silveira Ramos. Com área de leitura externa, acervo e leitura interna, 4 salas de estudos, 1 laboratório de informática, banheiros, áreas de processamento e áreas administrativas, escadas e elevador, com pavimento técnico. Previsão de 588 postos de leitura (conforme assentos do layout). Projetos de arquitetura, estrutura, com reforço e instalações (hidrossanitária, elétricas, subestação, telefonia, lógica, segurança eletrônica, CFTV). Ar condicionado central.</t>
  </si>
  <si>
    <t>CP-2 ENGENHARIA LIMITADA</t>
  </si>
  <si>
    <t xml:space="preserve">35848894000159 </t>
  </si>
  <si>
    <t>01/06/2011</t>
  </si>
  <si>
    <t>Centro de Eventos</t>
  </si>
  <si>
    <t>O edifício terá uma área bruta total de 9.479,56 m² distribuídos em dois pavimentos. 
No Pavimento Térreo, com área bruta total de 4.513,03m², estão distribuídos, os seguintes ambientes: _x000C_
. 04 Salas de Aula com área de 160,20m² com capacidade de 147 alunos; 
. 01 Sala de Aula com área de 144,61m² com capacidade de 141 alunos; 
. 04 Salas de Aula com área de 142,60m² com capacidade de 121 alunos; 
. 02 Instalações Sanitárias Masculino para alunos; 
. 02 Instalações Sanitárias Feminino para alunos; 
. Instalações Sanitárias Masculino e Feminino para servidores docentes e 
técnicos-administrativos; 
. Sala dos Professores, com copa, local para estudos e área de convívio; 
. 04 Salas Administrativas; 
. Cozinha para apoio de eventos; 
. Depósito para mesas, cadeiras, som, bebidas e palcos móveis. 
No 1º Pavimento, com área bruta total de 4956,53 m², estão distribuídos os seguintes 
ambientes: 
. Grande salão para eventos com área total de 2.050,00m², com 2.480 lugares, com flexibilidade de divisão em até 04 salões com 622 lugares; 
. Instalações Sanitárias Masculino e Feminino para o público; 
. 04 Camarins; 
. 02 Salas de Reuniões; 
. 02 Secretarias; 
. Praça de Garçom; 
. 02 espaços com Guichês de Informações; 
. entrada principal do salão com cobertura em espelho dágua totalizando 762,92m².</t>
  </si>
  <si>
    <t>FONTE CONSTRUCOES, SERVICOS E MEIO AMBIENTE LTDA.</t>
  </si>
  <si>
    <t xml:space="preserve">10595386000185 </t>
  </si>
  <si>
    <t>Prédio do Instituto de Oceanografia - IO</t>
  </si>
  <si>
    <t>Área = 1.042,63 m²
A edificação terá laboratórios diversos, sala de reuniões, copa e sanitários distribuídos em um único pavimento.</t>
  </si>
  <si>
    <t>FAGUNDES INSTALACOES INDUSTRIAIS E TRANSPORTES LTDA</t>
  </si>
  <si>
    <t xml:space="preserve">91271528000150 </t>
  </si>
  <si>
    <t>Cuiabá</t>
  </si>
  <si>
    <t>Universidade Federal de Campina Grande</t>
  </si>
  <si>
    <t>UFCG</t>
  </si>
  <si>
    <t>Fundação Universidade Federal de Ciências da Saúde de Porto Alegre</t>
  </si>
  <si>
    <t>UFCSPA</t>
  </si>
  <si>
    <t>Universidade Federal de Ciências da Saúde de Porto Alegre</t>
  </si>
  <si>
    <t>REFORMA E URBANIZ. DA RESIDÊNCIA UNIVERSITÁRIA DE MAMANGUAPE</t>
  </si>
  <si>
    <t xml:space="preserve">Reforma e urbanização da residência universitária de Mamanguape - Campus IV - com intervenção nos seguintes ambientes: Pav. Semi-enterrado área de vivência com 93.00m² Pav. Térreo Construção de Rampa de acesso com 117,50m²;  08 quartos suítes com 18,13m² cada; 01 Sala de espera/portaria com 14,41m²; 01 sala de Estar/TV com 12,18m²; 01 sala de estudo com 24,64m²; 01 Cozinha/Área de Serviço com 45,45m²
</t>
  </si>
  <si>
    <t>Unidade Mamanguape</t>
  </si>
  <si>
    <t>Campus de Realeza</t>
  </si>
  <si>
    <t>Realeza</t>
  </si>
  <si>
    <t xml:space="preserve">Área Construída: 2.168,00
Prédio com 20 unidades habitacionais, sendo 16 com 1 dormitório para 4 pessoas, 1 banheiro e 1 sala/cozinha e 4 com 1 dormitório para 2 pessoas, 1 banheiro e 1 sala adaptado para portador de deficiência
2 dormitórios coletivos com capacidade para abrigar 9 pessoas cada e com banheiros coletivos.
2 salas de estudo.
Com plataforma elevatória  e sem ar-condicionado
Capacidade para abrigar 90 alunos
</t>
  </si>
  <si>
    <t>Campus Alegrete</t>
  </si>
  <si>
    <t>Alegrete</t>
  </si>
  <si>
    <t>REFORMA DA RESIDÊNCIA UNIVERSITÁRIA CAMPUS I</t>
  </si>
  <si>
    <t xml:space="preserve">Reforma da residência Universitária - Campus I - com serviços diversos de manutenção como pintura interna/externa, reposição de pavimentação danificada, colocação de pontos elétricos e hidrossanitários, entre outros, totalizando uma área total de intervenção de 569,00m²
</t>
  </si>
  <si>
    <t>Universidade Federal do Paraná</t>
  </si>
  <si>
    <t>UFPR</t>
  </si>
  <si>
    <t>Campus Centro</t>
  </si>
  <si>
    <t>Reforma para Construção do Centro Administrativo</t>
  </si>
  <si>
    <t>Reforma de edificação em ruínas para construção do Centro Administrativo em Rio Tinto. Serão construídos ambientes administrativos: Diretoria do centro, vice diretoria, secretaria, almoxarifado, auditório com capacidade para 400 pessoas, salas para atendimento médico, odontológico e psicológico aos alunos, área de convivência coberta, sala para guarda de equipamentos acadêmicos, sala de reuniões,sanitários, sala de multimídia, sala para professores e sala de reprografia.</t>
  </si>
  <si>
    <t>SANTA JULIA INCORPORADORA E CONSTRUTORA LTDA</t>
  </si>
  <si>
    <t xml:space="preserve">06081565000127 </t>
  </si>
  <si>
    <t>Construção de Edificação destinada a Biblioteca</t>
  </si>
  <si>
    <t>Obra destinada à construção da Biblioteca do campus de Porto Nacional a qual é composta por três pavimentos totalizando uma área de aproximadamente 2725m²</t>
  </si>
  <si>
    <t>Campus de Porto Nacional</t>
  </si>
  <si>
    <t>Porto Nacional</t>
  </si>
  <si>
    <t>NASA CONSTRUTORA LTDA</t>
  </si>
  <si>
    <t xml:space="preserve">07361619000170 </t>
  </si>
  <si>
    <t>TERRAPLANAGEM IMPLANTACAO PLATO DO ESTACIONAMENTO DO HU UFJF</t>
  </si>
  <si>
    <t xml:space="preserve">65361818000185 </t>
  </si>
  <si>
    <t>Construção de Prédio Faculdade de Medicina</t>
  </si>
  <si>
    <t>Construção do novo prédio ara Faculdade de Medicina da Universidade Federal Fluminense, que sera situado no Campus do Hospital Antônio Pedro. A edificação será constituída por nove pavimentos, sendo um subsolo e oito pavimentos, mais terraço, a serem construídos em uma única etapa de obra, com projeção de 702,75m², perfazendo um total de 6.779,79m² de área edificada, inclusive áreas de balcões/sacadas. do pavimento de subsolo e terraço.</t>
  </si>
  <si>
    <t>CONSTRUTORA AUGUSTO VELLOSO SA</t>
  </si>
  <si>
    <t xml:space="preserve">60853934000106 </t>
  </si>
  <si>
    <t>13/02/2018</t>
  </si>
  <si>
    <t>Construção do Prédio do Almoxarifado dos RUs</t>
  </si>
  <si>
    <t xml:space="preserve">Área da cobertura maior - 639,84 m²
Área da cobertura menor - 56,16 m²
Área total de construção - 696,00 m²
1- Relação da área externa que compõe o prédio: (cobertura menor)
- Plataforma de embarque/desembarque 
2 - Relação das salas internas que compõem o prédio: (cobertura maior)
- Sala de conferência de entrada de  materiais 
- Sala de conferência de saída de materiais
- Depósito de genéricos estocáveis
- Sala da administração
- Circulação para sanitários
- Sanitário/Vestiário masculino
- Sanitário/Vestiário feminino
- Cozinha
- Manutenção
- Depósito da manutenção
- Garagem 
- Depósito de camas e colchões
- Depósito de material de limpeza
</t>
  </si>
  <si>
    <t>ASIL ENGENHARIA LTDA</t>
  </si>
  <si>
    <t xml:space="preserve">93580249000102 </t>
  </si>
  <si>
    <t>REFORMA PARA ACESSIBILIDADE AO CAMPUS DO BENFICA</t>
  </si>
  <si>
    <t>CONSTRUTORA CHC LTDA</t>
  </si>
  <si>
    <t xml:space="preserve">09425042000149 </t>
  </si>
  <si>
    <t>Captação e adução de efluentes, construção lagoa anaeróbica</t>
  </si>
  <si>
    <t>INFRAESTRUTURA</t>
  </si>
  <si>
    <t>Campus de Campina Grande</t>
  </si>
  <si>
    <t>COSTA NETO CONSTRUCOES LTDA - EPP</t>
  </si>
  <si>
    <t xml:space="preserve">17754333000109 </t>
  </si>
  <si>
    <t>Sistema de Drenagem e Pavimentação</t>
  </si>
  <si>
    <t>Obras de Drenagem do Campus Jk UFVJM Diamantina MG</t>
  </si>
  <si>
    <t>Adequação do Prédio da faculdade de Ciências Agrárias</t>
  </si>
  <si>
    <t>Trata-se de um edifício administrativo, de dois pavimentos, com os seguintes ambiente e características:
1&amp;#730; Pavimento:  escada;  plataforma de P.N.E;  copa; banheiros femino masculino e PNE; sala de reuniões;  sala para o diretor; com um banheiro privativo; Uma sala de espera; Uma sala para a secretaria e Uma sala para o Vice-diretor com um banheiro privativo.  2&amp;#730; Pavimento: central de impressão;  secretaria ;  arquivo acadêmico;  depósito</t>
  </si>
  <si>
    <t>29/03/2013</t>
  </si>
  <si>
    <t>29/12/2013</t>
  </si>
  <si>
    <t>BLOCO 5 - SALAS DE AULA - CESNORS FW</t>
  </si>
  <si>
    <t xml:space="preserve">Construção do Bloco 5, com área total de 1.765,32 m², situado no Campus de Frederico Westphalen - RS.
</t>
  </si>
  <si>
    <t>Campus de Frederico Westphalen</t>
  </si>
  <si>
    <t>Frederico Westphalen</t>
  </si>
  <si>
    <t>Campus Bagé</t>
  </si>
  <si>
    <t>Bagé</t>
  </si>
  <si>
    <t>SISTEMA ENGENHARIA LTDA</t>
  </si>
  <si>
    <t xml:space="preserve">89118772000136 </t>
  </si>
  <si>
    <t>Moradia Estudantil
A Moradia foi projetada para atender 948 alunos e tem como objetivo possibilitar uma morada de qualidade aos estudantes menos favorecidos sócio-economicamente, proporcionando um espaço de: convivência, discussão e reflexão; produção e divulgação de saberes culturais e científicos; integração com a comunidade interna e externa. Área de 19.842,60 m2
O complexo tem capacidade para 918 alunos carentes. Está dividida em 5 blocos com duas tipologias, 4 blocos compreendem a tipologia 01 e 1 bloco a tipologia 02. Cada bloco contendo apartamentos individuais com uma instalação sanitária e vestiário para cada 3 dormitórios na tipologia 01 e uma instalação sanitária e vestiário para cada 4 dormitórios na tipologia 02 e os apartamentos para portadores de necessidades especiais serão suítes na tipologia 01.</t>
  </si>
  <si>
    <t>Bloco Acadêmico de Engenharia Ambiental</t>
  </si>
  <si>
    <t xml:space="preserve">Construção do bloco acadêmico de Engenharia Ambiental, de dois pavimentos composto por 05 salas de aulas com 60 m² aproximadamente cada, 04 laboratórios com 60 m² cada, 04 banheiros, sendo 02 femininos e 02 masculinos, 02 banheiros P.N.E. e 02 salas de apoio para o laboratório </t>
  </si>
  <si>
    <t>Alteração nos acessos da UFCSPA</t>
  </si>
  <si>
    <t>GARCIA &amp; NAGEL - CONSTRUCOES LTDA - ME</t>
  </si>
  <si>
    <t xml:space="preserve">17671431000182 </t>
  </si>
  <si>
    <t>LAM-LADIR</t>
  </si>
  <si>
    <t xml:space="preserve">Expansão da Estrutura Laboratorial da escola de educação física, fisioterapia e terapia ocupacional da da UFMG
Área Construída: 300,15 m²
Construção de prédio de um pavimento para abrigar os Laboratórios de Análise de Movimento e de Dores e Inflamações em Reabilitação (LAM-LADIR). </t>
  </si>
  <si>
    <t>28/11/2019</t>
  </si>
  <si>
    <t>BLCO DE PÓS GRADUAÇÃO - Ecologia e Antropologia</t>
  </si>
  <si>
    <t>Obra prevista para 03 pavimentos. Área total 1.767,00m².
Deverão funcionar os cursos de pós graduação em Ecologia e antropologia</t>
  </si>
  <si>
    <t>11/10/2012</t>
  </si>
  <si>
    <t>Pavilhão de Aulas 2, e Estacionamentos.</t>
  </si>
  <si>
    <t>Contratação de empresa especializada em Engenharia para a construção do Pavilhão de Aulas 2, e seus respectivos bolsões de estacionamento, no campus da UFRB em Santo Antônio de Jesus - BA.
A edificação terá dois pavimentos com os seguintes cômodos:
- 24 salas de aula;
- 4 banheiros coletivos com adaptção para deficientes físicos;
- Capacidade para atendimento de cerca de 1200 alunos;
- O estacionamento com vagas para 108 carros;
O prédio terá uma área total de 3029,69 metros quadrados.</t>
  </si>
  <si>
    <t>20/03/2013</t>
  </si>
  <si>
    <t>22/03/2013</t>
  </si>
  <si>
    <t>CONSTRUÇÃO DO ANEXO DA PRPPG/ CAMPUS DO PICI</t>
  </si>
  <si>
    <t xml:space="preserve">Construção do Anexo da Pró-Reitoria de Pesquisa e Pós-Graduação/ Campus do Pici/ UFC.
Área construída: 286,89 m²
O programa de necessidade da edificação apresenta os seguintes ambientes:
- Auditório - 105 lugares;
- Hall;
- Banheiros;
- Sala de aula - 24 alunos;
- Copa.
</t>
  </si>
  <si>
    <t>FERRARA SERVICOS DE CONSTRUCOES LTDA - EPP</t>
  </si>
  <si>
    <t xml:space="preserve">16552800000155 </t>
  </si>
  <si>
    <t>PROJETO SAES - REITORIA, CAMPUS I DA UFPB</t>
  </si>
  <si>
    <t xml:space="preserve">Construção do Espaço de Saúde do Servidor - SAES - Reitoria - Campus I com as construção dos seguintes ambientes 02 Depósitos com 3,51m² cada; 01 Sala Oficinas com 20,43m²; 01 Sala de Terapia em Grupo com 20,09m²; 01 Hall com 3,76m²; 01 Consultório Serviço Social com 10,80m²; 01 Consultório Junta Oficial com 11,73m²; 01 Consultório Psicologia com 12,11m²; 01 Circulação com 45,60m²; 03 Consultórios Médicos com 11,27m² cada; 01 Expurgo com 4,20m²; 01 Preparação com 4,85m²; 01 Consultório Odontológico com 22,29m²; 01 Recepção com 51,06m²; 02 WCs (Feminino e Masculino) com 6,61m² cada; 02 Salas Administrativas com 15,05m² cada; 01 Sala de Reunião com 29,55m²; 01 Secretaria com 12,17m²; 01 Coordenação com 11,75m²; 02 Sala Administrativas com 14,45m² cada; 01 Almoxarifado com 5,39m²; 01 Arquivo com 7,37m²; e 01 copa com 9,37m²
</t>
  </si>
  <si>
    <t>EULAJOSE LORDAO ROCHA</t>
  </si>
  <si>
    <t xml:space="preserve">07761080000147 </t>
  </si>
  <si>
    <t>Construção do  Laboratório de Pós-Colheita  do  Milho LAPOM</t>
  </si>
  <si>
    <t xml:space="preserve">Laboratório projetado para dar suporte ao
adequado funcionamento das atividades práticas desenvolvidas pelo grupo de
pesquisa cadastrado no CNPq sob a denominação Melhoramento genético e
ambiental de culturas do semiárido\", que em seus 35 anos de existência já publicou
mais de 140 artigos e o realizou o treinamento de mais de 100 estudantes da ESAM/
UFERSA nas modalidades de iniciação científica, especialização, mestrado e
doutorado. O laboratório conta com 158,00 m2 de área. </t>
  </si>
  <si>
    <t>11/11/2015</t>
  </si>
  <si>
    <t>Prédio Biblioteca Campus Unaí</t>
  </si>
  <si>
    <t>Prédio Biblioteca com 02 pavimentos.
1º Pavimento: 02 casas de máquinas, 03 sala de depósito, 01 sala de processamento técnico, 01 sala de chefia, 01 copa, 02 Sanitário Feminino, 02 Sanitário Feminino PNE, 02 Sanitário Masculino, 02 Sanitário Masculino PNE, 01 sala de escaninho, 01 sala de obras raras, 01 hall, 01 central de agua gelada, 02 escadaria, 01 salão de acervo, 01 sala de fotocópia, 01 sala de LPA, 01 sala de estudo individual, 01 sala de servidor, 01 sala de pesquisa online, 02 salas de videoteca.
2º Pavimento: 01 salão de estudo individual, 02 casas de máquinas, 02 salas de estudo em grupo, 02 salões de leitura, 02 Sanitário Feminino, 02 Sanitário Feminino PNE, 02 Sanitário Masculino, 02 Sanitário Masculino PNE, 02 escadarias.</t>
  </si>
  <si>
    <t>Padrão Empreendimentos e Construções Ltda</t>
  </si>
  <si>
    <t xml:space="preserve">25949009000174 </t>
  </si>
  <si>
    <t>Constr. do Predio do Instituto de Engenharia II, na Cid. Uni</t>
  </si>
  <si>
    <t>Estrutura física para compor ambientes laborais para atendimento de cursos de engenharia mecânica, civil, ambiental e de computação / salas de aula, auditórios, laboratórios de ensino, sala para atendimento administrativos, ambientes de convivência, banheiros e estacionamento.</t>
  </si>
  <si>
    <t>J.MENESES CONSTRUCOES LTDA</t>
  </si>
  <si>
    <t xml:space="preserve">00258683000181 </t>
  </si>
  <si>
    <t>Construção de um bloco de salas</t>
  </si>
  <si>
    <t>Edificação em estrutura de concreto, cobertura metálica, alvenaria de tijolos furados e piso industrial de alta resistência. Comporta uma sala de coordenação de 16,40m², uma sala de aula de 77,20m² para 50 alunos, um laboratório de informática de 61,62m² para 28 máquinas e 02 sanitários p/ PNE de 3,15m² cada.</t>
  </si>
  <si>
    <t>Tartarugalzinho</t>
  </si>
  <si>
    <t>B. S. CONSTRUCOES TRANSPORTES E COMERCIO LTDA</t>
  </si>
  <si>
    <t xml:space="preserve">07711531000131 </t>
  </si>
  <si>
    <t>13/08/2013</t>
  </si>
  <si>
    <t>Casa do Estudante - Santo Antônio da Patrulha</t>
  </si>
  <si>
    <t>Construção de um prédio em alvenaria e estrutura de concreto armado, localizado no Campus Bom Princípio da Universidade Federal do Rio Grande - FURG, com área total construída de aproximadamente 926,20m². A edificação será composta em bloco único de três pavimentos.
A estrutura disponibilizada contará com 30 quartos duplos, sanitários coletivos, copa e sala de estudos.</t>
  </si>
  <si>
    <t>01/05/2016</t>
  </si>
  <si>
    <t>NOVA REITORIA</t>
  </si>
  <si>
    <t>Construção da Nova Reitoria da Universidade Federal de Juiz de Fora.</t>
  </si>
  <si>
    <t>CONSTRUTORA RV LTDA</t>
  </si>
  <si>
    <t xml:space="preserve">36768943000106 </t>
  </si>
  <si>
    <t>Prédio Padrão 01 do Parque Tecnológico - FURG</t>
  </si>
  <si>
    <t>Construção do prédio Padrão 01B do Parque Tecnológico OCEANTEC.
Área construída: 1.387,34 m²</t>
  </si>
  <si>
    <t>Redimensionamento da rede elétrica do CCA - 3ª Etapa</t>
  </si>
  <si>
    <t>Redimensionamento da rede elétrica do CCA - 3ª Etapa
Subestação da Engenharia de Alimentos, Nutrição e do Laboratório Anatômico.
Instalação de subestação aérea de 150 kVA, adequação de posteamento, ampliação de linha de distribuição de média tensão (11,4 kV).</t>
  </si>
  <si>
    <t>CCJE - Reforma do predio ED V adaptação para acessibilidade</t>
  </si>
  <si>
    <t>Reforma do prédio ED-V, para adaptação para acessibilidade da edificação, reforma geral e adequação à segurança</t>
  </si>
  <si>
    <t>Campus Alaor Queiroz de Araújo</t>
  </si>
  <si>
    <t>L H P INDUSTRIA E COMERCIO LTDA</t>
  </si>
  <si>
    <t xml:space="preserve">05366418000130 </t>
  </si>
  <si>
    <t>Campus Cuiabá</t>
  </si>
  <si>
    <t>Obra de Constr. da Ampl. e Ref. - 1ª Etp. da Escola de Dança</t>
  </si>
  <si>
    <t xml:space="preserve">Tem partido arquitetônico em forma de pavilhão com 3 pavimentos (térreo + 2 pavimentos). No Térreo será constituída por um conjunto salas administrativa, lanchonete, área de convivência, conjunto de sanitários para publico e PNE e novo acesso alem da reforma da ala existente com criação de copa apoio de camarim e estúdio de condicionamento físico e escada de emergência e escada aberta de público. Na área externa uma pequena arena de espetáculo. No 1º pavimento construção de conjunto de 05 salas. </t>
  </si>
  <si>
    <t>27/01/2010</t>
  </si>
  <si>
    <t>23/12/2010</t>
  </si>
  <si>
    <t>REFORMA PARCIAL DO 3º PAVIMENTO DO BLOCO B - Campus Anglo</t>
  </si>
  <si>
    <t>Reforma parcial do 3º pavimento do Bloco B  Campus Anglo para implantação dos cursos de Engenharia Sanitária e Ambiental e do Centro de Gerenciamento de Informação e Concursos composto de salas de aula, laboratórios, salão de eventos, sala de multiuso e área administrativa com capacidade para atender 1.000 alunos por turno. A área a ser reformada é de 2.840,87 m².</t>
  </si>
  <si>
    <t>Campus Porto</t>
  </si>
  <si>
    <t>Construção do Edifício Sede da Escola de Música</t>
  </si>
  <si>
    <t>Composto por 03 (três) blocos, interligados por um pátio central com os seguintes ambientes: 
Bloco 01: 
Hall de chegada com dimensões de 116,65m², em paredes circulares, dando acesso a portão em aço decorado conforme desenhos apresentados. Sala de ensaio da orquestra com tratamento acústico, com 98,17m², tendo em seu interior uma sala para acervo (22,04m²).
Sala de guarda instrumentos, contígua a sala de orquestra.
Sala de ensaio do côro, com 89,62m².
Sala de acervo didático, com 49,43</t>
  </si>
  <si>
    <t>MMA ENGENHARIA LTDA - EPP</t>
  </si>
  <si>
    <t xml:space="preserve">10258963000143 </t>
  </si>
  <si>
    <t>19/07/2011</t>
  </si>
  <si>
    <t>Construção de edificação destinada a biblioteca</t>
  </si>
  <si>
    <t>Construção destinada à biblioteca contendo 3 pavimentos os quais totalizam uma área de aproximadamente 2725m²</t>
  </si>
  <si>
    <t>Campus de Gurupi</t>
  </si>
  <si>
    <t>Gurupi</t>
  </si>
  <si>
    <t>EXPANSÃO ACADÊMICA CAMPUS XERÉM - AULÁRIO 1 - ETAPA 2</t>
  </si>
  <si>
    <t>EXECUÇÃO DA SEGUNDA ETAPA DE CONSTRUÇÃO DO PRÉDIO ACADÊMICO DO POLO DE XERÉM  UFRJ. Referências: Contrato 33/2012; processo 23079.004079/2011-39. A 2ª etapa consiste na elaboração, coordenação e compatibilização de projetos executivos, incluindo plataforma para PNE, guarita, subestação, seccionadora, cisternas dentre outras. Compatibilização dos projetos com o projeto executivo de climatização fornecido pela UFRJ. Execução de terraplenagem, fundações, estrutura e cobertura metálica. O prédio contemplará, conforme descrito em seu projeto básico, térreo e 2 pavimentos, sendo 1 pavimento técnico. Sito a Rua Nossa Senhora das Graças, município Duque de Caxias. Contempla 8 salas de aula (60 lugares cada), 4 laboratórios (práticos e de computação), 1 auditório (206 lugares), 1 biblioteca, áreas de administração, direção e cantina, escadas, plataforma elevatória de PNE e banheiros. Projeto prevê expansão futura.</t>
  </si>
  <si>
    <t>Campus Xerém</t>
  </si>
  <si>
    <t>Duque de Caxias</t>
  </si>
  <si>
    <t>CONSTRUTORA FADO LOPES LTDA</t>
  </si>
  <si>
    <t xml:space="preserve">03587294000198 </t>
  </si>
  <si>
    <t>22/08/2013</t>
  </si>
  <si>
    <t>Construção do Prédio do Laboratório de Topografia</t>
  </si>
  <si>
    <t>prédio de dois pavimentos com área total construída de 597,52m², galpão coberto de 375,99m² e área de pavimentação externa de 298,94m². O programa do prédio contempla os seguintes setores: galpão coberto para aulas práticas de topografia, depósito de materiais, salas de permanência, sala de reuniões, copa e demais dependências de apoio.</t>
  </si>
  <si>
    <t>Construção do Campus Avançado do CETEM - CTG</t>
  </si>
  <si>
    <t>Ampliação composta de 02 pavimentos com laboratórios, sala úmida, sala do pesquisador, sala para preparo de amostras, copa e depósito</t>
  </si>
  <si>
    <t>DHF ENGENHARIA LTDA</t>
  </si>
  <si>
    <t xml:space="preserve">01663476000175 </t>
  </si>
  <si>
    <t>01/01/2018</t>
  </si>
  <si>
    <t>UNIDADES  ZOOTÉCNICAS</t>
  </si>
  <si>
    <t>ITEM	DESCRIÇÃO	   ÁREA TOTAL TErr(m2)
1	SERV.PRELIM./Imp.	    2991,42
2.1	SUINOCULT.APOIO	140,83(ART:447,08m²)
2.2	SUINOCULT.GALPAO 01     205,11
2.3      SUINOCULT.GALPÃO 02      205,11	
2.4      SUINOCULT.PEQ. GRAM.      26,01
3       CAPRINO E OVINO      571,85(ART:905,43m²)
4.1    CULNICULT.UNID.APOIO  140,83(ART:388,36m²)
4.2  GALPÃO 1	     128,62
5.1  AVICULTURAUNID.APOIO    187,2(ART:583,90m²)
5.2  AVICULTURAGALPÃO 1	  128,62
5.3  AVICULTURAGALPÃO 2   128,62
5.4  AVICULTURAGAL</t>
  </si>
  <si>
    <t>RESTAURANTE</t>
  </si>
  <si>
    <t xml:space="preserve">O Prédio restaurante consiste em uma edificação principal no formato de um cilindro com 70 metros de diâmetro, com dois pavimentos. Na parte de trás do edifício existe um anexo da cozinha que é um trecho de um segmento de círculo com diâmetro interno de 110 metros. Para o acesso ele possue 2 escadas externas para escape da região do terraço e duas escadas internas que interligam os 2 pavimentos.
Área de construção: 9.352,22m2
 Estrutura cilíndrica com 70m de diâmetro, com dois pavimentos. Na parte de trás, existe um anexo, da cozinha, que é um segmento de círculo com diâmetro interno de 70m e externo de 110m.
O 1º pavimento tem vãos da ordem de 13m e 40m com balanços de 5m na
parte frontal e 7m na parte de trás.
Fachadas laterais em pele de vidro 10mm, na cor cinza.
Térreo:
Diretório acadêmico (10 salas para 30 pessoas)
Salas para atividades comerciais   mínimo de 10 salas
(agências bancárias, farmácia, livraria / papelaria, pequenos mercados, lancherias)
Convivência   área interna
Espaço Ecumênico
Praça de convivência   área externa
Banheiros / DML
1º andar
Salão para 5000 alunos por turno
Salão diferenciado para 120 pessoas
</t>
  </si>
  <si>
    <t>REFORMA DOS LAB. DE SANEAMENTO, QUÍMICA AMB. E RES. SOL - CT</t>
  </si>
  <si>
    <t>Reforma dos Laboratórios de Saneamento, Química Ambiental e Resíduos Sólidos do Centro de Tecnologia - CT - Campus I com intervenção nos seguintes ambientes: 01 Recepção e Amostras com 27,81m²; 01 Recepção e Manuseio Lixo com 6,32m²; 01 Sala de Precisão com 9,20m²; 01 Sala de Equipamento e Manipulação (sala 01) com 40,15m²; 01 Sala de Reunião e Recepção com 22,65m²; 01 Sala de Equipamentos e Manipulação (sala 02) com 23,41m²; 01 Sala de Bacterologia com 9,20m²; 01 Salas de Aulas com 42,00m²; e 01 Sl. Área Quente com 27,60m².</t>
  </si>
  <si>
    <t>Construção de 2 blocos de salas de aula no Campus de Tucurui</t>
  </si>
  <si>
    <t xml:space="preserve">02 BLOCOS DE SALAS DE AULA NO CAMPUS DE TUCURUÍ A SER CONSTRUIDO EM CONCRETO ARMADO, FECHAMENTO EM ALVENARIA, DIVISÓRIAS INTERNAS TIPO DRY WALL E INSTALAÇÕES CONFORME NORMAS VIGENTES.
ÁREA TOTAL: 1243,20M² 
COM 03 PAVIMENTOS E OS SEGUINTES AMBIENTES.
TÉRREO:
04 LABORATÓRIOS -34,15M²; 
COORDENAÇÃO/GABINETES -13,00M²;
BIBLIOTECA -33,57M²;
HALL= 42,90M²
02 WC\'S : 01 FEMININO E 01 MASCULINO COM APROX. 14 M² E 20 M² RESPECTIVAMENTE.
1º PAVIMENTO 
04 SALAS DE AULA COM 555,96M²
ALMOXARIFADO- 20,42M²
HALL- 42,90 M²
02 WC\'S : 01 FEMININO E 01 MASCULINO COM APROX. 14 M² E 20 M² RESPECTIVAMENTE.
SACADA- 5,36 M²
2º PAVIMENTO
04 SALAS DE AULA COM 555,96M²
ALMOXARIFADO- 20,42M²
HALL- 42,90 M²
02 WC\'S : 01 FEMININO E 01 MASCULINO COM APROX. 14 M² E 20 M² RESPECTIVAMENTE.
SACADA- 5,36 M²
A SER EDIFICADO EM TERRENO DE PROPRIEDADE DA UNIVERSIDADE FEDERAL DO PARÁ   CAMPUS DE BELÉM, LOCALIZADO NA CIDADE UNIVERSITÁRIA JOSÉ DA SILVEIRA   </t>
  </si>
  <si>
    <t>Campus de Tucuruí</t>
  </si>
  <si>
    <t>S PERES DA SILVA E CIA LTDA ME</t>
  </si>
  <si>
    <t xml:space="preserve">11117259000133 </t>
  </si>
  <si>
    <t>REFORMA ESTACIONAMENTO FACULDADE DE EDUCAÇÃO (COMPLEMENTO)</t>
  </si>
  <si>
    <t>Estacionamento da Faculdade de Educação
Área: 1.955 m²
Todo em blocos de concreto intertravado, o estacionamento deverá ter:
- 103 vagas para carros, das quais 4 são vagas exclusivas para acessibilidade.
- 08 vagas para motos;
- bicicletário;
- Passeios e rampas;
- Jardineiras;
- Guarita para controle de acesso;
- Abertura de um trecho do muro para construção de um gradil.</t>
  </si>
  <si>
    <t>Acessibilidade Setor 1-Módulo 1 e Setor 2-Módulo 7</t>
  </si>
  <si>
    <t>A obra justifica-se pela necessidade de cumprir a Legislação Vigente de Acessibilidade Universal em Órgãos Públicos.
Execução de rampas, substituição do pisos e colocação de pisos podotáteis.</t>
  </si>
  <si>
    <t>Bloco 1APM - Construção do bloco multiuso</t>
  </si>
  <si>
    <t>EXECUÇÃO COMPLETA DA CONSTRUÇÃO DE UM BLOCO DENOMINADO 1APM, MULTIUSO, TIPO PADRÃO A SER EDIFICADO NO CAMPUS DE PATOS DE MINAS EM MINAS GERAIS, INCLUINDO-SE NA EXECUÇÃO OS ACESSOS, ENTORNOS, RAMPAS E DEMAIS ITENS CONSTANTES DO PROJETO FORNECIDO, COM AS SEGUINTES ÁREAS APROXIMADAS A SEREM CONSTRUÍDAS: PAVIMENTO TÉRREO  1.265,00 M², PILOTIS  513,00 M², 2º PAVIMENTO  1.552,75 M², 3º PAVIMENTO  762,34 M²; 4º PAVIMENTO  762,34 M², TOTALIZANDO 4.855,43 M²</t>
  </si>
  <si>
    <t>Campus de Patos de Minas</t>
  </si>
  <si>
    <t>Patos de Minas</t>
  </si>
  <si>
    <t>TFF CONSTRUCOES E MONTAGENS LTDA</t>
  </si>
  <si>
    <t xml:space="preserve">08080291000187 </t>
  </si>
  <si>
    <t>05/12/2018</t>
  </si>
  <si>
    <t>SERVIÇO DE CONSTRUÇÃO DA REDE DE ABASTECIMENTO DE RIO TINTO</t>
  </si>
  <si>
    <t>Serviço de implantação da rede de abastecimento de água potável, reservatórios inferior e superior para abastecimento do campus universitário de Rio Tinto - Campus IV - CCAE - com área total de 1.493,39m²</t>
  </si>
  <si>
    <t>NUPEVI  2ª FASE</t>
  </si>
  <si>
    <t>Fase de conclusão da obra, sendo que na primeira fase da obra contemplando a estrutura, alvenarias, reboco e cobertura.</t>
  </si>
  <si>
    <t>Campus Uruguaiana</t>
  </si>
  <si>
    <t>Uruguaiana</t>
  </si>
  <si>
    <t>HARTMANN ENGENHARIA LTDA</t>
  </si>
  <si>
    <t xml:space="preserve">87360806000179 </t>
  </si>
  <si>
    <t>164/2013 - CONST. DO CAMPUS DE VG - LOTE 02 - SALAS DE AULA</t>
  </si>
  <si>
    <t>Trata-se da Construção do Bloco de Salas de Aula no Campus de Várzea Grande.
O pavimento térreo possui 8 salas de aula de 94,85 m², 4 de 104,29 m² e conjunto de banheiros. No pavimento superior 12 salas de aproximadamente 73,30 m² e um conjunto de banheiros.</t>
  </si>
  <si>
    <t>BLOCO 5 FINEP - CESNORS PALMEIRA DAS MISSÕES</t>
  </si>
  <si>
    <t>Construção do prédio Bloco 5 FINEP, com área total de 615,40 m², situado no CESNORS(Centro de Ensino Superior do Norte do RS) de Palmeira das Missões - RS.
O prédio é constituído  de :
-6 laboratórios;
-3 salas administrativas;
-4 sanitários;
-3 salas de apoio.</t>
  </si>
  <si>
    <t>PRÉDIO ACADÊMICO I</t>
  </si>
  <si>
    <t>CONSTRUÇÃO DO PRÉDIO ACADÊMICO I NO CAMPUS CAÇAPAVA
ÁREA: 2.430,50 m²
Com finalidade de abrigar salas de aula, laboratórios e auditório - Capacidade para atender cerca de 1220 alunos</t>
  </si>
  <si>
    <t>Campus Caçapava do Sul</t>
  </si>
  <si>
    <t>PRÉDIO GEOLOGIA</t>
  </si>
  <si>
    <t xml:space="preserve">Construção do prédio Geologia com área total de  1.899,18m²
	Pavimento térreo: 983,15 m²
o	7 Laboratórios: 421,18 m² 
o	Sala de equipamentos físicos: 53,65m²
o	Anfiteatro:71,15m²
o	Museu: 152,04m²
o	Área técnica:3,40m²
o	DML: 6,03
o	Vestiário masculino: 21,61m²
o	Vestiário feminino: 21,61
o	Escada: 13,50
	Primeiro pavimento: 372,86m² 
o	Recepção: 26,26 m²
o	Depósito: 10,57 m²
o	Sala de reunião: 21,10 m²
o	Coordenação: 11,19 m²
o	Sala da chefia: 15,12 m²
o	Arquivo: 2,33 m²
o	W.C. chefia: 2,55 m²
o	Copa: 10,60 m²
o	W.C. professores: 13,03 m²
o	Área técnica: 3,40 m²
o	16 Gabinete : 87,06 m²
o	Escada: 13,50
	Mazanino museu/Varanda: 56,70 m²
	Circulação:233,40m²
	Terceiro pavimento (Terraço): 372,86 m²
o	Terraço: 372,86 m²
o	Escada/ hall: 13,50 m²
	Rampa externa: 113,61m²
</t>
  </si>
  <si>
    <t>AHG CONSTRUTORA LTDA</t>
  </si>
  <si>
    <t xml:space="preserve">08893366000149 </t>
  </si>
  <si>
    <t>Reforma e Pequenos reparos da UFSB CONTRATO 2</t>
  </si>
  <si>
    <t>Bloco 1ACG - Construção</t>
  </si>
  <si>
    <t>EXECUÇÃO DE ESTRUTURA EM CONCRETO PRÉ-MOLDADO ARMADO, INCLUINDO: SONDAGEM DO TERRENO, ELABORAÇÃO DO PROJETO EXECUTIVO DE FUNDAÇÃO, EXECUÇÃO DA PROVA DE CARGA, EXECUÇÃO DA FUNDAÇÃO, ELABORAÇÃO DO PROJETO EXECUTIVO E EXECUÇÃO DA SUPERESTRUTURA IN LOCO E PRÉ-MOLDADA DO BLOCO DE LABORATÓRIOS DE PESQUISAS COM 4 PAVIMENTOS EM ESTRUTURA PRÉ-MOLDADA DE CONCRETO E ESTRUTURA METÁLICA PARA APOIO DOS BRISES, COM AS SEGUINTES ÁREAS APROXIMADAS A SEREM CONSTRUÍDAS: PAVIMENTO TÉRREO  2.200,00 M², 2º PAVIMENTO  2.000,00 M²); 3º PAVIMENTO COM AUDITÓRIO  2.400,00 M², 4º PAVIMENTO  2.200,00; TOTALIZANDO 8.800,00 M², COMPOSTO POR LABORATÓRIOS SANITÁRIOS, AUDITÓRIO, COPA, SALA TÉCNICA, COORDENAÇÕES, SALA DE VIDEOCONFERÊNCIA, SALA DE REUNIÕES, CIRCULAÇÕES COMUNS E VERTICAIS A SER LOCALIZADO NO CAMPUS GLÓRIA</t>
  </si>
  <si>
    <t>Campus Santa Mônica</t>
  </si>
  <si>
    <t>LJ CONSTRUCOES E SERVICOS LTDA</t>
  </si>
  <si>
    <t xml:space="preserve">02223482000174 </t>
  </si>
  <si>
    <t>164/2013 - CONST. DO CAMPUS DE VG - LOTE 03 - LABORATÓRIOS</t>
  </si>
  <si>
    <t>Bloco de Laboratórios e salas de aula:
O pavimento terro possui 8 laboratórios de 110,65 m² cada e um conjunto de banheiros.
No 1º andar, 12 salas de aula cuja área varia entre 94 e 104 m² e conjunto de banheiros.</t>
  </si>
  <si>
    <t>FACULDADE DE DIREITO, ALMOXARIFADO e OUTROS</t>
  </si>
  <si>
    <t>Construção do Bloco de Pós-Graduação do Centro de Tecnologia</t>
  </si>
  <si>
    <t>LCA CONSTRUCOES PROJETOS E SERVICOS LTDA - EPP</t>
  </si>
  <si>
    <t xml:space="preserve">13347576000171 </t>
  </si>
  <si>
    <t>REFORMA E AMPLIAÇÃO DO PRÉDIO DO IMEF</t>
  </si>
  <si>
    <t>Refere-se ao Projeto Arquitetônico de Reforma e Ampliação do Instituto de Matemática, Estatística e Física - IMEF; com uma área de 1.217,78 m² a reformar e mais 566,63 m² de área a construir, totalizando uma área de intervenção que compreende aproximadamente 1.784,41 m².
Inclui ainda as instalações de PPCI para a totalidade do prédio do IMEF</t>
  </si>
  <si>
    <t>MATERIAIS DE CONSTRUCAO IRIS LTDA</t>
  </si>
  <si>
    <t xml:space="preserve">30038384000100 </t>
  </si>
  <si>
    <t>Reforma e Pequenos reparos da UFSB</t>
  </si>
  <si>
    <t>Ampliação do prédio do Centro de Letras e Artes</t>
  </si>
  <si>
    <t xml:space="preserve">Obra de ampliação do prédio do bloco de Letras e Artes.
Área construída:1090m²
TÉRREO:
-03 Salas de Aula
-02 Salas para DCE
-01 Lanchonete com depósito + área de vivência
PAV. SUPERIOR:
- Lab. Estúdio Rádio 
- Sala de controle Estúdio Rádio
- Lab. Estúdio Televisão
- Sala de controle Estúdio Televisão
- Lab. Informática
- Lab. Multimídia
- 03 Salas de apoio (Almoxarifado, Reuniões, Servidores)
</t>
  </si>
  <si>
    <t>MASTER EMPREENDIMENTOS LTDA</t>
  </si>
  <si>
    <t xml:space="preserve">07618123000130 </t>
  </si>
  <si>
    <t>Construção do Prédio da Pró-Reitoria de Extensão e Cultura</t>
  </si>
  <si>
    <t>Prédio destinado a abrigar a Pró-Reitoria de Extensão e Cultura, compreendendo uma área total de 1980 m².
O Prédio será composto por salas de atendimento, salas de aula, auditório, salas de trabalho, arquivo e salas de coordenadores.</t>
  </si>
  <si>
    <t>RVT CONSTRUTORA LTDA - ME</t>
  </si>
  <si>
    <t xml:space="preserve">08996551000320 </t>
  </si>
  <si>
    <t>100/2012 - Ampliação do Centro Cultural</t>
  </si>
  <si>
    <t xml:space="preserve">A obra é composta por uma área de vivência denominada UFMT Parque  que é interligada fisicamente ao centro cultural, servindo como uma estrutura de apoio de exposições e eventos. </t>
  </si>
  <si>
    <t>NORMANDIA ENGENHARIA LTDA.</t>
  </si>
  <si>
    <t xml:space="preserve">02776570000101 </t>
  </si>
  <si>
    <t xml:space="preserve">Prédio com área de 3.081,52 m2 com as seguintes áreas:
01 pátio coberto; 01 Plataforma de recepção de materias primas; 01 PESAGEM, ESTOCAGEM;  ESTOQUISTA COM I.S, ESTOC. 01 UTENS. RESERV; 01 CÂMARA DE LATICÍNIOS E OVOS;  03 ANTE CÂMARA E COMPRES.; 01 CÂMARA DE CONGELADOS; 01 CÂMARA DE ALIMENTOS PRÉ PREPARADOS; PREPARADOS; 01 CÂMARA FRIA DE FRUTAS E HORTALIÇAS; 01 CÂMARA FRIA PARA DEGELO; CARNES RESFRIADAS E CARNES PRÉ PREPARADAS; 01 PRÉ-PREPARO DE CARNES; 01 PRÉ-PREPARO DE MASSAS E GUARNIÇÃO; 01 VESTIÁRIO MASCULINO; 01 INTERL. DA UFVJM; 01 REUNIÕES; 01 PORTARIA; 01 SECRETARIA; 01 CHEFIA E ADM; 01 COMPRAS E CONTÁBIL; 01 VESTIÁRIO FEMININO; 01 PRÉ PREPAROS SOBREMESA; 01 PRÉ-PREPARO DE GRÃOS; 02 DEPÓSITO DE LIXO ÚMIDO; 01 RÉ-PREPARO DE FRUTAS E HORTALIÇAS (FAT. E MONT); 01 PRÉ-PREPARO DE FRUTAS E HORTALIÇAS (HIG DESCAS.); 01 PREP. ESPECIAIS E COZINHA EXPERIMENTAL; 01 DEPÓSITO DIÁRIO; 01 ESTOCAGEM DE GÊNEROS ALIMENTÍCIOS; 01 DEPÓSITO DE MATERIAL DE LIMPEZA; 01 ESTOC. DE DESCART.; 01 HIGIEN. E ESTOC. DE RECIP. E ESTRADOS; 01 ESTOCAGEM MATERIAL PARA DEVOLUÇÃO; 01 DEPÓSITO DE LIXO SECO; 01 PLANEJAMENTO E SUPERVISÂO TÉCNICA; 01 GUARDA DE UTENSÍLIOS; 01 HIG. DE UTENSÍLIOS; 01 COCÇÃO; 02 D.M.L; 02 DEPÓSITO DE MATER. EVENTOS; 02 COPA DE LAVAGEM; 01 SANITÁRIO MASCULINO, 01 SANITÁRIO FEMININO; 02 SALÕES.
</t>
  </si>
  <si>
    <t>CONSTRUTORA LANCE LTDA</t>
  </si>
  <si>
    <t xml:space="preserve">08084062000130 </t>
  </si>
  <si>
    <t>06/12/2010</t>
  </si>
  <si>
    <t>04/06/2011</t>
  </si>
  <si>
    <t>02/10/2011</t>
  </si>
  <si>
    <t>Odontologia</t>
  </si>
  <si>
    <t xml:space="preserve">Projeto padrão de uma escola versátil para ser implantado tanto na Zona Urbana quanto na Rural, com  com área construída de aproximadamente 9.071,01 m² contemplando os seguintes ambientes: Bloco Administrativo (Diretoria,Secretaria,Sala de Professores, Almoxarifado e Sanitários); Bloco de Serviços (Cozinha, Despensa, Área de Serviços e Vestiários e Sanitários para alunos); Bloco Pedagógico; Sala Pró Saúde (Micros); Área Científico Pedagógico;  Escovódromo; Clínica Integrada de Imagenologia
Com objetivo de atender :
1o. PAVIMENTO:
Auditorio para 400 pessoas,
Clinica 01, 02, 03, 04 para 160 pessoas no total,
Sala de leitura para 50 pessoas, 
Sala PET para 16 pessoas
Pró saude para 25 pessoas
2o, PAVIMENTO:
16 gabinetes que atenderá a 48 pessoas
Sala de reunião para 30 pessoas
</t>
  </si>
  <si>
    <t>CONSTRUÇÃO DO LAB. DE SIST. DE REFRIGERAÇÃO ADSORÇÃO - CEAR</t>
  </si>
  <si>
    <t xml:space="preserve">Construção do Laboratório de Sistemas de Refrigeração por Adsorção - LABRADS - LES - CEAR - Campus I com a construção dos seguintes ambientes: 04 Salas com 15,53m² cada; 04 Salas com 16,90m² cada; 01 Laboratório com 76,50m²; 01 Corredor com 22,00m²
</t>
  </si>
  <si>
    <t>REFORMA DA FEAAC - ANEXO</t>
  </si>
  <si>
    <t>REFORMA DA FACULDADE DE ECONOMIA, ADMINISTRAÇÃO, ATUÁRIA, CONTABILIDADE E SECRETARIADO EXECUTIVO - ANEXO - CAMPUS BENFICA - UFC/CE</t>
  </si>
  <si>
    <t>FACULDADE DE EDUCAÇÃO - EXPANSÃO DO BLOCO B</t>
  </si>
  <si>
    <t xml:space="preserve">No Anexo da FAE - Faculdade de Educação, será construída a expansão do atual Bloco B, e visa atender  aos novos cursos a serem implantados pelo Programa REUNI.
Esse anexo será construído contínuo ao atual Bloco B, com previsão de área de 2.367,27 m² distribuídas em 6 pavimentos. Conta com um programa que abrangem salas de aulas, gabinetes para professores e espaços administrativos. As reformas dos sanitários do 1º ao 4º pavimentos do edifício existente contabilizam 139,92 m². </t>
  </si>
  <si>
    <t>TECAENGE ENGENHARIA LTDA</t>
  </si>
  <si>
    <t xml:space="preserve">65177537000177 </t>
  </si>
  <si>
    <t>Pavilhão da Aquicultura</t>
  </si>
  <si>
    <t xml:space="preserve">Execução da obra de Construção dos Pavilhões da Aquicultura no Campus Uruguaiana da Universidade Federal do Pampa, com área total a ser construída de 2.100 m , a ser realizado na BR 472, Km 592, na cidade de Uruguaiana/RS. Serviços a executar: serviços preliminares, movimento de terra, infraestrutura, supraestrutura, alvenarias e divisórias, esquadrias, cobertura, instalações elétricas e SPDA, instalações lógicas/telefônicas, instalações hidrossanitárias, impermeabilizações, instalações de combate a incêndio, revestimentos, pisos, vidros e espelhos, pintura, serviços complementares, paisagismo e urbanização.
</t>
  </si>
  <si>
    <t>CONSTRUÇÃO DO BLOCO DIDÁTICO DO CURSO DE LIBRAS - C.H.</t>
  </si>
  <si>
    <t>CONSTRUÇÃO DO BLOCO DIDÁTICO DO CURSO DE LETRAS LIBRAS - CENTRO DE HUMANIDADES - ÁREA 1/ CAMPUS DO BENFICA/ UFC
ÁREA CONSTRUÍDA APROXIMADA: 1.900,00m²
Nº DE PAVIMENTOS: 05</t>
  </si>
  <si>
    <t>CONSTRUTORA BELA VISTA LTDA</t>
  </si>
  <si>
    <t xml:space="preserve">01013113000194 </t>
  </si>
  <si>
    <t>26/09/2015</t>
  </si>
  <si>
    <t>PREDIO DE AULAS</t>
  </si>
  <si>
    <t>Àrea construida: 	33.558,26m2.
Estrutura de três pavimentos mais cobertura, com dimensões, em planta, de 40m de largura x 300m de comprimento.
Fachadas laterais em pele de vidro.
Balanços de 7,5m na largura e vãos contínuos de 25m no comprimento.
Nesta primeira etapa será dado acabamento interno a metade do predio.
Espaço principal para salas de aula (Graduação, Pós-Graduação) e anfiteatros
· Sala de convivência de professores
· Coordenadorias de Graduação e Pós-Graduação
· Espaço de professores tutores de Graduação e orientadores de Pós-Graduação
· Laboratórios de apoio ao ensino de Graduação
· Salas de estudo (alunos de Graduação e Pós-Graduação)
· Serviços (xerox, papelaria, livraria, cantinas, banheiros)
A estimativa é que este prédio comprote aproxiamdamente 10000 alunos.</t>
  </si>
  <si>
    <t>Ampliação do Anexo B - Edifício Teixeira Soares</t>
  </si>
  <si>
    <t>Para esta edificação, será aproveitado parte da estrutura já existente no Edifício Teixeira Soares em 3(três) pavimentos, elevando-se sobre esta mais 6 (seis) pavimentos, resultando ao final um bloco de 9 (nove) pavimentos.
O ANEXO B, deverá ser ocupado primeiramente por salas de aula e gabinetes, abrigando o programa de necessidades que visa atender aos cursos que demandarão o uso deste campus.</t>
  </si>
  <si>
    <t>NOMINAL ENGENHARIA LTDA</t>
  </si>
  <si>
    <t xml:space="preserve">09195685000143 </t>
  </si>
  <si>
    <t>001/2014 - CONSTRUÇÃO DE BLOCO DIDÁTICO MULTIUSO</t>
  </si>
  <si>
    <t xml:space="preserve">A obra trata-se da construção de um Bloco Multiuso no Campus Cuiabá. 
A edificação possui três pavimentos e área construída total de 2798,07 m². O pavimento térreo possui  cinco salas de aula de 76,29 m², área de convicência de 170,55 m², salas de apoio e conjunto de banheiros. No segundo e terceiro pavimento, cinco salas de aula, um mini auditório de 137,20 m² com capacidade para 112 pessoas e conjunto de banheiros. </t>
  </si>
  <si>
    <t>RESTAURANTE UNIVERSITÁRIO DA UFAM EM PARINTINS</t>
  </si>
  <si>
    <t>Campus Universitário Prof. Dorval Varela Moura</t>
  </si>
  <si>
    <t>J J BARROSO LTDA - ME</t>
  </si>
  <si>
    <t xml:space="preserve">11991524000108 </t>
  </si>
  <si>
    <t>Multi projetos Finep: CINPROBIO, BIOPROSPEC, CP-BIAGRO</t>
  </si>
  <si>
    <t xml:space="preserve">Laboratório FINEP CINPROBIO, BIOPROSPEC, CP-BIAGRO
Área construída: 2.402,60m²
36 Laboratórios pesquisa 
01 Laboratório de T.I com 6 lugares
01 Auditório para 58 pessoas
Capacidade para atender cerca de 36 pesquisas simultaneamente em diferentes áreas
Ar condicionado central para todas as salas  </t>
  </si>
  <si>
    <t>POLIGONAL ENGENHARIA E CONSTRUCOES LTDA</t>
  </si>
  <si>
    <t xml:space="preserve">03492162000182 </t>
  </si>
  <si>
    <t>Reforma da Biblioteca Central</t>
  </si>
  <si>
    <t>Obra de Reforma da Biblioteca do Campus da UFCG em Campina Grande PB,  com área total da Edificação de 2776,19m² distribuídos em três pavimentos: 
Pavimento térreo  824,41m²
. 03 Salas de Secretaria;
. 01 Banheiro;
. Sala da chefia;
. Sala da Diretoria;
. 02 Salas de processo técnico;
. Sala de Recadastramento de Livros;
. 02 Banheiros para funcionários;
. 02 banheiros externos;
. Almoxarifado;
. Copa;
. Sala Multimídia;
. Sala de estudo com 03 cabines de estudo em Grupo;
Sala de periódicos com 01 sala administrativa.
Primeiro Pavimento  975,89m²
. Hall de entrada;
. Sala de atendimento;
. Sala de estudo;
. Auditório;
. Guarda Volumes;
. 02 Banheiros para Funcionários;
. 02 Banheiros para o público;
. Área de consulta;
. Área de livros;
. Área de Leitura.
Segundo Pavimento  975,89m²
. Sala de Referência com uma sala administrativa;
. 02 salas Administrativas;
. Empréstimo;
. 02 Banheiros para Funcionários;
. 02 Banheiros para o público;
. Área de Consulta;
. Área de livros;
. Área de Leitura.
Elevador que liga todos os pavimentos.
Rampa de acesso externo para o primeiro pavimento.
Reforma: 
Reforma Geral da Biblioteca, interna e externamente;
Reparação da coberta;
Substituição e construção de forro de gesso;
Pintura total da edificação;
Colocação de revestimento externo na edificação;
Reparação total da rede elétrica;
Substituição e reparação total dos pisos;
Reforma geral dos banheiros para torná-los acessíveis aos portadores</t>
  </si>
  <si>
    <t>CONSTRUTORA ANDRADE SILVA LTDA</t>
  </si>
  <si>
    <t xml:space="preserve">02427754000158 </t>
  </si>
  <si>
    <t>Instituição</t>
  </si>
  <si>
    <t>Nome da Obra</t>
  </si>
  <si>
    <t>Descrição da Obra</t>
  </si>
  <si>
    <t>% de Execução</t>
  </si>
  <si>
    <t>Nome Empresa Contratada</t>
  </si>
  <si>
    <t>Início de Execução da Obra</t>
  </si>
  <si>
    <t>Data de Término do Contrato</t>
  </si>
  <si>
    <t>Data de Término do Contrato Após Aditivo</t>
  </si>
  <si>
    <t>Valor Contratado da Obra (R$)</t>
  </si>
  <si>
    <t>Valor Após Aditivo (R$)</t>
  </si>
  <si>
    <t>Valor Contratado atualizado</t>
  </si>
  <si>
    <t>Valor Total Empenhado</t>
  </si>
  <si>
    <t>Valor Total Liquidado</t>
  </si>
  <si>
    <t>Instituto Federal de Educação, Ciência e Tecnologia de Sergipe</t>
  </si>
  <si>
    <t>CONSTRUÇÃO DO CAMPUS N. S. DA GLÓRIA (COMPL./CONCLUSÃO)</t>
  </si>
  <si>
    <t>Obra de complementação/conclusão do campus Nossa Senhora da Glória/SE. O objeto trata dos serviços de conclusão, recuperação e complementação dos 04 prédios construidos (Administrativo, Biblioteca, Salas de aula e Laboratórios), pavimentação e urbanização.
Area do terreno = 31.150,50 m2
Area construida = 6.764,40 m2
Area pavimentaçao = 6.280,00 m2</t>
  </si>
  <si>
    <t>TAVARES MENDONCA CONSTRUCOES LTDA</t>
  </si>
  <si>
    <t>REFORMA E AMPLIAÇÃO DO CAMPUS ARACAJU</t>
  </si>
  <si>
    <t>Reforma e ampliação do prédio administrativo e construção de biblioteca, auditório, guaritas e reurbanização parcial do campus Aracaju.
A Reforma consiste na demolição de três edificações térrea para a construção de três novos prédios e duas guaritas: 
Prédio Administrativo: 4 pavimentos sendo o térreo destinado para estacionamento, almoxarifado e recepção e os demais para ambientes administrativos totalizando cerca de 4.400,00 m2
Prédio Biblioteca: 4 pavimentos sendo o térreo destinado à recepção, área de exposição; no primeiro e segundo pavimento contemplam os acervos e áreas de estudos, e no terceiro pavimento possui os ambientes de estudos individuais, em grupos e uma lanchonete, totalizando 1.953,00 m2
Prédio Auditório: 2 pavimentos sendo o térreo o auditório com 348 cadeiras, sala de suporte técnico e camarim, e o pavimento superior contempla a área de exposição com cerca de 223,00 m2. Total de área construída: 1.454,00 m2.</t>
  </si>
  <si>
    <t>CONSTRUTORA JJ LTDA</t>
  </si>
  <si>
    <t>Instituto Federal de Educação, Ciência e Tecnologia Catarinense</t>
  </si>
  <si>
    <t>Cercamento do Câmpus</t>
  </si>
  <si>
    <t>Construção de cerca com mourão, alambrado industrial e portões em todo o terreno do Câmpus.</t>
  </si>
  <si>
    <t>ANDRADE CONSTRUCOES LTDA</t>
  </si>
  <si>
    <t>Instituto Federal de Educação, Ciência e Tecnologia do Rio Grande do Sul</t>
  </si>
  <si>
    <t>Construção do Campus Viamão</t>
  </si>
  <si>
    <t>Construção do Campus Viamão de dois blocos  um administrativo e outro didático perfazendo um total de 3.200m2. O atendimento beneficiará em torno de 400 alunos por dia/turno.</t>
  </si>
  <si>
    <t>PIZZATO ENGENHARIA EM PRE-MOLDADOS LTDA</t>
  </si>
  <si>
    <t>Construção do Pórtico e Implantação do Campus Rolante</t>
  </si>
  <si>
    <t>O projeto e implantação do pórtico de acesso principal, visa a dar visibilidade a instituição IFRS, bem como melhorar o fluxo/controle das entradas e saídas de alunos e colaboradores. O projeto conta com uma área de 179,50m2 de área e conta com implantação de calçamento e serviços complementares</t>
  </si>
  <si>
    <t>F &amp; F ENGENHARIA E CONSTRUCAO LTDA</t>
  </si>
  <si>
    <t>Instituto Federal de Educação, Ciência e Tecnologia Farroupilha</t>
  </si>
  <si>
    <t>Reforma moradia estudantil</t>
  </si>
  <si>
    <t>reforma/adaptação do prédio da moradia estudantil, com 2284,20 m2</t>
  </si>
  <si>
    <t>CARAPE SERVICOS DE DESIGN LTDA</t>
  </si>
  <si>
    <t>Refeitório</t>
  </si>
  <si>
    <t>Refeitório. Área de construção: 1.622,52 m². 
Área de consumação com 331,03 m².
Capacidade para 314 lugares.
Cozinha com área para estoque, câmaras frias, padaria, sanitários coletivos, sanitários e vestiários para os funcionários, salas para lavagem e guarda dos utensílios.
Foram previstos equipamentos de climatização, de cabeamento lógico e telefônico e de prevenção de incêndio.</t>
  </si>
  <si>
    <t>BRILE CONSTRUCOES LTDA. - ME</t>
  </si>
  <si>
    <t>Instituto Federal de Educação, Ciência e Tecnologia do Acre</t>
  </si>
  <si>
    <t>Construção do Campus Tarauacá</t>
  </si>
  <si>
    <t xml:space="preserve">Área construída  2.852,54 m²
Área de Implantação: calçada, jardim, estacionamento e edificação - 16.873,40
</t>
  </si>
  <si>
    <t>DESTAK CONSTRUCAO CIVIL LTDA</t>
  </si>
  <si>
    <t>PRÉDIO DE SALAS DE AULAS</t>
  </si>
  <si>
    <t>o prédio tem 4 pavimentos, sendo, o térreo dividido em três setores: de um lado, o setor administrativo, com sala de reuniões para professores, coordenação, estar para professores, espaço para serviço de reprografia e sala de trabalho para professores e TAEs. Importante salientar que este setor tem acesso independente, não sendo necessário utilizar o saguão principal para acessá-lo.
Do outro lado do saguão há um espaço para uma nova lancheria do Campus, com cozinha industrial, depósitos para mantimentos, vestiários para funcionários e salão para buffet.
Unindo as duas extremidades, há o saguão de acesso, onde se localizam as escadas protegidas que dão acesso aos demais pavimentos do prédio, depósito de materiais de limpeza, elevador e sanitários. 
Os outros 3 pavimentos do prédio são compostos por 6 salas de aula, cada, sanitários e sala de trabalhos para docentes, com sanitários e copa próprios.
A área total do prédio é de 3.695,43m²</t>
  </si>
  <si>
    <t>Prédio da Biblioteca</t>
  </si>
  <si>
    <t>Construção de prédio para Biblioteca Campus Alegrete
Área contruída: 1.435,57 m²
Pavimento térreo com acervo para 30.000 livros, espaço para mesas de estudo coletivo, salas de acervo controlado, guarda-volumes, administração, sala de catalogação, sala de processos técnicos, sanitários para funcionários e público em geral, almoxarifado, copa, depósito de material de limpeza, hall de entrada e circulação externa.
Pavimento superior com 08 cabines de estudo individual, biblioteca virtual e sala de apoio.
Ar condicionado em todos os ambientes.</t>
  </si>
  <si>
    <t>Instituto Federal de Educação, Ciência e Tecnologia de Rondonia</t>
  </si>
  <si>
    <t>Construção do Laboratório da Agroindústria</t>
  </si>
  <si>
    <t>Construção de um predio para funcionamento de agroindústria medindo 454,75 m²</t>
  </si>
  <si>
    <t>RCM ENGENHARIA E PROJETOS LTDA</t>
  </si>
  <si>
    <t>Instituto Federal de Educação, Ciência e Tecnologia do Rio de Janeiro</t>
  </si>
  <si>
    <t>Dem e Inst. Elétricas de Piso e Forro de Gesso.NovaReitoria</t>
  </si>
  <si>
    <t xml:space="preserve">Trata- se da contração de empresa especializada em serviços de instalação de piso vinílico e rebaixamento de teto de gesso e reforma de instalações elétricas que alimentará os ares condicionados splits, para atender as demandas do novo Campus Reitoria do Instituto Federal de Educação.
Prédio_ Nova Reitoria.
Área construída: 3862,05 m²
12 Andares.
Auditório, sala para cursos, salas de reuniões, biblioteca, arquivo, espaço de convivência para os servidores, refeitório e ambientes administrativos </t>
  </si>
  <si>
    <t>T &amp; T CONSTRUCOES E INSTALACOES ELETRICAS LTDA</t>
  </si>
  <si>
    <t>CONSTRUÇÃO DE REFEITÓRIO</t>
  </si>
  <si>
    <t>CONSTRUÇÃO DE PRÉDIO PARA ABRIGAR O REFEITÓRIO DO CAMPUS PINHEIRAL.
área: 1120 m2</t>
  </si>
  <si>
    <t>CONSTRUPORT DE ITAGUAI MATERIAIS DE CONSTRUCAO E EMPREITEIRA DE OBRAS LTDA</t>
  </si>
  <si>
    <t>Instituto Federal de Educação, Ciência e Tecnologia Fluminense</t>
  </si>
  <si>
    <t>IMPLANTAÇÃO DO CÂMPUS ITABORAÍ</t>
  </si>
  <si>
    <t>RETOMADA DA CONSTRUÇÃO DO CÂMPUS ITABORAÍ COM BASE NO PROJETO PADRÃO DESENVOLVIDO PELA FNDE, COM ÁREA DE APROXIMADAMENTE 5.577,39 m², MAIS O ACRÉSCIMO DOS PROJETOS DO IFFLUMINENSE 1.076,78 m². Área total da obra: 6.654,17 m² em terreno doado pelo município com cerca de 34.825,19 m². O projeto de arquitetura possui 12 salas de aula, 6 laboratórios básicos, auditório, biblioteca, refeitório e área de vivência, quadra poliesportiva coberta, 5 grandes laboratórios especiais e acrescentado ao projeto inicial pelo IFF  1 Bloco Administrativo e  8 laboratórios de petroquímica. Para a implantação, adaptou-se o projeto do FNDE ao terreno com dimensões irregulares e acesso possível sobre o Canal Lava pés que corre paralelo a rua de acesso sendo necessário a inclusão da construção de uma ponte de aproximadamente vinte metros de extensão. 
06 blocos distintos inicialmente e mais 02 blocos e uma ponte de concreto protendido de acesso: -Bloco de Acesso e Biblioteca, Auditório, Bloco Pedagógico/Administrativo, Bloco de Serviços e Vivência, Quadra Poliesportiva Coberta, Bloco de Ensino Profissionalizante, Bloco Administrativo, Bloco dos Laboratórios de Petroquímica.</t>
  </si>
  <si>
    <t>LAX CONSTRUCOES E SERVICOS LTDA - EPP</t>
  </si>
  <si>
    <t>CONSTRUÇÃO DE PRÉDIO PARA INSTALAÇÃO DE DESTILARIA</t>
  </si>
  <si>
    <t>EXECUÇÃO DE OBRA DE ENGENHARIA PARA CONSTRUÇÃO DE PRÉDIO PARA INSTALAÇÃO DE DESTILARIA NAS DEPENDÊNCIAS DO CAMPUS BOM JESUS DO ITABAPOANA.
Àrea construida: 240M²
1 laboratório para 25 alunos,  
1 laboratório com 90m² de área destinado a aprendizagem e produção de uma destilaria.
Capacidade para atender cerca de 180 alunos nos turno manha e tarde.</t>
  </si>
  <si>
    <t>CONSTRUTORA MASSARI LTDA</t>
  </si>
  <si>
    <t>Centro Federal de Educação Tecnológica Celso Suckow da Fonseca</t>
  </si>
  <si>
    <t>Construção de novo bloco de laboratórios e salas de aula</t>
  </si>
  <si>
    <t>Prédio para acomodar salas de aula e laboratórios
Área construída: 532,5m²
Salas de aula: 7
Laboratórios: 1
Banheiros: 4</t>
  </si>
  <si>
    <t>RWZ COMERCIO E SERVICOS LTDA</t>
  </si>
  <si>
    <t>Instituto Federal de Educação, Ciência e Tecnologia do Piauí</t>
  </si>
  <si>
    <t>CONSTRUÇÃO DE BLOCO DE SALA DE AULA</t>
  </si>
  <si>
    <t>CONSTRUÇÃO DE 10 SALAS DE AULA NO CAMPUS DE URUÇUÍ-PI</t>
  </si>
  <si>
    <t>FELIX BISPO DA SILVA</t>
  </si>
  <si>
    <t>Construção de 10 Salas de Aula</t>
  </si>
  <si>
    <t>Construção de 10 salas de aula
Para atender 400 alunos por turno
Modificação do sistema de alimentação eletrica</t>
  </si>
  <si>
    <t>J. F.CUNHA IMPERMEABILIZACAO LTDA</t>
  </si>
  <si>
    <t>Reforma dos laboratorios do Campus de Sao Raimundo Nonato</t>
  </si>
  <si>
    <t>Reforma dos laboratorios de fisica, quimica e biologia do Campus Sao Raimundo Nonato</t>
  </si>
  <si>
    <t>CONSTRUÇÃO DE  BLOCO DE SALA DE AULA 5-SALAS</t>
  </si>
  <si>
    <t>CONSTRUÇÃO DE 5 SALAS DE AULA</t>
  </si>
  <si>
    <t>Instituto Federal de Educação, Ciência e Tecnologia da Paraíba</t>
  </si>
  <si>
    <t>Construção do Bloco de Mineração do Campus Picuí</t>
  </si>
  <si>
    <t>Construção de um Bloco de Salas de Aulas e Laboratórios para atender o Curso de Mineração do Campus Picuí. A construção terá uma área total de 1.477,65 m², distribuídos em dois pavimentos. Serão construídos 10 laboratórios, duas salas de Coordenação e bateria de sanitários</t>
  </si>
  <si>
    <t>ENE - EMPRESA NACIONAL DE ENGENHARIA LTDA.</t>
  </si>
  <si>
    <t>Instituto Federal de Educação, Ciência e Tecnologia do Pará</t>
  </si>
  <si>
    <t>Instalação de Geradores em Várias Unidades do IFPA</t>
  </si>
  <si>
    <t>A obra irá viabilizar a instalações de geradores em 07 Unidades do IFPA, referidos equipamentos irão viabilizar suprimento de energia em caso de falta por parte da concessionária, os mesmos possuem as seguintes características: Potência = 500kVA, Frequência: 60Hz, Tensão = 220V</t>
  </si>
  <si>
    <t>ALPHA SERVICE LTDA</t>
  </si>
  <si>
    <t>Construção do Bloco de ensino e pesquisa do Campus Tucuruí</t>
  </si>
  <si>
    <t>àrea quadrada: 596,00 m²</t>
  </si>
  <si>
    <t>Engefix Construções Ltda.</t>
  </si>
  <si>
    <t>Construção do Almoxarifado Central do Campus Rural Marabá</t>
  </si>
  <si>
    <t>Área construida: 284,00 m²
02 Câmaras frigorigenas;
01 Sala administrativa com ar ccondicionado.</t>
  </si>
  <si>
    <t>CONSTRUTORA RODRIGUES LIMA LTDA</t>
  </si>
  <si>
    <t>Const. estação de psicultura, bloco de banheiro, restaurante</t>
  </si>
  <si>
    <t>Área construída: 17.000,00 m²
Bloco de banheiros
Restaurante estudantil
Estação de piscicultura com 8 tanques</t>
  </si>
  <si>
    <t>CONEXAO SERVICOS LTDA EPP</t>
  </si>
  <si>
    <t>Construção do Bloco de Cozinha/Restaurante Estudantil</t>
  </si>
  <si>
    <t>Construção do BLOCO DE COZINHA/REFEITóRIO DE ASSISTENCIA ESTUNDANTIL COM 1500M² CONTRATO 11/2013</t>
  </si>
  <si>
    <t>Construção do Bloco Lab. Integrados de Organismos Aquáticos</t>
  </si>
  <si>
    <t>contrucao do bloco de laboratorio de organismos aquaticos para o ifpa campus castanhal tatalizando 1400m²</t>
  </si>
  <si>
    <t>Construção do Bloco Pedagógico e Administ. da Pós-Graduação</t>
  </si>
  <si>
    <t xml:space="preserve">CONSTRUÇÃO DO BLOCO DE AMBIENTES PEDAGÓGICOS E APOIO ADMINISTRATIVO DA PÓS-GRADUAÇÃO, COM 1200 m² - CONTRATO 10/2013
</t>
  </si>
  <si>
    <t>Construção do Bloco de Lab. Integrados de Geotecnologias</t>
  </si>
  <si>
    <t>CONSTRUÇAO DO BLOCO DE LABORATÓRIO DE GEOTECNOLOGIA DO IFPA CAMPUS CASTANHAL COM 1400M².</t>
  </si>
  <si>
    <t>Construção do Bloco de Lab. Integrados de Produção Vegetal</t>
  </si>
  <si>
    <t>CONSTRUCAO DA INFRAESTRUTURA PARA O DESENVOLVIMENTO DO ENSINO, PESQUISA E EXTENCAO DO IFPA CAMPUS CASTANHAL- TOTAL DE 6 ITENS - EDITAL 04/10/2013 - CONTRUCAO DO BLOCO DE LOBORATORIOS INTEGRADOS DA PRODUCAO VEGETAL - IFPA CAMPUS CASTANHAL. RDC 00001/2013-000</t>
  </si>
  <si>
    <t>Construção do Complexo Esportivo do Castanhal</t>
  </si>
  <si>
    <t xml:space="preserve">Construção do Complexo Esportivo constando de:  
- Quadra de Volei;
- Campo de Futebol de areia medindo 37m X 47m;
- Vestiários;
- Piscina Olímpica;
- Campo de futebol com pista de atletismo;
</t>
  </si>
  <si>
    <t>MOREIRA &amp; MOREIRA LTDA</t>
  </si>
  <si>
    <t>Instituto Federal de Educação, Ciência e Tecnologia de Alagoas</t>
  </si>
  <si>
    <t>Campus Santana do Ipanema</t>
  </si>
  <si>
    <t>Área total construída: 5577,39m2
12 salas de aula 
6 laboratórios básicos, auditório, biblioteca, teatro de arena, refeitório, área de vivência, quadra poliesportiva coberta e 2 grandes laboratórios especiais.</t>
  </si>
  <si>
    <t>PLANERGY ENGENHARIA LTDA ME</t>
  </si>
  <si>
    <t>Construção do Bloco da Coordenação Pedagógica e Pesquisa</t>
  </si>
  <si>
    <t xml:space="preserve">Construção de um Bloco com área construída de 1.060,00 m² e será constituido de:
07 Salas de Coordenação Pedagógica
05 salas de apoio administrativo
03 salas de aula de Informática
Biblioteca
Auditório para 313 lugares.
Todos os ambientes serão climatizados.
</t>
  </si>
  <si>
    <t>L P ENGENHARIA LTDA - EPP</t>
  </si>
  <si>
    <t>Campus São Miguel dos Campos</t>
  </si>
  <si>
    <t xml:space="preserve">Construção do IFAL Campus São Miguel dos Campos.
Área total construída: 5577,39m2
12 salas de aula, 
6 laboratorios básicos, auditorio, biblioteca, teatro de arena, refeitório, área de vivência, quadra poliesportiva coberta e 2 grandes laboratórios especiais. </t>
  </si>
  <si>
    <t>CRITERIO ENGENHARIA LTDA</t>
  </si>
  <si>
    <t>Demolição e Construção dos Blocos J e L</t>
  </si>
  <si>
    <t>Bloco L
Area Construida:3.324,50 m²
09 salas de aula, 01 biblioteca setorial, 01 mini-auditório, 03 salas de Coordenação de cursos,13 salas para laboratórios,09 salas de professores, 01 copa, 10 banheiros, incluindo acessibilidade, e sendo 06 banheiros comuns ao Bloco J.
Bloco J
Área Construída: 3.587,49 m²
10 salas de aula,1 mini-auditório, 4 salas para coordenação, 19 salas para  laboratório, 11 salas de professores, 1 copa, 8 banheiros, incluindo acessibilidade, e sendo 06 banheiros comuns ao Bloco L.</t>
  </si>
  <si>
    <t>Construção dos Blocos de Tecnologia da Informação e de Ensin</t>
  </si>
  <si>
    <t xml:space="preserve">Obra de construção dos blocos da Tecnologia da informação, ensino, biblioteca, administrativo e estação geradora, totalizando uma área de 2.881,14 m² assim distribuídos: 
Bloco de Ensino= 935,32 m²
Bloco da Tec. da informação= 1.093,33
Bloco Admin.= 285,70
Biblioteca= 459,32
Estação de gerador= 107,47 m²
</t>
  </si>
  <si>
    <t>Instituto Federal de Educação, Ciência e Tecnologia de Mato Grosso</t>
  </si>
  <si>
    <t>CONSTRUÇÃO DO CAMPUS DE VARZEA GRANDE</t>
  </si>
  <si>
    <t>A CONSTRUÇÃO DO CAMPUS VARZEA GRANDE COM 4.321,75 m ² COM UMA BIBLIOTECA, UM AUDITORIO, UM BLOCO ADMINISTRATIVO, UM BLOCO DE SALA DE AULA, UM PÁTIO COBERTO, UM REFEITORIO COM COZINHA E VESTIÁRIO(LOCALIZADO NO BLOCO DE SALAS DE AULA),ALÉM DE PASARRELAS E DO SAGUÃO DE ENTRADAS.</t>
  </si>
  <si>
    <t>MAAT ENGENHARIA LTDA EPP</t>
  </si>
  <si>
    <t>GARAGEM PARA VEÍCULOS</t>
  </si>
  <si>
    <t>Construção de garagem para veículos de 530,42 m².</t>
  </si>
  <si>
    <t>CONSTRUÇÃO DE BARRACÃO PARA IMPLEMENTOS AGRÍCOLA</t>
  </si>
  <si>
    <t>Construção de Barracão para Implementos Agrícola de 446,62 m².</t>
  </si>
  <si>
    <t>Reforma e ampliação do anfiteatro</t>
  </si>
  <si>
    <t>Reforma e ampliação do anfiteatro com instalação de elevadores, tratamento acústico, combate a incêndio, climatização, iluminação e bilheteria.
quadro de áreas
pav. subsolo com área de 94,79m² a ser reformado
pav. térreo com área de 1256,21m² sendo:
a ser reformada 714,82m²
a ser construida 541,39m²
1º pavimento com área de 292,93m² sendo:
a ser reformada 150,94m²
aser construida 141,99m²
2º pavimento a construir com área de 193,59m²</t>
  </si>
  <si>
    <t>TEREX CONSTRUCOES E TRANSPORTE LTDA</t>
  </si>
  <si>
    <t>Instituto Federal de Educação, Ciência e Tecnologia de Mato Grosso do Sul</t>
  </si>
  <si>
    <t>Campus Naviraí</t>
  </si>
  <si>
    <t xml:space="preserve">Dois blocos interligados, quadra poliesportiva,guarita, fechamento do terreno e pavimentação externa;
Em fase de execução - ordem de serviço em 26/09/2014;
Área construída: 1.756,76 m²;
8 salas de aula;
laboratório de informática;
biblioteca;
anfiteatro;
</t>
  </si>
  <si>
    <t>ROCHA &amp; SOARES LTDA</t>
  </si>
  <si>
    <t>Instituto Federal de Educação, Ciência e Tecnologia do Norte de Minas</t>
  </si>
  <si>
    <t>- CONSTRUÇÃO DE UMA QUADRA POLIESPORTIVA COM ARQUIBANCADA E COBERTURA, COM ÁREA TOTAL DE 1.050,00 M².</t>
  </si>
  <si>
    <t>HELC CONSTRUTORA</t>
  </si>
  <si>
    <t>Instituto Federal de Educação, Ciência e Tecnologia de Minas Gerais</t>
  </si>
  <si>
    <t>CONSTRUÇÃO DE QUADRAS DE AREIA E CIMENTADA</t>
  </si>
  <si>
    <t xml:space="preserve">Construção de quadra de areia e quadra cimentada no IFMG  CAMPUS CONGONHAS
</t>
  </si>
  <si>
    <t>ENGELL SERVICOS E EMPREENDIMENTOS - EIRELI - ME</t>
  </si>
  <si>
    <t>RESTAURANTE ESCOLAR  - CONGONHAS</t>
  </si>
  <si>
    <t>Construção de Restaurante Escolar no IFMG - Campus Congonhas.Prédio em um pavimento com 1020,0 m2 de área construída. O prédio possibilitará o armazenamento e preparação de alimentos, preparação de refeições, sob controle de nutricionista,  espaço para 240 pessoas alimentando-se simultaneamente. Banheiros com acessibilidade a cadeirantes</t>
  </si>
  <si>
    <t>RIVEL CONSTRUCOES LTDA</t>
  </si>
  <si>
    <t>Instituto Federal de Educação, Ciência e Tecnologia do Amazonas</t>
  </si>
  <si>
    <t>CHUM - Obra de Construção do Campus/IFAM</t>
  </si>
  <si>
    <t>Trata-se de Obras e Serviços de Engenharia para REMANESCENTE DE OBRA DO CAMPUS HUMAITÁ / AM, com Área de 3.540,09 m², compreendendo os serviços de: Administração, Serviços Preliminares, Instalações Provisórias,  Movimento de Terra, Superestrutura, Paredes e Painéis, Cobertura, Revestimento, Rodapés, Pintura, Pavimentação, Esquadrias, Vidro, Aparelhos e Metais, Instalações Elétricas, Subestação, Instalações Hidráulicas, Instalações Sanitárias, Sistema de Prevenção e Combate de Incêndio, Dados e Voz, Serviços Diversos, Muro, Bancos, Mastro, ETE, Reservatório Metálico, Poço, Equipamentos devendo ser executados em rigorosa observância as prescrições e exigências deste Projeto Básico e, de modo geral, as Especificações e as Normas Técnicas vigentes da ABNT e aquelas complementares e particulares, dos respectivos projetos e outras pertinentes aos serviços em licitação, bem como as instruções e normas do IFAM e outros órgãos competentes.</t>
  </si>
  <si>
    <t>REGO E MENDES CONSTRUCOES LTDA</t>
  </si>
  <si>
    <t>Instituto Federal de Educação, Ciência e Tecnologia do Triângulo Mineiro</t>
  </si>
  <si>
    <t>Construção do bloco de Almoxarifado - Campus Uberlândia</t>
  </si>
  <si>
    <t>Construção do bloco predial do Almoxarifado 352,30 m²</t>
  </si>
  <si>
    <t>CALCADOS E CONFECCOES MARTA HELENA LTDA</t>
  </si>
  <si>
    <t>REESTRUTURAÇÃO ELÉTRICA</t>
  </si>
  <si>
    <t>Reestruturação elétrica (interna e externa)
3.656,59 m²</t>
  </si>
  <si>
    <t>RJ - INSTALACOES ELETRICAS LTDA - ME</t>
  </si>
  <si>
    <t>CONSTRUÇÃO DO BLOCO DE LABORATÓRIOS DO CURSO DE ELETROTÉCNIC</t>
  </si>
  <si>
    <t>Laboratórios de Eletrotécnica
Área: 1124,30 m²</t>
  </si>
  <si>
    <t>Instituto Federal de Educação, Ciência e Tecnologia do Maranhão</t>
  </si>
  <si>
    <t>Centro Gastronômico do Campus São Luís - Maracanã</t>
  </si>
  <si>
    <t>Trata-se da construção do Centro Gastronômico de Maracanã com três salas de aula, sala dos professores, sala de exposições, cozinha, confeitaria, dois laboratórios e despensa no Campus Maracanã do IFMA.</t>
  </si>
  <si>
    <t>ZURC - SANEAMENTO E CONSTRUCOES LTDA</t>
  </si>
  <si>
    <t>Instituto Federal de Educação, Ciência e Tecnologia do Espírito Santo</t>
  </si>
  <si>
    <t>Campus São Mateus - Prédio II (principal)</t>
  </si>
  <si>
    <t xml:space="preserve">Galpão para laboratórios de mecânica pesada, mais 2 laboratórios com estrutura pronta em 2 pav. sendo o 2º pav apenas fechado externamente (sem acabamento) e 1º pav acabado.
Prédio principal com 13 laboratórios, 20 salas administrativas, auditório para 300 lugares, com estrutura pronta em 2 pav. sendo o 2º pav apenas fechado externamente em alvenaria (sem acabamento) e 1º pav acabado. </t>
  </si>
  <si>
    <t>VILLA CONSTRUTORA LTDA</t>
  </si>
  <si>
    <t>Reestruturação das redes de distribuição de energia elétrica</t>
  </si>
  <si>
    <t>Atualização de toda rede elétrica do campus para atender as ampliações e melhorias das instalações.</t>
  </si>
  <si>
    <t>ELETRIC ELETRICIDADE COMERCIO E SERVICOS LTDA</t>
  </si>
  <si>
    <t>Quadra poliesportiva, 2º Pav  e cantina/refeitório</t>
  </si>
  <si>
    <t xml:space="preserve">QUADRA POLIESPORTIVA
Área construída: 890,13 m²
Quadra coberta, com fechamento lateral, 2 vestiários e uma sala de apoio.
2º PAVIMENTO -SERVIÇOS TERCEIRIZADOS
Área construída: 309,03 m²
07 salas de apoio
Banheiros masc. e fem.
Passarela de ligação entre os prédios: educacional, serviços terceirizados e refeitório.
CANTINA/REFEITÓRIO
Área construída: 517,19 m²
Salão do refeitório com capacidade para 150 pessoas
Cozinha com 51,57 m²
Estoque de secos, câmara de congelados e de refrigerados com um total de 20,88 m²de área
Cantina com área total de 517,19m²
 </t>
  </si>
  <si>
    <t>EDIFICA ENGENHARIA LTDA ME</t>
  </si>
  <si>
    <t>BLOCO DIDÁTICO, SUBESTAÇÃO E GUARITA</t>
  </si>
  <si>
    <t>CONSTRUÇÃO DO BLOCO DIDÁTICO DO CAMPUS TOTALIZANDO UMA ÁREA DE 3253,37 M². SUBESTAÇÃO ELÉTRICA 81,76M2. IMPLANTAÇÃO 49649,32M2. GUARITA, ACESSO E ESTACIONAMENTO 402,57M2</t>
  </si>
  <si>
    <t>MESTRA ENGENHARIA LTDA</t>
  </si>
  <si>
    <t>Instituto Federal de Educação, Ciência e Tecnologia do Ceará</t>
  </si>
  <si>
    <t>Subestação</t>
  </si>
  <si>
    <t xml:space="preserve">Subestação Abrigada de 300kVA;
Entrada aérea partindo do poste da concessionária (externo ao empreendimento), em 13,8kV, trifásica, 60hz, até à subestação (conforme DESENHOS 002.22  NT-002) localizada no térreo, próximo aoalinhamento do terreno.
Foi prevista para o empreendimento, uma demanda total de 257,25kVA.
De acordo com os cálculos apresentados, deverá ser utilizado um transformador de 300kVA
Previsão de demanda máxima anual: B9?_ B9/:CD1
Regime de trabalho: 24h/dia, 7 dias/semana.
A unidade consumidora será ligada em uma única etapa de implantação.
</t>
  </si>
  <si>
    <t>TALDI COMERCIO E SERVICOS LTDA ME</t>
  </si>
  <si>
    <t>Construção bloco ensino</t>
  </si>
  <si>
    <t>Bloco em 2 pavimentos contendo: 08 salas de aula;
09 laboratórios:
 - bromatologia
 - anatomia vegetal
 - microbiologia
 - didático
 - fisiologia animal
 - fisiologia vegetal
 - química do solo
 - física do solo
 - sala de ossos
01 depósito para reagentes;
06 banheiros
área de convivência.
Área construída: 2.259,73 m2.</t>
  </si>
  <si>
    <t>TARCON ENGENHARIA - PROJETOS, CONSTRUCOES E SERVICOS LTDA.</t>
  </si>
  <si>
    <t>Instituto Federal de Educação, Ciência e Tecnologia da Bahia</t>
  </si>
  <si>
    <t>Construção de Pavilhão de Aulas e Laboratórios</t>
  </si>
  <si>
    <t xml:space="preserve">Construção de Pavilhão de Aulas / Laboratórios com 901,04 m² de área ocupada e 1.705,10 m² de área construída, provido de dois pavimentos, compostos por: 
	Pavimento térreo  Biblioteca, salas de apoio, salas individuais, sala de processamentos, sala bibliotecária, guichê, 04 laboratórios e sanitários (feminino, masculino e PNE);
	1º Andar  04 laboratórios, 04 salas de aula e sanitários (masculino, feminino e PNE).
</t>
  </si>
  <si>
    <t>Reforma dos banheiros e instalação de piso tátil</t>
  </si>
  <si>
    <t>Reforma dos banheiros e instalação de piso tátil.
A área total de reforma a ser contemplada no Campus de Eunápolis é de 192,55 m²,
distribuída em:
&amp;#8722; Banheiros feminino e masculino = 78,43 m²;
&amp;#8722; Instalação de piso tátil e informação tátil/visual = 114,12 m² de piso e 150 placas de
sinalização tátil;
A reforma dos banheiros femininos e masculino consiste em:
&amp;#8722; Substituição das instalações de elétrica e de hidrossanitárias;
&amp;#8722; Remoção e recolocação de estrutura de madeira em cobertura;
&amp;#8722; Remoção e recolocação de telha de fibrocimento;
&amp;#8722; Impermeabilização da laje de cobertura;
&amp;#8722; Demolição de alvenaria, combogó, pisos e revestimentos cerâmicos dos sanitários;
&amp;#8722; Remoção e substituição de bancadas e peças sanitárias;
&amp;#8722; Remoção e substituição de esquadrias e acessórios;
&amp;#8722; Reconfiguração dos sanitários com adequação para portadores de necessidades
especiais;
&amp;#8722; Instalação de divisórias em granito;
&amp;#8722; Pintura do teto;
&amp;#8722; Assentamento e revestimento cerâmico
&amp;#8722; Execução de rasgo em alvenaria.
A instalação do piso tátil e informação tátil/visual consistem dos serviços abaixo:
&amp;#8722; Corte em piso;
&amp;#8722; Instalação de piso tátil;
&amp;#8722; Instalação das informações tátil/visuais (instalação de placas em acrílico de 23 x 15
cm; texto em relevo e em braile; instalação adjacente às portas, no lado onde se
encontra a maçaneta com altur</t>
  </si>
  <si>
    <t>PIRANGI CONSTRUCOES LTDA - ME</t>
  </si>
  <si>
    <t>Construção de biblioteca com dois pavimentos</t>
  </si>
  <si>
    <t>Construção de uma biblioteca com área total de 905,21m2, distribuídos em 02 (dois) pavimentos.</t>
  </si>
  <si>
    <t>ART PROJETOS CONSTRUCOES E SERVICOS LTDA</t>
  </si>
  <si>
    <t>Instituto Federal de Educação, Ciência e Tecnologia Baiano</t>
  </si>
  <si>
    <t>Construção do bloco administrativo</t>
  </si>
  <si>
    <t>Bloco administrativo:
Bloco constituído de 2 pavimentos
Área total de 3080,16 m²
Salas de departamentos,
salas de coordenação,
salas de diretorias,
salas de professores,
biblioteca,
auditório para 204 pessoas.</t>
  </si>
  <si>
    <t>CTEF - TEFÉ - Obra de construção do Campus</t>
  </si>
  <si>
    <t>Obra de construção do Instituto Federal de Educação, Ciência e Tecnologia do Amazonas - Campus Tefé, com terreno de aproximadamente 85.000 metros quadrados</t>
  </si>
  <si>
    <t>CONSTRUTORA MEDINA LTDA - EPP</t>
  </si>
  <si>
    <t>CSGC- Construção de uma Cozinha Experimental</t>
  </si>
  <si>
    <t>Construção de uma cozinha experimental no campus de São Gabriel da Cachoeira-AM</t>
  </si>
  <si>
    <t>LAVIT COMERCIO SERVICOS E REPRESENTACOES LTDA-ME</t>
  </si>
  <si>
    <t>CMDI - LABORATÓRIO LSCN/LECOMB (Lab.Materiais)</t>
  </si>
  <si>
    <t>CONSTRUÇÃO DO LABORATÓRIO DE SÍNTESE E CARACTERIZAÇÃO DE NANOMATERIAIS  LSCN E DE ENSAIOS E CONFORMIDADE DE COMPONENTES DE BICICLETAS - LECCOMB NO CAMPUS MANAUS DISTRITO INDUSTRIAL</t>
  </si>
  <si>
    <t>CONSTRUTORA BIANCALANA LTDA</t>
  </si>
  <si>
    <t>CSGC - Construção de um centro de Convivência (Palhoça)</t>
  </si>
  <si>
    <t>Construção de um centro de Convivência</t>
  </si>
  <si>
    <t>DIAGNÓSTICO</t>
  </si>
  <si>
    <t>OBRAS POR BANCO DE DADOS</t>
  </si>
  <si>
    <t>OBS: A tabela acima representa a soma dos quadros abaixo</t>
  </si>
  <si>
    <t>VALOR EMPENHO</t>
  </si>
  <si>
    <t>VALOR LIQUIDADO</t>
  </si>
  <si>
    <t>VALOR CONTRATO</t>
  </si>
  <si>
    <t>% Executado</t>
  </si>
  <si>
    <t>Total PAC (Milhões R$) - valor do contrato</t>
  </si>
  <si>
    <t>DATA DE INÍCIO</t>
  </si>
  <si>
    <t>DATA DE TÉRMINO DA OBRA</t>
  </si>
  <si>
    <t>AREA</t>
  </si>
  <si>
    <t>PERCENTUAL REALIZADO2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</si>
</sst>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quot;R$&quot;* #,##0.00_-;\-&quot;R$&quot;* #,##0.00_-;_-&quot;R$&quot;* &quot;-&quot;??_-;_-@_-"/>
    <numFmt numFmtId="165" formatCode="_-* #,##0_-;\-* #,##0_-;_-* &quot;-&quot;??_-;_-@_-"/>
  </numFmts>
  <fonts count="14" x14ac:knownFonts="1">
    <font>
      <sz val="11"/>
      <color theme="1"/>
      <name val="Calibri"/>
      <family val="2"/>
      <scheme val="minor"/>
    </font>
    <font>
      <sz val="11"/>
      <color theme="1"/>
      <name val="Calibri"/>
      <family val="2"/>
      <scheme val="minor"/>
    </font>
    <font>
      <sz val="10"/>
      <name val="MS Sans Serif"/>
    </font>
    <font>
      <sz val="10"/>
      <color rgb="FF000000"/>
      <name val="Calibri"/>
      <family val="2"/>
    </font>
    <font>
      <sz val="11"/>
      <color indexed="8"/>
      <name val="Calibri"/>
      <family val="2"/>
    </font>
    <font>
      <sz val="10"/>
      <color rgb="FF000000"/>
      <name val="Arial"/>
      <family val="2"/>
    </font>
    <font>
      <sz val="12"/>
      <color theme="1"/>
      <name val="Times New Roman"/>
      <family val="1"/>
    </font>
    <font>
      <b/>
      <sz val="12"/>
      <name val="Times New Roman"/>
      <family val="1"/>
    </font>
    <font>
      <sz val="12"/>
      <name val="Times New Roman"/>
      <family val="1"/>
    </font>
    <font>
      <sz val="10"/>
      <name val="Arial"/>
      <family val="2"/>
    </font>
    <font>
      <b/>
      <sz val="22"/>
      <color theme="1"/>
      <name val="Times New Roman"/>
      <family val="1"/>
    </font>
    <font>
      <b/>
      <sz val="18"/>
      <color theme="1"/>
      <name val="Times New Roman"/>
      <family val="1"/>
    </font>
    <font>
      <b/>
      <sz val="12"/>
      <color rgb="FFFF0000"/>
      <name val="Times New Roman"/>
      <family val="1"/>
    </font>
    <font>
      <sz val="14"/>
      <name val="Times New Roman"/>
      <family val="1"/>
    </font>
  </fonts>
  <fills count="4">
    <fill>
      <patternFill patternType="none"/>
    </fill>
    <fill>
      <patternFill patternType="gray125"/>
    </fill>
    <fill>
      <patternFill patternType="solid">
        <fgColor theme="0"/>
        <bgColor indexed="64"/>
      </patternFill>
    </fill>
    <fill>
      <patternFill patternType="solid">
        <fgColor theme="7" tint="0.39997558519241921"/>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rgb="FFABABAB"/>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5">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xf numFmtId="9" fontId="2"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4" fillId="0" borderId="0"/>
    <xf numFmtId="9" fontId="4" fillId="0" borderId="0" applyFont="0" applyFill="0" applyBorder="0" applyAlignment="0" applyProtection="0"/>
    <xf numFmtId="0" fontId="4" fillId="0" borderId="0" applyFill="0" applyProtection="0"/>
    <xf numFmtId="0" fontId="5" fillId="0" borderId="0"/>
    <xf numFmtId="9" fontId="5" fillId="0" borderId="0" applyFont="0" applyFill="0" applyBorder="0" applyAlignment="0" applyProtection="0"/>
    <xf numFmtId="43" fontId="1" fillId="0" borderId="0" applyFont="0" applyFill="0" applyBorder="0" applyAlignment="0" applyProtection="0"/>
    <xf numFmtId="0" fontId="9" fillId="0" borderId="0"/>
  </cellStyleXfs>
  <cellXfs count="166">
    <xf numFmtId="0" fontId="0" fillId="0" borderId="0" xfId="0"/>
    <xf numFmtId="0" fontId="6" fillId="0" borderId="0" xfId="0" applyFont="1"/>
    <xf numFmtId="0" fontId="7" fillId="0" borderId="1" xfId="3" applyFont="1" applyBorder="1"/>
    <xf numFmtId="0" fontId="7" fillId="0" borderId="2" xfId="3" applyFont="1" applyBorder="1"/>
    <xf numFmtId="9" fontId="7" fillId="0" borderId="1" xfId="4" applyFont="1" applyBorder="1" applyAlignment="1">
      <alignment horizontal="center"/>
    </xf>
    <xf numFmtId="9" fontId="7" fillId="0" borderId="2" xfId="4" applyFont="1" applyBorder="1" applyAlignment="1">
      <alignment horizontal="center"/>
    </xf>
    <xf numFmtId="0" fontId="8" fillId="0" borderId="0" xfId="0" applyFont="1"/>
    <xf numFmtId="0" fontId="7" fillId="0" borderId="8" xfId="0" applyFont="1" applyBorder="1"/>
    <xf numFmtId="0" fontId="8" fillId="0" borderId="11" xfId="0" applyFont="1" applyBorder="1"/>
    <xf numFmtId="0" fontId="8" fillId="0" borderId="3" xfId="0" applyFont="1" applyBorder="1" applyAlignment="1">
      <alignment horizontal="center"/>
    </xf>
    <xf numFmtId="10" fontId="8" fillId="0" borderId="12" xfId="2" applyNumberFormat="1" applyFont="1" applyBorder="1"/>
    <xf numFmtId="10" fontId="8" fillId="0" borderId="13" xfId="2" applyNumberFormat="1" applyFont="1" applyBorder="1"/>
    <xf numFmtId="0" fontId="8" fillId="0" borderId="14" xfId="0" applyFont="1" applyBorder="1"/>
    <xf numFmtId="10" fontId="8" fillId="0" borderId="3" xfId="2" applyNumberFormat="1" applyFont="1" applyBorder="1"/>
    <xf numFmtId="10" fontId="8" fillId="0" borderId="15" xfId="2" applyNumberFormat="1" applyFont="1" applyBorder="1"/>
    <xf numFmtId="0" fontId="8" fillId="0" borderId="16" xfId="0" applyFont="1" applyBorder="1"/>
    <xf numFmtId="10" fontId="8" fillId="0" borderId="17" xfId="2" applyNumberFormat="1" applyFont="1" applyBorder="1"/>
    <xf numFmtId="10" fontId="8" fillId="0" borderId="18" xfId="2" applyNumberFormat="1" applyFont="1" applyBorder="1"/>
    <xf numFmtId="0" fontId="7" fillId="0" borderId="9" xfId="0" applyFont="1" applyBorder="1" applyAlignment="1">
      <alignment horizontal="center"/>
    </xf>
    <xf numFmtId="164" fontId="7" fillId="0" borderId="9" xfId="1" applyFont="1" applyBorder="1"/>
    <xf numFmtId="10" fontId="7" fillId="0" borderId="9" xfId="2" applyNumberFormat="1" applyFont="1" applyBorder="1"/>
    <xf numFmtId="10" fontId="7" fillId="0" borderId="10" xfId="2" applyNumberFormat="1" applyFont="1" applyBorder="1"/>
    <xf numFmtId="165" fontId="8" fillId="0" borderId="0" xfId="0" applyNumberFormat="1" applyFont="1"/>
    <xf numFmtId="0" fontId="7" fillId="0" borderId="3" xfId="5" applyFont="1" applyBorder="1" applyAlignment="1">
      <alignment horizontal="center" wrapText="1"/>
    </xf>
    <xf numFmtId="0" fontId="7" fillId="0" borderId="3" xfId="3" applyFont="1" applyBorder="1" applyAlignment="1">
      <alignment horizontal="center"/>
    </xf>
    <xf numFmtId="9" fontId="7" fillId="0" borderId="3" xfId="4" applyFont="1" applyBorder="1" applyAlignment="1">
      <alignment horizontal="center"/>
    </xf>
    <xf numFmtId="0" fontId="8" fillId="0" borderId="3" xfId="3" applyFont="1" applyBorder="1" applyAlignment="1">
      <alignment horizontal="left"/>
    </xf>
    <xf numFmtId="0" fontId="8" fillId="0" borderId="3" xfId="3" applyNumberFormat="1" applyFont="1" applyBorder="1" applyAlignment="1">
      <alignment horizontal="center"/>
    </xf>
    <xf numFmtId="164" fontId="8" fillId="0" borderId="3" xfId="3" applyNumberFormat="1" applyFont="1" applyBorder="1"/>
    <xf numFmtId="9" fontId="8" fillId="0" borderId="3" xfId="4" applyFont="1" applyBorder="1"/>
    <xf numFmtId="0" fontId="7" fillId="0" borderId="3" xfId="3" applyFont="1" applyBorder="1" applyAlignment="1">
      <alignment horizontal="left"/>
    </xf>
    <xf numFmtId="0" fontId="7" fillId="0" borderId="3" xfId="3" applyNumberFormat="1" applyFont="1" applyBorder="1" applyAlignment="1">
      <alignment horizontal="center"/>
    </xf>
    <xf numFmtId="164" fontId="7" fillId="0" borderId="3" xfId="3" applyNumberFormat="1" applyFont="1" applyBorder="1"/>
    <xf numFmtId="9" fontId="7" fillId="0" borderId="3" xfId="4" applyFont="1" applyBorder="1"/>
    <xf numFmtId="165" fontId="7" fillId="0" borderId="3" xfId="5" applyNumberFormat="1" applyFont="1" applyBorder="1" applyAlignment="1">
      <alignment horizontal="center" wrapText="1"/>
    </xf>
    <xf numFmtId="9" fontId="7" fillId="0" borderId="3" xfId="7" applyFont="1" applyBorder="1" applyAlignment="1">
      <alignment horizontal="center" wrapText="1"/>
    </xf>
    <xf numFmtId="0" fontId="8" fillId="0" borderId="3" xfId="5" applyFont="1" applyBorder="1" applyAlignment="1">
      <alignment horizontal="left" wrapText="1"/>
    </xf>
    <xf numFmtId="165" fontId="8" fillId="0" borderId="3" xfId="5" applyNumberFormat="1" applyFont="1" applyBorder="1" applyAlignment="1">
      <alignment wrapText="1"/>
    </xf>
    <xf numFmtId="164" fontId="8" fillId="0" borderId="3" xfId="5" applyNumberFormat="1" applyFont="1" applyBorder="1" applyAlignment="1">
      <alignment wrapText="1"/>
    </xf>
    <xf numFmtId="9" fontId="8" fillId="0" borderId="3" xfId="7" applyFont="1" applyBorder="1" applyAlignment="1">
      <alignment horizontal="center" wrapText="1"/>
    </xf>
    <xf numFmtId="0" fontId="7" fillId="0" borderId="3" xfId="5" applyFont="1" applyBorder="1" applyAlignment="1">
      <alignment horizontal="left" wrapText="1"/>
    </xf>
    <xf numFmtId="165" fontId="7" fillId="0" borderId="3" xfId="5" applyNumberFormat="1" applyFont="1" applyBorder="1" applyAlignment="1">
      <alignment wrapText="1"/>
    </xf>
    <xf numFmtId="164" fontId="7" fillId="0" borderId="3" xfId="5" applyNumberFormat="1" applyFont="1" applyBorder="1" applyAlignment="1">
      <alignment wrapText="1"/>
    </xf>
    <xf numFmtId="0" fontId="8" fillId="0" borderId="0" xfId="5" applyFont="1" applyBorder="1" applyAlignment="1">
      <alignment horizontal="left" wrapText="1"/>
    </xf>
    <xf numFmtId="165" fontId="8" fillId="0" borderId="0" xfId="5" applyNumberFormat="1" applyFont="1" applyBorder="1" applyAlignment="1">
      <alignment wrapText="1"/>
    </xf>
    <xf numFmtId="9" fontId="8" fillId="0" borderId="0" xfId="7" applyFont="1" applyBorder="1" applyAlignment="1">
      <alignment horizontal="center" wrapText="1"/>
    </xf>
    <xf numFmtId="164" fontId="8" fillId="0" borderId="0" xfId="5" applyNumberFormat="1" applyFont="1" applyBorder="1" applyAlignment="1">
      <alignment wrapText="1"/>
    </xf>
    <xf numFmtId="0" fontId="7" fillId="0" borderId="3" xfId="8" applyFont="1" applyBorder="1" applyAlignment="1">
      <alignment horizontal="center"/>
    </xf>
    <xf numFmtId="3" fontId="7" fillId="0" borderId="3" xfId="13" applyNumberFormat="1" applyFont="1" applyBorder="1" applyAlignment="1">
      <alignment horizontal="center" vertical="center" wrapText="1"/>
    </xf>
    <xf numFmtId="0" fontId="8" fillId="0" borderId="3" xfId="8" applyFont="1" applyBorder="1" applyAlignment="1">
      <alignment horizontal="left"/>
    </xf>
    <xf numFmtId="0" fontId="8" fillId="0" borderId="3" xfId="8" applyNumberFormat="1" applyFont="1" applyBorder="1"/>
    <xf numFmtId="164" fontId="8" fillId="0" borderId="3" xfId="8" applyNumberFormat="1" applyFont="1" applyBorder="1"/>
    <xf numFmtId="9" fontId="8" fillId="0" borderId="3" xfId="9" applyFont="1" applyBorder="1"/>
    <xf numFmtId="0" fontId="7" fillId="0" borderId="3" xfId="8" applyFont="1" applyBorder="1" applyAlignment="1">
      <alignment horizontal="left"/>
    </xf>
    <xf numFmtId="0" fontId="7" fillId="0" borderId="3" xfId="8" applyNumberFormat="1" applyFont="1" applyBorder="1"/>
    <xf numFmtId="164" fontId="7" fillId="0" borderId="3" xfId="8" applyNumberFormat="1" applyFont="1" applyBorder="1"/>
    <xf numFmtId="9" fontId="7" fillId="0" borderId="3" xfId="9" applyFont="1" applyBorder="1"/>
    <xf numFmtId="0" fontId="8" fillId="0" borderId="3" xfId="10" applyFont="1" applyFill="1" applyBorder="1" applyAlignment="1" applyProtection="1">
      <alignment horizontal="center"/>
    </xf>
    <xf numFmtId="0" fontId="8" fillId="0" borderId="3" xfId="10" applyFont="1" applyFill="1" applyBorder="1" applyAlignment="1" applyProtection="1">
      <alignment horizontal="left"/>
    </xf>
    <xf numFmtId="0" fontId="8" fillId="0" borderId="3" xfId="10" applyNumberFormat="1" applyFont="1" applyFill="1" applyBorder="1" applyProtection="1"/>
    <xf numFmtId="164" fontId="8" fillId="0" borderId="3" xfId="10" applyNumberFormat="1" applyFont="1" applyFill="1" applyBorder="1" applyProtection="1"/>
    <xf numFmtId="9" fontId="8" fillId="0" borderId="3" xfId="9" applyFont="1" applyFill="1" applyBorder="1" applyProtection="1"/>
    <xf numFmtId="0" fontId="7" fillId="0" borderId="3" xfId="10" applyFont="1" applyFill="1" applyBorder="1" applyAlignment="1" applyProtection="1">
      <alignment horizontal="left"/>
    </xf>
    <xf numFmtId="0" fontId="7" fillId="0" borderId="3" xfId="10" applyNumberFormat="1" applyFont="1" applyFill="1" applyBorder="1" applyProtection="1"/>
    <xf numFmtId="164" fontId="7" fillId="0" borderId="3" xfId="10" applyNumberFormat="1" applyFont="1" applyFill="1" applyBorder="1" applyProtection="1"/>
    <xf numFmtId="9" fontId="7" fillId="0" borderId="3" xfId="9" applyFont="1" applyFill="1" applyBorder="1" applyProtection="1"/>
    <xf numFmtId="0" fontId="7" fillId="0" borderId="3" xfId="0" applyFont="1" applyBorder="1" applyAlignment="1">
      <alignment horizontal="center"/>
    </xf>
    <xf numFmtId="0" fontId="8" fillId="0" borderId="3" xfId="0" applyFont="1" applyBorder="1" applyAlignment="1">
      <alignment horizontal="left"/>
    </xf>
    <xf numFmtId="0" fontId="8" fillId="0" borderId="3" xfId="0" applyNumberFormat="1" applyFont="1" applyBorder="1"/>
    <xf numFmtId="164" fontId="8" fillId="0" borderId="3" xfId="0" applyNumberFormat="1" applyFont="1" applyBorder="1"/>
    <xf numFmtId="9" fontId="8" fillId="0" borderId="3" xfId="2" applyFont="1" applyBorder="1"/>
    <xf numFmtId="0" fontId="7" fillId="0" borderId="3" xfId="0" applyFont="1" applyBorder="1" applyAlignment="1">
      <alignment horizontal="left"/>
    </xf>
    <xf numFmtId="0" fontId="7" fillId="0" borderId="3" xfId="0" applyNumberFormat="1" applyFont="1" applyBorder="1"/>
    <xf numFmtId="164" fontId="7" fillId="0" borderId="3" xfId="0" applyNumberFormat="1" applyFont="1" applyBorder="1"/>
    <xf numFmtId="9" fontId="7" fillId="0" borderId="3" xfId="2" applyFont="1" applyBorder="1"/>
    <xf numFmtId="0" fontId="7" fillId="0" borderId="3" xfId="11" applyFont="1" applyBorder="1" applyAlignment="1">
      <alignment horizontal="center"/>
    </xf>
    <xf numFmtId="0" fontId="8" fillId="0" borderId="3" xfId="11" applyFont="1" applyBorder="1" applyAlignment="1">
      <alignment horizontal="left"/>
    </xf>
    <xf numFmtId="0" fontId="8" fillId="0" borderId="3" xfId="11" applyNumberFormat="1" applyFont="1" applyBorder="1"/>
    <xf numFmtId="164" fontId="8" fillId="0" borderId="4" xfId="11" applyNumberFormat="1" applyFont="1" applyBorder="1"/>
    <xf numFmtId="9" fontId="8" fillId="0" borderId="3" xfId="12" applyFont="1" applyBorder="1"/>
    <xf numFmtId="0" fontId="7" fillId="0" borderId="3" xfId="11" applyFont="1" applyBorder="1" applyAlignment="1">
      <alignment horizontal="left"/>
    </xf>
    <xf numFmtId="0" fontId="7" fillId="0" borderId="3" xfId="11" applyNumberFormat="1" applyFont="1" applyBorder="1"/>
    <xf numFmtId="164" fontId="7" fillId="0" borderId="4" xfId="11" applyNumberFormat="1" applyFont="1" applyBorder="1"/>
    <xf numFmtId="9" fontId="7" fillId="0" borderId="3" xfId="12" applyFont="1" applyBorder="1"/>
    <xf numFmtId="9" fontId="7" fillId="0" borderId="3" xfId="2" applyFont="1" applyBorder="1" applyAlignment="1">
      <alignment horizontal="center" vertical="center" wrapText="1"/>
    </xf>
    <xf numFmtId="0" fontId="8" fillId="0" borderId="3" xfId="0" applyFont="1" applyBorder="1" applyAlignment="1">
      <alignment wrapText="1"/>
    </xf>
    <xf numFmtId="3" fontId="8" fillId="0" borderId="3" xfId="13" applyNumberFormat="1" applyFont="1" applyBorder="1" applyAlignment="1">
      <alignment wrapText="1"/>
    </xf>
    <xf numFmtId="164" fontId="8" fillId="0" borderId="3" xfId="0" applyNumberFormat="1" applyFont="1" applyBorder="1" applyAlignment="1">
      <alignment wrapText="1"/>
    </xf>
    <xf numFmtId="9" fontId="8" fillId="0" borderId="3" xfId="2" applyFont="1" applyBorder="1" applyAlignment="1">
      <alignment wrapText="1"/>
    </xf>
    <xf numFmtId="0" fontId="7" fillId="0" borderId="3" xfId="0" applyFont="1" applyBorder="1" applyAlignment="1">
      <alignment wrapText="1"/>
    </xf>
    <xf numFmtId="3" fontId="7" fillId="0" borderId="3" xfId="13" applyNumberFormat="1" applyFont="1" applyBorder="1" applyAlignment="1">
      <alignment wrapText="1"/>
    </xf>
    <xf numFmtId="164" fontId="7" fillId="0" borderId="3" xfId="0" applyNumberFormat="1" applyFont="1" applyBorder="1" applyAlignment="1">
      <alignment wrapText="1"/>
    </xf>
    <xf numFmtId="9" fontId="7" fillId="0" borderId="3" xfId="2" applyFont="1" applyBorder="1" applyAlignment="1">
      <alignment wrapText="1"/>
    </xf>
    <xf numFmtId="0" fontId="7" fillId="0" borderId="8" xfId="0" applyFont="1" applyBorder="1" applyAlignment="1">
      <alignment horizontal="center"/>
    </xf>
    <xf numFmtId="0" fontId="7" fillId="0" borderId="10" xfId="0" applyFont="1" applyBorder="1" applyAlignment="1">
      <alignment horizontal="center"/>
    </xf>
    <xf numFmtId="165" fontId="8" fillId="0" borderId="0" xfId="5" applyNumberFormat="1" applyFont="1" applyBorder="1" applyAlignment="1">
      <alignment horizontal="left" wrapText="1"/>
    </xf>
    <xf numFmtId="0" fontId="6" fillId="2" borderId="7" xfId="0" applyFont="1" applyFill="1" applyBorder="1" applyAlignment="1">
      <alignment vertical="center" wrapText="1"/>
    </xf>
    <xf numFmtId="0" fontId="8" fillId="2" borderId="6" xfId="11" applyNumberFormat="1" applyFont="1" applyFill="1" applyBorder="1" applyAlignment="1">
      <alignment horizontal="center"/>
    </xf>
    <xf numFmtId="164" fontId="8" fillId="2" borderId="6" xfId="1" applyFont="1" applyFill="1" applyBorder="1" applyAlignment="1">
      <alignment horizontal="center"/>
    </xf>
    <xf numFmtId="10" fontId="8" fillId="2" borderId="5" xfId="2" applyNumberFormat="1" applyFont="1" applyFill="1" applyBorder="1" applyAlignment="1">
      <alignment horizontal="center" wrapText="1"/>
    </xf>
    <xf numFmtId="10" fontId="8" fillId="2" borderId="6" xfId="2" applyNumberFormat="1" applyFont="1" applyFill="1" applyBorder="1" applyAlignment="1">
      <alignment horizontal="center" wrapText="1"/>
    </xf>
    <xf numFmtId="0" fontId="6" fillId="2" borderId="7" xfId="0" applyFont="1" applyFill="1" applyBorder="1" applyAlignment="1">
      <alignment vertical="center"/>
    </xf>
    <xf numFmtId="0" fontId="7" fillId="2" borderId="1" xfId="3" applyFont="1" applyFill="1" applyBorder="1" applyAlignment="1">
      <alignment horizontal="left"/>
    </xf>
    <xf numFmtId="3" fontId="7" fillId="2" borderId="2" xfId="3" applyNumberFormat="1" applyFont="1" applyFill="1" applyBorder="1" applyAlignment="1">
      <alignment horizontal="center"/>
    </xf>
    <xf numFmtId="164" fontId="8" fillId="2" borderId="1" xfId="0" applyNumberFormat="1" applyFont="1" applyFill="1" applyBorder="1" applyAlignment="1">
      <alignment horizontal="left" wrapText="1"/>
    </xf>
    <xf numFmtId="10" fontId="8" fillId="2" borderId="1" xfId="2" applyNumberFormat="1" applyFont="1" applyFill="1" applyBorder="1" applyAlignment="1">
      <alignment horizontal="center" wrapText="1"/>
    </xf>
    <xf numFmtId="10" fontId="8" fillId="2" borderId="2" xfId="2" applyNumberFormat="1" applyFont="1" applyFill="1" applyBorder="1" applyAlignment="1">
      <alignment horizontal="center" wrapText="1"/>
    </xf>
    <xf numFmtId="3" fontId="8" fillId="0" borderId="17" xfId="0" applyNumberFormat="1" applyFont="1" applyBorder="1" applyAlignment="1">
      <alignment horizontal="center"/>
    </xf>
    <xf numFmtId="164" fontId="8" fillId="0" borderId="17" xfId="1" applyFont="1" applyBorder="1" applyAlignment="1">
      <alignment horizontal="center"/>
    </xf>
    <xf numFmtId="164" fontId="8" fillId="0" borderId="3" xfId="1" applyFont="1" applyBorder="1" applyAlignment="1">
      <alignment horizontal="center"/>
    </xf>
    <xf numFmtId="9" fontId="8" fillId="0" borderId="3" xfId="9" applyNumberFormat="1" applyFont="1" applyBorder="1"/>
    <xf numFmtId="14" fontId="0" fillId="0" borderId="0" xfId="0" applyNumberFormat="1"/>
    <xf numFmtId="0" fontId="12" fillId="3" borderId="7" xfId="0" applyFont="1" applyFill="1" applyBorder="1" applyAlignment="1">
      <alignment vertical="center"/>
    </xf>
    <xf numFmtId="0" fontId="12" fillId="3" borderId="6" xfId="11" applyNumberFormat="1" applyFont="1" applyFill="1" applyBorder="1" applyAlignment="1">
      <alignment horizontal="center"/>
    </xf>
    <xf numFmtId="164" fontId="12" fillId="3" borderId="6" xfId="1" applyFont="1" applyFill="1" applyBorder="1" applyAlignment="1">
      <alignment horizontal="center"/>
    </xf>
    <xf numFmtId="10" fontId="12" fillId="3" borderId="5" xfId="2" applyNumberFormat="1" applyFont="1" applyFill="1" applyBorder="1" applyAlignment="1">
      <alignment horizontal="center" wrapText="1"/>
    </xf>
    <xf numFmtId="10" fontId="12" fillId="3" borderId="6" xfId="2" applyNumberFormat="1" applyFont="1" applyFill="1" applyBorder="1" applyAlignment="1">
      <alignment horizontal="center" wrapText="1"/>
    </xf>
    <xf numFmtId="0" fontId="12" fillId="3" borderId="3" xfId="3" applyFont="1" applyFill="1" applyBorder="1" applyAlignment="1">
      <alignment horizontal="left"/>
    </xf>
    <xf numFmtId="0" fontId="12" fillId="3" borderId="3" xfId="3" applyNumberFormat="1" applyFont="1" applyFill="1" applyBorder="1" applyAlignment="1">
      <alignment horizontal="center"/>
    </xf>
    <xf numFmtId="164" fontId="12" fillId="3" borderId="3" xfId="3" applyNumberFormat="1" applyFont="1" applyFill="1" applyBorder="1"/>
    <xf numFmtId="9" fontId="12" fillId="3" borderId="3" xfId="4" applyFont="1" applyFill="1" applyBorder="1"/>
    <xf numFmtId="0" fontId="12" fillId="3" borderId="3" xfId="5" applyFont="1" applyFill="1" applyBorder="1" applyAlignment="1">
      <alignment horizontal="left" wrapText="1"/>
    </xf>
    <xf numFmtId="165" fontId="12" fillId="3" borderId="3" xfId="5" applyNumberFormat="1" applyFont="1" applyFill="1" applyBorder="1" applyAlignment="1">
      <alignment wrapText="1"/>
    </xf>
    <xf numFmtId="164" fontId="12" fillId="3" borderId="3" xfId="5" applyNumberFormat="1" applyFont="1" applyFill="1" applyBorder="1" applyAlignment="1">
      <alignment wrapText="1"/>
    </xf>
    <xf numFmtId="9" fontId="12" fillId="3" borderId="3" xfId="7" applyFont="1" applyFill="1" applyBorder="1" applyAlignment="1">
      <alignment horizontal="center" wrapText="1"/>
    </xf>
    <xf numFmtId="0" fontId="12" fillId="3" borderId="3" xfId="8" applyFont="1" applyFill="1" applyBorder="1" applyAlignment="1">
      <alignment horizontal="left"/>
    </xf>
    <xf numFmtId="0" fontId="12" fillId="3" borderId="3" xfId="8" applyNumberFormat="1" applyFont="1" applyFill="1" applyBorder="1"/>
    <xf numFmtId="164" fontId="12" fillId="3" borderId="3" xfId="8" applyNumberFormat="1" applyFont="1" applyFill="1" applyBorder="1"/>
    <xf numFmtId="9" fontId="12" fillId="3" borderId="3" xfId="9" applyNumberFormat="1" applyFont="1" applyFill="1" applyBorder="1"/>
    <xf numFmtId="9" fontId="12" fillId="3" borderId="3" xfId="9" applyFont="1" applyFill="1" applyBorder="1"/>
    <xf numFmtId="0" fontId="12" fillId="3" borderId="3" xfId="10" applyFont="1" applyFill="1" applyBorder="1" applyAlignment="1" applyProtection="1">
      <alignment horizontal="left"/>
    </xf>
    <xf numFmtId="0" fontId="12" fillId="3" borderId="3" xfId="10" applyNumberFormat="1" applyFont="1" applyFill="1" applyBorder="1" applyProtection="1"/>
    <xf numFmtId="164" fontId="12" fillId="3" borderId="3" xfId="10" applyNumberFormat="1" applyFont="1" applyFill="1" applyBorder="1" applyProtection="1"/>
    <xf numFmtId="9" fontId="12" fillId="3" borderId="3" xfId="9" applyFont="1" applyFill="1" applyBorder="1" applyProtection="1"/>
    <xf numFmtId="0" fontId="12" fillId="3" borderId="3" xfId="0" applyFont="1" applyFill="1" applyBorder="1" applyAlignment="1">
      <alignment wrapText="1"/>
    </xf>
    <xf numFmtId="3" fontId="12" fillId="3" borderId="3" xfId="13" applyNumberFormat="1" applyFont="1" applyFill="1" applyBorder="1" applyAlignment="1">
      <alignment wrapText="1"/>
    </xf>
    <xf numFmtId="164" fontId="12" fillId="3" borderId="3" xfId="0" applyNumberFormat="1" applyFont="1" applyFill="1" applyBorder="1" applyAlignment="1">
      <alignment wrapText="1"/>
    </xf>
    <xf numFmtId="9" fontId="12" fillId="3" borderId="3" xfId="2" applyFont="1" applyFill="1" applyBorder="1" applyAlignment="1">
      <alignment wrapText="1"/>
    </xf>
    <xf numFmtId="0" fontId="12" fillId="3" borderId="3" xfId="11" applyFont="1" applyFill="1" applyBorder="1" applyAlignment="1">
      <alignment horizontal="left"/>
    </xf>
    <xf numFmtId="0" fontId="12" fillId="3" borderId="3" xfId="11" applyNumberFormat="1" applyFont="1" applyFill="1" applyBorder="1"/>
    <xf numFmtId="164" fontId="12" fillId="3" borderId="4" xfId="11" applyNumberFormat="1" applyFont="1" applyFill="1" applyBorder="1"/>
    <xf numFmtId="9" fontId="12" fillId="3" borderId="3" xfId="12" applyFont="1" applyFill="1" applyBorder="1"/>
    <xf numFmtId="0" fontId="12" fillId="3" borderId="3" xfId="0" applyFont="1" applyFill="1" applyBorder="1" applyAlignment="1">
      <alignment horizontal="left"/>
    </xf>
    <xf numFmtId="0" fontId="12" fillId="3" borderId="3" xfId="0" applyNumberFormat="1" applyFont="1" applyFill="1" applyBorder="1"/>
    <xf numFmtId="164" fontId="12" fillId="3" borderId="3" xfId="0" applyNumberFormat="1" applyFont="1" applyFill="1" applyBorder="1"/>
    <xf numFmtId="9" fontId="12" fillId="3" borderId="3" xfId="2" applyFont="1" applyFill="1" applyBorder="1"/>
    <xf numFmtId="0" fontId="13" fillId="0" borderId="0" xfId="0" applyFont="1"/>
    <xf numFmtId="0" fontId="0" fillId="0" borderId="0" xfId="0" applyAlignment="1"/>
    <xf numFmtId="14" fontId="0" fillId="0" borderId="0" xfId="0" applyNumberFormat="1" applyAlignment="1"/>
    <xf numFmtId="164" fontId="0" fillId="0" borderId="0" xfId="1" applyFont="1"/>
    <xf numFmtId="9" fontId="0" fillId="0" borderId="0" xfId="2" applyFont="1"/>
    <xf numFmtId="164" fontId="0" fillId="0" borderId="0" xfId="1" applyFont="1" applyAlignment="1"/>
    <xf numFmtId="0" fontId="10" fillId="0" borderId="21" xfId="0" applyFont="1" applyBorder="1" applyAlignment="1">
      <alignment horizontal="center" vertical="center"/>
    </xf>
    <xf numFmtId="0" fontId="10" fillId="0" borderId="22" xfId="0" applyFont="1" applyBorder="1" applyAlignment="1">
      <alignment horizontal="center" vertical="center"/>
    </xf>
    <xf numFmtId="0" fontId="10" fillId="0" borderId="23" xfId="0" applyFont="1" applyBorder="1" applyAlignment="1">
      <alignment horizontal="center" vertical="center"/>
    </xf>
    <xf numFmtId="0" fontId="10" fillId="0" borderId="24" xfId="0" applyFont="1" applyBorder="1" applyAlignment="1">
      <alignment horizontal="center" vertical="center"/>
    </xf>
    <xf numFmtId="0" fontId="10" fillId="0" borderId="20" xfId="0" applyFont="1" applyBorder="1" applyAlignment="1">
      <alignment horizontal="center" vertical="center"/>
    </xf>
    <xf numFmtId="0" fontId="10" fillId="0" borderId="25" xfId="0" applyFont="1" applyBorder="1" applyAlignment="1">
      <alignment horizontal="center" vertical="center"/>
    </xf>
    <xf numFmtId="0" fontId="11" fillId="0" borderId="21" xfId="0" applyFont="1" applyBorder="1" applyAlignment="1">
      <alignment horizontal="center" vertic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1" fillId="0" borderId="20" xfId="0" applyFont="1" applyBorder="1" applyAlignment="1">
      <alignment horizontal="center" vertical="center"/>
    </xf>
    <xf numFmtId="0" fontId="11" fillId="0" borderId="25" xfId="0" applyFont="1" applyBorder="1" applyAlignment="1">
      <alignment horizontal="center" vertical="center"/>
    </xf>
    <xf numFmtId="0" fontId="7" fillId="0" borderId="19" xfId="0" applyFont="1" applyBorder="1" applyAlignment="1">
      <alignment horizontal="center"/>
    </xf>
    <xf numFmtId="0" fontId="7" fillId="0" borderId="0" xfId="0" applyFont="1" applyBorder="1" applyAlignment="1">
      <alignment horizontal="center"/>
    </xf>
  </cellXfs>
  <cellStyles count="15">
    <cellStyle name="Moeda" xfId="1" builtinId="4"/>
    <cellStyle name="Normal" xfId="0" builtinId="0"/>
    <cellStyle name="Normal 2" xfId="3" xr:uid="{00000000-0005-0000-0000-000002000000}"/>
    <cellStyle name="Normal 3" xfId="5" xr:uid="{00000000-0005-0000-0000-000003000000}"/>
    <cellStyle name="Normal 4" xfId="8" xr:uid="{00000000-0005-0000-0000-000004000000}"/>
    <cellStyle name="Normal 5" xfId="10" xr:uid="{00000000-0005-0000-0000-000005000000}"/>
    <cellStyle name="Normal 6" xfId="11" xr:uid="{00000000-0005-0000-0000-000006000000}"/>
    <cellStyle name="Normal 7" xfId="14" xr:uid="{00000000-0005-0000-0000-000007000000}"/>
    <cellStyle name="Porcentagem" xfId="2" builtinId="5"/>
    <cellStyle name="Porcentagem 2" xfId="4" xr:uid="{00000000-0005-0000-0000-000009000000}"/>
    <cellStyle name="Porcentagem 3" xfId="7" xr:uid="{00000000-0005-0000-0000-00000A000000}"/>
    <cellStyle name="Porcentagem 4" xfId="9" xr:uid="{00000000-0005-0000-0000-00000B000000}"/>
    <cellStyle name="Porcentagem 5" xfId="12" xr:uid="{00000000-0005-0000-0000-00000C000000}"/>
    <cellStyle name="Vírgula 2" xfId="6" xr:uid="{00000000-0005-0000-0000-00000D000000}"/>
    <cellStyle name="Vírgula 3" xfId="13" xr:uid="{00000000-0005-0000-0000-00000E000000}"/>
  </cellStyles>
  <dxfs count="47">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9" formatCode="dd/mm/yyyy"/>
    </dxf>
    <dxf>
      <numFmt numFmtId="19" formatCode="dd/mm/yyyy"/>
    </dxf>
    <dxf>
      <numFmt numFmtId="19" formatCode="dd/mm/yyyy"/>
    </dxf>
    <dxf>
      <numFmt numFmtId="19" formatCode="dd/mm/yyyy"/>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theme="1"/>
        <name val="Calibri"/>
        <scheme val="minor"/>
      </font>
      <numFmt numFmtId="13" formatCode="0%"/>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ela2" displayName="Tabela2" ref="A1:N1110" totalsRowShown="0">
  <autoFilter ref="A1:N1110" xr:uid="{00000000-0009-0000-0100-000002000000}"/>
  <sortState xmlns:xlrd2="http://schemas.microsoft.com/office/spreadsheetml/2017/richdata2" ref="A2:N1110">
    <sortCondition ref="A2:A1110"/>
  </sortState>
  <tableColumns count="14">
    <tableColumn id="25" xr3:uid="{00000000-0010-0000-0000-000019000000}" name="OBJETO"/>
    <tableColumn id="10" xr3:uid="{00000000-0010-0000-0000-00000A000000}" name="UF"/>
    <tableColumn id="9" xr3:uid="{00000000-0010-0000-0000-000009000000}" name="TOMADOR"/>
    <tableColumn id="7" xr3:uid="{00000000-0010-0000-0000-000007000000}" name="GESTOR"/>
    <tableColumn id="15" xr3:uid="{00000000-0010-0000-0000-00000F000000}" name="VALOR REPASSE R$" dataCellStyle="Moeda"/>
    <tableColumn id="16" xr3:uid="{00000000-0010-0000-0000-000010000000}" name="VALOR CONTRAPARTIDA R$" dataCellStyle="Moeda"/>
    <tableColumn id="17" xr3:uid="{00000000-0010-0000-0000-000011000000}" name="VALOR INVESTIMENTO R$" dataCellStyle="Moeda"/>
    <tableColumn id="1" xr3:uid="{00000000-0010-0000-0000-000001000000}" name="PERCENTUAL REALIZADO" dataCellStyle="Porcentagem">
      <calculatedColumnFormula>Tabela2[[#This Row],[PERCENTUAL REALIZADO2]]*1/100</calculatedColumnFormula>
    </tableColumn>
    <tableColumn id="28" xr3:uid="{00000000-0010-0000-0000-00001C000000}" name="PERCENTUAL REALIZADO2"/>
    <tableColumn id="36" xr3:uid="{00000000-0010-0000-0000-000024000000}" name="DATA DE INÍCIO" dataDxfId="46"/>
    <tableColumn id="37" xr3:uid="{00000000-0010-0000-0000-000025000000}" name="DATA DE TÉRMINO DA OBRA" dataDxfId="45"/>
    <tableColumn id="39" xr3:uid="{00000000-0010-0000-0000-000027000000}" name="SITUAÇÃO"/>
    <tableColumn id="41" xr3:uid="{00000000-0010-0000-0000-000029000000}" name="AREA"/>
    <tableColumn id="43" xr3:uid="{00000000-0010-0000-0000-00002B000000}" name="MODALIDADE_N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ela3" displayName="Tabela3" ref="A1:P875" totalsRowShown="0">
  <autoFilter ref="A1:P875" xr:uid="{00000000-0009-0000-0100-000003000000}"/>
  <sortState xmlns:xlrd2="http://schemas.microsoft.com/office/spreadsheetml/2017/richdata2" ref="A2:P875">
    <sortCondition ref="C2:C875"/>
  </sortState>
  <tableColumns count="16">
    <tableColumn id="15" xr3:uid="{00000000-0010-0000-0100-00000F000000}" name="UF"/>
    <tableColumn id="16" xr3:uid="{00000000-0010-0000-0100-000010000000}" name="Municípios"/>
    <tableColumn id="4" xr3:uid="{00000000-0010-0000-0100-000004000000}" name="Empreendimento"/>
    <tableColumn id="7" xr3:uid="{00000000-0010-0000-0100-000007000000}" name="Tipo"/>
    <tableColumn id="9" xr3:uid="{00000000-0010-0000-0100-000009000000}" name="Orgão"/>
    <tableColumn id="19" xr3:uid="{00000000-0010-0000-0100-000013000000}" name="Estágio"/>
    <tableColumn id="1" xr3:uid="{00000000-0010-0000-0100-000001000000}" name="% da Execução Física" dataDxfId="44" dataCellStyle="Porcentagem"/>
    <tableColumn id="2" xr3:uid="{00000000-0010-0000-0100-000002000000}" name="% da Execução Financeira" dataDxfId="43" dataCellStyle="Porcentagem"/>
    <tableColumn id="33" xr3:uid="{00000000-0010-0000-0100-000021000000}" name="Total PAC (Milhões R$) - valor do contrato" dataCellStyle="Moeda"/>
    <tableColumn id="35" xr3:uid="{00000000-0010-0000-0100-000023000000}" name="Data de Início Prevista" dataDxfId="42"/>
    <tableColumn id="36" xr3:uid="{00000000-0010-0000-0100-000024000000}" name="Data de Início Revisada" dataDxfId="41"/>
    <tableColumn id="37" xr3:uid="{00000000-0010-0000-0100-000025000000}" name="Data de Conclusão Prevista" dataDxfId="40"/>
    <tableColumn id="38" xr3:uid="{00000000-0010-0000-0100-000026000000}" name="Data de Conclusão Revisada" dataDxfId="39"/>
    <tableColumn id="47" xr3:uid="{00000000-0010-0000-0100-00002F000000}" name="Executores"/>
    <tableColumn id="50" xr3:uid="{00000000-0010-0000-0100-000032000000}" name="Latitude"/>
    <tableColumn id="51" xr3:uid="{00000000-0010-0000-0100-000033000000}"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ela4" displayName="Tabela4" ref="A1:N1246" totalsRowShown="0">
  <autoFilter ref="A1:N1246" xr:uid="{00000000-0009-0000-0100-000004000000}"/>
  <sortState xmlns:xlrd2="http://schemas.microsoft.com/office/spreadsheetml/2017/richdata2" ref="A2:N1246">
    <sortCondition ref="L2:L1246"/>
  </sortState>
  <tableColumns count="14">
    <tableColumn id="15" xr3:uid="{00000000-0010-0000-0200-00000F000000}" name="UF"/>
    <tableColumn id="14" xr3:uid="{00000000-0010-0000-0200-00000E000000}" name="Município"/>
    <tableColumn id="13" xr3:uid="{00000000-0010-0000-0200-00000D000000}" name="Unidade Implantadora"/>
    <tableColumn id="16" xr3:uid="{00000000-0010-0000-0200-000010000000}" name="Data de Início da Execução"/>
    <tableColumn id="17" xr3:uid="{00000000-0010-0000-0200-000011000000}" name="Data de Término da Execução"/>
    <tableColumn id="18" xr3:uid="{00000000-0010-0000-0200-000012000000}" name="Situação da Obra"/>
    <tableColumn id="19" xr3:uid="{00000000-0010-0000-0200-000013000000}" name="Tipo de Paralisação"/>
    <tableColumn id="26" xr3:uid="{00000000-0010-0000-0200-00001A000000}" name="% Executado"/>
    <tableColumn id="27" xr3:uid="{00000000-0010-0000-0200-00001B000000}" name="Programa"/>
    <tableColumn id="28" xr3:uid="{00000000-0010-0000-0200-00001C000000}" name="Fonte"/>
    <tableColumn id="29" xr3:uid="{00000000-0010-0000-0200-00001D000000}" name="Esfera"/>
    <tableColumn id="30" xr3:uid="{00000000-0010-0000-0200-00001E000000}" name="Tipologia"/>
    <tableColumn id="31" xr3:uid="{00000000-0010-0000-0200-00001F000000}" name="Valor Contrato" dataCellStyle="Moeda"/>
    <tableColumn id="32" xr3:uid="{00000000-0010-0000-0200-000020000000}" name="Valor Previsto" dataCellStyle="Moed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ela5" displayName="Tabela5" ref="A1:T201" totalsRowShown="0" headerRowDxfId="38" dataDxfId="37">
  <autoFilter ref="A1:T201" xr:uid="{00000000-0009-0000-0100-000005000000}"/>
  <sortState xmlns:xlrd2="http://schemas.microsoft.com/office/spreadsheetml/2017/richdata2" ref="A2:T201">
    <sortCondition ref="E2:E201"/>
  </sortState>
  <tableColumns count="20">
    <tableColumn id="13" xr3:uid="{00000000-0010-0000-0300-00000D000000}" name="UF" dataDxfId="36"/>
    <tableColumn id="14" xr3:uid="{00000000-0010-0000-0300-00000E000000}" name="MUNICÍPIO" dataDxfId="35"/>
    <tableColumn id="2" xr3:uid="{00000000-0010-0000-0300-000002000000}" name="DESCRIÇÃO" dataDxfId="34"/>
    <tableColumn id="3" xr3:uid="{00000000-0010-0000-0300-000003000000}" name="SIGLA" dataDxfId="33"/>
    <tableColumn id="4" xr3:uid="{00000000-0010-0000-0300-000004000000}" name="NOME" dataDxfId="32"/>
    <tableColumn id="5" xr3:uid="{00000000-0010-0000-0300-000005000000}" name="DESCRIÇÃO DA OBRA" dataDxfId="31"/>
    <tableColumn id="6" xr3:uid="{00000000-0010-0000-0300-000006000000}" name="SITUAÇÃO" dataDxfId="30"/>
    <tableColumn id="7" xr3:uid="{00000000-0010-0000-0300-000007000000}" name="% DE EXECUÇÃO" dataDxfId="29"/>
    <tableColumn id="9" xr3:uid="{00000000-0010-0000-0300-000009000000}" name="TIPO" dataDxfId="28"/>
    <tableColumn id="10" xr3:uid="{00000000-0010-0000-0300-00000A000000}" name="TIPOLOGIA" dataDxfId="27"/>
    <tableColumn id="12" xr3:uid="{00000000-0010-0000-0300-00000C000000}" name="CAMPUS" dataDxfId="26"/>
    <tableColumn id="15" xr3:uid="{00000000-0010-0000-0300-00000F000000}" name="VALOR PREVISTO (R$)" dataDxfId="25"/>
    <tableColumn id="24" xr3:uid="{00000000-0010-0000-0300-000018000000}" name="NOME2" dataDxfId="24"/>
    <tableColumn id="25" xr3:uid="{00000000-0010-0000-0300-000019000000}" name="CNPJ" dataDxfId="23"/>
    <tableColumn id="36" xr3:uid="{00000000-0010-0000-0300-000024000000}" name="INÍCIO DE EXECUÇÃO DA OBRA" dataDxfId="22"/>
    <tableColumn id="37" xr3:uid="{00000000-0010-0000-0300-000025000000}" name="TÉRMINO DA EXECUÇÃO DA OBRA" dataDxfId="21"/>
    <tableColumn id="38" xr3:uid="{00000000-0010-0000-0300-000026000000}" name="TÉRMINO DA EXECUÇÃO DA OBRA PÓS ADITIVO" dataDxfId="20"/>
    <tableColumn id="43" xr3:uid="{00000000-0010-0000-0300-00002B000000}" name="VALOR CONTRATO" dataDxfId="19" dataCellStyle="Moeda"/>
    <tableColumn id="48" xr3:uid="{00000000-0010-0000-0300-000030000000}" name="VALOR EMPENHO" dataDxfId="18" dataCellStyle="Moeda"/>
    <tableColumn id="50" xr3:uid="{00000000-0010-0000-0300-000032000000}" name="VALOR LIQUIDADO" dataDxfId="17" dataCellStyle="Moed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ela6" displayName="Tabela6" ref="A1:O65" totalsRowShown="0" headerRowDxfId="16" dataDxfId="15">
  <autoFilter ref="A1:O65" xr:uid="{00000000-0009-0000-0100-000006000000}"/>
  <sortState xmlns:xlrd2="http://schemas.microsoft.com/office/spreadsheetml/2017/richdata2" ref="A2:O65">
    <sortCondition ref="C2:C65"/>
  </sortState>
  <tableColumns count="15">
    <tableColumn id="1" xr3:uid="{00000000-0010-0000-0400-000001000000}" name="UF" dataDxfId="14"/>
    <tableColumn id="2" xr3:uid="{00000000-0010-0000-0400-000002000000}" name="Instituição" dataDxfId="13"/>
    <tableColumn id="6" xr3:uid="{00000000-0010-0000-0400-000006000000}" name="Nome da Obra" dataDxfId="12"/>
    <tableColumn id="7" xr3:uid="{00000000-0010-0000-0400-000007000000}" name="Descrição da Obra" dataDxfId="11"/>
    <tableColumn id="9" xr3:uid="{00000000-0010-0000-0400-000009000000}" name="% de Execução" dataDxfId="10"/>
    <tableColumn id="11" xr3:uid="{00000000-0010-0000-0400-00000B000000}" name="Situação da Obra" dataDxfId="9"/>
    <tableColumn id="15" xr3:uid="{00000000-0010-0000-0400-00000F000000}" name="Nome Empresa Contratada" dataDxfId="8"/>
    <tableColumn id="17" xr3:uid="{00000000-0010-0000-0400-000011000000}" name="Início de Execução da Obra" dataDxfId="7"/>
    <tableColumn id="18" xr3:uid="{00000000-0010-0000-0400-000012000000}" name="Data de Término do Contrato" dataDxfId="6"/>
    <tableColumn id="19" xr3:uid="{00000000-0010-0000-0400-000013000000}" name="Data de Término do Contrato Após Aditivo" dataDxfId="5"/>
    <tableColumn id="21" xr3:uid="{00000000-0010-0000-0400-000015000000}" name="Valor Contratado da Obra (R$)" dataDxfId="4" dataCellStyle="Moeda"/>
    <tableColumn id="22" xr3:uid="{00000000-0010-0000-0400-000016000000}" name="Valor Após Aditivo (R$)" dataDxfId="3" dataCellStyle="Moeda"/>
    <tableColumn id="23" xr3:uid="{00000000-0010-0000-0400-000017000000}" name="Valor Contratado atualizado" dataDxfId="2" dataCellStyle="Moeda"/>
    <tableColumn id="24" xr3:uid="{00000000-0010-0000-0400-000018000000}" name="Valor Total Empenhado" dataDxfId="1" dataCellStyle="Moeda"/>
    <tableColumn id="25" xr3:uid="{00000000-0010-0000-0400-000019000000}" name="Valor Total Liquidado" dataDxfId="0" dataCellStyle="Moeda"/>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A1:L70"/>
  <sheetViews>
    <sheetView zoomScale="70" zoomScaleNormal="70" workbookViewId="0">
      <selection activeCell="A38" sqref="A38"/>
    </sheetView>
  </sheetViews>
  <sheetFormatPr defaultRowHeight="15.75" x14ac:dyDescent="0.25"/>
  <cols>
    <col min="1" max="1" width="47.28515625" style="1" bestFit="1" customWidth="1"/>
    <col min="2" max="2" width="25.85546875" style="1" customWidth="1"/>
    <col min="3" max="3" width="34.140625" style="1" bestFit="1" customWidth="1"/>
    <col min="4" max="4" width="10.28515625" style="1" bestFit="1" customWidth="1"/>
    <col min="5" max="5" width="18.140625" style="1" customWidth="1"/>
    <col min="6" max="6" width="12.140625" style="1" customWidth="1"/>
    <col min="7" max="7" width="15.140625" style="1" bestFit="1" customWidth="1"/>
    <col min="8" max="8" width="17" style="1" bestFit="1" customWidth="1"/>
    <col min="9" max="9" width="36.7109375" style="1" customWidth="1"/>
    <col min="10" max="10" width="25.28515625" style="1" bestFit="1" customWidth="1"/>
    <col min="11" max="11" width="10.28515625" style="1" bestFit="1" customWidth="1"/>
    <col min="12" max="12" width="17.28515625" style="1" bestFit="1" customWidth="1"/>
    <col min="13" max="16384" width="9.140625" style="1"/>
  </cols>
  <sheetData>
    <row r="1" spans="1:12" x14ac:dyDescent="0.25">
      <c r="A1" s="152" t="s">
        <v>9722</v>
      </c>
      <c r="B1" s="153"/>
      <c r="C1" s="153"/>
      <c r="D1" s="153"/>
      <c r="E1" s="154"/>
      <c r="H1" s="158" t="s">
        <v>9723</v>
      </c>
      <c r="I1" s="159"/>
      <c r="J1" s="159"/>
      <c r="K1" s="159"/>
      <c r="L1" s="160"/>
    </row>
    <row r="2" spans="1:12" ht="16.5" thickBot="1" x14ac:dyDescent="0.3">
      <c r="A2" s="155"/>
      <c r="B2" s="156"/>
      <c r="C2" s="156"/>
      <c r="D2" s="156"/>
      <c r="E2" s="157"/>
      <c r="H2" s="161"/>
      <c r="I2" s="162"/>
      <c r="J2" s="162"/>
      <c r="K2" s="162"/>
      <c r="L2" s="163"/>
    </row>
    <row r="3" spans="1:12" ht="16.5" thickBot="1" x14ac:dyDescent="0.3">
      <c r="A3" s="2" t="s">
        <v>7</v>
      </c>
      <c r="B3" s="3" t="s">
        <v>17</v>
      </c>
      <c r="C3" s="2" t="s">
        <v>20</v>
      </c>
      <c r="D3" s="4" t="s">
        <v>0</v>
      </c>
      <c r="E3" s="5" t="s">
        <v>1</v>
      </c>
      <c r="H3" s="93" t="s">
        <v>27</v>
      </c>
      <c r="I3" s="18" t="s">
        <v>28</v>
      </c>
      <c r="J3" s="18" t="s">
        <v>20</v>
      </c>
      <c r="K3" s="18" t="s">
        <v>0</v>
      </c>
      <c r="L3" s="94" t="s">
        <v>1</v>
      </c>
    </row>
    <row r="4" spans="1:12" x14ac:dyDescent="0.25">
      <c r="A4" s="96" t="s">
        <v>44</v>
      </c>
      <c r="B4" s="97">
        <f>+B32</f>
        <v>590</v>
      </c>
      <c r="C4" s="98">
        <f>+C32</f>
        <v>204988942.85000005</v>
      </c>
      <c r="D4" s="99">
        <f t="shared" ref="D4:D10" si="0">B4/$B$10</f>
        <v>1.5359783401020514E-2</v>
      </c>
      <c r="E4" s="100">
        <f t="shared" ref="E4:E10" si="1">C4/$C$10</f>
        <v>2.8256546949212316E-4</v>
      </c>
      <c r="H4" s="8" t="s">
        <v>29</v>
      </c>
      <c r="I4" s="9">
        <f>B20</f>
        <v>14224</v>
      </c>
      <c r="J4" s="109">
        <f>C20</f>
        <v>15087800486.649979</v>
      </c>
      <c r="K4" s="10">
        <f t="shared" ref="K4:K11" si="2">I4/$I$11</f>
        <v>0.37030094762053523</v>
      </c>
      <c r="L4" s="11">
        <f t="shared" ref="L4:L11" si="3">J4/$J$11</f>
        <v>2.0797665322043166E-2</v>
      </c>
    </row>
    <row r="5" spans="1:12" x14ac:dyDescent="0.25">
      <c r="A5" s="101" t="s">
        <v>22</v>
      </c>
      <c r="B5" s="97">
        <f>B15</f>
        <v>950</v>
      </c>
      <c r="C5" s="98">
        <f>C15</f>
        <v>957961227.72000003</v>
      </c>
      <c r="D5" s="99">
        <f t="shared" si="0"/>
        <v>2.4731854628761846E-2</v>
      </c>
      <c r="E5" s="100">
        <f t="shared" si="1"/>
        <v>1.3204944632746686E-3</v>
      </c>
      <c r="H5" s="12" t="s">
        <v>15</v>
      </c>
      <c r="I5" s="9">
        <f>B26</f>
        <v>10666</v>
      </c>
      <c r="J5" s="109">
        <f>C26</f>
        <v>663349865888.61194</v>
      </c>
      <c r="K5" s="13">
        <f t="shared" si="2"/>
        <v>0.2776736436530251</v>
      </c>
      <c r="L5" s="14">
        <f t="shared" si="3"/>
        <v>0.91438964310143755</v>
      </c>
    </row>
    <row r="6" spans="1:12" x14ac:dyDescent="0.25">
      <c r="A6" s="101" t="s">
        <v>23</v>
      </c>
      <c r="B6" s="97">
        <f>B16</f>
        <v>2700</v>
      </c>
      <c r="C6" s="98">
        <f>C16</f>
        <v>4105680314.1300001</v>
      </c>
      <c r="D6" s="99">
        <f t="shared" si="0"/>
        <v>7.0290534208059988E-2</v>
      </c>
      <c r="E6" s="100">
        <f t="shared" si="1"/>
        <v>5.6594442091231602E-3</v>
      </c>
      <c r="H6" s="12" t="s">
        <v>30</v>
      </c>
      <c r="I6" s="9">
        <f>B36</f>
        <v>9055</v>
      </c>
      <c r="J6" s="109">
        <f>C36</f>
        <v>9577441496.959959</v>
      </c>
      <c r="K6" s="13">
        <f t="shared" si="2"/>
        <v>0.23573362490888264</v>
      </c>
      <c r="L6" s="14">
        <f t="shared" si="3"/>
        <v>1.3201952337020076E-2</v>
      </c>
    </row>
    <row r="7" spans="1:12" x14ac:dyDescent="0.25">
      <c r="A7" s="101" t="s">
        <v>24</v>
      </c>
      <c r="B7" s="97">
        <f>B17+B24+B33+B42+B50+B58+B67+B68+B59</f>
        <v>19728</v>
      </c>
      <c r="C7" s="98">
        <f>C17+C24+C33+C42+C50+C58+C67+C68+C59</f>
        <v>575829146944.30591</v>
      </c>
      <c r="D7" s="99">
        <f t="shared" si="0"/>
        <v>0.5135895032802249</v>
      </c>
      <c r="E7" s="100">
        <f t="shared" si="1"/>
        <v>0.79374736505972743</v>
      </c>
      <c r="H7" s="12" t="s">
        <v>31</v>
      </c>
      <c r="I7" s="9">
        <f>B44</f>
        <v>645</v>
      </c>
      <c r="J7" s="109">
        <f>C44</f>
        <v>4729617284.1399994</v>
      </c>
      <c r="K7" s="13">
        <f t="shared" si="2"/>
        <v>1.6791627616369886E-2</v>
      </c>
      <c r="L7" s="14">
        <f t="shared" si="3"/>
        <v>6.5195054417593852E-3</v>
      </c>
    </row>
    <row r="8" spans="1:12" x14ac:dyDescent="0.25">
      <c r="A8" s="101" t="s">
        <v>25</v>
      </c>
      <c r="B8" s="97">
        <f>B18</f>
        <v>41</v>
      </c>
      <c r="C8" s="98">
        <f>C18</f>
        <v>44541721.119999997</v>
      </c>
      <c r="D8" s="99">
        <f t="shared" si="0"/>
        <v>1.0673747787149849E-3</v>
      </c>
      <c r="E8" s="100">
        <f t="shared" si="1"/>
        <v>6.1398201118924477E-5</v>
      </c>
      <c r="H8" s="12" t="s">
        <v>32</v>
      </c>
      <c r="I8" s="9">
        <f>B52</f>
        <v>367</v>
      </c>
      <c r="J8" s="109">
        <f>C52</f>
        <v>1153566318.8899999</v>
      </c>
      <c r="K8" s="13">
        <f t="shared" si="2"/>
        <v>9.554305946058524E-3</v>
      </c>
      <c r="L8" s="14">
        <f t="shared" si="3"/>
        <v>1.5901248328597491E-3</v>
      </c>
    </row>
    <row r="9" spans="1:12" ht="16.5" thickBot="1" x14ac:dyDescent="0.3">
      <c r="A9" s="112" t="s">
        <v>26</v>
      </c>
      <c r="B9" s="113">
        <f>B19+B25+B34+B35+B43+B51+B60+B69</f>
        <v>14403</v>
      </c>
      <c r="C9" s="114">
        <f>C19+C25+C34+C35+C43+C51+C60+C69</f>
        <v>144314132476.616</v>
      </c>
      <c r="D9" s="115">
        <f t="shared" si="0"/>
        <v>0.37496094970321775</v>
      </c>
      <c r="E9" s="116">
        <f t="shared" si="1"/>
        <v>0.19892873259726385</v>
      </c>
      <c r="H9" s="12" t="s">
        <v>16</v>
      </c>
      <c r="I9" s="9">
        <f>B61</f>
        <v>1168</v>
      </c>
      <c r="J9" s="109">
        <f>C61</f>
        <v>26710888550.820011</v>
      </c>
      <c r="K9" s="13">
        <f t="shared" si="2"/>
        <v>3.0407164427782983E-2</v>
      </c>
      <c r="L9" s="14">
        <f t="shared" si="3"/>
        <v>3.681942381368903E-2</v>
      </c>
    </row>
    <row r="10" spans="1:12" ht="16.5" thickBot="1" x14ac:dyDescent="0.3">
      <c r="A10" s="102" t="s">
        <v>3</v>
      </c>
      <c r="B10" s="103">
        <f>SUM(B4:B9)</f>
        <v>38412</v>
      </c>
      <c r="C10" s="104">
        <f>SUM(C4:C9)</f>
        <v>725456451626.74182</v>
      </c>
      <c r="D10" s="105">
        <f t="shared" si="0"/>
        <v>1</v>
      </c>
      <c r="E10" s="106">
        <f t="shared" si="1"/>
        <v>1</v>
      </c>
      <c r="H10" s="15" t="s">
        <v>33</v>
      </c>
      <c r="I10" s="107">
        <f>B70</f>
        <v>2287</v>
      </c>
      <c r="J10" s="108">
        <f>C70</f>
        <v>4847271600.6700029</v>
      </c>
      <c r="K10" s="16">
        <f t="shared" si="2"/>
        <v>5.9538685827345623E-2</v>
      </c>
      <c r="L10" s="17">
        <f t="shared" si="3"/>
        <v>6.681685151190846E-3</v>
      </c>
    </row>
    <row r="11" spans="1:12" ht="19.5" thickBot="1" x14ac:dyDescent="0.35">
      <c r="A11" s="146" t="s">
        <v>9724</v>
      </c>
      <c r="B11" s="6"/>
      <c r="C11" s="6"/>
      <c r="D11" s="6"/>
      <c r="E11" s="6"/>
      <c r="H11" s="7" t="s">
        <v>3</v>
      </c>
      <c r="I11" s="18">
        <f>SUM(I4:I10)</f>
        <v>38412</v>
      </c>
      <c r="J11" s="19">
        <f>SUM(J4:J10)</f>
        <v>725456451626.74207</v>
      </c>
      <c r="K11" s="20">
        <f t="shared" si="2"/>
        <v>1</v>
      </c>
      <c r="L11" s="21">
        <f t="shared" si="3"/>
        <v>1</v>
      </c>
    </row>
    <row r="12" spans="1:12" x14ac:dyDescent="0.25">
      <c r="A12" s="6"/>
      <c r="B12" s="22"/>
      <c r="C12" s="6"/>
      <c r="D12" s="6"/>
      <c r="E12" s="6"/>
    </row>
    <row r="13" spans="1:12" x14ac:dyDescent="0.25">
      <c r="A13" s="164" t="s">
        <v>34</v>
      </c>
      <c r="B13" s="164"/>
      <c r="C13" s="164"/>
      <c r="D13" s="164"/>
      <c r="E13" s="164"/>
    </row>
    <row r="14" spans="1:12" x14ac:dyDescent="0.25">
      <c r="A14" s="23" t="s">
        <v>7</v>
      </c>
      <c r="B14" s="24" t="s">
        <v>28</v>
      </c>
      <c r="C14" s="24" t="s">
        <v>20</v>
      </c>
      <c r="D14" s="25" t="s">
        <v>0</v>
      </c>
      <c r="E14" s="25" t="s">
        <v>1</v>
      </c>
    </row>
    <row r="15" spans="1:12" x14ac:dyDescent="0.25">
      <c r="A15" s="26" t="s">
        <v>22</v>
      </c>
      <c r="B15" s="27">
        <v>950</v>
      </c>
      <c r="C15" s="28">
        <v>957961227.72000003</v>
      </c>
      <c r="D15" s="29">
        <v>6.6788526434195722E-2</v>
      </c>
      <c r="E15" s="29">
        <v>6.349243738791624E-2</v>
      </c>
    </row>
    <row r="16" spans="1:12" x14ac:dyDescent="0.25">
      <c r="A16" s="26" t="s">
        <v>23</v>
      </c>
      <c r="B16" s="27">
        <v>2700</v>
      </c>
      <c r="C16" s="28">
        <v>4105680314.1300001</v>
      </c>
      <c r="D16" s="29">
        <v>0.18982002249718785</v>
      </c>
      <c r="E16" s="29">
        <v>0.27211920768456471</v>
      </c>
    </row>
    <row r="17" spans="1:5" x14ac:dyDescent="0.25">
      <c r="A17" s="26" t="s">
        <v>35</v>
      </c>
      <c r="B17" s="27">
        <v>1762</v>
      </c>
      <c r="C17" s="28">
        <v>2308820177.4000015</v>
      </c>
      <c r="D17" s="29">
        <v>0.12387514060742408</v>
      </c>
      <c r="E17" s="29">
        <v>0.15302563017338988</v>
      </c>
    </row>
    <row r="18" spans="1:5" x14ac:dyDescent="0.25">
      <c r="A18" s="26" t="s">
        <v>36</v>
      </c>
      <c r="B18" s="27">
        <v>41</v>
      </c>
      <c r="C18" s="28">
        <v>44541721.119999997</v>
      </c>
      <c r="D18" s="29">
        <v>2.8824521934758154E-3</v>
      </c>
      <c r="E18" s="29">
        <v>2.9521679557872808E-3</v>
      </c>
    </row>
    <row r="19" spans="1:5" x14ac:dyDescent="0.25">
      <c r="A19" s="117" t="s">
        <v>10</v>
      </c>
      <c r="B19" s="118">
        <v>8771</v>
      </c>
      <c r="C19" s="119">
        <v>7670797046.2799778</v>
      </c>
      <c r="D19" s="120">
        <v>0.61663385826771655</v>
      </c>
      <c r="E19" s="120">
        <v>0.50841055679833758</v>
      </c>
    </row>
    <row r="20" spans="1:5" x14ac:dyDescent="0.25">
      <c r="A20" s="30" t="s">
        <v>3</v>
      </c>
      <c r="B20" s="31">
        <v>14224</v>
      </c>
      <c r="C20" s="32">
        <f>SUM(C15:C19)</f>
        <v>15087800486.649979</v>
      </c>
      <c r="D20" s="33">
        <v>1</v>
      </c>
      <c r="E20" s="33">
        <v>1</v>
      </c>
    </row>
    <row r="21" spans="1:5" x14ac:dyDescent="0.25">
      <c r="A21" s="6"/>
      <c r="B21" s="6"/>
      <c r="C21" s="6"/>
      <c r="D21" s="6"/>
      <c r="E21" s="6"/>
    </row>
    <row r="22" spans="1:5" x14ac:dyDescent="0.25">
      <c r="A22" s="164" t="s">
        <v>6</v>
      </c>
      <c r="B22" s="164"/>
      <c r="C22" s="164"/>
      <c r="D22" s="164"/>
      <c r="E22" s="164"/>
    </row>
    <row r="23" spans="1:5" x14ac:dyDescent="0.25">
      <c r="A23" s="23" t="s">
        <v>7</v>
      </c>
      <c r="B23" s="34" t="s">
        <v>4</v>
      </c>
      <c r="C23" s="23" t="s">
        <v>20</v>
      </c>
      <c r="D23" s="35" t="s">
        <v>5</v>
      </c>
      <c r="E23" s="25" t="s">
        <v>1</v>
      </c>
    </row>
    <row r="24" spans="1:5" x14ac:dyDescent="0.25">
      <c r="A24" s="36" t="s">
        <v>37</v>
      </c>
      <c r="B24" s="37">
        <v>8374</v>
      </c>
      <c r="C24" s="38">
        <f>535928.085091256*1000000</f>
        <v>535928085091.25598</v>
      </c>
      <c r="D24" s="39">
        <v>0.78511156947309202</v>
      </c>
      <c r="E24" s="39">
        <v>0.80791165062395842</v>
      </c>
    </row>
    <row r="25" spans="1:5" x14ac:dyDescent="0.25">
      <c r="A25" s="121" t="s">
        <v>10</v>
      </c>
      <c r="B25" s="122">
        <v>2292</v>
      </c>
      <c r="C25" s="123">
        <f>127421.780797356*1000000</f>
        <v>127421780797.356</v>
      </c>
      <c r="D25" s="124">
        <v>0.21488843052690793</v>
      </c>
      <c r="E25" s="124">
        <v>0.19208834937603084</v>
      </c>
    </row>
    <row r="26" spans="1:5" x14ac:dyDescent="0.25">
      <c r="A26" s="40" t="s">
        <v>3</v>
      </c>
      <c r="B26" s="41">
        <v>10666</v>
      </c>
      <c r="C26" s="42">
        <f>SUM(C24:C25)</f>
        <v>663349865888.61194</v>
      </c>
      <c r="D26" s="35">
        <v>1</v>
      </c>
      <c r="E26" s="35">
        <v>1</v>
      </c>
    </row>
    <row r="27" spans="1:5" x14ac:dyDescent="0.25">
      <c r="A27" s="43"/>
      <c r="B27" s="95"/>
      <c r="C27" s="43"/>
      <c r="D27" s="45"/>
      <c r="E27" s="45"/>
    </row>
    <row r="28" spans="1:5" x14ac:dyDescent="0.25">
      <c r="A28" s="43"/>
      <c r="B28" s="44"/>
      <c r="C28" s="46"/>
      <c r="D28" s="45"/>
      <c r="E28" s="45"/>
    </row>
    <row r="29" spans="1:5" x14ac:dyDescent="0.25">
      <c r="A29" s="6"/>
      <c r="B29" s="6"/>
      <c r="C29" s="6"/>
      <c r="D29" s="6"/>
      <c r="E29" s="6"/>
    </row>
    <row r="30" spans="1:5" x14ac:dyDescent="0.25">
      <c r="A30" s="165" t="s">
        <v>38</v>
      </c>
      <c r="B30" s="165"/>
      <c r="C30" s="165"/>
      <c r="D30" s="165"/>
      <c r="E30" s="165"/>
    </row>
    <row r="31" spans="1:5" x14ac:dyDescent="0.25">
      <c r="A31" s="47" t="s">
        <v>7</v>
      </c>
      <c r="B31" s="48" t="s">
        <v>28</v>
      </c>
      <c r="C31" s="23" t="s">
        <v>20</v>
      </c>
      <c r="D31" s="47" t="s">
        <v>0</v>
      </c>
      <c r="E31" s="25" t="s">
        <v>1</v>
      </c>
    </row>
    <row r="32" spans="1:5" x14ac:dyDescent="0.25">
      <c r="A32" s="49" t="s">
        <v>19</v>
      </c>
      <c r="B32" s="50">
        <v>590</v>
      </c>
      <c r="C32" s="51">
        <v>204988942.85000005</v>
      </c>
      <c r="D32" s="110">
        <f>B32/$B$36</f>
        <v>6.5157371617890675E-2</v>
      </c>
      <c r="E32" s="52">
        <f>C32/$C$36</f>
        <v>2.1403309319620169E-2</v>
      </c>
    </row>
    <row r="33" spans="1:5" x14ac:dyDescent="0.25">
      <c r="A33" s="49" t="s">
        <v>8</v>
      </c>
      <c r="B33" s="50">
        <v>6162</v>
      </c>
      <c r="C33" s="51">
        <v>7107382359.2199602</v>
      </c>
      <c r="D33" s="110">
        <f t="shared" ref="D33:D36" si="4">B33/$B$36</f>
        <v>0.68050800662617339</v>
      </c>
      <c r="E33" s="52">
        <f t="shared" ref="E33:E35" si="5">C33/$C$36</f>
        <v>0.74209613929523488</v>
      </c>
    </row>
    <row r="34" spans="1:5" x14ac:dyDescent="0.25">
      <c r="A34" s="125" t="s">
        <v>9</v>
      </c>
      <c r="B34" s="126">
        <v>1077</v>
      </c>
      <c r="C34" s="127">
        <v>884680150.28000021</v>
      </c>
      <c r="D34" s="128">
        <f t="shared" si="4"/>
        <v>0.11893981225842076</v>
      </c>
      <c r="E34" s="129">
        <f t="shared" si="5"/>
        <v>9.2371240331858201E-2</v>
      </c>
    </row>
    <row r="35" spans="1:5" x14ac:dyDescent="0.25">
      <c r="A35" s="125" t="s">
        <v>10</v>
      </c>
      <c r="B35" s="126">
        <v>1226</v>
      </c>
      <c r="C35" s="127">
        <v>1380390044.609998</v>
      </c>
      <c r="D35" s="128">
        <f t="shared" si="4"/>
        <v>0.13539480949751517</v>
      </c>
      <c r="E35" s="129">
        <f t="shared" si="5"/>
        <v>0.14412931105328672</v>
      </c>
    </row>
    <row r="36" spans="1:5" x14ac:dyDescent="0.25">
      <c r="A36" s="53" t="s">
        <v>3</v>
      </c>
      <c r="B36" s="54">
        <f>SUM(B32:B35)</f>
        <v>9055</v>
      </c>
      <c r="C36" s="55">
        <f>SUM(C32:C35)</f>
        <v>9577441496.959959</v>
      </c>
      <c r="D36" s="110">
        <f t="shared" si="4"/>
        <v>1</v>
      </c>
      <c r="E36" s="56">
        <v>1</v>
      </c>
    </row>
    <row r="37" spans="1:5" x14ac:dyDescent="0.25">
      <c r="A37" s="6"/>
      <c r="B37" s="6"/>
      <c r="C37" s="6"/>
      <c r="D37" s="6"/>
      <c r="E37" s="6"/>
    </row>
    <row r="38" spans="1:5" x14ac:dyDescent="0.25">
      <c r="A38" s="6"/>
      <c r="B38" s="6"/>
      <c r="C38" s="6"/>
      <c r="D38" s="6"/>
      <c r="E38" s="6"/>
    </row>
    <row r="39" spans="1:5" x14ac:dyDescent="0.25">
      <c r="A39" s="6"/>
      <c r="B39" s="6"/>
      <c r="C39" s="6"/>
      <c r="D39" s="6"/>
      <c r="E39" s="6"/>
    </row>
    <row r="40" spans="1:5" x14ac:dyDescent="0.25">
      <c r="A40" s="164" t="s">
        <v>12</v>
      </c>
      <c r="B40" s="164"/>
      <c r="C40" s="164"/>
      <c r="D40" s="164"/>
      <c r="E40" s="164"/>
    </row>
    <row r="41" spans="1:5" x14ac:dyDescent="0.25">
      <c r="A41" s="23" t="s">
        <v>7</v>
      </c>
      <c r="B41" s="48" t="s">
        <v>28</v>
      </c>
      <c r="C41" s="23" t="s">
        <v>20</v>
      </c>
      <c r="D41" s="57" t="s">
        <v>5</v>
      </c>
      <c r="E41" s="25" t="s">
        <v>1</v>
      </c>
    </row>
    <row r="42" spans="1:5" x14ac:dyDescent="0.25">
      <c r="A42" s="58" t="s">
        <v>11</v>
      </c>
      <c r="B42" s="59">
        <v>392</v>
      </c>
      <c r="C42" s="60">
        <v>2650382360.8999991</v>
      </c>
      <c r="D42" s="61">
        <v>0.60775193798449612</v>
      </c>
      <c r="E42" s="61">
        <v>0.56037987889371621</v>
      </c>
    </row>
    <row r="43" spans="1:5" x14ac:dyDescent="0.25">
      <c r="A43" s="130" t="s">
        <v>10</v>
      </c>
      <c r="B43" s="131">
        <v>253</v>
      </c>
      <c r="C43" s="132">
        <v>2079234923.24</v>
      </c>
      <c r="D43" s="133">
        <v>0.39224806201550388</v>
      </c>
      <c r="E43" s="133">
        <v>0.43962012110628396</v>
      </c>
    </row>
    <row r="44" spans="1:5" x14ac:dyDescent="0.25">
      <c r="A44" s="62" t="s">
        <v>3</v>
      </c>
      <c r="B44" s="63">
        <v>645</v>
      </c>
      <c r="C44" s="64">
        <f>SUM(C42:C43)</f>
        <v>4729617284.1399994</v>
      </c>
      <c r="D44" s="65">
        <v>1</v>
      </c>
      <c r="E44" s="65">
        <v>1</v>
      </c>
    </row>
    <row r="45" spans="1:5" x14ac:dyDescent="0.25">
      <c r="A45" s="6"/>
      <c r="B45" s="6"/>
      <c r="C45" s="6"/>
      <c r="D45" s="6"/>
      <c r="E45" s="6"/>
    </row>
    <row r="46" spans="1:5" x14ac:dyDescent="0.25">
      <c r="A46" s="6"/>
      <c r="B46" s="6"/>
      <c r="C46" s="6"/>
      <c r="D46" s="6"/>
      <c r="E46" s="6"/>
    </row>
    <row r="47" spans="1:5" x14ac:dyDescent="0.25">
      <c r="A47" s="6"/>
      <c r="B47" s="6"/>
      <c r="C47" s="6"/>
      <c r="D47" s="6"/>
      <c r="E47" s="6"/>
    </row>
    <row r="48" spans="1:5" x14ac:dyDescent="0.25">
      <c r="A48" s="164" t="s">
        <v>13</v>
      </c>
      <c r="B48" s="164"/>
      <c r="C48" s="164"/>
      <c r="D48" s="164"/>
      <c r="E48" s="164"/>
    </row>
    <row r="49" spans="1:5" x14ac:dyDescent="0.25">
      <c r="A49" s="23" t="s">
        <v>7</v>
      </c>
      <c r="B49" s="48" t="s">
        <v>28</v>
      </c>
      <c r="C49" s="23" t="s">
        <v>20</v>
      </c>
      <c r="D49" s="66" t="s">
        <v>5</v>
      </c>
      <c r="E49" s="25" t="s">
        <v>1</v>
      </c>
    </row>
    <row r="50" spans="1:5" x14ac:dyDescent="0.25">
      <c r="A50" s="67" t="s">
        <v>11</v>
      </c>
      <c r="B50" s="68">
        <v>295</v>
      </c>
      <c r="C50" s="69">
        <v>864802423.84999979</v>
      </c>
      <c r="D50" s="70">
        <v>0.80381471389645776</v>
      </c>
      <c r="E50" s="70">
        <v>0.74967724844995598</v>
      </c>
    </row>
    <row r="51" spans="1:5" x14ac:dyDescent="0.25">
      <c r="A51" s="142" t="s">
        <v>10</v>
      </c>
      <c r="B51" s="143">
        <v>72</v>
      </c>
      <c r="C51" s="144">
        <v>288763895.04000002</v>
      </c>
      <c r="D51" s="145">
        <v>0.19618528610354224</v>
      </c>
      <c r="E51" s="145">
        <v>0.25032275155004374</v>
      </c>
    </row>
    <row r="52" spans="1:5" x14ac:dyDescent="0.25">
      <c r="A52" s="71" t="s">
        <v>3</v>
      </c>
      <c r="B52" s="72">
        <v>367</v>
      </c>
      <c r="C52" s="73">
        <f>SUM(C50:C51)</f>
        <v>1153566318.8899999</v>
      </c>
      <c r="D52" s="74">
        <v>1</v>
      </c>
      <c r="E52" s="74">
        <v>1</v>
      </c>
    </row>
    <row r="53" spans="1:5" x14ac:dyDescent="0.25">
      <c r="A53" s="6"/>
      <c r="B53" s="6"/>
      <c r="C53" s="6"/>
      <c r="D53" s="6"/>
      <c r="E53" s="6"/>
    </row>
    <row r="54" spans="1:5" x14ac:dyDescent="0.25">
      <c r="A54" s="6"/>
      <c r="B54" s="6"/>
      <c r="C54" s="6"/>
      <c r="D54" s="6"/>
      <c r="E54" s="6"/>
    </row>
    <row r="55" spans="1:5" x14ac:dyDescent="0.25">
      <c r="A55" s="6"/>
      <c r="B55" s="6"/>
      <c r="C55" s="6"/>
      <c r="D55" s="6"/>
      <c r="E55" s="6"/>
    </row>
    <row r="56" spans="1:5" x14ac:dyDescent="0.25">
      <c r="A56" s="164" t="s">
        <v>14</v>
      </c>
      <c r="B56" s="164"/>
      <c r="C56" s="164"/>
      <c r="D56" s="164"/>
      <c r="E56" s="164"/>
    </row>
    <row r="57" spans="1:5" x14ac:dyDescent="0.25">
      <c r="A57" s="23" t="s">
        <v>7</v>
      </c>
      <c r="B57" s="48" t="s">
        <v>28</v>
      </c>
      <c r="C57" s="23" t="s">
        <v>20</v>
      </c>
      <c r="D57" s="75" t="s">
        <v>5</v>
      </c>
      <c r="E57" s="25" t="s">
        <v>1</v>
      </c>
    </row>
    <row r="58" spans="1:5" x14ac:dyDescent="0.25">
      <c r="A58" s="76" t="s">
        <v>39</v>
      </c>
      <c r="B58" s="77">
        <v>873</v>
      </c>
      <c r="C58" s="78">
        <v>23084949264.750011</v>
      </c>
      <c r="D58" s="79">
        <v>0.67674418604651165</v>
      </c>
      <c r="E58" s="79">
        <v>0.80964494685176547</v>
      </c>
    </row>
    <row r="59" spans="1:5" x14ac:dyDescent="0.25">
      <c r="A59" s="76" t="s">
        <v>40</v>
      </c>
      <c r="B59" s="77">
        <v>1</v>
      </c>
      <c r="C59" s="78">
        <v>27462556.440000001</v>
      </c>
      <c r="D59" s="79">
        <v>7.7519379844961239E-4</v>
      </c>
      <c r="E59" s="79">
        <v>9.6317820733656239E-4</v>
      </c>
    </row>
    <row r="60" spans="1:5" x14ac:dyDescent="0.25">
      <c r="A60" s="138" t="s">
        <v>41</v>
      </c>
      <c r="B60" s="139">
        <v>294</v>
      </c>
      <c r="C60" s="140">
        <v>3598476729.6299996</v>
      </c>
      <c r="D60" s="141">
        <v>0.22790697674418606</v>
      </c>
      <c r="E60" s="141">
        <v>0.12620727327988548</v>
      </c>
    </row>
    <row r="61" spans="1:5" x14ac:dyDescent="0.25">
      <c r="A61" s="80" t="s">
        <v>3</v>
      </c>
      <c r="B61" s="81">
        <f>SUM(B58:B60)</f>
        <v>1168</v>
      </c>
      <c r="C61" s="82">
        <f>SUM(C58:C60)</f>
        <v>26710888550.820011</v>
      </c>
      <c r="D61" s="83">
        <v>1</v>
      </c>
      <c r="E61" s="83">
        <v>1</v>
      </c>
    </row>
    <row r="62" spans="1:5" x14ac:dyDescent="0.25">
      <c r="A62" s="6"/>
      <c r="B62" s="6"/>
      <c r="C62" s="6"/>
      <c r="D62" s="6"/>
      <c r="E62" s="6"/>
    </row>
    <row r="63" spans="1:5" x14ac:dyDescent="0.25">
      <c r="A63" s="6"/>
      <c r="B63" s="6"/>
      <c r="C63" s="6"/>
      <c r="D63" s="6"/>
      <c r="E63" s="6"/>
    </row>
    <row r="64" spans="1:5" x14ac:dyDescent="0.25">
      <c r="A64" s="6"/>
      <c r="B64" s="6"/>
      <c r="C64" s="6"/>
      <c r="D64" s="6"/>
      <c r="E64" s="6"/>
    </row>
    <row r="65" spans="1:5" x14ac:dyDescent="0.25">
      <c r="A65" s="164" t="s">
        <v>42</v>
      </c>
      <c r="B65" s="164"/>
      <c r="C65" s="164"/>
      <c r="D65" s="164"/>
      <c r="E65" s="164"/>
    </row>
    <row r="66" spans="1:5" x14ac:dyDescent="0.25">
      <c r="A66" s="23" t="s">
        <v>7</v>
      </c>
      <c r="B66" s="48" t="s">
        <v>28</v>
      </c>
      <c r="C66" s="23" t="s">
        <v>20</v>
      </c>
      <c r="D66" s="84" t="s">
        <v>5</v>
      </c>
      <c r="E66" s="25" t="s">
        <v>1</v>
      </c>
    </row>
    <row r="67" spans="1:5" x14ac:dyDescent="0.25">
      <c r="A67" s="85" t="s">
        <v>43</v>
      </c>
      <c r="B67" s="86">
        <v>1729</v>
      </c>
      <c r="C67" s="87">
        <v>3404117950.5100021</v>
      </c>
      <c r="D67" s="88">
        <f>B67/$B$70</f>
        <v>0.75601224311324877</v>
      </c>
      <c r="E67" s="88">
        <f>C67/$C$70</f>
        <v>0.70227505923940303</v>
      </c>
    </row>
    <row r="68" spans="1:5" x14ac:dyDescent="0.25">
      <c r="A68" s="85" t="s">
        <v>21</v>
      </c>
      <c r="B68" s="86">
        <v>140</v>
      </c>
      <c r="C68" s="87">
        <v>453144759.98000032</v>
      </c>
      <c r="D68" s="88">
        <f t="shared" ref="D68:D69" si="6">B68/$B$70</f>
        <v>6.121556624398776E-2</v>
      </c>
      <c r="E68" s="88">
        <f t="shared" ref="E68:E69" si="7">C68/$C$70</f>
        <v>9.3484499593001022E-2</v>
      </c>
    </row>
    <row r="69" spans="1:5" x14ac:dyDescent="0.25">
      <c r="A69" s="134" t="s">
        <v>10</v>
      </c>
      <c r="B69" s="135">
        <v>418</v>
      </c>
      <c r="C69" s="136">
        <v>990008890.18000031</v>
      </c>
      <c r="D69" s="137">
        <f t="shared" si="6"/>
        <v>0.18277219064276345</v>
      </c>
      <c r="E69" s="137">
        <f t="shared" si="7"/>
        <v>0.20424044116759593</v>
      </c>
    </row>
    <row r="70" spans="1:5" x14ac:dyDescent="0.25">
      <c r="A70" s="89" t="s">
        <v>3</v>
      </c>
      <c r="B70" s="90">
        <f>SUM(B67:B69)</f>
        <v>2287</v>
      </c>
      <c r="C70" s="91">
        <f>SUM(C67:C69)</f>
        <v>4847271600.6700029</v>
      </c>
      <c r="D70" s="92">
        <v>1</v>
      </c>
      <c r="E70" s="92">
        <v>1</v>
      </c>
    </row>
  </sheetData>
  <mergeCells count="9">
    <mergeCell ref="A1:E2"/>
    <mergeCell ref="H1:L2"/>
    <mergeCell ref="A65:E65"/>
    <mergeCell ref="A13:E13"/>
    <mergeCell ref="A22:E22"/>
    <mergeCell ref="A30:E30"/>
    <mergeCell ref="A40:E40"/>
    <mergeCell ref="A48:E48"/>
    <mergeCell ref="A56:E56"/>
  </mergeCells>
  <pageMargins left="0.511811024" right="0.511811024" top="0.78740157499999996" bottom="0.78740157499999996" header="0.31496062000000002" footer="0.31496062000000002"/>
  <pageSetup paperSize="9" orientation="landscape" verticalDpi="599" r:id="rId1"/>
  <ignoredErrors>
    <ignoredError sqref="C7" formula="1"/>
    <ignoredError sqref="B7" evalError="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10"/>
  <sheetViews>
    <sheetView topLeftCell="D1" zoomScale="85" zoomScaleNormal="85" workbookViewId="0"/>
  </sheetViews>
  <sheetFormatPr defaultRowHeight="15" x14ac:dyDescent="0.25"/>
  <cols>
    <col min="1" max="1" width="133.140625" customWidth="1"/>
    <col min="2" max="2" width="5.7109375" bestFit="1" customWidth="1"/>
    <col min="3" max="3" width="127.28515625" bestFit="1" customWidth="1"/>
    <col min="4" max="4" width="65.28515625" bestFit="1" customWidth="1"/>
    <col min="5" max="5" width="20.42578125" bestFit="1" customWidth="1"/>
    <col min="6" max="6" width="28" bestFit="1" customWidth="1"/>
    <col min="7" max="7" width="26.28515625" bestFit="1" customWidth="1"/>
    <col min="8" max="8" width="26.28515625" customWidth="1"/>
    <col min="9" max="9" width="25.42578125" bestFit="1" customWidth="1"/>
    <col min="10" max="10" width="25.7109375" customWidth="1"/>
    <col min="11" max="11" width="18.42578125" bestFit="1" customWidth="1"/>
    <col min="12" max="12" width="21.28515625" bestFit="1" customWidth="1"/>
    <col min="13" max="13" width="17.85546875" bestFit="1" customWidth="1"/>
    <col min="14" max="14" width="66.140625" bestFit="1" customWidth="1"/>
    <col min="15" max="15" width="68.5703125" bestFit="1" customWidth="1"/>
    <col min="16" max="16" width="50.140625" customWidth="1"/>
    <col min="17" max="17" width="59.5703125" customWidth="1"/>
  </cols>
  <sheetData>
    <row r="1" spans="1:14" x14ac:dyDescent="0.25">
      <c r="A1" t="s">
        <v>76</v>
      </c>
      <c r="B1" t="s">
        <v>70</v>
      </c>
      <c r="C1" t="s">
        <v>72</v>
      </c>
      <c r="D1" t="s">
        <v>71</v>
      </c>
      <c r="E1" t="s">
        <v>73</v>
      </c>
      <c r="F1" t="s">
        <v>74</v>
      </c>
      <c r="G1" t="s">
        <v>75</v>
      </c>
      <c r="H1" t="s">
        <v>77</v>
      </c>
      <c r="I1" t="s">
        <v>9733</v>
      </c>
      <c r="J1" t="s">
        <v>9730</v>
      </c>
      <c r="K1" t="s">
        <v>9731</v>
      </c>
      <c r="L1" t="s">
        <v>8550</v>
      </c>
      <c r="M1" t="s">
        <v>9732</v>
      </c>
      <c r="N1" t="s">
        <v>78</v>
      </c>
    </row>
    <row r="2" spans="1:14" x14ac:dyDescent="0.25">
      <c r="A2" t="s">
        <v>954</v>
      </c>
      <c r="B2" t="s">
        <v>65</v>
      </c>
      <c r="C2" t="s">
        <v>953</v>
      </c>
      <c r="D2" t="s">
        <v>87</v>
      </c>
      <c r="E2" s="149">
        <v>250000</v>
      </c>
      <c r="F2" s="149">
        <v>500</v>
      </c>
      <c r="G2" s="149">
        <v>250500</v>
      </c>
      <c r="H2" s="150">
        <f>Tabela2[[#This Row],[PERCENTUAL REALIZADO2]]*1/100</f>
        <v>0.812859</v>
      </c>
      <c r="I2">
        <v>81.285899999999998</v>
      </c>
      <c r="J2" s="111">
        <v>42187</v>
      </c>
      <c r="L2" t="s">
        <v>2</v>
      </c>
      <c r="M2" t="s">
        <v>80</v>
      </c>
      <c r="N2" t="s">
        <v>91</v>
      </c>
    </row>
    <row r="3" spans="1:14" x14ac:dyDescent="0.25">
      <c r="A3" t="s">
        <v>564</v>
      </c>
      <c r="B3" t="s">
        <v>53</v>
      </c>
      <c r="C3" t="s">
        <v>563</v>
      </c>
      <c r="D3" t="s">
        <v>85</v>
      </c>
      <c r="E3" s="149">
        <v>100000</v>
      </c>
      <c r="F3" s="149">
        <v>42921.09</v>
      </c>
      <c r="G3" s="149">
        <v>142921.09</v>
      </c>
      <c r="H3" s="150">
        <f>Tabela2[[#This Row],[PERCENTUAL REALIZADO2]]*1/100</f>
        <v>0.5212</v>
      </c>
      <c r="I3">
        <v>52.12</v>
      </c>
      <c r="J3" s="111">
        <v>36148</v>
      </c>
      <c r="K3" s="111">
        <v>39417</v>
      </c>
      <c r="L3" t="s">
        <v>2</v>
      </c>
      <c r="M3" t="s">
        <v>247</v>
      </c>
      <c r="N3" t="s">
        <v>562</v>
      </c>
    </row>
    <row r="4" spans="1:14" x14ac:dyDescent="0.25">
      <c r="A4" t="s">
        <v>716</v>
      </c>
      <c r="B4" t="s">
        <v>56</v>
      </c>
      <c r="C4" t="s">
        <v>494</v>
      </c>
      <c r="D4" t="s">
        <v>137</v>
      </c>
      <c r="E4" s="149">
        <v>300000</v>
      </c>
      <c r="F4" s="149">
        <v>11953.99</v>
      </c>
      <c r="G4" s="149">
        <v>311953.99</v>
      </c>
      <c r="H4" s="150">
        <f>Tabela2[[#This Row],[PERCENTUAL REALIZADO2]]*1/100</f>
        <v>5.3814000000000001E-2</v>
      </c>
      <c r="I4">
        <v>5.3814000000000002</v>
      </c>
      <c r="J4" s="111">
        <v>42968</v>
      </c>
      <c r="L4" t="s">
        <v>2</v>
      </c>
      <c r="M4" t="s">
        <v>83</v>
      </c>
      <c r="N4" t="s">
        <v>139</v>
      </c>
    </row>
    <row r="5" spans="1:14" x14ac:dyDescent="0.25">
      <c r="A5" t="s">
        <v>1888</v>
      </c>
      <c r="B5" t="s">
        <v>58</v>
      </c>
      <c r="C5" t="s">
        <v>439</v>
      </c>
      <c r="D5" t="s">
        <v>97</v>
      </c>
      <c r="E5" s="149">
        <v>3000000</v>
      </c>
      <c r="F5" s="149">
        <v>8334769.75</v>
      </c>
      <c r="G5" s="149">
        <v>11334769.75</v>
      </c>
      <c r="H5" s="150">
        <f>Tabela2[[#This Row],[PERCENTUAL REALIZADO2]]*1/100</f>
        <v>0.70530000000000004</v>
      </c>
      <c r="I5">
        <v>70.53</v>
      </c>
      <c r="J5" s="111">
        <v>41407</v>
      </c>
      <c r="K5" s="111">
        <v>42357</v>
      </c>
      <c r="L5" t="s">
        <v>2</v>
      </c>
      <c r="M5" t="s">
        <v>98</v>
      </c>
      <c r="N5" t="s">
        <v>250</v>
      </c>
    </row>
    <row r="6" spans="1:14" x14ac:dyDescent="0.25">
      <c r="A6" t="s">
        <v>1205</v>
      </c>
      <c r="B6" t="s">
        <v>62</v>
      </c>
      <c r="C6" t="s">
        <v>901</v>
      </c>
      <c r="D6" t="s">
        <v>94</v>
      </c>
      <c r="E6" s="149">
        <v>341250</v>
      </c>
      <c r="F6" s="149">
        <v>750</v>
      </c>
      <c r="G6" s="149">
        <v>342000</v>
      </c>
      <c r="H6" s="150">
        <f>Tabela2[[#This Row],[PERCENTUAL REALIZADO2]]*1/100</f>
        <v>0.79222199999999998</v>
      </c>
      <c r="I6">
        <v>79.222200000000001</v>
      </c>
      <c r="J6" s="111">
        <v>42552</v>
      </c>
      <c r="L6" t="s">
        <v>2</v>
      </c>
      <c r="M6" t="s">
        <v>95</v>
      </c>
      <c r="N6" t="s">
        <v>96</v>
      </c>
    </row>
    <row r="7" spans="1:14" x14ac:dyDescent="0.25">
      <c r="A7" t="s">
        <v>1081</v>
      </c>
      <c r="B7" t="s">
        <v>68</v>
      </c>
      <c r="C7" t="s">
        <v>157</v>
      </c>
      <c r="D7" t="s">
        <v>85</v>
      </c>
      <c r="E7" s="149">
        <v>390528.34</v>
      </c>
      <c r="F7" s="149">
        <v>3944.73</v>
      </c>
      <c r="G7" s="149">
        <v>394473.07</v>
      </c>
      <c r="H7" s="150">
        <f>Tabela2[[#This Row],[PERCENTUAL REALIZADO2]]*1/100</f>
        <v>0.99161900000000003</v>
      </c>
      <c r="I7">
        <v>99.161900000000003</v>
      </c>
      <c r="J7" s="111">
        <v>42691</v>
      </c>
      <c r="K7" s="111">
        <v>43069</v>
      </c>
      <c r="L7" t="s">
        <v>2</v>
      </c>
      <c r="M7" t="s">
        <v>83</v>
      </c>
      <c r="N7" t="s">
        <v>204</v>
      </c>
    </row>
    <row r="8" spans="1:14" x14ac:dyDescent="0.25">
      <c r="A8" t="s">
        <v>2002</v>
      </c>
      <c r="B8" t="s">
        <v>65</v>
      </c>
      <c r="C8" t="s">
        <v>545</v>
      </c>
      <c r="D8" t="s">
        <v>97</v>
      </c>
      <c r="E8" s="149">
        <v>150000</v>
      </c>
      <c r="F8" s="149">
        <v>3515.66</v>
      </c>
      <c r="G8" s="149">
        <v>153515.66</v>
      </c>
      <c r="H8" s="150">
        <f>Tabela2[[#This Row],[PERCENTUAL REALIZADO2]]*1/100</f>
        <v>0</v>
      </c>
      <c r="I8">
        <v>0</v>
      </c>
      <c r="J8" s="111">
        <v>40704</v>
      </c>
      <c r="L8" t="s">
        <v>2</v>
      </c>
      <c r="M8" t="s">
        <v>98</v>
      </c>
      <c r="N8" t="s">
        <v>426</v>
      </c>
    </row>
    <row r="9" spans="1:14" x14ac:dyDescent="0.25">
      <c r="A9" t="s">
        <v>1995</v>
      </c>
      <c r="B9" t="s">
        <v>51</v>
      </c>
      <c r="C9" t="s">
        <v>581</v>
      </c>
      <c r="D9" t="s">
        <v>97</v>
      </c>
      <c r="E9" s="149">
        <v>97500</v>
      </c>
      <c r="F9" s="149">
        <v>4000</v>
      </c>
      <c r="G9" s="149">
        <v>101500</v>
      </c>
      <c r="H9" s="150">
        <f>Tabela2[[#This Row],[PERCENTUAL REALIZADO2]]*1/100</f>
        <v>0.67779999999999996</v>
      </c>
      <c r="I9">
        <v>67.78</v>
      </c>
      <c r="J9" s="111">
        <v>41068</v>
      </c>
      <c r="K9" s="111">
        <v>42643</v>
      </c>
      <c r="L9" t="s">
        <v>2</v>
      </c>
      <c r="M9" t="s">
        <v>98</v>
      </c>
      <c r="N9" t="s">
        <v>426</v>
      </c>
    </row>
    <row r="10" spans="1:14" x14ac:dyDescent="0.25">
      <c r="A10" t="s">
        <v>2001</v>
      </c>
      <c r="B10" t="s">
        <v>56</v>
      </c>
      <c r="C10" t="s">
        <v>2000</v>
      </c>
      <c r="D10" t="s">
        <v>97</v>
      </c>
      <c r="E10" s="149">
        <v>292500</v>
      </c>
      <c r="F10" s="149">
        <v>7500</v>
      </c>
      <c r="G10" s="149">
        <v>300000</v>
      </c>
      <c r="H10" s="150">
        <f>Tabela2[[#This Row],[PERCENTUAL REALIZADO2]]*1/100</f>
        <v>0.17319999999999999</v>
      </c>
      <c r="I10">
        <v>17.32</v>
      </c>
      <c r="J10" s="111">
        <v>40798</v>
      </c>
      <c r="K10" s="111">
        <v>42277</v>
      </c>
      <c r="L10" t="s">
        <v>2</v>
      </c>
      <c r="M10" t="s">
        <v>98</v>
      </c>
      <c r="N10" t="s">
        <v>426</v>
      </c>
    </row>
    <row r="11" spans="1:14" x14ac:dyDescent="0.25">
      <c r="A11" t="s">
        <v>1714</v>
      </c>
      <c r="B11" t="s">
        <v>68</v>
      </c>
      <c r="C11" t="s">
        <v>1713</v>
      </c>
      <c r="D11" t="s">
        <v>94</v>
      </c>
      <c r="E11" s="149">
        <v>341250</v>
      </c>
      <c r="F11" s="149">
        <v>17960.53</v>
      </c>
      <c r="G11" s="149">
        <v>359210.53</v>
      </c>
      <c r="H11" s="150">
        <f>Tabela2[[#This Row],[PERCENTUAL REALIZADO2]]*1/100</f>
        <v>3.1647000000000002E-2</v>
      </c>
      <c r="I11">
        <v>3.1646999999999998</v>
      </c>
      <c r="J11" s="111">
        <v>42366</v>
      </c>
      <c r="L11" t="s">
        <v>2</v>
      </c>
      <c r="M11" t="s">
        <v>95</v>
      </c>
      <c r="N11" t="s">
        <v>96</v>
      </c>
    </row>
    <row r="12" spans="1:14" x14ac:dyDescent="0.25">
      <c r="A12" t="s">
        <v>1431</v>
      </c>
      <c r="B12" t="s">
        <v>51</v>
      </c>
      <c r="C12" t="s">
        <v>161</v>
      </c>
      <c r="D12" t="s">
        <v>85</v>
      </c>
      <c r="E12" s="149">
        <v>295300</v>
      </c>
      <c r="F12" s="149">
        <v>164380.48000000001</v>
      </c>
      <c r="G12" s="149">
        <v>459680.48</v>
      </c>
      <c r="H12" s="150">
        <f>Tabela2[[#This Row],[PERCENTUAL REALIZADO2]]*1/100</f>
        <v>0.95224299999999995</v>
      </c>
      <c r="I12">
        <v>95.224299999999999</v>
      </c>
      <c r="J12" s="111">
        <v>42069</v>
      </c>
      <c r="L12" t="s">
        <v>2</v>
      </c>
      <c r="M12" t="s">
        <v>83</v>
      </c>
      <c r="N12" t="s">
        <v>113</v>
      </c>
    </row>
    <row r="13" spans="1:14" x14ac:dyDescent="0.25">
      <c r="A13" t="s">
        <v>806</v>
      </c>
      <c r="B13" t="s">
        <v>65</v>
      </c>
      <c r="C13" t="s">
        <v>746</v>
      </c>
      <c r="D13" t="s">
        <v>94</v>
      </c>
      <c r="E13" s="149">
        <v>243750</v>
      </c>
      <c r="F13" s="149">
        <v>1788.6</v>
      </c>
      <c r="G13" s="149">
        <v>245538.6</v>
      </c>
      <c r="H13" s="150">
        <f>Tabela2[[#This Row],[PERCENTUAL REALIZADO2]]*1/100</f>
        <v>3.9759999999999997E-2</v>
      </c>
      <c r="I13">
        <v>3.976</v>
      </c>
      <c r="J13" s="111">
        <v>42812</v>
      </c>
      <c r="L13" t="s">
        <v>2</v>
      </c>
      <c r="M13" t="s">
        <v>95</v>
      </c>
      <c r="N13" t="s">
        <v>96</v>
      </c>
    </row>
    <row r="14" spans="1:14" x14ac:dyDescent="0.25">
      <c r="A14" t="s">
        <v>1860</v>
      </c>
      <c r="B14" t="s">
        <v>60</v>
      </c>
      <c r="C14" t="s">
        <v>407</v>
      </c>
      <c r="D14" t="s">
        <v>225</v>
      </c>
      <c r="E14" s="149">
        <v>3757500</v>
      </c>
      <c r="F14" s="149">
        <v>3102029.53</v>
      </c>
      <c r="G14" s="149">
        <v>6859529.5300000003</v>
      </c>
      <c r="H14" s="150">
        <f>Tabela2[[#This Row],[PERCENTUAL REALIZADO2]]*1/100</f>
        <v>9.1700000000000004E-2</v>
      </c>
      <c r="I14">
        <v>9.17</v>
      </c>
      <c r="J14" s="111">
        <v>41751</v>
      </c>
      <c r="K14" s="111">
        <v>42115</v>
      </c>
      <c r="L14" t="s">
        <v>2</v>
      </c>
      <c r="M14" t="s">
        <v>83</v>
      </c>
      <c r="N14" t="s">
        <v>394</v>
      </c>
    </row>
    <row r="15" spans="1:14" x14ac:dyDescent="0.25">
      <c r="A15" t="s">
        <v>1858</v>
      </c>
      <c r="B15" t="s">
        <v>60</v>
      </c>
      <c r="C15" t="s">
        <v>407</v>
      </c>
      <c r="D15" t="s">
        <v>225</v>
      </c>
      <c r="E15" s="149">
        <v>2205000</v>
      </c>
      <c r="F15" s="149">
        <v>1211819.67</v>
      </c>
      <c r="G15" s="149">
        <v>3416819.67</v>
      </c>
      <c r="H15" s="150">
        <f>Tabela2[[#This Row],[PERCENTUAL REALIZADO2]]*1/100</f>
        <v>1.1999999999999999E-3</v>
      </c>
      <c r="I15">
        <v>0.12</v>
      </c>
      <c r="J15" s="111">
        <v>41746</v>
      </c>
      <c r="K15" s="111">
        <v>42110</v>
      </c>
      <c r="L15" t="s">
        <v>2</v>
      </c>
      <c r="M15" t="s">
        <v>83</v>
      </c>
      <c r="N15" t="s">
        <v>394</v>
      </c>
    </row>
    <row r="16" spans="1:14" x14ac:dyDescent="0.25">
      <c r="A16" t="s">
        <v>1862</v>
      </c>
      <c r="B16" t="s">
        <v>60</v>
      </c>
      <c r="C16" t="s">
        <v>407</v>
      </c>
      <c r="D16" t="s">
        <v>225</v>
      </c>
      <c r="E16" s="149">
        <v>4286250</v>
      </c>
      <c r="F16" s="149">
        <v>4816457.37</v>
      </c>
      <c r="G16" s="149">
        <v>9102707.3699999992</v>
      </c>
      <c r="H16" s="150">
        <f>Tabela2[[#This Row],[PERCENTUAL REALIZADO2]]*1/100</f>
        <v>5.4000000000000003E-3</v>
      </c>
      <c r="I16">
        <v>0.54</v>
      </c>
      <c r="J16" s="111">
        <v>41757</v>
      </c>
      <c r="K16" s="111">
        <v>42121</v>
      </c>
      <c r="L16" t="s">
        <v>2</v>
      </c>
      <c r="M16" t="s">
        <v>83</v>
      </c>
      <c r="N16" t="s">
        <v>394</v>
      </c>
    </row>
    <row r="17" spans="1:14" x14ac:dyDescent="0.25">
      <c r="A17" t="s">
        <v>1857</v>
      </c>
      <c r="B17" t="s">
        <v>60</v>
      </c>
      <c r="C17" t="s">
        <v>407</v>
      </c>
      <c r="D17" t="s">
        <v>225</v>
      </c>
      <c r="E17" s="149">
        <v>5636250</v>
      </c>
      <c r="F17" s="149">
        <v>2713452.7</v>
      </c>
      <c r="G17" s="149">
        <v>8349702.7000000002</v>
      </c>
      <c r="H17" s="150">
        <f>Tabela2[[#This Row],[PERCENTUAL REALIZADO2]]*1/100</f>
        <v>9.300000000000001E-3</v>
      </c>
      <c r="I17">
        <v>0.93</v>
      </c>
      <c r="J17" s="111">
        <v>41745</v>
      </c>
      <c r="K17" s="111">
        <v>42109</v>
      </c>
      <c r="L17" t="s">
        <v>2</v>
      </c>
      <c r="M17" t="s">
        <v>83</v>
      </c>
      <c r="N17" t="s">
        <v>394</v>
      </c>
    </row>
    <row r="18" spans="1:14" x14ac:dyDescent="0.25">
      <c r="A18" t="s">
        <v>1856</v>
      </c>
      <c r="B18" t="s">
        <v>60</v>
      </c>
      <c r="C18" t="s">
        <v>407</v>
      </c>
      <c r="D18" t="s">
        <v>225</v>
      </c>
      <c r="E18" s="149">
        <v>5636250</v>
      </c>
      <c r="F18" s="149">
        <v>3725364.96</v>
      </c>
      <c r="G18" s="149">
        <v>9361614.9600000009</v>
      </c>
      <c r="H18" s="150">
        <f>Tabela2[[#This Row],[PERCENTUAL REALIZADO2]]*1/100</f>
        <v>1.7000000000000001E-3</v>
      </c>
      <c r="I18">
        <v>0.17</v>
      </c>
      <c r="J18" s="111">
        <v>41702</v>
      </c>
      <c r="K18" s="111">
        <v>42066</v>
      </c>
      <c r="L18" t="s">
        <v>2</v>
      </c>
      <c r="M18" t="s">
        <v>83</v>
      </c>
      <c r="N18" t="s">
        <v>394</v>
      </c>
    </row>
    <row r="19" spans="1:14" x14ac:dyDescent="0.25">
      <c r="A19" t="s">
        <v>1856</v>
      </c>
      <c r="B19" t="s">
        <v>60</v>
      </c>
      <c r="C19" t="s">
        <v>407</v>
      </c>
      <c r="D19" t="s">
        <v>225</v>
      </c>
      <c r="E19" s="149">
        <v>5636250</v>
      </c>
      <c r="F19" s="149">
        <v>3974709.2</v>
      </c>
      <c r="G19" s="149">
        <v>9610959.1999999993</v>
      </c>
      <c r="H19" s="150">
        <f>Tabela2[[#This Row],[PERCENTUAL REALIZADO2]]*1/100</f>
        <v>1E-4</v>
      </c>
      <c r="I19">
        <v>0.01</v>
      </c>
      <c r="J19" s="111">
        <v>41738</v>
      </c>
      <c r="K19" s="111">
        <v>42102</v>
      </c>
      <c r="L19" t="s">
        <v>2</v>
      </c>
      <c r="M19" t="s">
        <v>83</v>
      </c>
      <c r="N19" t="s">
        <v>394</v>
      </c>
    </row>
    <row r="20" spans="1:14" x14ac:dyDescent="0.25">
      <c r="A20" t="s">
        <v>1859</v>
      </c>
      <c r="B20" t="s">
        <v>60</v>
      </c>
      <c r="C20" t="s">
        <v>407</v>
      </c>
      <c r="D20" t="s">
        <v>225</v>
      </c>
      <c r="E20" s="149">
        <v>3757500</v>
      </c>
      <c r="F20" s="149">
        <v>3303769.94</v>
      </c>
      <c r="G20" s="149">
        <v>7061269.9400000004</v>
      </c>
      <c r="H20" s="150">
        <f>Tabela2[[#This Row],[PERCENTUAL REALIZADO2]]*1/100</f>
        <v>3.2400000000000005E-2</v>
      </c>
      <c r="I20">
        <v>3.24</v>
      </c>
      <c r="J20" s="111">
        <v>41677</v>
      </c>
      <c r="K20" s="111">
        <v>42041</v>
      </c>
      <c r="L20" t="s">
        <v>2</v>
      </c>
      <c r="M20" t="s">
        <v>83</v>
      </c>
      <c r="N20" t="s">
        <v>394</v>
      </c>
    </row>
    <row r="21" spans="1:14" x14ac:dyDescent="0.25">
      <c r="A21" t="s">
        <v>1861</v>
      </c>
      <c r="B21" t="s">
        <v>60</v>
      </c>
      <c r="C21" t="s">
        <v>407</v>
      </c>
      <c r="D21" t="s">
        <v>225</v>
      </c>
      <c r="E21" s="149">
        <v>3757500</v>
      </c>
      <c r="F21" s="149">
        <v>1986573.01</v>
      </c>
      <c r="G21" s="149">
        <v>5744073.0099999998</v>
      </c>
      <c r="H21" s="150">
        <f>Tabela2[[#This Row],[PERCENTUAL REALIZADO2]]*1/100</f>
        <v>0.1303</v>
      </c>
      <c r="I21">
        <v>13.03</v>
      </c>
      <c r="J21" s="111">
        <v>41764</v>
      </c>
      <c r="K21" s="111">
        <v>42342</v>
      </c>
      <c r="L21" t="s">
        <v>2</v>
      </c>
      <c r="M21" t="s">
        <v>83</v>
      </c>
      <c r="N21" t="s">
        <v>394</v>
      </c>
    </row>
    <row r="22" spans="1:14" x14ac:dyDescent="0.25">
      <c r="A22" t="s">
        <v>706</v>
      </c>
      <c r="B22" t="s">
        <v>65</v>
      </c>
      <c r="C22" t="s">
        <v>705</v>
      </c>
      <c r="D22" t="s">
        <v>87</v>
      </c>
      <c r="E22" s="149">
        <v>250000</v>
      </c>
      <c r="F22" s="149">
        <v>5000</v>
      </c>
      <c r="G22" s="149">
        <v>255000</v>
      </c>
      <c r="H22" s="150">
        <f>Tabela2[[#This Row],[PERCENTUAL REALIZADO2]]*1/100</f>
        <v>0.74027699999999996</v>
      </c>
      <c r="I22">
        <v>74.027699999999996</v>
      </c>
      <c r="J22" s="111">
        <v>42950</v>
      </c>
      <c r="L22" t="s">
        <v>2</v>
      </c>
      <c r="M22" t="s">
        <v>80</v>
      </c>
      <c r="N22" t="s">
        <v>91</v>
      </c>
    </row>
    <row r="23" spans="1:14" x14ac:dyDescent="0.25">
      <c r="A23" t="s">
        <v>425</v>
      </c>
      <c r="B23" t="s">
        <v>45</v>
      </c>
      <c r="C23" t="s">
        <v>429</v>
      </c>
      <c r="D23" t="s">
        <v>97</v>
      </c>
      <c r="E23" s="149">
        <v>481238.38</v>
      </c>
      <c r="F23" s="149">
        <v>149803.9</v>
      </c>
      <c r="G23" s="149">
        <v>631042.28</v>
      </c>
      <c r="H23" s="150">
        <f>Tabela2[[#This Row],[PERCENTUAL REALIZADO2]]*1/100</f>
        <v>0.47810000000000002</v>
      </c>
      <c r="I23">
        <v>47.81</v>
      </c>
      <c r="J23" s="111">
        <v>40840</v>
      </c>
      <c r="K23" s="111">
        <v>42301</v>
      </c>
      <c r="L23" t="s">
        <v>2</v>
      </c>
      <c r="M23" t="s">
        <v>98</v>
      </c>
      <c r="N23" t="s">
        <v>426</v>
      </c>
    </row>
    <row r="24" spans="1:14" x14ac:dyDescent="0.25">
      <c r="A24" t="s">
        <v>136</v>
      </c>
      <c r="B24" t="s">
        <v>56</v>
      </c>
      <c r="C24" t="s">
        <v>278</v>
      </c>
      <c r="D24" t="s">
        <v>97</v>
      </c>
      <c r="E24" s="149">
        <v>749996.21</v>
      </c>
      <c r="F24" s="149">
        <v>0</v>
      </c>
      <c r="G24" s="149">
        <v>749996.21</v>
      </c>
      <c r="H24" s="150">
        <f>Tabela2[[#This Row],[PERCENTUAL REALIZADO2]]*1/100</f>
        <v>0.49947200000000003</v>
      </c>
      <c r="I24">
        <v>49.947200000000002</v>
      </c>
      <c r="J24" s="111">
        <v>42830</v>
      </c>
      <c r="L24" t="s">
        <v>2</v>
      </c>
      <c r="M24" t="s">
        <v>98</v>
      </c>
      <c r="N24" t="s">
        <v>150</v>
      </c>
    </row>
    <row r="25" spans="1:14" x14ac:dyDescent="0.25">
      <c r="A25" t="s">
        <v>136</v>
      </c>
      <c r="B25" t="s">
        <v>47</v>
      </c>
      <c r="C25" t="s">
        <v>695</v>
      </c>
      <c r="D25" t="s">
        <v>97</v>
      </c>
      <c r="E25" s="149">
        <v>269998.12</v>
      </c>
      <c r="F25" s="149">
        <v>0</v>
      </c>
      <c r="G25" s="149">
        <v>269998.12</v>
      </c>
      <c r="H25" s="150">
        <f>Tabela2[[#This Row],[PERCENTUAL REALIZADO2]]*1/100</f>
        <v>0.65922100000000006</v>
      </c>
      <c r="I25">
        <v>65.9221</v>
      </c>
      <c r="J25" s="111">
        <v>42614</v>
      </c>
      <c r="L25" t="s">
        <v>2</v>
      </c>
      <c r="M25" t="s">
        <v>98</v>
      </c>
      <c r="N25" t="s">
        <v>99</v>
      </c>
    </row>
    <row r="26" spans="1:14" x14ac:dyDescent="0.25">
      <c r="A26" t="s">
        <v>136</v>
      </c>
      <c r="B26" t="s">
        <v>48</v>
      </c>
      <c r="C26" t="s">
        <v>327</v>
      </c>
      <c r="D26" t="s">
        <v>97</v>
      </c>
      <c r="E26" s="149">
        <v>509087.7</v>
      </c>
      <c r="F26" s="149">
        <v>213244.55</v>
      </c>
      <c r="G26" s="149">
        <v>722332.25</v>
      </c>
      <c r="H26" s="150">
        <f>Tabela2[[#This Row],[PERCENTUAL REALIZADO2]]*1/100</f>
        <v>0.16197600000000001</v>
      </c>
      <c r="I26">
        <v>16.197600000000001</v>
      </c>
      <c r="J26" s="111">
        <v>42727</v>
      </c>
      <c r="L26" t="s">
        <v>2</v>
      </c>
      <c r="M26" t="s">
        <v>98</v>
      </c>
      <c r="N26" t="s">
        <v>99</v>
      </c>
    </row>
    <row r="27" spans="1:14" x14ac:dyDescent="0.25">
      <c r="A27" t="s">
        <v>136</v>
      </c>
      <c r="B27" t="s">
        <v>54</v>
      </c>
      <c r="C27" t="s">
        <v>950</v>
      </c>
      <c r="D27" t="s">
        <v>97</v>
      </c>
      <c r="E27" s="149">
        <v>900000</v>
      </c>
      <c r="F27" s="149">
        <v>578791.41</v>
      </c>
      <c r="G27" s="149">
        <v>1478791.41</v>
      </c>
      <c r="H27" s="150">
        <f>Tabela2[[#This Row],[PERCENTUAL REALIZADO2]]*1/100</f>
        <v>0.24513599999999999</v>
      </c>
      <c r="I27">
        <v>24.5136</v>
      </c>
      <c r="J27" s="111">
        <v>42552</v>
      </c>
      <c r="L27" t="s">
        <v>2</v>
      </c>
      <c r="M27" t="s">
        <v>98</v>
      </c>
      <c r="N27" t="s">
        <v>99</v>
      </c>
    </row>
    <row r="28" spans="1:14" x14ac:dyDescent="0.25">
      <c r="A28" t="s">
        <v>136</v>
      </c>
      <c r="B28" t="s">
        <v>54</v>
      </c>
      <c r="C28" t="s">
        <v>950</v>
      </c>
      <c r="D28" t="s">
        <v>97</v>
      </c>
      <c r="E28" s="149">
        <v>900000</v>
      </c>
      <c r="F28" s="149">
        <v>327924.11</v>
      </c>
      <c r="G28" s="149">
        <v>1227924.1100000001</v>
      </c>
      <c r="H28" s="150">
        <f>Tabela2[[#This Row],[PERCENTUAL REALIZADO2]]*1/100</f>
        <v>0.84570099999999993</v>
      </c>
      <c r="I28">
        <v>84.570099999999996</v>
      </c>
      <c r="J28" s="111">
        <v>42552</v>
      </c>
      <c r="L28" t="s">
        <v>2</v>
      </c>
      <c r="M28" t="s">
        <v>98</v>
      </c>
      <c r="N28" t="s">
        <v>99</v>
      </c>
    </row>
    <row r="29" spans="1:14" x14ac:dyDescent="0.25">
      <c r="A29" t="s">
        <v>136</v>
      </c>
      <c r="B29" t="s">
        <v>51</v>
      </c>
      <c r="C29" t="s">
        <v>127</v>
      </c>
      <c r="D29" t="s">
        <v>97</v>
      </c>
      <c r="E29" s="149">
        <v>349999.26</v>
      </c>
      <c r="F29" s="149">
        <v>290895.53999999998</v>
      </c>
      <c r="G29" s="149">
        <v>640894.80000000005</v>
      </c>
      <c r="H29" s="150">
        <f>Tabela2[[#This Row],[PERCENTUAL REALIZADO2]]*1/100</f>
        <v>0.23016600000000001</v>
      </c>
      <c r="I29">
        <v>23.0166</v>
      </c>
      <c r="J29" s="111">
        <v>42692</v>
      </c>
      <c r="L29" t="s">
        <v>2</v>
      </c>
      <c r="M29" t="s">
        <v>98</v>
      </c>
      <c r="N29" t="s">
        <v>99</v>
      </c>
    </row>
    <row r="30" spans="1:14" x14ac:dyDescent="0.25">
      <c r="A30" t="s">
        <v>136</v>
      </c>
      <c r="B30" t="s">
        <v>54</v>
      </c>
      <c r="C30" t="s">
        <v>951</v>
      </c>
      <c r="D30" t="s">
        <v>97</v>
      </c>
      <c r="E30" s="149">
        <v>499995</v>
      </c>
      <c r="F30" s="149">
        <v>0</v>
      </c>
      <c r="G30" s="149">
        <v>499995</v>
      </c>
      <c r="H30" s="150">
        <f>Tabela2[[#This Row],[PERCENTUAL REALIZADO2]]*1/100</f>
        <v>0.32829799999999998</v>
      </c>
      <c r="I30">
        <v>32.829799999999999</v>
      </c>
      <c r="J30" s="111">
        <v>42934</v>
      </c>
      <c r="L30" t="s">
        <v>2</v>
      </c>
      <c r="M30" t="s">
        <v>98</v>
      </c>
      <c r="N30" t="s">
        <v>99</v>
      </c>
    </row>
    <row r="31" spans="1:14" x14ac:dyDescent="0.25">
      <c r="A31" t="s">
        <v>136</v>
      </c>
      <c r="B31" t="s">
        <v>63</v>
      </c>
      <c r="C31" t="s">
        <v>960</v>
      </c>
      <c r="D31" t="s">
        <v>97</v>
      </c>
      <c r="E31" s="149">
        <v>250000</v>
      </c>
      <c r="F31" s="149">
        <v>35888.5</v>
      </c>
      <c r="G31" s="149">
        <v>285888.5</v>
      </c>
      <c r="H31" s="150">
        <f>Tabela2[[#This Row],[PERCENTUAL REALIZADO2]]*1/100</f>
        <v>0.58094099999999993</v>
      </c>
      <c r="I31">
        <v>58.094099999999997</v>
      </c>
      <c r="J31" s="111">
        <v>43003</v>
      </c>
      <c r="L31" t="s">
        <v>2</v>
      </c>
      <c r="M31" t="s">
        <v>98</v>
      </c>
      <c r="N31" t="s">
        <v>99</v>
      </c>
    </row>
    <row r="32" spans="1:14" x14ac:dyDescent="0.25">
      <c r="A32" t="s">
        <v>136</v>
      </c>
      <c r="B32" t="s">
        <v>63</v>
      </c>
      <c r="C32" t="s">
        <v>151</v>
      </c>
      <c r="D32" t="s">
        <v>97</v>
      </c>
      <c r="E32" s="149">
        <v>287999.28000000003</v>
      </c>
      <c r="F32" s="149">
        <v>221472.99</v>
      </c>
      <c r="G32" s="149">
        <v>509472.27</v>
      </c>
      <c r="H32" s="150">
        <f>Tabela2[[#This Row],[PERCENTUAL REALIZADO2]]*1/100</f>
        <v>0.6570180000000001</v>
      </c>
      <c r="I32">
        <v>65.701800000000006</v>
      </c>
      <c r="J32" s="111">
        <v>42843</v>
      </c>
      <c r="L32" t="s">
        <v>2</v>
      </c>
      <c r="M32" t="s">
        <v>98</v>
      </c>
      <c r="N32" t="s">
        <v>99</v>
      </c>
    </row>
    <row r="33" spans="1:14" x14ac:dyDescent="0.25">
      <c r="A33" t="s">
        <v>136</v>
      </c>
      <c r="B33" t="s">
        <v>54</v>
      </c>
      <c r="C33" t="s">
        <v>967</v>
      </c>
      <c r="D33" t="s">
        <v>97</v>
      </c>
      <c r="E33" s="149">
        <v>575555</v>
      </c>
      <c r="F33" s="149">
        <v>6443.28</v>
      </c>
      <c r="G33" s="149">
        <v>581998.28</v>
      </c>
      <c r="H33" s="150">
        <f>Tabela2[[#This Row],[PERCENTUAL REALIZADO2]]*1/100</f>
        <v>1.0639000000000001E-2</v>
      </c>
      <c r="I33">
        <v>1.0639000000000001</v>
      </c>
      <c r="J33" s="111">
        <v>43040</v>
      </c>
      <c r="L33" t="s">
        <v>2</v>
      </c>
      <c r="M33" t="s">
        <v>98</v>
      </c>
      <c r="N33" t="s">
        <v>99</v>
      </c>
    </row>
    <row r="34" spans="1:14" x14ac:dyDescent="0.25">
      <c r="A34" t="s">
        <v>136</v>
      </c>
      <c r="B34" t="s">
        <v>51</v>
      </c>
      <c r="C34" t="s">
        <v>127</v>
      </c>
      <c r="D34" t="s">
        <v>97</v>
      </c>
      <c r="E34" s="149">
        <v>300000</v>
      </c>
      <c r="F34" s="149">
        <v>50363.91</v>
      </c>
      <c r="G34" s="149">
        <v>350363.91</v>
      </c>
      <c r="H34" s="150">
        <f>Tabela2[[#This Row],[PERCENTUAL REALIZADO2]]*1/100</f>
        <v>5.2022000000000006E-2</v>
      </c>
      <c r="I34">
        <v>5.2022000000000004</v>
      </c>
      <c r="J34" s="111">
        <v>42696</v>
      </c>
      <c r="L34" t="s">
        <v>2</v>
      </c>
      <c r="M34" t="s">
        <v>98</v>
      </c>
      <c r="N34" t="s">
        <v>150</v>
      </c>
    </row>
    <row r="35" spans="1:14" x14ac:dyDescent="0.25">
      <c r="A35" t="s">
        <v>136</v>
      </c>
      <c r="B35" t="s">
        <v>62</v>
      </c>
      <c r="C35" t="s">
        <v>127</v>
      </c>
      <c r="D35" t="s">
        <v>97</v>
      </c>
      <c r="E35" s="149">
        <v>399998.4</v>
      </c>
      <c r="F35" s="149">
        <v>0</v>
      </c>
      <c r="G35" s="149">
        <v>399998.4</v>
      </c>
      <c r="H35" s="150">
        <f>Tabela2[[#This Row],[PERCENTUAL REALIZADO2]]*1/100</f>
        <v>0.62795999999999996</v>
      </c>
      <c r="I35">
        <v>62.795999999999999</v>
      </c>
      <c r="J35" s="111">
        <v>42004</v>
      </c>
      <c r="L35" t="s">
        <v>2</v>
      </c>
      <c r="M35" t="s">
        <v>98</v>
      </c>
      <c r="N35" t="s">
        <v>99</v>
      </c>
    </row>
    <row r="36" spans="1:14" x14ac:dyDescent="0.25">
      <c r="A36" t="s">
        <v>136</v>
      </c>
      <c r="B36" t="s">
        <v>51</v>
      </c>
      <c r="C36" t="s">
        <v>973</v>
      </c>
      <c r="D36" t="s">
        <v>97</v>
      </c>
      <c r="E36" s="149">
        <v>500000</v>
      </c>
      <c r="F36" s="149">
        <v>175702.63</v>
      </c>
      <c r="G36" s="149">
        <v>675702.63</v>
      </c>
      <c r="H36" s="150">
        <f>Tabela2[[#This Row],[PERCENTUAL REALIZADO2]]*1/100</f>
        <v>0.50116100000000008</v>
      </c>
      <c r="I36">
        <v>50.116100000000003</v>
      </c>
      <c r="J36" s="111">
        <v>42780</v>
      </c>
      <c r="L36" t="s">
        <v>2</v>
      </c>
      <c r="M36" t="s">
        <v>98</v>
      </c>
      <c r="N36" t="s">
        <v>150</v>
      </c>
    </row>
    <row r="37" spans="1:14" x14ac:dyDescent="0.25">
      <c r="A37" t="s">
        <v>136</v>
      </c>
      <c r="B37" t="s">
        <v>48</v>
      </c>
      <c r="C37" t="s">
        <v>974</v>
      </c>
      <c r="D37" t="s">
        <v>97</v>
      </c>
      <c r="E37" s="149">
        <v>800000</v>
      </c>
      <c r="F37" s="149">
        <v>76147.67</v>
      </c>
      <c r="G37" s="149">
        <v>876147.67</v>
      </c>
      <c r="H37" s="150">
        <f>Tabela2[[#This Row],[PERCENTUAL REALIZADO2]]*1/100</f>
        <v>0.25889099999999998</v>
      </c>
      <c r="I37">
        <v>25.889099999999999</v>
      </c>
      <c r="J37" s="111">
        <v>43009</v>
      </c>
      <c r="L37" t="s">
        <v>2</v>
      </c>
      <c r="M37" t="s">
        <v>98</v>
      </c>
      <c r="N37" t="s">
        <v>99</v>
      </c>
    </row>
    <row r="38" spans="1:14" x14ac:dyDescent="0.25">
      <c r="A38" t="s">
        <v>136</v>
      </c>
      <c r="B38" t="s">
        <v>63</v>
      </c>
      <c r="C38" t="s">
        <v>151</v>
      </c>
      <c r="D38" t="s">
        <v>97</v>
      </c>
      <c r="E38" s="149">
        <v>342000</v>
      </c>
      <c r="F38" s="149">
        <v>1500</v>
      </c>
      <c r="G38" s="149">
        <v>343500</v>
      </c>
      <c r="H38" s="150">
        <f>Tabela2[[#This Row],[PERCENTUAL REALIZADO2]]*1/100</f>
        <v>0.62432799999999999</v>
      </c>
      <c r="I38">
        <v>62.4328</v>
      </c>
      <c r="J38" s="111">
        <v>42782</v>
      </c>
      <c r="L38" t="s">
        <v>2</v>
      </c>
      <c r="M38" t="s">
        <v>98</v>
      </c>
      <c r="N38" t="s">
        <v>99</v>
      </c>
    </row>
    <row r="39" spans="1:14" x14ac:dyDescent="0.25">
      <c r="A39" t="s">
        <v>136</v>
      </c>
      <c r="B39" t="s">
        <v>53</v>
      </c>
      <c r="C39" t="s">
        <v>127</v>
      </c>
      <c r="D39" t="s">
        <v>97</v>
      </c>
      <c r="E39" s="149">
        <v>300000</v>
      </c>
      <c r="F39" s="149">
        <v>0</v>
      </c>
      <c r="G39" s="149">
        <v>300000</v>
      </c>
      <c r="H39" s="150">
        <f>Tabela2[[#This Row],[PERCENTUAL REALIZADO2]]*1/100</f>
        <v>0.69706299999999999</v>
      </c>
      <c r="I39">
        <v>69.706299999999999</v>
      </c>
      <c r="J39" s="111">
        <v>42716</v>
      </c>
      <c r="L39" t="s">
        <v>2</v>
      </c>
      <c r="M39" t="s">
        <v>98</v>
      </c>
      <c r="N39" t="s">
        <v>99</v>
      </c>
    </row>
    <row r="40" spans="1:14" x14ac:dyDescent="0.25">
      <c r="A40" t="s">
        <v>136</v>
      </c>
      <c r="B40" t="s">
        <v>54</v>
      </c>
      <c r="C40" t="s">
        <v>967</v>
      </c>
      <c r="D40" t="s">
        <v>97</v>
      </c>
      <c r="E40" s="149">
        <v>390000</v>
      </c>
      <c r="F40" s="149">
        <v>132423.04000000001</v>
      </c>
      <c r="G40" s="149">
        <v>522423.03999999998</v>
      </c>
      <c r="H40" s="150">
        <f>Tabela2[[#This Row],[PERCENTUAL REALIZADO2]]*1/100</f>
        <v>5.1947E-2</v>
      </c>
      <c r="I40">
        <v>5.1947000000000001</v>
      </c>
      <c r="J40" s="111">
        <v>43040</v>
      </c>
      <c r="L40" t="s">
        <v>2</v>
      </c>
      <c r="M40" t="s">
        <v>98</v>
      </c>
      <c r="N40" t="s">
        <v>99</v>
      </c>
    </row>
    <row r="41" spans="1:14" x14ac:dyDescent="0.25">
      <c r="A41" t="s">
        <v>136</v>
      </c>
      <c r="B41" t="s">
        <v>62</v>
      </c>
      <c r="C41" t="s">
        <v>942</v>
      </c>
      <c r="D41" t="s">
        <v>97</v>
      </c>
      <c r="E41" s="149">
        <v>900000</v>
      </c>
      <c r="F41" s="149">
        <v>12813.22</v>
      </c>
      <c r="G41" s="149">
        <v>912813.22</v>
      </c>
      <c r="H41" s="150">
        <f>Tabela2[[#This Row],[PERCENTUAL REALIZADO2]]*1/100</f>
        <v>0.21741700000000003</v>
      </c>
      <c r="I41">
        <v>21.741700000000002</v>
      </c>
      <c r="J41" s="111">
        <v>42338</v>
      </c>
      <c r="L41" t="s">
        <v>2</v>
      </c>
      <c r="M41" t="s">
        <v>98</v>
      </c>
      <c r="N41" t="s">
        <v>99</v>
      </c>
    </row>
    <row r="42" spans="1:14" x14ac:dyDescent="0.25">
      <c r="A42" t="s">
        <v>136</v>
      </c>
      <c r="B42" t="s">
        <v>63</v>
      </c>
      <c r="C42" t="s">
        <v>151</v>
      </c>
      <c r="D42" t="s">
        <v>97</v>
      </c>
      <c r="E42" s="149">
        <v>399999.47</v>
      </c>
      <c r="F42" s="149">
        <v>289555.84000000003</v>
      </c>
      <c r="G42" s="149">
        <v>689555.31</v>
      </c>
      <c r="H42" s="150">
        <f>Tabela2[[#This Row],[PERCENTUAL REALIZADO2]]*1/100</f>
        <v>0.69344600000000001</v>
      </c>
      <c r="I42">
        <v>69.3446</v>
      </c>
      <c r="J42" s="111">
        <v>42822</v>
      </c>
      <c r="L42" t="s">
        <v>2</v>
      </c>
      <c r="M42" t="s">
        <v>98</v>
      </c>
      <c r="N42" t="s">
        <v>99</v>
      </c>
    </row>
    <row r="43" spans="1:14" x14ac:dyDescent="0.25">
      <c r="A43" t="s">
        <v>136</v>
      </c>
      <c r="B43" t="s">
        <v>47</v>
      </c>
      <c r="C43" t="s">
        <v>127</v>
      </c>
      <c r="D43" t="s">
        <v>97</v>
      </c>
      <c r="E43" s="149">
        <v>498600</v>
      </c>
      <c r="F43" s="149">
        <v>0</v>
      </c>
      <c r="G43" s="149">
        <v>498600</v>
      </c>
      <c r="H43" s="150">
        <f>Tabela2[[#This Row],[PERCENTUAL REALIZADO2]]*1/100</f>
        <v>0.80204800000000009</v>
      </c>
      <c r="I43">
        <v>80.204800000000006</v>
      </c>
      <c r="J43" s="111">
        <v>42552</v>
      </c>
      <c r="L43" t="s">
        <v>2</v>
      </c>
      <c r="M43" t="s">
        <v>98</v>
      </c>
      <c r="N43" t="s">
        <v>99</v>
      </c>
    </row>
    <row r="44" spans="1:14" x14ac:dyDescent="0.25">
      <c r="A44" t="s">
        <v>136</v>
      </c>
      <c r="B44" t="s">
        <v>65</v>
      </c>
      <c r="C44" t="s">
        <v>127</v>
      </c>
      <c r="D44" t="s">
        <v>97</v>
      </c>
      <c r="E44" s="149">
        <v>500000</v>
      </c>
      <c r="F44" s="149">
        <v>23547.65</v>
      </c>
      <c r="G44" s="149">
        <v>523547.65</v>
      </c>
      <c r="H44" s="150">
        <f>Tabela2[[#This Row],[PERCENTUAL REALIZADO2]]*1/100</f>
        <v>0.81985799999999998</v>
      </c>
      <c r="I44">
        <v>81.985799999999998</v>
      </c>
      <c r="J44" s="111">
        <v>42695</v>
      </c>
      <c r="L44" t="s">
        <v>2</v>
      </c>
      <c r="M44" t="s">
        <v>98</v>
      </c>
      <c r="N44" t="s">
        <v>99</v>
      </c>
    </row>
    <row r="45" spans="1:14" x14ac:dyDescent="0.25">
      <c r="A45" t="s">
        <v>136</v>
      </c>
      <c r="B45" t="s">
        <v>51</v>
      </c>
      <c r="C45" t="s">
        <v>127</v>
      </c>
      <c r="D45" t="s">
        <v>97</v>
      </c>
      <c r="E45" s="149">
        <v>5760000</v>
      </c>
      <c r="F45" s="149">
        <v>463628.37</v>
      </c>
      <c r="G45" s="149">
        <v>6223628.3700000001</v>
      </c>
      <c r="H45" s="150">
        <f>Tabela2[[#This Row],[PERCENTUAL REALIZADO2]]*1/100</f>
        <v>0.992394</v>
      </c>
      <c r="I45">
        <v>99.239400000000003</v>
      </c>
      <c r="J45" s="111">
        <v>41964</v>
      </c>
      <c r="L45" t="s">
        <v>2</v>
      </c>
      <c r="M45" t="s">
        <v>98</v>
      </c>
      <c r="N45" t="s">
        <v>99</v>
      </c>
    </row>
    <row r="46" spans="1:14" x14ac:dyDescent="0.25">
      <c r="A46" t="s">
        <v>136</v>
      </c>
      <c r="B46" t="s">
        <v>65</v>
      </c>
      <c r="C46" t="s">
        <v>1264</v>
      </c>
      <c r="D46" t="s">
        <v>97</v>
      </c>
      <c r="E46" s="149">
        <v>490000</v>
      </c>
      <c r="F46" s="149">
        <v>10000</v>
      </c>
      <c r="G46" s="149">
        <v>500000</v>
      </c>
      <c r="H46" s="150">
        <f>Tabela2[[#This Row],[PERCENTUAL REALIZADO2]]*1/100</f>
        <v>0.52181299999999997</v>
      </c>
      <c r="I46">
        <v>52.1813</v>
      </c>
      <c r="J46" s="111">
        <v>42275</v>
      </c>
      <c r="L46" t="s">
        <v>2</v>
      </c>
      <c r="M46" t="s">
        <v>98</v>
      </c>
      <c r="N46" t="s">
        <v>99</v>
      </c>
    </row>
    <row r="47" spans="1:14" x14ac:dyDescent="0.25">
      <c r="A47" t="s">
        <v>136</v>
      </c>
      <c r="B47" t="s">
        <v>64</v>
      </c>
      <c r="C47" t="s">
        <v>355</v>
      </c>
      <c r="D47" t="s">
        <v>97</v>
      </c>
      <c r="E47" s="149">
        <v>480000</v>
      </c>
      <c r="F47" s="149">
        <v>20000</v>
      </c>
      <c r="G47" s="149">
        <v>500000</v>
      </c>
      <c r="H47" s="150">
        <f>Tabela2[[#This Row],[PERCENTUAL REALIZADO2]]*1/100</f>
        <v>0.24517900000000001</v>
      </c>
      <c r="I47">
        <v>24.517900000000001</v>
      </c>
      <c r="J47" s="111">
        <v>42541</v>
      </c>
      <c r="L47" t="s">
        <v>2</v>
      </c>
      <c r="M47" t="s">
        <v>98</v>
      </c>
      <c r="N47" t="s">
        <v>99</v>
      </c>
    </row>
    <row r="48" spans="1:14" x14ac:dyDescent="0.25">
      <c r="A48" t="s">
        <v>136</v>
      </c>
      <c r="B48" t="s">
        <v>51</v>
      </c>
      <c r="C48" t="s">
        <v>1275</v>
      </c>
      <c r="D48" t="s">
        <v>97</v>
      </c>
      <c r="E48" s="149">
        <v>479458.97</v>
      </c>
      <c r="F48" s="149">
        <v>202205.03</v>
      </c>
      <c r="G48" s="149">
        <v>681664</v>
      </c>
      <c r="H48" s="150">
        <f>Tabela2[[#This Row],[PERCENTUAL REALIZADO2]]*1/100</f>
        <v>0.589557</v>
      </c>
      <c r="I48">
        <v>58.9557</v>
      </c>
      <c r="J48" s="111">
        <v>42331</v>
      </c>
      <c r="L48" t="s">
        <v>2</v>
      </c>
      <c r="M48" t="s">
        <v>98</v>
      </c>
      <c r="N48" t="s">
        <v>99</v>
      </c>
    </row>
    <row r="49" spans="1:14" x14ac:dyDescent="0.25">
      <c r="A49" t="s">
        <v>136</v>
      </c>
      <c r="B49" t="s">
        <v>47</v>
      </c>
      <c r="C49" t="s">
        <v>123</v>
      </c>
      <c r="D49" t="s">
        <v>97</v>
      </c>
      <c r="E49" s="149">
        <v>2265599.5099999998</v>
      </c>
      <c r="F49" s="149">
        <v>94399.99</v>
      </c>
      <c r="G49" s="149">
        <v>2359999.5</v>
      </c>
      <c r="H49" s="150">
        <f>Tabela2[[#This Row],[PERCENTUAL REALIZADO2]]*1/100</f>
        <v>2.4822E-2</v>
      </c>
      <c r="I49">
        <v>2.4822000000000002</v>
      </c>
      <c r="J49" s="111">
        <v>42524</v>
      </c>
      <c r="L49" t="s">
        <v>2</v>
      </c>
      <c r="M49" t="s">
        <v>98</v>
      </c>
      <c r="N49" t="s">
        <v>99</v>
      </c>
    </row>
    <row r="50" spans="1:14" x14ac:dyDescent="0.25">
      <c r="A50" t="s">
        <v>136</v>
      </c>
      <c r="B50" t="s">
        <v>51</v>
      </c>
      <c r="C50" t="s">
        <v>127</v>
      </c>
      <c r="D50" t="s">
        <v>97</v>
      </c>
      <c r="E50" s="149">
        <v>2880000</v>
      </c>
      <c r="F50" s="149">
        <v>593894.89</v>
      </c>
      <c r="G50" s="149">
        <v>3473894.89</v>
      </c>
      <c r="H50" s="150">
        <f>Tabela2[[#This Row],[PERCENTUAL REALIZADO2]]*1/100</f>
        <v>0.47352299999999997</v>
      </c>
      <c r="I50">
        <v>47.3523</v>
      </c>
      <c r="J50" s="111">
        <v>42439</v>
      </c>
      <c r="L50" t="s">
        <v>2</v>
      </c>
      <c r="M50" t="s">
        <v>98</v>
      </c>
      <c r="N50" t="s">
        <v>99</v>
      </c>
    </row>
    <row r="51" spans="1:14" x14ac:dyDescent="0.25">
      <c r="A51" t="s">
        <v>136</v>
      </c>
      <c r="B51" t="s">
        <v>58</v>
      </c>
      <c r="C51" t="s">
        <v>1325</v>
      </c>
      <c r="D51" t="s">
        <v>97</v>
      </c>
      <c r="E51" s="149">
        <v>531890.68999999994</v>
      </c>
      <c r="F51" s="149">
        <v>11100</v>
      </c>
      <c r="G51" s="149">
        <v>542990.68999999994</v>
      </c>
      <c r="H51" s="150">
        <f>Tabela2[[#This Row],[PERCENTUAL REALIZADO2]]*1/100</f>
        <v>2.7848000000000001E-2</v>
      </c>
      <c r="I51">
        <v>2.7848000000000002</v>
      </c>
      <c r="J51" s="111">
        <v>42430</v>
      </c>
      <c r="L51" t="s">
        <v>2</v>
      </c>
      <c r="M51" t="s">
        <v>98</v>
      </c>
      <c r="N51" t="s">
        <v>99</v>
      </c>
    </row>
    <row r="52" spans="1:14" x14ac:dyDescent="0.25">
      <c r="A52" t="s">
        <v>136</v>
      </c>
      <c r="B52" t="s">
        <v>68</v>
      </c>
      <c r="C52" t="s">
        <v>127</v>
      </c>
      <c r="D52" t="s">
        <v>97</v>
      </c>
      <c r="E52" s="149">
        <v>343028.82</v>
      </c>
      <c r="F52" s="149">
        <v>7854.77</v>
      </c>
      <c r="G52" s="149">
        <v>350883.59</v>
      </c>
      <c r="H52" s="150">
        <f>Tabela2[[#This Row],[PERCENTUAL REALIZADO2]]*1/100</f>
        <v>0.99307299999999998</v>
      </c>
      <c r="I52">
        <v>99.307299999999998</v>
      </c>
      <c r="J52" s="111">
        <v>42249</v>
      </c>
      <c r="L52" t="s">
        <v>2</v>
      </c>
      <c r="M52" t="s">
        <v>98</v>
      </c>
      <c r="N52" t="s">
        <v>99</v>
      </c>
    </row>
    <row r="53" spans="1:14" x14ac:dyDescent="0.25">
      <c r="A53" t="s">
        <v>1922</v>
      </c>
      <c r="B53" t="s">
        <v>59</v>
      </c>
      <c r="C53" t="s">
        <v>482</v>
      </c>
      <c r="D53" t="s">
        <v>97</v>
      </c>
      <c r="E53" s="149">
        <v>600000</v>
      </c>
      <c r="F53" s="149">
        <v>114292.4</v>
      </c>
      <c r="G53" s="149">
        <v>714292.4</v>
      </c>
      <c r="H53" s="150">
        <f>Tabela2[[#This Row],[PERCENTUAL REALIZADO2]]*1/100</f>
        <v>0.96640000000000004</v>
      </c>
      <c r="I53">
        <v>96.64</v>
      </c>
      <c r="J53" s="111">
        <v>41099</v>
      </c>
      <c r="K53" s="111">
        <v>42309</v>
      </c>
      <c r="L53" t="s">
        <v>2</v>
      </c>
      <c r="M53" t="s">
        <v>98</v>
      </c>
      <c r="N53" t="s">
        <v>253</v>
      </c>
    </row>
    <row r="54" spans="1:14" x14ac:dyDescent="0.25">
      <c r="A54" t="s">
        <v>1840</v>
      </c>
      <c r="B54" t="s">
        <v>226</v>
      </c>
      <c r="C54" t="s">
        <v>249</v>
      </c>
      <c r="D54" t="s">
        <v>97</v>
      </c>
      <c r="E54" s="149">
        <v>350000</v>
      </c>
      <c r="F54" s="149">
        <v>229723.17</v>
      </c>
      <c r="G54" s="149">
        <v>579723.17000000004</v>
      </c>
      <c r="H54" s="150">
        <f>Tabela2[[#This Row],[PERCENTUAL REALIZADO2]]*1/100</f>
        <v>0.173489</v>
      </c>
      <c r="I54">
        <v>17.3489</v>
      </c>
      <c r="J54" s="111">
        <v>42639</v>
      </c>
      <c r="L54" t="s">
        <v>2</v>
      </c>
      <c r="M54" t="s">
        <v>98</v>
      </c>
      <c r="N54" t="s">
        <v>362</v>
      </c>
    </row>
    <row r="55" spans="1:14" x14ac:dyDescent="0.25">
      <c r="A55" t="s">
        <v>2044</v>
      </c>
      <c r="B55" t="s">
        <v>51</v>
      </c>
      <c r="C55" t="s">
        <v>556</v>
      </c>
      <c r="D55" t="s">
        <v>97</v>
      </c>
      <c r="E55" s="149">
        <v>180000</v>
      </c>
      <c r="F55" s="149">
        <v>11204.43</v>
      </c>
      <c r="G55" s="149">
        <v>191204.43</v>
      </c>
      <c r="H55" s="150">
        <f>Tabela2[[#This Row],[PERCENTUAL REALIZADO2]]*1/100</f>
        <v>0.96870000000000001</v>
      </c>
      <c r="I55">
        <v>96.87</v>
      </c>
      <c r="J55" s="111">
        <v>41046</v>
      </c>
      <c r="K55" s="111">
        <v>42551</v>
      </c>
      <c r="L55" t="s">
        <v>2</v>
      </c>
      <c r="M55" t="s">
        <v>98</v>
      </c>
      <c r="N55" t="s">
        <v>426</v>
      </c>
    </row>
    <row r="56" spans="1:14" x14ac:dyDescent="0.25">
      <c r="A56" t="s">
        <v>837</v>
      </c>
      <c r="B56" t="s">
        <v>58</v>
      </c>
      <c r="C56" t="s">
        <v>477</v>
      </c>
      <c r="D56" t="s">
        <v>94</v>
      </c>
      <c r="E56" s="149">
        <v>140000</v>
      </c>
      <c r="F56" s="149">
        <v>7700</v>
      </c>
      <c r="G56" s="149">
        <v>147700</v>
      </c>
      <c r="H56" s="150">
        <f>Tabela2[[#This Row],[PERCENTUAL REALIZADO2]]*1/100</f>
        <v>0.79579999999999995</v>
      </c>
      <c r="I56">
        <v>79.58</v>
      </c>
      <c r="J56" s="111">
        <v>38898</v>
      </c>
      <c r="L56" t="s">
        <v>2</v>
      </c>
      <c r="M56" t="s">
        <v>95</v>
      </c>
      <c r="N56" t="s">
        <v>252</v>
      </c>
    </row>
    <row r="57" spans="1:14" x14ac:dyDescent="0.25">
      <c r="A57" t="s">
        <v>1276</v>
      </c>
      <c r="B57" t="s">
        <v>62</v>
      </c>
      <c r="C57" t="s">
        <v>901</v>
      </c>
      <c r="D57" t="s">
        <v>79</v>
      </c>
      <c r="E57" s="149">
        <v>742211.59</v>
      </c>
      <c r="F57" s="149">
        <v>15310</v>
      </c>
      <c r="G57" s="149">
        <v>757521.59</v>
      </c>
      <c r="H57" s="150">
        <f>Tabela2[[#This Row],[PERCENTUAL REALIZADO2]]*1/100</f>
        <v>9.2090000000000002E-3</v>
      </c>
      <c r="I57">
        <v>0.92090000000000005</v>
      </c>
      <c r="J57" s="111">
        <v>42311</v>
      </c>
      <c r="L57" t="s">
        <v>2</v>
      </c>
      <c r="M57" t="s">
        <v>80</v>
      </c>
      <c r="N57" t="s">
        <v>81</v>
      </c>
    </row>
    <row r="58" spans="1:14" x14ac:dyDescent="0.25">
      <c r="A58" t="s">
        <v>1502</v>
      </c>
      <c r="B58" t="s">
        <v>54</v>
      </c>
      <c r="C58" t="s">
        <v>1381</v>
      </c>
      <c r="D58" t="s">
        <v>85</v>
      </c>
      <c r="E58" s="149">
        <v>245850</v>
      </c>
      <c r="F58" s="149">
        <v>49749.88</v>
      </c>
      <c r="G58" s="149">
        <v>295599.88</v>
      </c>
      <c r="H58" s="150">
        <f>Tabela2[[#This Row],[PERCENTUAL REALIZADO2]]*1/100</f>
        <v>0.47208599999999995</v>
      </c>
      <c r="I58">
        <v>47.208599999999997</v>
      </c>
      <c r="J58" s="111">
        <v>42461</v>
      </c>
      <c r="L58" t="s">
        <v>2</v>
      </c>
      <c r="M58" t="s">
        <v>83</v>
      </c>
      <c r="N58" t="s">
        <v>86</v>
      </c>
    </row>
    <row r="59" spans="1:14" x14ac:dyDescent="0.25">
      <c r="A59" t="s">
        <v>1924</v>
      </c>
      <c r="B59" t="s">
        <v>68</v>
      </c>
      <c r="C59" t="s">
        <v>414</v>
      </c>
      <c r="D59" t="s">
        <v>97</v>
      </c>
      <c r="E59" s="149">
        <v>605180</v>
      </c>
      <c r="F59" s="149">
        <v>381052.44</v>
      </c>
      <c r="G59" s="149">
        <v>986232.44</v>
      </c>
      <c r="H59" s="150">
        <f>Tabela2[[#This Row],[PERCENTUAL REALIZADO2]]*1/100</f>
        <v>0.36859999999999998</v>
      </c>
      <c r="I59">
        <v>36.86</v>
      </c>
      <c r="J59" s="111">
        <v>40536</v>
      </c>
      <c r="K59" s="111">
        <v>43274</v>
      </c>
      <c r="L59" t="s">
        <v>2</v>
      </c>
      <c r="M59" t="s">
        <v>98</v>
      </c>
      <c r="N59" t="s">
        <v>426</v>
      </c>
    </row>
    <row r="60" spans="1:14" x14ac:dyDescent="0.25">
      <c r="A60" t="s">
        <v>1384</v>
      </c>
      <c r="B60" t="s">
        <v>68</v>
      </c>
      <c r="C60" t="s">
        <v>1383</v>
      </c>
      <c r="D60" t="s">
        <v>94</v>
      </c>
      <c r="E60" s="149">
        <v>243750</v>
      </c>
      <c r="F60" s="149">
        <v>197879.95</v>
      </c>
      <c r="G60" s="149">
        <v>441629.95</v>
      </c>
      <c r="H60" s="150">
        <f>Tabela2[[#This Row],[PERCENTUAL REALIZADO2]]*1/100</f>
        <v>0.69013000000000002</v>
      </c>
      <c r="I60">
        <v>69.013000000000005</v>
      </c>
      <c r="J60" s="111">
        <v>41822</v>
      </c>
      <c r="L60" t="s">
        <v>2</v>
      </c>
      <c r="M60" t="s">
        <v>95</v>
      </c>
      <c r="N60" t="s">
        <v>96</v>
      </c>
    </row>
    <row r="61" spans="1:14" x14ac:dyDescent="0.25">
      <c r="A61" t="s">
        <v>1968</v>
      </c>
      <c r="B61" t="s">
        <v>62</v>
      </c>
      <c r="C61" t="s">
        <v>434</v>
      </c>
      <c r="D61" t="s">
        <v>94</v>
      </c>
      <c r="E61" s="149">
        <v>195000</v>
      </c>
      <c r="F61" s="149">
        <v>4000</v>
      </c>
      <c r="G61" s="149">
        <v>199000</v>
      </c>
      <c r="H61" s="150">
        <f>Tabela2[[#This Row],[PERCENTUAL REALIZADO2]]*1/100</f>
        <v>0.94370000000000009</v>
      </c>
      <c r="I61">
        <v>94.37</v>
      </c>
      <c r="J61" s="111">
        <v>40540</v>
      </c>
      <c r="K61" s="111">
        <v>42083</v>
      </c>
      <c r="L61" t="s">
        <v>2</v>
      </c>
      <c r="M61" t="s">
        <v>95</v>
      </c>
      <c r="N61" t="s">
        <v>252</v>
      </c>
    </row>
    <row r="62" spans="1:14" x14ac:dyDescent="0.25">
      <c r="A62" t="s">
        <v>860</v>
      </c>
      <c r="B62" t="s">
        <v>47</v>
      </c>
      <c r="C62" t="s">
        <v>230</v>
      </c>
      <c r="D62" t="s">
        <v>94</v>
      </c>
      <c r="E62" s="149">
        <v>487500</v>
      </c>
      <c r="F62" s="149">
        <v>19500</v>
      </c>
      <c r="G62" s="149">
        <v>507000</v>
      </c>
      <c r="H62" s="150">
        <f>Tabela2[[#This Row],[PERCENTUAL REALIZADO2]]*1/100</f>
        <v>0.18167100000000003</v>
      </c>
      <c r="I62">
        <v>18.167100000000001</v>
      </c>
      <c r="J62" s="111">
        <v>42946</v>
      </c>
      <c r="L62" t="s">
        <v>2</v>
      </c>
      <c r="M62" t="s">
        <v>95</v>
      </c>
      <c r="N62" t="s">
        <v>96</v>
      </c>
    </row>
    <row r="63" spans="1:14" x14ac:dyDescent="0.25">
      <c r="A63" t="s">
        <v>756</v>
      </c>
      <c r="B63" t="s">
        <v>51</v>
      </c>
      <c r="C63" t="s">
        <v>755</v>
      </c>
      <c r="D63" t="s">
        <v>94</v>
      </c>
      <c r="E63" s="149">
        <v>243750</v>
      </c>
      <c r="F63" s="149">
        <v>6250</v>
      </c>
      <c r="G63" s="149">
        <v>250000</v>
      </c>
      <c r="H63" s="150">
        <f>Tabela2[[#This Row],[PERCENTUAL REALIZADO2]]*1/100</f>
        <v>8.4494000000000014E-2</v>
      </c>
      <c r="I63">
        <v>8.4494000000000007</v>
      </c>
      <c r="J63" s="111">
        <v>43014</v>
      </c>
      <c r="L63" t="s">
        <v>2</v>
      </c>
      <c r="M63" t="s">
        <v>95</v>
      </c>
      <c r="N63" t="s">
        <v>96</v>
      </c>
    </row>
    <row r="64" spans="1:14" x14ac:dyDescent="0.25">
      <c r="A64" t="s">
        <v>1799</v>
      </c>
      <c r="B64" t="s">
        <v>62</v>
      </c>
      <c r="C64" t="s">
        <v>271</v>
      </c>
      <c r="D64" t="s">
        <v>94</v>
      </c>
      <c r="E64" s="149">
        <v>243750</v>
      </c>
      <c r="F64" s="149">
        <v>6250</v>
      </c>
      <c r="G64" s="149">
        <v>250000</v>
      </c>
      <c r="H64" s="150">
        <f>Tabela2[[#This Row],[PERCENTUAL REALIZADO2]]*1/100</f>
        <v>0.82447500000000007</v>
      </c>
      <c r="I64">
        <v>82.447500000000005</v>
      </c>
      <c r="J64" s="111">
        <v>41986</v>
      </c>
      <c r="L64" t="s">
        <v>2</v>
      </c>
      <c r="M64" t="s">
        <v>95</v>
      </c>
      <c r="N64" t="s">
        <v>96</v>
      </c>
    </row>
    <row r="65" spans="1:14" x14ac:dyDescent="0.25">
      <c r="A65" t="s">
        <v>1376</v>
      </c>
      <c r="B65" t="s">
        <v>65</v>
      </c>
      <c r="C65" t="s">
        <v>103</v>
      </c>
      <c r="D65" t="s">
        <v>94</v>
      </c>
      <c r="E65" s="149">
        <v>350000</v>
      </c>
      <c r="F65" s="149">
        <v>7160</v>
      </c>
      <c r="G65" s="149">
        <v>357160</v>
      </c>
      <c r="H65" s="150">
        <f>Tabela2[[#This Row],[PERCENTUAL REALIZADO2]]*1/100</f>
        <v>0.89593800000000001</v>
      </c>
      <c r="I65">
        <v>89.593800000000002</v>
      </c>
      <c r="J65" s="111">
        <v>42149</v>
      </c>
      <c r="L65" t="s">
        <v>2</v>
      </c>
      <c r="M65" t="s">
        <v>95</v>
      </c>
      <c r="N65" t="s">
        <v>96</v>
      </c>
    </row>
    <row r="66" spans="1:14" x14ac:dyDescent="0.25">
      <c r="A66" t="s">
        <v>1784</v>
      </c>
      <c r="B66" t="s">
        <v>58</v>
      </c>
      <c r="C66" t="s">
        <v>1783</v>
      </c>
      <c r="D66" t="s">
        <v>97</v>
      </c>
      <c r="E66" s="149">
        <v>7000000</v>
      </c>
      <c r="F66" s="149">
        <v>4877072.34</v>
      </c>
      <c r="G66" s="149">
        <v>11877072.34</v>
      </c>
      <c r="H66" s="150">
        <f>Tabela2[[#This Row],[PERCENTUAL REALIZADO2]]*1/100</f>
        <v>0.31442100000000001</v>
      </c>
      <c r="I66">
        <v>31.4421</v>
      </c>
      <c r="J66" s="111">
        <v>41477</v>
      </c>
      <c r="L66" t="s">
        <v>2</v>
      </c>
      <c r="M66" t="s">
        <v>98</v>
      </c>
      <c r="N66" t="s">
        <v>99</v>
      </c>
    </row>
    <row r="67" spans="1:14" x14ac:dyDescent="0.25">
      <c r="A67" t="s">
        <v>1758</v>
      </c>
      <c r="B67" t="s">
        <v>60</v>
      </c>
      <c r="C67" t="s">
        <v>1757</v>
      </c>
      <c r="D67" t="s">
        <v>97</v>
      </c>
      <c r="E67" s="149">
        <v>5625000</v>
      </c>
      <c r="F67" s="149">
        <v>7917311.8499999996</v>
      </c>
      <c r="G67" s="149">
        <v>13542311.85</v>
      </c>
      <c r="H67" s="150">
        <f>Tabela2[[#This Row],[PERCENTUAL REALIZADO2]]*1/100</f>
        <v>0.88700500000000004</v>
      </c>
      <c r="I67">
        <v>88.700500000000005</v>
      </c>
      <c r="J67" s="111">
        <v>42430</v>
      </c>
      <c r="L67" t="s">
        <v>2</v>
      </c>
      <c r="M67" t="s">
        <v>98</v>
      </c>
      <c r="N67" t="s">
        <v>362</v>
      </c>
    </row>
    <row r="68" spans="1:14" x14ac:dyDescent="0.25">
      <c r="A68" t="s">
        <v>2054</v>
      </c>
      <c r="B68" t="s">
        <v>59</v>
      </c>
      <c r="C68" t="s">
        <v>482</v>
      </c>
      <c r="D68" t="s">
        <v>97</v>
      </c>
      <c r="E68" s="149">
        <v>300000</v>
      </c>
      <c r="F68" s="149">
        <v>163004.19</v>
      </c>
      <c r="G68" s="149">
        <v>463004.19</v>
      </c>
      <c r="H68" s="150">
        <f>Tabela2[[#This Row],[PERCENTUAL REALIZADO2]]*1/100</f>
        <v>0.99870000000000003</v>
      </c>
      <c r="I68">
        <v>99.87</v>
      </c>
      <c r="J68" s="111">
        <v>40639</v>
      </c>
      <c r="K68" s="111">
        <v>42277</v>
      </c>
      <c r="L68" t="s">
        <v>2</v>
      </c>
      <c r="M68" t="s">
        <v>98</v>
      </c>
      <c r="N68" t="s">
        <v>253</v>
      </c>
    </row>
    <row r="69" spans="1:14" x14ac:dyDescent="0.25">
      <c r="A69" t="s">
        <v>1456</v>
      </c>
      <c r="B69" t="s">
        <v>48</v>
      </c>
      <c r="C69" t="s">
        <v>244</v>
      </c>
      <c r="D69" t="s">
        <v>82</v>
      </c>
      <c r="E69" s="149">
        <v>243750</v>
      </c>
      <c r="F69" s="149">
        <v>9214</v>
      </c>
      <c r="G69" s="149">
        <v>252964</v>
      </c>
      <c r="H69" s="150">
        <f>Tabela2[[#This Row],[PERCENTUAL REALIZADO2]]*1/100</f>
        <v>0.96229500000000001</v>
      </c>
      <c r="I69">
        <v>96.229500000000002</v>
      </c>
      <c r="J69" s="111">
        <v>42339</v>
      </c>
      <c r="K69" s="111">
        <v>43091</v>
      </c>
      <c r="L69" t="s">
        <v>2</v>
      </c>
      <c r="M69" t="s">
        <v>83</v>
      </c>
      <c r="N69" t="s">
        <v>84</v>
      </c>
    </row>
    <row r="70" spans="1:14" x14ac:dyDescent="0.25">
      <c r="A70" t="s">
        <v>1745</v>
      </c>
      <c r="B70" t="s">
        <v>53</v>
      </c>
      <c r="C70" t="s">
        <v>1079</v>
      </c>
      <c r="D70" t="s">
        <v>82</v>
      </c>
      <c r="E70" s="149">
        <v>1118515.21</v>
      </c>
      <c r="F70" s="149">
        <v>97262.19</v>
      </c>
      <c r="G70" s="149">
        <v>1215777.3999999999</v>
      </c>
      <c r="H70" s="150">
        <f>Tabela2[[#This Row],[PERCENTUAL REALIZADO2]]*1/100</f>
        <v>0.90311400000000008</v>
      </c>
      <c r="I70">
        <v>90.311400000000006</v>
      </c>
      <c r="J70" s="111">
        <v>41820</v>
      </c>
      <c r="L70" t="s">
        <v>2</v>
      </c>
      <c r="M70" t="s">
        <v>83</v>
      </c>
      <c r="N70" t="s">
        <v>84</v>
      </c>
    </row>
    <row r="71" spans="1:14" x14ac:dyDescent="0.25">
      <c r="A71" t="s">
        <v>1154</v>
      </c>
      <c r="B71" t="s">
        <v>61</v>
      </c>
      <c r="C71" t="s">
        <v>1153</v>
      </c>
      <c r="D71" t="s">
        <v>85</v>
      </c>
      <c r="E71" s="149">
        <v>789800</v>
      </c>
      <c r="F71" s="149">
        <v>82623.990000000005</v>
      </c>
      <c r="G71" s="149">
        <v>872423.99</v>
      </c>
      <c r="H71" s="150">
        <f>Tabela2[[#This Row],[PERCENTUAL REALIZADO2]]*1/100</f>
        <v>6.5054000000000001E-2</v>
      </c>
      <c r="I71">
        <v>6.5053999999999998</v>
      </c>
      <c r="J71" s="111">
        <v>42667</v>
      </c>
      <c r="L71" t="s">
        <v>2</v>
      </c>
      <c r="M71" t="s">
        <v>247</v>
      </c>
      <c r="N71" t="s">
        <v>304</v>
      </c>
    </row>
    <row r="72" spans="1:14" x14ac:dyDescent="0.25">
      <c r="A72" t="s">
        <v>566</v>
      </c>
      <c r="B72" t="s">
        <v>226</v>
      </c>
      <c r="C72" t="s">
        <v>485</v>
      </c>
      <c r="D72" t="s">
        <v>85</v>
      </c>
      <c r="E72" s="149">
        <v>1350000</v>
      </c>
      <c r="F72" s="149">
        <v>0</v>
      </c>
      <c r="G72" s="149">
        <v>1350000</v>
      </c>
      <c r="H72" s="150">
        <f>Tabela2[[#This Row],[PERCENTUAL REALIZADO2]]*1/100</f>
        <v>0.73769999999999991</v>
      </c>
      <c r="I72">
        <v>73.77</v>
      </c>
      <c r="J72" s="111">
        <v>35793</v>
      </c>
      <c r="K72" s="111">
        <v>42673</v>
      </c>
      <c r="L72" t="s">
        <v>2</v>
      </c>
      <c r="M72" t="s">
        <v>247</v>
      </c>
      <c r="N72" t="s">
        <v>562</v>
      </c>
    </row>
    <row r="73" spans="1:14" x14ac:dyDescent="0.25">
      <c r="A73" t="s">
        <v>704</v>
      </c>
      <c r="B73" t="s">
        <v>65</v>
      </c>
      <c r="C73" t="s">
        <v>626</v>
      </c>
      <c r="D73" t="s">
        <v>87</v>
      </c>
      <c r="E73" s="149">
        <v>250000</v>
      </c>
      <c r="F73" s="149">
        <v>5000</v>
      </c>
      <c r="G73" s="149">
        <v>255000</v>
      </c>
      <c r="H73" s="150">
        <f>Tabela2[[#This Row],[PERCENTUAL REALIZADO2]]*1/100</f>
        <v>0.62611499999999998</v>
      </c>
      <c r="I73">
        <v>62.611499999999999</v>
      </c>
      <c r="J73" s="111">
        <v>42880</v>
      </c>
      <c r="L73" t="s">
        <v>2</v>
      </c>
      <c r="M73" t="s">
        <v>80</v>
      </c>
      <c r="N73" t="s">
        <v>91</v>
      </c>
    </row>
    <row r="74" spans="1:14" x14ac:dyDescent="0.25">
      <c r="A74" t="s">
        <v>904</v>
      </c>
      <c r="B74" t="s">
        <v>52</v>
      </c>
      <c r="C74" t="s">
        <v>131</v>
      </c>
      <c r="D74" t="s">
        <v>82</v>
      </c>
      <c r="E74" s="149">
        <v>1151030.3999999999</v>
      </c>
      <c r="F74" s="149">
        <v>48969.599999999999</v>
      </c>
      <c r="G74" s="149">
        <v>1200000</v>
      </c>
      <c r="H74" s="150">
        <f>Tabela2[[#This Row],[PERCENTUAL REALIZADO2]]*1/100</f>
        <v>2.1949999999999999E-3</v>
      </c>
      <c r="I74">
        <v>0.2195</v>
      </c>
      <c r="J74" s="111">
        <v>42471</v>
      </c>
      <c r="L74" t="s">
        <v>2</v>
      </c>
      <c r="M74" t="s">
        <v>83</v>
      </c>
      <c r="N74" t="s">
        <v>84</v>
      </c>
    </row>
    <row r="75" spans="1:14" x14ac:dyDescent="0.25">
      <c r="A75" t="s">
        <v>1350</v>
      </c>
      <c r="B75" t="s">
        <v>53</v>
      </c>
      <c r="C75" t="s">
        <v>320</v>
      </c>
      <c r="D75" t="s">
        <v>94</v>
      </c>
      <c r="E75" s="149">
        <v>300000</v>
      </c>
      <c r="F75" s="149">
        <v>6125</v>
      </c>
      <c r="G75" s="149">
        <v>306125</v>
      </c>
      <c r="H75" s="150">
        <f>Tabela2[[#This Row],[PERCENTUAL REALIZADO2]]*1/100</f>
        <v>0.47234099999999996</v>
      </c>
      <c r="I75">
        <v>47.234099999999998</v>
      </c>
      <c r="J75" s="111">
        <v>42241</v>
      </c>
      <c r="L75" t="s">
        <v>2</v>
      </c>
      <c r="M75" t="s">
        <v>95</v>
      </c>
      <c r="N75" t="s">
        <v>96</v>
      </c>
    </row>
    <row r="76" spans="1:14" x14ac:dyDescent="0.25">
      <c r="A76" t="s">
        <v>565</v>
      </c>
      <c r="B76" t="s">
        <v>67</v>
      </c>
      <c r="C76" t="s">
        <v>459</v>
      </c>
      <c r="D76" t="s">
        <v>85</v>
      </c>
      <c r="E76" s="149">
        <v>2000000</v>
      </c>
      <c r="F76" s="149">
        <v>500359.58</v>
      </c>
      <c r="G76" s="149">
        <v>2500359.58</v>
      </c>
      <c r="H76" s="150">
        <f>Tabela2[[#This Row],[PERCENTUAL REALIZADO2]]*1/100</f>
        <v>0.96939999999999993</v>
      </c>
      <c r="I76">
        <v>96.94</v>
      </c>
      <c r="J76" s="111">
        <v>35788</v>
      </c>
      <c r="L76" t="s">
        <v>2</v>
      </c>
      <c r="M76" t="s">
        <v>247</v>
      </c>
      <c r="N76" t="s">
        <v>562</v>
      </c>
    </row>
    <row r="77" spans="1:14" x14ac:dyDescent="0.25">
      <c r="A77" t="s">
        <v>576</v>
      </c>
      <c r="B77" t="s">
        <v>226</v>
      </c>
      <c r="C77" t="s">
        <v>433</v>
      </c>
      <c r="D77" t="s">
        <v>85</v>
      </c>
      <c r="E77" s="149">
        <v>1785483.87</v>
      </c>
      <c r="F77" s="149">
        <v>273010.84999999998</v>
      </c>
      <c r="G77" s="149">
        <v>2058494.72</v>
      </c>
      <c r="H77" s="150">
        <f>Tabela2[[#This Row],[PERCENTUAL REALIZADO2]]*1/100</f>
        <v>0.26429999999999998</v>
      </c>
      <c r="I77">
        <v>26.43</v>
      </c>
      <c r="J77" s="111">
        <v>36815</v>
      </c>
      <c r="L77" t="s">
        <v>2</v>
      </c>
      <c r="M77" t="s">
        <v>247</v>
      </c>
      <c r="N77" t="s">
        <v>266</v>
      </c>
    </row>
    <row r="78" spans="1:14" x14ac:dyDescent="0.25">
      <c r="A78" t="s">
        <v>870</v>
      </c>
      <c r="B78" t="s">
        <v>65</v>
      </c>
      <c r="C78" t="s">
        <v>273</v>
      </c>
      <c r="D78" t="s">
        <v>94</v>
      </c>
      <c r="E78" s="149">
        <v>243750</v>
      </c>
      <c r="F78" s="149">
        <v>6250</v>
      </c>
      <c r="G78" s="149">
        <v>250000</v>
      </c>
      <c r="H78" s="150">
        <f>Tabela2[[#This Row],[PERCENTUAL REALIZADO2]]*1/100</f>
        <v>5.8471999999999996E-2</v>
      </c>
      <c r="I78">
        <v>5.8472</v>
      </c>
      <c r="J78" s="111">
        <v>42916</v>
      </c>
      <c r="L78" t="s">
        <v>2</v>
      </c>
      <c r="M78" t="s">
        <v>95</v>
      </c>
      <c r="N78" t="s">
        <v>96</v>
      </c>
    </row>
    <row r="79" spans="1:14" x14ac:dyDescent="0.25">
      <c r="A79" t="s">
        <v>1721</v>
      </c>
      <c r="B79" t="s">
        <v>65</v>
      </c>
      <c r="C79" t="s">
        <v>106</v>
      </c>
      <c r="D79" t="s">
        <v>94</v>
      </c>
      <c r="E79" s="149">
        <v>243750</v>
      </c>
      <c r="F79" s="149">
        <v>6250</v>
      </c>
      <c r="G79" s="149">
        <v>250000</v>
      </c>
      <c r="H79" s="150">
        <f>Tabela2[[#This Row],[PERCENTUAL REALIZADO2]]*1/100</f>
        <v>0.54751800000000006</v>
      </c>
      <c r="I79">
        <v>54.751800000000003</v>
      </c>
      <c r="J79" s="111">
        <v>42278</v>
      </c>
      <c r="L79" t="s">
        <v>2</v>
      </c>
      <c r="M79" t="s">
        <v>95</v>
      </c>
      <c r="N79" t="s">
        <v>96</v>
      </c>
    </row>
    <row r="80" spans="1:14" x14ac:dyDescent="0.25">
      <c r="A80" t="s">
        <v>1715</v>
      </c>
      <c r="B80" t="s">
        <v>68</v>
      </c>
      <c r="C80" t="s">
        <v>143</v>
      </c>
      <c r="D80" t="s">
        <v>94</v>
      </c>
      <c r="E80" s="149">
        <v>487500</v>
      </c>
      <c r="F80" s="149">
        <v>28313.38</v>
      </c>
      <c r="G80" s="149">
        <v>515813.38</v>
      </c>
      <c r="H80" s="150">
        <f>Tabela2[[#This Row],[PERCENTUAL REALIZADO2]]*1/100</f>
        <v>0.31114700000000001</v>
      </c>
      <c r="I80">
        <v>31.114699999999999</v>
      </c>
      <c r="J80" s="111">
        <v>42130</v>
      </c>
      <c r="L80" t="s">
        <v>2</v>
      </c>
      <c r="M80" t="s">
        <v>95</v>
      </c>
      <c r="N80" t="s">
        <v>96</v>
      </c>
    </row>
    <row r="81" spans="1:14" x14ac:dyDescent="0.25">
      <c r="A81" t="s">
        <v>1652</v>
      </c>
      <c r="B81" t="s">
        <v>65</v>
      </c>
      <c r="C81" t="s">
        <v>495</v>
      </c>
      <c r="D81" t="s">
        <v>94</v>
      </c>
      <c r="E81" s="149">
        <v>253500</v>
      </c>
      <c r="F81" s="149">
        <v>93256.54</v>
      </c>
      <c r="G81" s="149">
        <v>346756.54</v>
      </c>
      <c r="H81" s="150">
        <f>Tabela2[[#This Row],[PERCENTUAL REALIZADO2]]*1/100</f>
        <v>0.51697700000000002</v>
      </c>
      <c r="I81">
        <v>51.697699999999998</v>
      </c>
      <c r="J81" s="111">
        <v>42156</v>
      </c>
      <c r="L81" t="s">
        <v>2</v>
      </c>
      <c r="M81" t="s">
        <v>95</v>
      </c>
      <c r="N81" t="s">
        <v>96</v>
      </c>
    </row>
    <row r="82" spans="1:14" x14ac:dyDescent="0.25">
      <c r="A82" t="s">
        <v>1243</v>
      </c>
      <c r="B82" t="s">
        <v>65</v>
      </c>
      <c r="C82" t="s">
        <v>1242</v>
      </c>
      <c r="D82" t="s">
        <v>94</v>
      </c>
      <c r="E82" s="149">
        <v>312000</v>
      </c>
      <c r="F82" s="149">
        <v>2365.79</v>
      </c>
      <c r="G82" s="149">
        <v>314365.78999999998</v>
      </c>
      <c r="H82" s="150">
        <f>Tabela2[[#This Row],[PERCENTUAL REALIZADO2]]*1/100</f>
        <v>0.65317599999999998</v>
      </c>
      <c r="I82">
        <v>65.317599999999999</v>
      </c>
      <c r="J82" s="111">
        <v>42795</v>
      </c>
      <c r="L82" t="s">
        <v>2</v>
      </c>
      <c r="M82" t="s">
        <v>95</v>
      </c>
      <c r="N82" t="s">
        <v>96</v>
      </c>
    </row>
    <row r="83" spans="1:14" x14ac:dyDescent="0.25">
      <c r="A83" t="s">
        <v>745</v>
      </c>
      <c r="B83" t="s">
        <v>62</v>
      </c>
      <c r="C83" t="s">
        <v>374</v>
      </c>
      <c r="D83" t="s">
        <v>94</v>
      </c>
      <c r="E83" s="149">
        <v>243750</v>
      </c>
      <c r="F83" s="149">
        <v>6250</v>
      </c>
      <c r="G83" s="149">
        <v>250000</v>
      </c>
      <c r="H83" s="150">
        <f>Tabela2[[#This Row],[PERCENTUAL REALIZADO2]]*1/100</f>
        <v>0.64260600000000001</v>
      </c>
      <c r="I83">
        <v>64.260599999999997</v>
      </c>
      <c r="J83" s="111">
        <v>42767</v>
      </c>
      <c r="L83" t="s">
        <v>2</v>
      </c>
      <c r="M83" t="s">
        <v>95</v>
      </c>
      <c r="N83" t="s">
        <v>96</v>
      </c>
    </row>
    <row r="84" spans="1:14" x14ac:dyDescent="0.25">
      <c r="A84" t="s">
        <v>1616</v>
      </c>
      <c r="B84" t="s">
        <v>50</v>
      </c>
      <c r="C84" t="s">
        <v>205</v>
      </c>
      <c r="D84" t="s">
        <v>94</v>
      </c>
      <c r="E84" s="149">
        <v>292500</v>
      </c>
      <c r="F84" s="149">
        <v>4158.12</v>
      </c>
      <c r="G84" s="149">
        <v>296658.12</v>
      </c>
      <c r="H84" s="150">
        <f>Tabela2[[#This Row],[PERCENTUAL REALIZADO2]]*1/100</f>
        <v>0.89294499999999999</v>
      </c>
      <c r="I84">
        <v>89.294499999999999</v>
      </c>
      <c r="J84" s="111">
        <v>42552</v>
      </c>
      <c r="L84" t="s">
        <v>2</v>
      </c>
      <c r="M84" t="s">
        <v>95</v>
      </c>
      <c r="N84" t="s">
        <v>96</v>
      </c>
    </row>
    <row r="85" spans="1:14" x14ac:dyDescent="0.25">
      <c r="A85" t="s">
        <v>1113</v>
      </c>
      <c r="B85" t="s">
        <v>62</v>
      </c>
      <c r="C85" t="s">
        <v>1112</v>
      </c>
      <c r="D85" t="s">
        <v>82</v>
      </c>
      <c r="E85" s="149">
        <v>243750</v>
      </c>
      <c r="F85" s="149">
        <v>6250</v>
      </c>
      <c r="G85" s="149">
        <v>250000</v>
      </c>
      <c r="H85" s="150">
        <f>Tabela2[[#This Row],[PERCENTUAL REALIZADO2]]*1/100</f>
        <v>0.50317699999999999</v>
      </c>
      <c r="I85">
        <v>50.317700000000002</v>
      </c>
      <c r="J85" s="111">
        <v>42507</v>
      </c>
      <c r="L85" t="s">
        <v>2</v>
      </c>
      <c r="M85" t="s">
        <v>83</v>
      </c>
      <c r="N85" t="s">
        <v>84</v>
      </c>
    </row>
    <row r="86" spans="1:14" x14ac:dyDescent="0.25">
      <c r="A86" t="s">
        <v>1255</v>
      </c>
      <c r="B86" t="s">
        <v>53</v>
      </c>
      <c r="C86" t="s">
        <v>163</v>
      </c>
      <c r="D86" t="s">
        <v>94</v>
      </c>
      <c r="E86" s="149">
        <v>487500</v>
      </c>
      <c r="F86" s="149">
        <v>11132.5</v>
      </c>
      <c r="G86" s="149">
        <v>498632.5</v>
      </c>
      <c r="H86" s="150">
        <f>Tabela2[[#This Row],[PERCENTUAL REALIZADO2]]*1/100</f>
        <v>2.4441000000000001E-2</v>
      </c>
      <c r="I86">
        <v>2.4441000000000002</v>
      </c>
      <c r="J86" s="111">
        <v>42674</v>
      </c>
      <c r="L86" t="s">
        <v>2</v>
      </c>
      <c r="M86" t="s">
        <v>95</v>
      </c>
      <c r="N86" t="s">
        <v>96</v>
      </c>
    </row>
    <row r="87" spans="1:14" x14ac:dyDescent="0.25">
      <c r="A87" t="s">
        <v>792</v>
      </c>
      <c r="B87" t="s">
        <v>62</v>
      </c>
      <c r="C87" t="s">
        <v>184</v>
      </c>
      <c r="D87" t="s">
        <v>94</v>
      </c>
      <c r="E87" s="149">
        <v>292500</v>
      </c>
      <c r="F87" s="149">
        <v>2500</v>
      </c>
      <c r="G87" s="149">
        <v>295000</v>
      </c>
      <c r="H87" s="150">
        <f>Tabela2[[#This Row],[PERCENTUAL REALIZADO2]]*1/100</f>
        <v>0.160242</v>
      </c>
      <c r="I87">
        <v>16.0242</v>
      </c>
      <c r="J87" s="111">
        <v>42989</v>
      </c>
      <c r="L87" t="s">
        <v>2</v>
      </c>
      <c r="M87" t="s">
        <v>95</v>
      </c>
      <c r="N87" t="s">
        <v>96</v>
      </c>
    </row>
    <row r="88" spans="1:14" x14ac:dyDescent="0.25">
      <c r="A88" t="s">
        <v>1345</v>
      </c>
      <c r="B88" t="s">
        <v>53</v>
      </c>
      <c r="C88" t="s">
        <v>1344</v>
      </c>
      <c r="D88" t="s">
        <v>79</v>
      </c>
      <c r="E88" s="149">
        <v>291000</v>
      </c>
      <c r="F88" s="149">
        <v>7275</v>
      </c>
      <c r="G88" s="149">
        <v>298275</v>
      </c>
      <c r="H88" s="150">
        <f>Tabela2[[#This Row],[PERCENTUAL REALIZADO2]]*1/100</f>
        <v>0.84934100000000001</v>
      </c>
      <c r="I88">
        <v>84.934100000000001</v>
      </c>
      <c r="J88" s="111">
        <v>42045</v>
      </c>
      <c r="L88" t="s">
        <v>2</v>
      </c>
      <c r="M88" t="s">
        <v>80</v>
      </c>
      <c r="N88" t="s">
        <v>81</v>
      </c>
    </row>
    <row r="89" spans="1:14" x14ac:dyDescent="0.25">
      <c r="A89" t="s">
        <v>1575</v>
      </c>
      <c r="B89" t="s">
        <v>55</v>
      </c>
      <c r="C89" t="s">
        <v>1574</v>
      </c>
      <c r="D89" t="s">
        <v>82</v>
      </c>
      <c r="E89" s="149">
        <v>292500</v>
      </c>
      <c r="F89" s="149">
        <v>11700</v>
      </c>
      <c r="G89" s="149">
        <v>304200</v>
      </c>
      <c r="H89" s="150">
        <f>Tabela2[[#This Row],[PERCENTUAL REALIZADO2]]*1/100</f>
        <v>0.96142899999999998</v>
      </c>
      <c r="I89">
        <v>96.142899999999997</v>
      </c>
      <c r="J89" s="111">
        <v>42158</v>
      </c>
      <c r="L89" t="s">
        <v>2</v>
      </c>
      <c r="M89" t="s">
        <v>83</v>
      </c>
      <c r="N89" t="s">
        <v>84</v>
      </c>
    </row>
    <row r="90" spans="1:14" x14ac:dyDescent="0.25">
      <c r="A90" t="s">
        <v>1572</v>
      </c>
      <c r="B90" t="s">
        <v>45</v>
      </c>
      <c r="C90" t="s">
        <v>203</v>
      </c>
      <c r="D90" t="s">
        <v>82</v>
      </c>
      <c r="E90" s="149">
        <v>1462500</v>
      </c>
      <c r="F90" s="149">
        <v>60937.5</v>
      </c>
      <c r="G90" s="149">
        <v>1523437.5</v>
      </c>
      <c r="H90" s="150">
        <f>Tabela2[[#This Row],[PERCENTUAL REALIZADO2]]*1/100</f>
        <v>0.43338700000000002</v>
      </c>
      <c r="I90">
        <v>43.338700000000003</v>
      </c>
      <c r="J90" s="111">
        <v>42160</v>
      </c>
      <c r="L90" t="s">
        <v>2</v>
      </c>
      <c r="M90" t="s">
        <v>83</v>
      </c>
      <c r="N90" t="s">
        <v>84</v>
      </c>
    </row>
    <row r="91" spans="1:14" x14ac:dyDescent="0.25">
      <c r="A91" t="s">
        <v>878</v>
      </c>
      <c r="B91" t="s">
        <v>65</v>
      </c>
      <c r="C91" t="s">
        <v>877</v>
      </c>
      <c r="D91" t="s">
        <v>82</v>
      </c>
      <c r="E91" s="149">
        <v>487500</v>
      </c>
      <c r="F91" s="149">
        <v>12500</v>
      </c>
      <c r="G91" s="149">
        <v>500000</v>
      </c>
      <c r="H91" s="150">
        <f>Tabela2[[#This Row],[PERCENTUAL REALIZADO2]]*1/100</f>
        <v>0.21298800000000001</v>
      </c>
      <c r="I91">
        <v>21.2988</v>
      </c>
      <c r="J91" s="111">
        <v>42908</v>
      </c>
      <c r="L91" t="s">
        <v>2</v>
      </c>
      <c r="M91" t="s">
        <v>83</v>
      </c>
      <c r="N91" t="s">
        <v>84</v>
      </c>
    </row>
    <row r="92" spans="1:14" x14ac:dyDescent="0.25">
      <c r="A92" t="s">
        <v>1250</v>
      </c>
      <c r="B92" t="s">
        <v>69</v>
      </c>
      <c r="C92" t="s">
        <v>342</v>
      </c>
      <c r="D92" t="s">
        <v>94</v>
      </c>
      <c r="E92" s="149">
        <v>243750</v>
      </c>
      <c r="F92" s="149">
        <v>6250</v>
      </c>
      <c r="G92" s="149">
        <v>250000</v>
      </c>
      <c r="H92" s="150">
        <f>Tabela2[[#This Row],[PERCENTUAL REALIZADO2]]*1/100</f>
        <v>0.52241100000000007</v>
      </c>
      <c r="I92">
        <v>52.241100000000003</v>
      </c>
      <c r="J92" s="111">
        <v>42927</v>
      </c>
      <c r="L92" t="s">
        <v>2</v>
      </c>
      <c r="M92" t="s">
        <v>95</v>
      </c>
      <c r="N92" t="s">
        <v>96</v>
      </c>
    </row>
    <row r="93" spans="1:14" x14ac:dyDescent="0.25">
      <c r="A93" t="s">
        <v>636</v>
      </c>
      <c r="B93" t="s">
        <v>65</v>
      </c>
      <c r="C93" t="s">
        <v>635</v>
      </c>
      <c r="D93" t="s">
        <v>82</v>
      </c>
      <c r="E93" s="149">
        <v>243750</v>
      </c>
      <c r="F93" s="149">
        <v>7125.85</v>
      </c>
      <c r="G93" s="149">
        <v>250875.85</v>
      </c>
      <c r="H93" s="150">
        <f>Tabela2[[#This Row],[PERCENTUAL REALIZADO2]]*1/100</f>
        <v>0.69282200000000005</v>
      </c>
      <c r="I93">
        <v>69.282200000000003</v>
      </c>
      <c r="J93" s="111">
        <v>43007</v>
      </c>
      <c r="L93" t="s">
        <v>2</v>
      </c>
      <c r="M93" t="s">
        <v>83</v>
      </c>
      <c r="N93" t="s">
        <v>84</v>
      </c>
    </row>
    <row r="94" spans="1:14" x14ac:dyDescent="0.25">
      <c r="A94" t="s">
        <v>1148</v>
      </c>
      <c r="B94" t="s">
        <v>52</v>
      </c>
      <c r="C94" t="s">
        <v>689</v>
      </c>
      <c r="D94" t="s">
        <v>82</v>
      </c>
      <c r="E94" s="149">
        <v>654712.5</v>
      </c>
      <c r="F94" s="149">
        <v>13094.25</v>
      </c>
      <c r="G94" s="149">
        <v>667806.75</v>
      </c>
      <c r="H94" s="150">
        <f>Tabela2[[#This Row],[PERCENTUAL REALIZADO2]]*1/100</f>
        <v>0.88010099999999991</v>
      </c>
      <c r="I94">
        <v>88.010099999999994</v>
      </c>
      <c r="J94" s="111">
        <v>42359</v>
      </c>
      <c r="L94" t="s">
        <v>2</v>
      </c>
      <c r="M94" t="s">
        <v>83</v>
      </c>
      <c r="N94" t="s">
        <v>84</v>
      </c>
    </row>
    <row r="95" spans="1:14" x14ac:dyDescent="0.25">
      <c r="A95" t="s">
        <v>1526</v>
      </c>
      <c r="B95" t="s">
        <v>48</v>
      </c>
      <c r="C95" t="s">
        <v>122</v>
      </c>
      <c r="D95" t="s">
        <v>82</v>
      </c>
      <c r="E95" s="149">
        <v>1950000</v>
      </c>
      <c r="F95" s="149">
        <v>299979.56</v>
      </c>
      <c r="G95" s="149">
        <v>2249979.56</v>
      </c>
      <c r="H95" s="150">
        <f>Tabela2[[#This Row],[PERCENTUAL REALIZADO2]]*1/100</f>
        <v>1.4707E-2</v>
      </c>
      <c r="I95">
        <v>1.4706999999999999</v>
      </c>
      <c r="J95" s="111">
        <v>42236</v>
      </c>
      <c r="L95" t="s">
        <v>2</v>
      </c>
      <c r="M95" t="s">
        <v>83</v>
      </c>
      <c r="N95" t="s">
        <v>130</v>
      </c>
    </row>
    <row r="96" spans="1:14" x14ac:dyDescent="0.25">
      <c r="A96" t="s">
        <v>1129</v>
      </c>
      <c r="B96" t="s">
        <v>60</v>
      </c>
      <c r="C96" t="s">
        <v>1042</v>
      </c>
      <c r="D96" t="s">
        <v>82</v>
      </c>
      <c r="E96" s="149">
        <v>243750</v>
      </c>
      <c r="F96" s="149">
        <v>6237.5</v>
      </c>
      <c r="G96" s="149">
        <v>249987.5</v>
      </c>
      <c r="H96" s="150">
        <f>Tabela2[[#This Row],[PERCENTUAL REALIZADO2]]*1/100</f>
        <v>0.61010900000000001</v>
      </c>
      <c r="I96">
        <v>61.010899999999999</v>
      </c>
      <c r="J96" s="111">
        <v>42695</v>
      </c>
      <c r="L96" t="s">
        <v>2</v>
      </c>
      <c r="M96" t="s">
        <v>83</v>
      </c>
      <c r="N96" t="s">
        <v>84</v>
      </c>
    </row>
    <row r="97" spans="1:14" x14ac:dyDescent="0.25">
      <c r="A97" t="s">
        <v>780</v>
      </c>
      <c r="B97" t="s">
        <v>62</v>
      </c>
      <c r="C97" t="s">
        <v>779</v>
      </c>
      <c r="D97" t="s">
        <v>82</v>
      </c>
      <c r="E97" s="149">
        <v>243750</v>
      </c>
      <c r="F97" s="149">
        <v>6250</v>
      </c>
      <c r="G97" s="149">
        <v>250000</v>
      </c>
      <c r="H97" s="150">
        <f>Tabela2[[#This Row],[PERCENTUAL REALIZADO2]]*1/100</f>
        <v>0.52227100000000004</v>
      </c>
      <c r="I97">
        <v>52.2271</v>
      </c>
      <c r="J97" s="111">
        <v>42887</v>
      </c>
      <c r="L97" t="s">
        <v>2</v>
      </c>
      <c r="M97" t="s">
        <v>83</v>
      </c>
      <c r="N97" t="s">
        <v>84</v>
      </c>
    </row>
    <row r="98" spans="1:14" x14ac:dyDescent="0.25">
      <c r="A98" t="s">
        <v>1491</v>
      </c>
      <c r="B98" t="s">
        <v>51</v>
      </c>
      <c r="C98" t="s">
        <v>1490</v>
      </c>
      <c r="D98" t="s">
        <v>85</v>
      </c>
      <c r="E98" s="149">
        <v>245850</v>
      </c>
      <c r="F98" s="149">
        <v>5150</v>
      </c>
      <c r="G98" s="149">
        <v>251000</v>
      </c>
      <c r="H98" s="150">
        <f>Tabela2[[#This Row],[PERCENTUAL REALIZADO2]]*1/100</f>
        <v>0.79232400000000003</v>
      </c>
      <c r="I98">
        <v>79.232399999999998</v>
      </c>
      <c r="J98" s="111">
        <v>42271</v>
      </c>
      <c r="L98" t="s">
        <v>2</v>
      </c>
      <c r="M98" t="s">
        <v>83</v>
      </c>
      <c r="N98" t="s">
        <v>113</v>
      </c>
    </row>
    <row r="99" spans="1:14" x14ac:dyDescent="0.25">
      <c r="A99" t="s">
        <v>1449</v>
      </c>
      <c r="B99" t="s">
        <v>53</v>
      </c>
      <c r="C99" t="s">
        <v>89</v>
      </c>
      <c r="D99" t="s">
        <v>85</v>
      </c>
      <c r="E99" s="149">
        <v>245850</v>
      </c>
      <c r="F99" s="149">
        <v>12292.5</v>
      </c>
      <c r="G99" s="149">
        <v>258142.5</v>
      </c>
      <c r="H99" s="150">
        <f>Tabela2[[#This Row],[PERCENTUAL REALIZADO2]]*1/100</f>
        <v>0.87670199999999998</v>
      </c>
      <c r="I99">
        <v>87.670199999999994</v>
      </c>
      <c r="J99" s="111">
        <v>42222</v>
      </c>
      <c r="L99" t="s">
        <v>2</v>
      </c>
      <c r="M99" t="s">
        <v>83</v>
      </c>
      <c r="N99" t="s">
        <v>113</v>
      </c>
    </row>
    <row r="100" spans="1:14" x14ac:dyDescent="0.25">
      <c r="A100" t="s">
        <v>847</v>
      </c>
      <c r="B100" t="s">
        <v>53</v>
      </c>
      <c r="C100" t="s">
        <v>846</v>
      </c>
      <c r="D100" t="s">
        <v>94</v>
      </c>
      <c r="E100" s="149">
        <v>292500</v>
      </c>
      <c r="F100" s="149">
        <v>17788.79</v>
      </c>
      <c r="G100" s="149">
        <v>310288.78999999998</v>
      </c>
      <c r="H100" s="150">
        <f>Tabela2[[#This Row],[PERCENTUAL REALIZADO2]]*1/100</f>
        <v>0.63839299999999999</v>
      </c>
      <c r="I100">
        <v>63.839300000000001</v>
      </c>
      <c r="J100" s="111">
        <v>42916</v>
      </c>
      <c r="L100" t="s">
        <v>2</v>
      </c>
      <c r="M100" t="s">
        <v>95</v>
      </c>
      <c r="N100" t="s">
        <v>96</v>
      </c>
    </row>
    <row r="101" spans="1:14" x14ac:dyDescent="0.25">
      <c r="A101" t="s">
        <v>1594</v>
      </c>
      <c r="B101" t="s">
        <v>68</v>
      </c>
      <c r="C101" t="s">
        <v>1593</v>
      </c>
      <c r="D101" t="s">
        <v>94</v>
      </c>
      <c r="E101" s="149">
        <v>500000</v>
      </c>
      <c r="F101" s="149">
        <v>35223</v>
      </c>
      <c r="G101" s="149">
        <v>535223</v>
      </c>
      <c r="H101" s="150">
        <f>Tabela2[[#This Row],[PERCENTUAL REALIZADO2]]*1/100</f>
        <v>0.58430000000000004</v>
      </c>
      <c r="I101">
        <v>58.43</v>
      </c>
      <c r="J101" s="111">
        <v>42054</v>
      </c>
      <c r="L101" t="s">
        <v>2</v>
      </c>
      <c r="M101" t="s">
        <v>95</v>
      </c>
      <c r="N101" t="s">
        <v>96</v>
      </c>
    </row>
    <row r="102" spans="1:14" x14ac:dyDescent="0.25">
      <c r="A102" t="s">
        <v>1336</v>
      </c>
      <c r="B102" t="s">
        <v>51</v>
      </c>
      <c r="C102" t="s">
        <v>1335</v>
      </c>
      <c r="D102" t="s">
        <v>85</v>
      </c>
      <c r="E102" s="149">
        <v>245850</v>
      </c>
      <c r="F102" s="149">
        <v>24150</v>
      </c>
      <c r="G102" s="149">
        <v>270000</v>
      </c>
      <c r="H102" s="150">
        <f>Tabela2[[#This Row],[PERCENTUAL REALIZADO2]]*1/100</f>
        <v>0.21585499999999999</v>
      </c>
      <c r="I102">
        <v>21.5855</v>
      </c>
      <c r="J102" s="111">
        <v>42339</v>
      </c>
      <c r="L102" t="s">
        <v>2</v>
      </c>
      <c r="M102" t="s">
        <v>83</v>
      </c>
      <c r="N102" t="s">
        <v>113</v>
      </c>
    </row>
    <row r="103" spans="1:14" x14ac:dyDescent="0.25">
      <c r="A103" t="s">
        <v>1568</v>
      </c>
      <c r="B103" t="s">
        <v>53</v>
      </c>
      <c r="C103" t="s">
        <v>1089</v>
      </c>
      <c r="D103" t="s">
        <v>79</v>
      </c>
      <c r="E103" s="149">
        <v>292500</v>
      </c>
      <c r="F103" s="149">
        <v>44023.14</v>
      </c>
      <c r="G103" s="149">
        <v>336523.14</v>
      </c>
      <c r="H103" s="150">
        <f>Tabela2[[#This Row],[PERCENTUAL REALIZADO2]]*1/100</f>
        <v>2.6873999999999999E-2</v>
      </c>
      <c r="I103">
        <v>2.6873999999999998</v>
      </c>
      <c r="J103" s="111">
        <v>42149</v>
      </c>
      <c r="L103" t="s">
        <v>2</v>
      </c>
      <c r="M103" t="s">
        <v>80</v>
      </c>
      <c r="N103" t="s">
        <v>81</v>
      </c>
    </row>
    <row r="104" spans="1:14" x14ac:dyDescent="0.25">
      <c r="A104" t="s">
        <v>1759</v>
      </c>
      <c r="B104" t="s">
        <v>54</v>
      </c>
      <c r="C104" t="s">
        <v>104</v>
      </c>
      <c r="D104" t="s">
        <v>79</v>
      </c>
      <c r="E104" s="149">
        <v>1833000</v>
      </c>
      <c r="F104" s="149">
        <v>715333.13</v>
      </c>
      <c r="G104" s="149">
        <v>2548333.13</v>
      </c>
      <c r="H104" s="150">
        <f>Tabela2[[#This Row],[PERCENTUAL REALIZADO2]]*1/100</f>
        <v>0.85031299999999999</v>
      </c>
      <c r="I104">
        <v>85.031300000000002</v>
      </c>
      <c r="J104" s="111">
        <v>42240</v>
      </c>
      <c r="L104" t="s">
        <v>2</v>
      </c>
      <c r="M104" t="s">
        <v>80</v>
      </c>
      <c r="N104" t="s">
        <v>385</v>
      </c>
    </row>
    <row r="105" spans="1:14" x14ac:dyDescent="0.25">
      <c r="A105" t="s">
        <v>1028</v>
      </c>
      <c r="B105" t="s">
        <v>45</v>
      </c>
      <c r="C105" t="s">
        <v>203</v>
      </c>
      <c r="D105" t="s">
        <v>82</v>
      </c>
      <c r="E105" s="149">
        <v>5000000</v>
      </c>
      <c r="F105" s="149">
        <v>10020.040000000001</v>
      </c>
      <c r="G105" s="149">
        <v>5010020.04</v>
      </c>
      <c r="H105" s="150">
        <f>Tabela2[[#This Row],[PERCENTUAL REALIZADO2]]*1/100</f>
        <v>0.46313699999999997</v>
      </c>
      <c r="I105">
        <v>46.313699999999997</v>
      </c>
      <c r="J105" s="111">
        <v>42669</v>
      </c>
      <c r="L105" t="s">
        <v>2</v>
      </c>
      <c r="M105" t="s">
        <v>83</v>
      </c>
      <c r="N105" t="s">
        <v>84</v>
      </c>
    </row>
    <row r="106" spans="1:14" x14ac:dyDescent="0.25">
      <c r="A106" t="s">
        <v>2059</v>
      </c>
      <c r="B106" t="s">
        <v>55</v>
      </c>
      <c r="C106" t="s">
        <v>555</v>
      </c>
      <c r="D106" t="s">
        <v>82</v>
      </c>
      <c r="E106" s="149">
        <v>292500</v>
      </c>
      <c r="F106" s="149">
        <v>16500</v>
      </c>
      <c r="G106" s="149">
        <v>309000</v>
      </c>
      <c r="H106" s="150">
        <f>Tabela2[[#This Row],[PERCENTUAL REALIZADO2]]*1/100</f>
        <v>0</v>
      </c>
      <c r="I106">
        <v>0</v>
      </c>
      <c r="J106" s="111">
        <v>40592</v>
      </c>
      <c r="L106" t="s">
        <v>2</v>
      </c>
      <c r="M106" t="s">
        <v>83</v>
      </c>
      <c r="N106" t="s">
        <v>251</v>
      </c>
    </row>
    <row r="107" spans="1:14" x14ac:dyDescent="0.25">
      <c r="A107" t="s">
        <v>2056</v>
      </c>
      <c r="B107" t="s">
        <v>51</v>
      </c>
      <c r="C107" t="s">
        <v>435</v>
      </c>
      <c r="D107" t="s">
        <v>82</v>
      </c>
      <c r="E107" s="149">
        <v>2925000</v>
      </c>
      <c r="F107" s="149">
        <v>325000</v>
      </c>
      <c r="G107" s="149">
        <v>3250000</v>
      </c>
      <c r="H107" s="150">
        <f>Tabela2[[#This Row],[PERCENTUAL REALIZADO2]]*1/100</f>
        <v>7.2499999999999995E-2</v>
      </c>
      <c r="I107">
        <v>7.25</v>
      </c>
      <c r="J107" s="111">
        <v>40652</v>
      </c>
      <c r="K107" s="111">
        <v>42582</v>
      </c>
      <c r="L107" t="s">
        <v>2</v>
      </c>
      <c r="M107" t="s">
        <v>83</v>
      </c>
      <c r="N107" t="s">
        <v>251</v>
      </c>
    </row>
    <row r="108" spans="1:14" x14ac:dyDescent="0.25">
      <c r="A108" t="s">
        <v>1288</v>
      </c>
      <c r="B108" t="s">
        <v>46</v>
      </c>
      <c r="C108" t="s">
        <v>1287</v>
      </c>
      <c r="D108" t="s">
        <v>94</v>
      </c>
      <c r="E108" s="149">
        <v>920000</v>
      </c>
      <c r="F108" s="149">
        <v>23000</v>
      </c>
      <c r="G108" s="149">
        <v>943000</v>
      </c>
      <c r="H108" s="150">
        <f>Tabela2[[#This Row],[PERCENTUAL REALIZADO2]]*1/100</f>
        <v>0.41294800000000004</v>
      </c>
      <c r="I108">
        <v>41.294800000000002</v>
      </c>
      <c r="J108" s="111">
        <v>42156</v>
      </c>
      <c r="L108" t="s">
        <v>2</v>
      </c>
      <c r="M108" t="s">
        <v>95</v>
      </c>
      <c r="N108" t="s">
        <v>96</v>
      </c>
    </row>
    <row r="109" spans="1:14" x14ac:dyDescent="0.25">
      <c r="A109" t="s">
        <v>1288</v>
      </c>
      <c r="B109" t="s">
        <v>46</v>
      </c>
      <c r="C109" t="s">
        <v>1306</v>
      </c>
      <c r="D109" t="s">
        <v>94</v>
      </c>
      <c r="E109" s="149">
        <v>920000</v>
      </c>
      <c r="F109" s="149">
        <v>23000</v>
      </c>
      <c r="G109" s="149">
        <v>943000</v>
      </c>
      <c r="H109" s="150">
        <f>Tabela2[[#This Row],[PERCENTUAL REALIZADO2]]*1/100</f>
        <v>3.6031000000000001E-2</v>
      </c>
      <c r="I109">
        <v>3.6031</v>
      </c>
      <c r="J109" s="111">
        <v>42278</v>
      </c>
      <c r="L109" t="s">
        <v>2</v>
      </c>
      <c r="M109" t="s">
        <v>95</v>
      </c>
      <c r="N109" t="s">
        <v>96</v>
      </c>
    </row>
    <row r="110" spans="1:14" x14ac:dyDescent="0.25">
      <c r="A110" t="s">
        <v>1288</v>
      </c>
      <c r="B110" t="s">
        <v>46</v>
      </c>
      <c r="C110" t="s">
        <v>1307</v>
      </c>
      <c r="D110" t="s">
        <v>94</v>
      </c>
      <c r="E110" s="149">
        <v>920000</v>
      </c>
      <c r="F110" s="149">
        <v>23000</v>
      </c>
      <c r="G110" s="149">
        <v>943000</v>
      </c>
      <c r="H110" s="150">
        <f>Tabela2[[#This Row],[PERCENTUAL REALIZADO2]]*1/100</f>
        <v>4.2670000000000007E-2</v>
      </c>
      <c r="I110">
        <v>4.2670000000000003</v>
      </c>
      <c r="J110" s="111">
        <v>42186</v>
      </c>
      <c r="L110" t="s">
        <v>2</v>
      </c>
      <c r="M110" t="s">
        <v>95</v>
      </c>
      <c r="N110" t="s">
        <v>96</v>
      </c>
    </row>
    <row r="111" spans="1:14" x14ac:dyDescent="0.25">
      <c r="A111" t="s">
        <v>1288</v>
      </c>
      <c r="B111" t="s">
        <v>46</v>
      </c>
      <c r="C111" t="s">
        <v>1308</v>
      </c>
      <c r="D111" t="s">
        <v>94</v>
      </c>
      <c r="E111" s="149">
        <v>920000</v>
      </c>
      <c r="F111" s="149">
        <v>23000</v>
      </c>
      <c r="G111" s="149">
        <v>943000</v>
      </c>
      <c r="H111" s="150">
        <f>Tabela2[[#This Row],[PERCENTUAL REALIZADO2]]*1/100</f>
        <v>7.0164000000000004E-2</v>
      </c>
      <c r="I111">
        <v>7.0164</v>
      </c>
      <c r="J111" s="111">
        <v>42156</v>
      </c>
      <c r="L111" t="s">
        <v>2</v>
      </c>
      <c r="M111" t="s">
        <v>95</v>
      </c>
      <c r="N111" t="s">
        <v>96</v>
      </c>
    </row>
    <row r="112" spans="1:14" x14ac:dyDescent="0.25">
      <c r="A112" t="s">
        <v>1288</v>
      </c>
      <c r="B112" t="s">
        <v>46</v>
      </c>
      <c r="C112" t="s">
        <v>1313</v>
      </c>
      <c r="D112" t="s">
        <v>94</v>
      </c>
      <c r="E112" s="149">
        <v>920000</v>
      </c>
      <c r="F112" s="149">
        <v>23000</v>
      </c>
      <c r="G112" s="149">
        <v>943000</v>
      </c>
      <c r="H112" s="150">
        <f>Tabela2[[#This Row],[PERCENTUAL REALIZADO2]]*1/100</f>
        <v>0.23019800000000001</v>
      </c>
      <c r="I112">
        <v>23.0198</v>
      </c>
      <c r="J112" s="111">
        <v>41821</v>
      </c>
      <c r="L112" t="s">
        <v>2</v>
      </c>
      <c r="M112" t="s">
        <v>95</v>
      </c>
      <c r="N112" t="s">
        <v>96</v>
      </c>
    </row>
    <row r="113" spans="1:14" x14ac:dyDescent="0.25">
      <c r="A113" t="s">
        <v>708</v>
      </c>
      <c r="B113" t="s">
        <v>58</v>
      </c>
      <c r="C113" t="s">
        <v>707</v>
      </c>
      <c r="D113" t="s">
        <v>82</v>
      </c>
      <c r="E113" s="149">
        <v>226204</v>
      </c>
      <c r="F113" s="149">
        <v>57257.32</v>
      </c>
      <c r="G113" s="149">
        <v>283461.32</v>
      </c>
      <c r="H113" s="150">
        <f>Tabela2[[#This Row],[PERCENTUAL REALIZADO2]]*1/100</f>
        <v>0.25739999999999996</v>
      </c>
      <c r="I113">
        <v>25.74</v>
      </c>
      <c r="J113" s="111">
        <v>38584</v>
      </c>
      <c r="K113" s="111">
        <v>42368</v>
      </c>
      <c r="L113" t="s">
        <v>2</v>
      </c>
      <c r="M113" t="s">
        <v>83</v>
      </c>
      <c r="N113" t="s">
        <v>251</v>
      </c>
    </row>
    <row r="114" spans="1:14" x14ac:dyDescent="0.25">
      <c r="A114" t="s">
        <v>1164</v>
      </c>
      <c r="B114" t="s">
        <v>68</v>
      </c>
      <c r="C114" t="s">
        <v>310</v>
      </c>
      <c r="D114" t="s">
        <v>85</v>
      </c>
      <c r="E114" s="149">
        <v>295300</v>
      </c>
      <c r="F114" s="149">
        <v>4700</v>
      </c>
      <c r="G114" s="149">
        <v>300000</v>
      </c>
      <c r="H114" s="150">
        <f>Tabela2[[#This Row],[PERCENTUAL REALIZADO2]]*1/100</f>
        <v>0.264046</v>
      </c>
      <c r="I114">
        <v>26.404599999999999</v>
      </c>
      <c r="J114" s="111">
        <v>42339</v>
      </c>
      <c r="L114" t="s">
        <v>2</v>
      </c>
      <c r="M114" t="s">
        <v>83</v>
      </c>
      <c r="N114" t="s">
        <v>100</v>
      </c>
    </row>
    <row r="115" spans="1:14" x14ac:dyDescent="0.25">
      <c r="A115" t="s">
        <v>633</v>
      </c>
      <c r="B115" t="s">
        <v>58</v>
      </c>
      <c r="C115" t="s">
        <v>559</v>
      </c>
      <c r="D115" t="s">
        <v>630</v>
      </c>
      <c r="E115" s="149">
        <v>4785000</v>
      </c>
      <c r="F115" s="149">
        <v>900424.3</v>
      </c>
      <c r="G115" s="149">
        <v>5685424.2999999998</v>
      </c>
      <c r="H115" s="150">
        <f>Tabela2[[#This Row],[PERCENTUAL REALIZADO2]]*1/100</f>
        <v>0.83109999999999995</v>
      </c>
      <c r="I115">
        <v>83.11</v>
      </c>
      <c r="J115" s="111">
        <v>37389</v>
      </c>
      <c r="L115" t="s">
        <v>2</v>
      </c>
      <c r="M115" t="s">
        <v>83</v>
      </c>
      <c r="N115" t="s">
        <v>634</v>
      </c>
    </row>
    <row r="116" spans="1:14" x14ac:dyDescent="0.25">
      <c r="A116" t="s">
        <v>803</v>
      </c>
      <c r="B116" t="s">
        <v>68</v>
      </c>
      <c r="C116" t="s">
        <v>167</v>
      </c>
      <c r="D116" t="s">
        <v>94</v>
      </c>
      <c r="E116" s="149">
        <v>294000</v>
      </c>
      <c r="F116" s="149">
        <v>27405.91</v>
      </c>
      <c r="G116" s="149">
        <v>321405.90999999997</v>
      </c>
      <c r="H116" s="150">
        <f>Tabela2[[#This Row],[PERCENTUAL REALIZADO2]]*1/100</f>
        <v>0.769096</v>
      </c>
      <c r="I116">
        <v>76.909599999999998</v>
      </c>
      <c r="J116" s="111">
        <v>42550</v>
      </c>
      <c r="L116" t="s">
        <v>2</v>
      </c>
      <c r="M116" t="s">
        <v>95</v>
      </c>
      <c r="N116" t="s">
        <v>96</v>
      </c>
    </row>
    <row r="117" spans="1:14" x14ac:dyDescent="0.25">
      <c r="A117" t="s">
        <v>1482</v>
      </c>
      <c r="B117" t="s">
        <v>47</v>
      </c>
      <c r="C117" t="s">
        <v>1174</v>
      </c>
      <c r="D117" t="s">
        <v>79</v>
      </c>
      <c r="E117" s="149">
        <v>243750</v>
      </c>
      <c r="F117" s="149">
        <v>6250</v>
      </c>
      <c r="G117" s="149">
        <v>250000</v>
      </c>
      <c r="H117" s="150">
        <f>Tabela2[[#This Row],[PERCENTUAL REALIZADO2]]*1/100</f>
        <v>0.98317999999999994</v>
      </c>
      <c r="I117">
        <v>98.317999999999998</v>
      </c>
      <c r="J117" s="111">
        <v>42145</v>
      </c>
      <c r="L117" t="s">
        <v>2</v>
      </c>
      <c r="M117" t="s">
        <v>80</v>
      </c>
      <c r="N117" t="s">
        <v>81</v>
      </c>
    </row>
    <row r="118" spans="1:14" x14ac:dyDescent="0.25">
      <c r="A118" t="s">
        <v>1867</v>
      </c>
      <c r="B118" t="s">
        <v>55</v>
      </c>
      <c r="C118" t="s">
        <v>498</v>
      </c>
      <c r="D118" t="s">
        <v>94</v>
      </c>
      <c r="E118" s="149">
        <v>200000</v>
      </c>
      <c r="F118" s="149">
        <v>38038.550000000003</v>
      </c>
      <c r="G118" s="149">
        <v>238038.55</v>
      </c>
      <c r="H118" s="150">
        <f>Tabela2[[#This Row],[PERCENTUAL REALIZADO2]]*1/100</f>
        <v>0</v>
      </c>
      <c r="I118">
        <v>0</v>
      </c>
      <c r="J118" s="111">
        <v>40658</v>
      </c>
      <c r="K118" s="111">
        <v>42735</v>
      </c>
      <c r="L118" t="s">
        <v>2</v>
      </c>
      <c r="M118" t="s">
        <v>95</v>
      </c>
      <c r="N118" t="s">
        <v>252</v>
      </c>
    </row>
    <row r="119" spans="1:14" x14ac:dyDescent="0.25">
      <c r="A119" t="s">
        <v>1838</v>
      </c>
      <c r="B119" t="s">
        <v>67</v>
      </c>
      <c r="C119" t="s">
        <v>1837</v>
      </c>
      <c r="D119" t="s">
        <v>94</v>
      </c>
      <c r="E119" s="149">
        <v>243750</v>
      </c>
      <c r="F119" s="149">
        <v>41872.089999999997</v>
      </c>
      <c r="G119" s="149">
        <v>285622.09000000003</v>
      </c>
      <c r="H119" s="150">
        <f>Tabela2[[#This Row],[PERCENTUAL REALIZADO2]]*1/100</f>
        <v>0.68967299999999998</v>
      </c>
      <c r="I119">
        <v>68.967299999999994</v>
      </c>
      <c r="J119" s="111">
        <v>41807</v>
      </c>
      <c r="L119" t="s">
        <v>2</v>
      </c>
      <c r="M119" t="s">
        <v>95</v>
      </c>
      <c r="N119" t="s">
        <v>96</v>
      </c>
    </row>
    <row r="120" spans="1:14" x14ac:dyDescent="0.25">
      <c r="A120" t="s">
        <v>1991</v>
      </c>
      <c r="B120" t="s">
        <v>53</v>
      </c>
      <c r="C120" t="s">
        <v>1990</v>
      </c>
      <c r="D120" t="s">
        <v>94</v>
      </c>
      <c r="E120" s="149">
        <v>146250</v>
      </c>
      <c r="F120" s="149">
        <v>92480.85</v>
      </c>
      <c r="G120" s="149">
        <v>238730.85</v>
      </c>
      <c r="H120" s="150">
        <f>Tabela2[[#This Row],[PERCENTUAL REALIZADO2]]*1/100</f>
        <v>0.45960000000000001</v>
      </c>
      <c r="I120">
        <v>45.96</v>
      </c>
      <c r="J120" s="111">
        <v>40753</v>
      </c>
      <c r="K120" s="111">
        <v>42448</v>
      </c>
      <c r="L120" t="s">
        <v>2</v>
      </c>
      <c r="M120" t="s">
        <v>95</v>
      </c>
      <c r="N120" t="s">
        <v>437</v>
      </c>
    </row>
    <row r="121" spans="1:14" x14ac:dyDescent="0.25">
      <c r="A121" t="s">
        <v>1168</v>
      </c>
      <c r="B121" t="s">
        <v>53</v>
      </c>
      <c r="C121" t="s">
        <v>883</v>
      </c>
      <c r="D121" t="s">
        <v>94</v>
      </c>
      <c r="E121" s="149">
        <v>243750</v>
      </c>
      <c r="F121" s="149">
        <v>121123.35</v>
      </c>
      <c r="G121" s="149">
        <v>364873.35</v>
      </c>
      <c r="H121" s="150">
        <f>Tabela2[[#This Row],[PERCENTUAL REALIZADO2]]*1/100</f>
        <v>7.1020000000000007E-3</v>
      </c>
      <c r="I121">
        <v>0.71020000000000005</v>
      </c>
      <c r="J121" s="111">
        <v>42520</v>
      </c>
      <c r="L121" t="s">
        <v>2</v>
      </c>
      <c r="M121" t="s">
        <v>95</v>
      </c>
      <c r="N121" t="s">
        <v>96</v>
      </c>
    </row>
    <row r="122" spans="1:14" x14ac:dyDescent="0.25">
      <c r="A122" t="s">
        <v>843</v>
      </c>
      <c r="B122" t="s">
        <v>62</v>
      </c>
      <c r="C122" t="s">
        <v>166</v>
      </c>
      <c r="D122" t="s">
        <v>94</v>
      </c>
      <c r="E122" s="149">
        <v>243750</v>
      </c>
      <c r="F122" s="149">
        <v>6250</v>
      </c>
      <c r="G122" s="149">
        <v>250000</v>
      </c>
      <c r="H122" s="150">
        <f>Tabela2[[#This Row],[PERCENTUAL REALIZADO2]]*1/100</f>
        <v>0.58710399999999996</v>
      </c>
      <c r="I122">
        <v>58.7104</v>
      </c>
      <c r="J122" s="111">
        <v>42917</v>
      </c>
      <c r="L122" t="s">
        <v>2</v>
      </c>
      <c r="M122" t="s">
        <v>95</v>
      </c>
      <c r="N122" t="s">
        <v>96</v>
      </c>
    </row>
    <row r="123" spans="1:14" x14ac:dyDescent="0.25">
      <c r="A123" t="s">
        <v>1433</v>
      </c>
      <c r="B123" t="s">
        <v>62</v>
      </c>
      <c r="C123" t="s">
        <v>379</v>
      </c>
      <c r="D123" t="s">
        <v>94</v>
      </c>
      <c r="E123" s="149">
        <v>243750</v>
      </c>
      <c r="F123" s="149">
        <v>12525.9</v>
      </c>
      <c r="G123" s="149">
        <v>256275.9</v>
      </c>
      <c r="H123" s="150">
        <f>Tabela2[[#This Row],[PERCENTUAL REALIZADO2]]*1/100</f>
        <v>9.4215999999999994E-2</v>
      </c>
      <c r="I123">
        <v>9.4215999999999998</v>
      </c>
      <c r="J123" s="111">
        <v>42163</v>
      </c>
      <c r="L123" t="s">
        <v>2</v>
      </c>
      <c r="M123" t="s">
        <v>95</v>
      </c>
      <c r="N123" t="s">
        <v>228</v>
      </c>
    </row>
    <row r="124" spans="1:14" x14ac:dyDescent="0.25">
      <c r="A124" t="s">
        <v>1254</v>
      </c>
      <c r="B124" t="s">
        <v>68</v>
      </c>
      <c r="C124" t="s">
        <v>347</v>
      </c>
      <c r="D124" t="s">
        <v>94</v>
      </c>
      <c r="E124" s="149">
        <v>243750</v>
      </c>
      <c r="F124" s="149">
        <v>217872.91</v>
      </c>
      <c r="G124" s="149">
        <v>461622.91</v>
      </c>
      <c r="H124" s="150">
        <f>Tabela2[[#This Row],[PERCENTUAL REALIZADO2]]*1/100</f>
        <v>0.85803399999999996</v>
      </c>
      <c r="I124">
        <v>85.803399999999996</v>
      </c>
      <c r="J124" s="111">
        <v>42706</v>
      </c>
      <c r="L124" t="s">
        <v>2</v>
      </c>
      <c r="M124" t="s">
        <v>95</v>
      </c>
      <c r="N124" t="s">
        <v>96</v>
      </c>
    </row>
    <row r="125" spans="1:14" x14ac:dyDescent="0.25">
      <c r="A125" t="s">
        <v>1515</v>
      </c>
      <c r="B125" t="s">
        <v>58</v>
      </c>
      <c r="C125" t="s">
        <v>1429</v>
      </c>
      <c r="D125" t="s">
        <v>94</v>
      </c>
      <c r="E125" s="149">
        <v>253500</v>
      </c>
      <c r="F125" s="149">
        <v>32194.880000000001</v>
      </c>
      <c r="G125" s="149">
        <v>285694.88</v>
      </c>
      <c r="H125" s="150">
        <f>Tabela2[[#This Row],[PERCENTUAL REALIZADO2]]*1/100</f>
        <v>0.207704</v>
      </c>
      <c r="I125">
        <v>20.770399999999999</v>
      </c>
      <c r="J125" s="111">
        <v>42297</v>
      </c>
      <c r="L125" t="s">
        <v>2</v>
      </c>
      <c r="M125" t="s">
        <v>95</v>
      </c>
      <c r="N125" t="s">
        <v>96</v>
      </c>
    </row>
    <row r="126" spans="1:14" x14ac:dyDescent="0.25">
      <c r="A126" t="s">
        <v>1708</v>
      </c>
      <c r="B126" t="s">
        <v>53</v>
      </c>
      <c r="C126" t="s">
        <v>945</v>
      </c>
      <c r="D126" t="s">
        <v>94</v>
      </c>
      <c r="E126" s="149">
        <v>292500</v>
      </c>
      <c r="F126" s="149">
        <v>7500</v>
      </c>
      <c r="G126" s="149">
        <v>300000</v>
      </c>
      <c r="H126" s="150">
        <f>Tabela2[[#This Row],[PERCENTUAL REALIZADO2]]*1/100</f>
        <v>0.97615300000000005</v>
      </c>
      <c r="I126">
        <v>97.615300000000005</v>
      </c>
      <c r="J126" s="111">
        <v>42367</v>
      </c>
      <c r="L126" t="s">
        <v>2</v>
      </c>
      <c r="M126" t="s">
        <v>95</v>
      </c>
      <c r="N126" t="s">
        <v>96</v>
      </c>
    </row>
    <row r="127" spans="1:14" x14ac:dyDescent="0.25">
      <c r="A127" t="s">
        <v>1179</v>
      </c>
      <c r="B127" t="s">
        <v>51</v>
      </c>
      <c r="C127" t="s">
        <v>236</v>
      </c>
      <c r="D127" t="s">
        <v>94</v>
      </c>
      <c r="E127" s="149">
        <v>243750</v>
      </c>
      <c r="F127" s="149">
        <v>31256.51</v>
      </c>
      <c r="G127" s="149">
        <v>275006.51</v>
      </c>
      <c r="H127" s="150">
        <f>Tabela2[[#This Row],[PERCENTUAL REALIZADO2]]*1/100</f>
        <v>0.79877700000000007</v>
      </c>
      <c r="I127">
        <v>79.877700000000004</v>
      </c>
      <c r="J127" s="111">
        <v>42552</v>
      </c>
      <c r="L127" t="s">
        <v>2</v>
      </c>
      <c r="M127" t="s">
        <v>95</v>
      </c>
      <c r="N127" t="s">
        <v>96</v>
      </c>
    </row>
    <row r="128" spans="1:14" x14ac:dyDescent="0.25">
      <c r="A128" t="s">
        <v>1805</v>
      </c>
      <c r="B128" t="s">
        <v>48</v>
      </c>
      <c r="C128" t="s">
        <v>124</v>
      </c>
      <c r="D128" t="s">
        <v>94</v>
      </c>
      <c r="E128" s="149">
        <v>452443.65</v>
      </c>
      <c r="F128" s="149">
        <v>9233.5400000000009</v>
      </c>
      <c r="G128" s="149">
        <v>461677.19</v>
      </c>
      <c r="H128" s="150">
        <f>Tabela2[[#This Row],[PERCENTUAL REALIZADO2]]*1/100</f>
        <v>0.98421599999999998</v>
      </c>
      <c r="I128">
        <v>98.421599999999998</v>
      </c>
      <c r="J128" s="111">
        <v>42125</v>
      </c>
      <c r="L128" t="s">
        <v>2</v>
      </c>
      <c r="M128" t="s">
        <v>95</v>
      </c>
      <c r="N128" t="s">
        <v>96</v>
      </c>
    </row>
    <row r="129" spans="1:14" x14ac:dyDescent="0.25">
      <c r="A129" t="s">
        <v>1804</v>
      </c>
      <c r="B129" t="s">
        <v>48</v>
      </c>
      <c r="C129" t="s">
        <v>124</v>
      </c>
      <c r="D129" t="s">
        <v>94</v>
      </c>
      <c r="E129" s="149">
        <v>889498.93</v>
      </c>
      <c r="F129" s="149">
        <v>18153.04</v>
      </c>
      <c r="G129" s="149">
        <v>907651.97</v>
      </c>
      <c r="H129" s="150">
        <f>Tabela2[[#This Row],[PERCENTUAL REALIZADO2]]*1/100</f>
        <v>0.98425499999999999</v>
      </c>
      <c r="I129">
        <v>98.4255</v>
      </c>
      <c r="J129" s="111">
        <v>42125</v>
      </c>
      <c r="L129" t="s">
        <v>2</v>
      </c>
      <c r="M129" t="s">
        <v>95</v>
      </c>
      <c r="N129" t="s">
        <v>96</v>
      </c>
    </row>
    <row r="130" spans="1:14" x14ac:dyDescent="0.25">
      <c r="A130" t="s">
        <v>1209</v>
      </c>
      <c r="B130" t="s">
        <v>53</v>
      </c>
      <c r="C130" t="s">
        <v>666</v>
      </c>
      <c r="D130" t="s">
        <v>94</v>
      </c>
      <c r="E130" s="149">
        <v>292500</v>
      </c>
      <c r="F130" s="149">
        <v>7500</v>
      </c>
      <c r="G130" s="149">
        <v>300000</v>
      </c>
      <c r="H130" s="150">
        <f>Tabela2[[#This Row],[PERCENTUAL REALIZADO2]]*1/100</f>
        <v>0.49296500000000004</v>
      </c>
      <c r="I130">
        <v>49.296500000000002</v>
      </c>
      <c r="J130" s="111">
        <v>42278</v>
      </c>
      <c r="L130" t="s">
        <v>2</v>
      </c>
      <c r="M130" t="s">
        <v>95</v>
      </c>
      <c r="N130" t="s">
        <v>96</v>
      </c>
    </row>
    <row r="131" spans="1:14" x14ac:dyDescent="0.25">
      <c r="A131" t="s">
        <v>1577</v>
      </c>
      <c r="B131" t="s">
        <v>68</v>
      </c>
      <c r="C131" t="s">
        <v>386</v>
      </c>
      <c r="D131" t="s">
        <v>82</v>
      </c>
      <c r="E131" s="149">
        <v>360000</v>
      </c>
      <c r="F131" s="149">
        <v>40000</v>
      </c>
      <c r="G131" s="149">
        <v>400000</v>
      </c>
      <c r="H131" s="150">
        <f>Tabela2[[#This Row],[PERCENTUAL REALIZADO2]]*1/100</f>
        <v>0.20988700000000002</v>
      </c>
      <c r="I131">
        <v>20.988700000000001</v>
      </c>
      <c r="J131" s="111">
        <v>43009</v>
      </c>
      <c r="L131" t="s">
        <v>2</v>
      </c>
      <c r="M131" t="s">
        <v>83</v>
      </c>
      <c r="N131" t="s">
        <v>84</v>
      </c>
    </row>
    <row r="132" spans="1:14" x14ac:dyDescent="0.25">
      <c r="A132" t="s">
        <v>1201</v>
      </c>
      <c r="B132" t="s">
        <v>53</v>
      </c>
      <c r="C132" t="s">
        <v>489</v>
      </c>
      <c r="D132" t="s">
        <v>94</v>
      </c>
      <c r="E132" s="149">
        <v>243750</v>
      </c>
      <c r="F132" s="149">
        <v>262.5</v>
      </c>
      <c r="G132" s="149">
        <v>244012.5</v>
      </c>
      <c r="H132" s="150">
        <f>Tabela2[[#This Row],[PERCENTUAL REALIZADO2]]*1/100</f>
        <v>0.50917900000000005</v>
      </c>
      <c r="I132">
        <v>50.917900000000003</v>
      </c>
      <c r="J132" s="111">
        <v>42552</v>
      </c>
      <c r="L132" t="s">
        <v>2</v>
      </c>
      <c r="M132" t="s">
        <v>95</v>
      </c>
      <c r="N132" t="s">
        <v>96</v>
      </c>
    </row>
    <row r="133" spans="1:14" x14ac:dyDescent="0.25">
      <c r="A133" t="s">
        <v>794</v>
      </c>
      <c r="B133" t="s">
        <v>65</v>
      </c>
      <c r="C133" t="s">
        <v>768</v>
      </c>
      <c r="D133" t="s">
        <v>94</v>
      </c>
      <c r="E133" s="149">
        <v>243750</v>
      </c>
      <c r="F133" s="149">
        <v>9634.2900000000009</v>
      </c>
      <c r="G133" s="149">
        <v>253384.29</v>
      </c>
      <c r="H133" s="150">
        <f>Tabela2[[#This Row],[PERCENTUAL REALIZADO2]]*1/100</f>
        <v>0.83785200000000004</v>
      </c>
      <c r="I133">
        <v>83.785200000000003</v>
      </c>
      <c r="J133" s="111">
        <v>42760</v>
      </c>
      <c r="L133" t="s">
        <v>2</v>
      </c>
      <c r="M133" t="s">
        <v>95</v>
      </c>
      <c r="N133" t="s">
        <v>96</v>
      </c>
    </row>
    <row r="134" spans="1:14" x14ac:dyDescent="0.25">
      <c r="A134" t="s">
        <v>1720</v>
      </c>
      <c r="B134" t="s">
        <v>53</v>
      </c>
      <c r="C134" t="s">
        <v>1719</v>
      </c>
      <c r="D134" t="s">
        <v>94</v>
      </c>
      <c r="E134" s="149">
        <v>253500</v>
      </c>
      <c r="F134" s="149">
        <v>6516.61</v>
      </c>
      <c r="G134" s="149">
        <v>260016.61</v>
      </c>
      <c r="H134" s="150">
        <f>Tabela2[[#This Row],[PERCENTUAL REALIZADO2]]*1/100</f>
        <v>0.60522300000000007</v>
      </c>
      <c r="I134">
        <v>60.522300000000001</v>
      </c>
      <c r="J134" s="111">
        <v>42552</v>
      </c>
      <c r="L134" t="s">
        <v>2</v>
      </c>
      <c r="M134" t="s">
        <v>95</v>
      </c>
      <c r="N134" t="s">
        <v>96</v>
      </c>
    </row>
    <row r="135" spans="1:14" x14ac:dyDescent="0.25">
      <c r="A135" t="s">
        <v>1245</v>
      </c>
      <c r="B135" t="s">
        <v>61</v>
      </c>
      <c r="C135" t="s">
        <v>797</v>
      </c>
      <c r="D135" t="s">
        <v>94</v>
      </c>
      <c r="E135" s="149">
        <v>487500</v>
      </c>
      <c r="F135" s="149">
        <v>150650.53</v>
      </c>
      <c r="G135" s="149">
        <v>638150.53</v>
      </c>
      <c r="H135" s="150">
        <f>Tabela2[[#This Row],[PERCENTUAL REALIZADO2]]*1/100</f>
        <v>0.65181100000000003</v>
      </c>
      <c r="I135">
        <v>65.181100000000001</v>
      </c>
      <c r="J135" s="111">
        <v>42429</v>
      </c>
      <c r="L135" t="s">
        <v>2</v>
      </c>
      <c r="M135" t="s">
        <v>95</v>
      </c>
      <c r="N135" t="s">
        <v>96</v>
      </c>
    </row>
    <row r="136" spans="1:14" x14ac:dyDescent="0.25">
      <c r="A136" t="s">
        <v>1824</v>
      </c>
      <c r="B136" t="s">
        <v>54</v>
      </c>
      <c r="C136" t="s">
        <v>919</v>
      </c>
      <c r="D136" t="s">
        <v>94</v>
      </c>
      <c r="E136" s="149">
        <v>292500</v>
      </c>
      <c r="F136" s="149">
        <v>107101.41</v>
      </c>
      <c r="G136" s="149">
        <v>399601.41</v>
      </c>
      <c r="H136" s="150">
        <f>Tabela2[[#This Row],[PERCENTUAL REALIZADO2]]*1/100</f>
        <v>5.1230999999999999E-2</v>
      </c>
      <c r="I136">
        <v>5.1231</v>
      </c>
      <c r="J136" s="111">
        <v>42552</v>
      </c>
      <c r="L136" t="s">
        <v>2</v>
      </c>
      <c r="M136" t="s">
        <v>95</v>
      </c>
      <c r="N136" t="s">
        <v>96</v>
      </c>
    </row>
    <row r="137" spans="1:14" x14ac:dyDescent="0.25">
      <c r="A137" t="s">
        <v>1152</v>
      </c>
      <c r="B137" t="s">
        <v>65</v>
      </c>
      <c r="C137" t="s">
        <v>1151</v>
      </c>
      <c r="D137" t="s">
        <v>94</v>
      </c>
      <c r="E137" s="149">
        <v>250000</v>
      </c>
      <c r="F137" s="149">
        <v>17089.439999999999</v>
      </c>
      <c r="G137" s="149">
        <v>267089.44</v>
      </c>
      <c r="H137" s="150">
        <f>Tabela2[[#This Row],[PERCENTUAL REALIZADO2]]*1/100</f>
        <v>0.55207499999999998</v>
      </c>
      <c r="I137">
        <v>55.207500000000003</v>
      </c>
      <c r="J137" s="111">
        <v>42734</v>
      </c>
      <c r="L137" t="s">
        <v>2</v>
      </c>
      <c r="M137" t="s">
        <v>95</v>
      </c>
      <c r="N137" t="s">
        <v>96</v>
      </c>
    </row>
    <row r="138" spans="1:14" x14ac:dyDescent="0.25">
      <c r="A138" t="s">
        <v>1610</v>
      </c>
      <c r="B138" t="s">
        <v>47</v>
      </c>
      <c r="C138" t="s">
        <v>1609</v>
      </c>
      <c r="D138" t="s">
        <v>85</v>
      </c>
      <c r="E138" s="149">
        <v>295300</v>
      </c>
      <c r="F138" s="149">
        <v>3450</v>
      </c>
      <c r="G138" s="149">
        <v>298750</v>
      </c>
      <c r="H138" s="150">
        <f>Tabela2[[#This Row],[PERCENTUAL REALIZADO2]]*1/100</f>
        <v>0.75788700000000009</v>
      </c>
      <c r="I138">
        <v>75.788700000000006</v>
      </c>
      <c r="J138" s="111">
        <v>42150</v>
      </c>
      <c r="K138" s="111">
        <v>43053</v>
      </c>
      <c r="L138" t="s">
        <v>2</v>
      </c>
      <c r="M138" t="s">
        <v>83</v>
      </c>
      <c r="N138" t="s">
        <v>113</v>
      </c>
    </row>
    <row r="139" spans="1:14" x14ac:dyDescent="0.25">
      <c r="A139" t="s">
        <v>764</v>
      </c>
      <c r="B139" t="s">
        <v>52</v>
      </c>
      <c r="C139" t="s">
        <v>723</v>
      </c>
      <c r="D139" t="s">
        <v>87</v>
      </c>
      <c r="E139" s="149">
        <v>250391.5</v>
      </c>
      <c r="F139" s="149">
        <v>13178.5</v>
      </c>
      <c r="G139" s="149">
        <v>263570</v>
      </c>
      <c r="H139" s="150">
        <f>Tabela2[[#This Row],[PERCENTUAL REALIZADO2]]*1/100</f>
        <v>0.59788799999999998</v>
      </c>
      <c r="I139">
        <v>59.788800000000002</v>
      </c>
      <c r="J139" s="111">
        <v>42705</v>
      </c>
      <c r="L139" t="s">
        <v>2</v>
      </c>
      <c r="M139" t="s">
        <v>80</v>
      </c>
      <c r="N139" t="s">
        <v>91</v>
      </c>
    </row>
    <row r="140" spans="1:14" x14ac:dyDescent="0.25">
      <c r="A140" t="s">
        <v>732</v>
      </c>
      <c r="B140" t="s">
        <v>52</v>
      </c>
      <c r="C140" t="s">
        <v>723</v>
      </c>
      <c r="D140" t="s">
        <v>87</v>
      </c>
      <c r="E140" s="149">
        <v>376361.5</v>
      </c>
      <c r="F140" s="149">
        <v>19808.5</v>
      </c>
      <c r="G140" s="149">
        <v>396170</v>
      </c>
      <c r="H140" s="150">
        <f>Tabela2[[#This Row],[PERCENTUAL REALIZADO2]]*1/100</f>
        <v>0.721584</v>
      </c>
      <c r="I140">
        <v>72.1584</v>
      </c>
      <c r="J140" s="111">
        <v>42948</v>
      </c>
      <c r="L140" t="s">
        <v>2</v>
      </c>
      <c r="M140" t="s">
        <v>80</v>
      </c>
      <c r="N140" t="s">
        <v>91</v>
      </c>
    </row>
    <row r="141" spans="1:14" x14ac:dyDescent="0.25">
      <c r="A141" t="s">
        <v>645</v>
      </c>
      <c r="B141" t="s">
        <v>47</v>
      </c>
      <c r="C141" t="s">
        <v>644</v>
      </c>
      <c r="D141" t="s">
        <v>94</v>
      </c>
      <c r="E141" s="149">
        <v>100000</v>
      </c>
      <c r="F141" s="149">
        <v>6206.53</v>
      </c>
      <c r="G141" s="149">
        <v>106206.53</v>
      </c>
      <c r="H141" s="150">
        <f>Tabela2[[#This Row],[PERCENTUAL REALIZADO2]]*1/100</f>
        <v>0.94010000000000005</v>
      </c>
      <c r="I141">
        <v>94.01</v>
      </c>
      <c r="J141" s="111">
        <v>37442</v>
      </c>
      <c r="K141" s="111">
        <v>40846</v>
      </c>
      <c r="L141" t="s">
        <v>2</v>
      </c>
      <c r="M141" t="s">
        <v>95</v>
      </c>
      <c r="N141" t="s">
        <v>605</v>
      </c>
    </row>
    <row r="142" spans="1:14" x14ac:dyDescent="0.25">
      <c r="A142" t="s">
        <v>1570</v>
      </c>
      <c r="B142" t="s">
        <v>66</v>
      </c>
      <c r="C142" t="s">
        <v>112</v>
      </c>
      <c r="D142" t="s">
        <v>85</v>
      </c>
      <c r="E142" s="149">
        <v>17735061.550000001</v>
      </c>
      <c r="F142" s="149">
        <v>1542179.27</v>
      </c>
      <c r="G142" s="149">
        <v>19277240.82</v>
      </c>
      <c r="H142" s="150">
        <f>Tabela2[[#This Row],[PERCENTUAL REALIZADO2]]*1/100</f>
        <v>0.87293699999999996</v>
      </c>
      <c r="I142">
        <v>87.293700000000001</v>
      </c>
      <c r="J142" s="111">
        <v>41307</v>
      </c>
      <c r="L142" t="s">
        <v>2</v>
      </c>
      <c r="M142" t="s">
        <v>83</v>
      </c>
      <c r="N142" t="s">
        <v>86</v>
      </c>
    </row>
    <row r="143" spans="1:14" x14ac:dyDescent="0.25">
      <c r="A143" t="s">
        <v>769</v>
      </c>
      <c r="B143" t="s">
        <v>53</v>
      </c>
      <c r="C143" t="s">
        <v>101</v>
      </c>
      <c r="D143" t="s">
        <v>94</v>
      </c>
      <c r="E143" s="149">
        <v>11341444.25</v>
      </c>
      <c r="F143" s="149">
        <v>129278.88</v>
      </c>
      <c r="G143" s="149">
        <v>11470723.130000001</v>
      </c>
      <c r="H143" s="150">
        <f>Tabela2[[#This Row],[PERCENTUAL REALIZADO2]]*1/100</f>
        <v>1.6980000000000001E-3</v>
      </c>
      <c r="I143">
        <v>0.16980000000000001</v>
      </c>
      <c r="J143" s="111">
        <v>42814</v>
      </c>
      <c r="L143" t="s">
        <v>2</v>
      </c>
      <c r="M143" t="s">
        <v>95</v>
      </c>
      <c r="N143" t="s">
        <v>228</v>
      </c>
    </row>
    <row r="144" spans="1:14" x14ac:dyDescent="0.25">
      <c r="A144" t="s">
        <v>1845</v>
      </c>
      <c r="B144" t="s">
        <v>45</v>
      </c>
      <c r="C144" t="s">
        <v>220</v>
      </c>
      <c r="D144" t="s">
        <v>82</v>
      </c>
      <c r="E144" s="149">
        <v>2340000</v>
      </c>
      <c r="F144" s="149">
        <v>47755.1</v>
      </c>
      <c r="G144" s="149">
        <v>2387755.1</v>
      </c>
      <c r="H144" s="150">
        <f>Tabela2[[#This Row],[PERCENTUAL REALIZADO2]]*1/100</f>
        <v>0.88145399999999996</v>
      </c>
      <c r="I144">
        <v>88.145399999999995</v>
      </c>
      <c r="J144" s="111">
        <v>42219</v>
      </c>
      <c r="L144" t="s">
        <v>2</v>
      </c>
      <c r="M144" t="s">
        <v>83</v>
      </c>
      <c r="N144" t="s">
        <v>84</v>
      </c>
    </row>
    <row r="145" spans="1:14" x14ac:dyDescent="0.25">
      <c r="A145" t="s">
        <v>1956</v>
      </c>
      <c r="B145" t="s">
        <v>65</v>
      </c>
      <c r="C145" t="s">
        <v>1955</v>
      </c>
      <c r="D145" t="s">
        <v>94</v>
      </c>
      <c r="E145" s="149">
        <v>97500</v>
      </c>
      <c r="F145" s="149">
        <v>2893.66</v>
      </c>
      <c r="G145" s="149">
        <v>100393.66</v>
      </c>
      <c r="H145" s="150">
        <f>Tabela2[[#This Row],[PERCENTUAL REALIZADO2]]*1/100</f>
        <v>0.31850000000000001</v>
      </c>
      <c r="I145">
        <v>31.85</v>
      </c>
      <c r="J145" s="111">
        <v>40736</v>
      </c>
      <c r="K145" s="111">
        <v>42916</v>
      </c>
      <c r="L145" t="s">
        <v>2</v>
      </c>
      <c r="M145" t="s">
        <v>95</v>
      </c>
      <c r="N145" t="s">
        <v>252</v>
      </c>
    </row>
    <row r="146" spans="1:14" x14ac:dyDescent="0.25">
      <c r="A146" t="s">
        <v>892</v>
      </c>
      <c r="B146" t="s">
        <v>68</v>
      </c>
      <c r="C146" t="s">
        <v>891</v>
      </c>
      <c r="D146" t="s">
        <v>82</v>
      </c>
      <c r="E146" s="149">
        <v>243750</v>
      </c>
      <c r="F146" s="149">
        <v>7778.28</v>
      </c>
      <c r="G146" s="149">
        <v>251528.28</v>
      </c>
      <c r="H146" s="150">
        <f>Tabela2[[#This Row],[PERCENTUAL REALIZADO2]]*1/100</f>
        <v>7.3179999999999999E-3</v>
      </c>
      <c r="I146">
        <v>0.73180000000000001</v>
      </c>
      <c r="J146" s="111">
        <v>42896</v>
      </c>
      <c r="L146" t="s">
        <v>2</v>
      </c>
      <c r="M146" t="s">
        <v>83</v>
      </c>
      <c r="N146" t="s">
        <v>84</v>
      </c>
    </row>
    <row r="147" spans="1:14" x14ac:dyDescent="0.25">
      <c r="A147" t="s">
        <v>1180</v>
      </c>
      <c r="B147" t="s">
        <v>63</v>
      </c>
      <c r="C147" t="s">
        <v>711</v>
      </c>
      <c r="D147" t="s">
        <v>94</v>
      </c>
      <c r="E147" s="149">
        <v>243750</v>
      </c>
      <c r="F147" s="149">
        <v>6250</v>
      </c>
      <c r="G147" s="149">
        <v>250000</v>
      </c>
      <c r="H147" s="150">
        <f>Tabela2[[#This Row],[PERCENTUAL REALIZADO2]]*1/100</f>
        <v>0.52773199999999998</v>
      </c>
      <c r="I147">
        <v>52.773200000000003</v>
      </c>
      <c r="J147" s="111">
        <v>42404</v>
      </c>
      <c r="L147" t="s">
        <v>2</v>
      </c>
      <c r="M147" t="s">
        <v>95</v>
      </c>
      <c r="N147" t="s">
        <v>96</v>
      </c>
    </row>
    <row r="148" spans="1:14" x14ac:dyDescent="0.25">
      <c r="A148" t="s">
        <v>1965</v>
      </c>
      <c r="B148" t="s">
        <v>48</v>
      </c>
      <c r="C148" t="s">
        <v>1964</v>
      </c>
      <c r="D148" t="s">
        <v>97</v>
      </c>
      <c r="E148" s="149">
        <v>43037600</v>
      </c>
      <c r="F148" s="149">
        <v>3742400</v>
      </c>
      <c r="G148" s="149">
        <v>46780000</v>
      </c>
      <c r="H148" s="150">
        <f>Tabela2[[#This Row],[PERCENTUAL REALIZADO2]]*1/100</f>
        <v>0.24489999999999998</v>
      </c>
      <c r="I148">
        <v>24.49</v>
      </c>
      <c r="J148" s="111">
        <v>40891</v>
      </c>
      <c r="K148" s="111">
        <v>43336</v>
      </c>
      <c r="L148" t="s">
        <v>2</v>
      </c>
      <c r="M148" t="s">
        <v>98</v>
      </c>
      <c r="N148" t="s">
        <v>253</v>
      </c>
    </row>
    <row r="149" spans="1:14" x14ac:dyDescent="0.25">
      <c r="A149" t="s">
        <v>1173</v>
      </c>
      <c r="B149" t="s">
        <v>65</v>
      </c>
      <c r="C149" t="s">
        <v>1172</v>
      </c>
      <c r="D149" t="s">
        <v>94</v>
      </c>
      <c r="E149" s="149">
        <v>243750</v>
      </c>
      <c r="F149" s="149">
        <v>50905.08</v>
      </c>
      <c r="G149" s="149">
        <v>294655.08</v>
      </c>
      <c r="H149" s="150">
        <f>Tabela2[[#This Row],[PERCENTUAL REALIZADO2]]*1/100</f>
        <v>0.83687800000000001</v>
      </c>
      <c r="I149">
        <v>83.687799999999996</v>
      </c>
      <c r="J149" s="111">
        <v>42416</v>
      </c>
      <c r="L149" t="s">
        <v>2</v>
      </c>
      <c r="M149" t="s">
        <v>95</v>
      </c>
      <c r="N149" t="s">
        <v>96</v>
      </c>
    </row>
    <row r="150" spans="1:14" x14ac:dyDescent="0.25">
      <c r="A150" t="s">
        <v>1538</v>
      </c>
      <c r="B150" t="s">
        <v>65</v>
      </c>
      <c r="C150" t="s">
        <v>928</v>
      </c>
      <c r="D150" t="s">
        <v>94</v>
      </c>
      <c r="E150" s="149">
        <v>250000</v>
      </c>
      <c r="F150" s="149">
        <v>76680.429999999993</v>
      </c>
      <c r="G150" s="149">
        <v>326680.43</v>
      </c>
      <c r="H150" s="150">
        <f>Tabela2[[#This Row],[PERCENTUAL REALIZADO2]]*1/100</f>
        <v>0.80296999999999996</v>
      </c>
      <c r="I150">
        <v>80.296999999999997</v>
      </c>
      <c r="J150" s="111">
        <v>42438</v>
      </c>
      <c r="L150" t="s">
        <v>2</v>
      </c>
      <c r="M150" t="s">
        <v>95</v>
      </c>
      <c r="N150" t="s">
        <v>96</v>
      </c>
    </row>
    <row r="151" spans="1:14" x14ac:dyDescent="0.25">
      <c r="A151" t="s">
        <v>1926</v>
      </c>
      <c r="B151" t="s">
        <v>65</v>
      </c>
      <c r="C151" t="s">
        <v>528</v>
      </c>
      <c r="D151" t="s">
        <v>94</v>
      </c>
      <c r="E151" s="149">
        <v>97500</v>
      </c>
      <c r="F151" s="149">
        <v>20259.13</v>
      </c>
      <c r="G151" s="149">
        <v>117759.13</v>
      </c>
      <c r="H151" s="150">
        <f>Tabela2[[#This Row],[PERCENTUAL REALIZADO2]]*1/100</f>
        <v>0.50880000000000003</v>
      </c>
      <c r="I151">
        <v>50.88</v>
      </c>
      <c r="J151" s="111">
        <v>40625</v>
      </c>
      <c r="K151" s="111">
        <v>42885</v>
      </c>
      <c r="L151" t="s">
        <v>2</v>
      </c>
      <c r="M151" t="s">
        <v>95</v>
      </c>
      <c r="N151" t="s">
        <v>252</v>
      </c>
    </row>
    <row r="152" spans="1:14" x14ac:dyDescent="0.25">
      <c r="A152" t="s">
        <v>322</v>
      </c>
      <c r="B152" t="s">
        <v>226</v>
      </c>
      <c r="C152" t="s">
        <v>329</v>
      </c>
      <c r="D152" t="s">
        <v>97</v>
      </c>
      <c r="E152" s="149">
        <v>499995.4</v>
      </c>
      <c r="F152" s="149">
        <v>4979.8900000000003</v>
      </c>
      <c r="G152" s="149">
        <v>504975.29</v>
      </c>
      <c r="H152" s="150">
        <f>Tabela2[[#This Row],[PERCENTUAL REALIZADO2]]*1/100</f>
        <v>0.44292700000000002</v>
      </c>
      <c r="I152">
        <v>44.292700000000004</v>
      </c>
      <c r="J152" s="111">
        <v>43011</v>
      </c>
      <c r="L152" t="s">
        <v>2</v>
      </c>
      <c r="M152" t="s">
        <v>98</v>
      </c>
      <c r="N152" t="s">
        <v>99</v>
      </c>
    </row>
    <row r="153" spans="1:14" x14ac:dyDescent="0.25">
      <c r="A153" t="s">
        <v>322</v>
      </c>
      <c r="B153" t="s">
        <v>61</v>
      </c>
      <c r="C153" t="s">
        <v>321</v>
      </c>
      <c r="D153" t="s">
        <v>97</v>
      </c>
      <c r="E153" s="149">
        <v>8280000</v>
      </c>
      <c r="F153" s="149">
        <v>814098.27</v>
      </c>
      <c r="G153" s="149">
        <v>9094098.2699999996</v>
      </c>
      <c r="H153" s="150">
        <f>Tabela2[[#This Row],[PERCENTUAL REALIZADO2]]*1/100</f>
        <v>0.49024500000000004</v>
      </c>
      <c r="I153">
        <v>49.024500000000003</v>
      </c>
      <c r="J153" s="111">
        <v>41667</v>
      </c>
      <c r="L153" t="s">
        <v>2</v>
      </c>
      <c r="M153" t="s">
        <v>98</v>
      </c>
      <c r="N153" t="s">
        <v>99</v>
      </c>
    </row>
    <row r="154" spans="1:14" x14ac:dyDescent="0.25">
      <c r="A154" t="s">
        <v>1788</v>
      </c>
      <c r="B154" t="s">
        <v>68</v>
      </c>
      <c r="C154" t="s">
        <v>822</v>
      </c>
      <c r="D154" t="s">
        <v>94</v>
      </c>
      <c r="E154" s="149">
        <v>438750</v>
      </c>
      <c r="F154" s="149">
        <v>347628.78</v>
      </c>
      <c r="G154" s="149">
        <v>786378.78</v>
      </c>
      <c r="H154" s="150">
        <f>Tabela2[[#This Row],[PERCENTUAL REALIZADO2]]*1/100</f>
        <v>0.88265600000000011</v>
      </c>
      <c r="I154">
        <v>88.265600000000006</v>
      </c>
      <c r="J154" s="111">
        <v>41824</v>
      </c>
      <c r="L154" t="s">
        <v>2</v>
      </c>
      <c r="M154" t="s">
        <v>95</v>
      </c>
      <c r="N154" t="s">
        <v>96</v>
      </c>
    </row>
    <row r="155" spans="1:14" x14ac:dyDescent="0.25">
      <c r="A155" t="s">
        <v>743</v>
      </c>
      <c r="B155" t="s">
        <v>65</v>
      </c>
      <c r="C155" t="s">
        <v>742</v>
      </c>
      <c r="D155" t="s">
        <v>94</v>
      </c>
      <c r="E155" s="149">
        <v>243750</v>
      </c>
      <c r="F155" s="149">
        <v>24475.200000000001</v>
      </c>
      <c r="G155" s="149">
        <v>268225.2</v>
      </c>
      <c r="H155" s="150">
        <f>Tabela2[[#This Row],[PERCENTUAL REALIZADO2]]*1/100</f>
        <v>0.96461600000000003</v>
      </c>
      <c r="I155">
        <v>96.461600000000004</v>
      </c>
      <c r="J155" s="111">
        <v>42731</v>
      </c>
      <c r="L155" t="s">
        <v>2</v>
      </c>
      <c r="M155" t="s">
        <v>95</v>
      </c>
      <c r="N155" t="s">
        <v>96</v>
      </c>
    </row>
    <row r="156" spans="1:14" x14ac:dyDescent="0.25">
      <c r="A156" t="s">
        <v>1891</v>
      </c>
      <c r="B156" t="s">
        <v>65</v>
      </c>
      <c r="C156" t="s">
        <v>528</v>
      </c>
      <c r="D156" t="s">
        <v>94</v>
      </c>
      <c r="E156" s="149">
        <v>195000</v>
      </c>
      <c r="F156" s="149">
        <v>5000</v>
      </c>
      <c r="G156" s="149">
        <v>200000</v>
      </c>
      <c r="H156" s="150">
        <f>Tabela2[[#This Row],[PERCENTUAL REALIZADO2]]*1/100</f>
        <v>0.35869999999999996</v>
      </c>
      <c r="I156">
        <v>35.869999999999997</v>
      </c>
      <c r="J156" s="111">
        <v>41365</v>
      </c>
      <c r="K156" s="111">
        <v>42916</v>
      </c>
      <c r="L156" t="s">
        <v>2</v>
      </c>
      <c r="M156" t="s">
        <v>95</v>
      </c>
      <c r="N156" t="s">
        <v>252</v>
      </c>
    </row>
    <row r="157" spans="1:14" x14ac:dyDescent="0.25">
      <c r="A157" t="s">
        <v>1717</v>
      </c>
      <c r="B157" t="s">
        <v>53</v>
      </c>
      <c r="C157" t="s">
        <v>1198</v>
      </c>
      <c r="D157" t="s">
        <v>94</v>
      </c>
      <c r="E157" s="149">
        <v>292500</v>
      </c>
      <c r="F157" s="149">
        <v>442257.24</v>
      </c>
      <c r="G157" s="149">
        <v>734757.24</v>
      </c>
      <c r="H157" s="150">
        <f>Tabela2[[#This Row],[PERCENTUAL REALIZADO2]]*1/100</f>
        <v>0.9900239999999999</v>
      </c>
      <c r="I157">
        <v>99.002399999999994</v>
      </c>
      <c r="J157" s="111">
        <v>42163</v>
      </c>
      <c r="L157" t="s">
        <v>2</v>
      </c>
      <c r="M157" t="s">
        <v>95</v>
      </c>
      <c r="N157" t="s">
        <v>96</v>
      </c>
    </row>
    <row r="158" spans="1:14" x14ac:dyDescent="0.25">
      <c r="A158" t="s">
        <v>1098</v>
      </c>
      <c r="B158" t="s">
        <v>57</v>
      </c>
      <c r="C158" t="s">
        <v>120</v>
      </c>
      <c r="D158" t="s">
        <v>82</v>
      </c>
      <c r="E158" s="149">
        <v>341250</v>
      </c>
      <c r="F158" s="149">
        <v>6965</v>
      </c>
      <c r="G158" s="149">
        <v>348215</v>
      </c>
      <c r="H158" s="150">
        <f>Tabela2[[#This Row],[PERCENTUAL REALIZADO2]]*1/100</f>
        <v>0.91626999999999992</v>
      </c>
      <c r="I158">
        <v>91.626999999999995</v>
      </c>
      <c r="J158" s="111">
        <v>42485</v>
      </c>
      <c r="L158" t="s">
        <v>2</v>
      </c>
      <c r="M158" t="s">
        <v>83</v>
      </c>
      <c r="N158" t="s">
        <v>84</v>
      </c>
    </row>
    <row r="159" spans="1:14" x14ac:dyDescent="0.25">
      <c r="A159" t="s">
        <v>661</v>
      </c>
      <c r="B159" t="s">
        <v>46</v>
      </c>
      <c r="C159" t="s">
        <v>660</v>
      </c>
      <c r="D159" t="s">
        <v>94</v>
      </c>
      <c r="E159" s="149">
        <v>120000</v>
      </c>
      <c r="F159" s="149">
        <v>13335</v>
      </c>
      <c r="G159" s="149">
        <v>133335</v>
      </c>
      <c r="H159" s="150">
        <f>Tabela2[[#This Row],[PERCENTUAL REALIZADO2]]*1/100</f>
        <v>0.63129999999999997</v>
      </c>
      <c r="I159">
        <v>63.13</v>
      </c>
      <c r="J159" s="111">
        <v>37684</v>
      </c>
      <c r="L159" t="s">
        <v>2</v>
      </c>
      <c r="M159" t="s">
        <v>95</v>
      </c>
      <c r="N159" t="s">
        <v>605</v>
      </c>
    </row>
    <row r="160" spans="1:14" x14ac:dyDescent="0.25">
      <c r="A160" t="s">
        <v>658</v>
      </c>
      <c r="B160" t="s">
        <v>58</v>
      </c>
      <c r="C160" t="s">
        <v>657</v>
      </c>
      <c r="D160" t="s">
        <v>94</v>
      </c>
      <c r="E160" s="149">
        <v>80000</v>
      </c>
      <c r="F160" s="149">
        <v>11111.19</v>
      </c>
      <c r="G160" s="149">
        <v>91111.19</v>
      </c>
      <c r="H160" s="150">
        <f>Tabela2[[#This Row],[PERCENTUAL REALIZADO2]]*1/100</f>
        <v>0.1807</v>
      </c>
      <c r="I160">
        <v>18.07</v>
      </c>
      <c r="J160" s="111">
        <v>38156</v>
      </c>
      <c r="L160" t="s">
        <v>2</v>
      </c>
      <c r="M160" t="s">
        <v>95</v>
      </c>
      <c r="N160" t="s">
        <v>601</v>
      </c>
    </row>
    <row r="161" spans="1:14" x14ac:dyDescent="0.25">
      <c r="A161" t="s">
        <v>568</v>
      </c>
      <c r="B161" t="s">
        <v>56</v>
      </c>
      <c r="C161" t="s">
        <v>567</v>
      </c>
      <c r="D161" t="s">
        <v>87</v>
      </c>
      <c r="E161" s="149">
        <v>167912</v>
      </c>
      <c r="F161" s="149">
        <v>18666</v>
      </c>
      <c r="G161" s="149">
        <v>186578</v>
      </c>
      <c r="H161" s="150">
        <f>Tabela2[[#This Row],[PERCENTUAL REALIZADO2]]*1/100</f>
        <v>0.97450000000000003</v>
      </c>
      <c r="I161">
        <v>97.45</v>
      </c>
      <c r="J161" s="111">
        <v>35855</v>
      </c>
      <c r="L161" t="s">
        <v>2</v>
      </c>
      <c r="M161" t="s">
        <v>80</v>
      </c>
      <c r="N161" t="s">
        <v>91</v>
      </c>
    </row>
    <row r="162" spans="1:14" x14ac:dyDescent="0.25">
      <c r="A162" t="s">
        <v>1283</v>
      </c>
      <c r="B162" t="s">
        <v>46</v>
      </c>
      <c r="C162" t="s">
        <v>1282</v>
      </c>
      <c r="D162" t="s">
        <v>94</v>
      </c>
      <c r="E162" s="149">
        <v>920000</v>
      </c>
      <c r="F162" s="149">
        <v>23000</v>
      </c>
      <c r="G162" s="149">
        <v>943000</v>
      </c>
      <c r="H162" s="150">
        <f>Tabela2[[#This Row],[PERCENTUAL REALIZADO2]]*1/100</f>
        <v>0.21818300000000002</v>
      </c>
      <c r="I162">
        <v>21.818300000000001</v>
      </c>
      <c r="J162" s="111">
        <v>42149</v>
      </c>
      <c r="L162" t="s">
        <v>2</v>
      </c>
      <c r="M162" t="s">
        <v>95</v>
      </c>
      <c r="N162" t="s">
        <v>96</v>
      </c>
    </row>
    <row r="163" spans="1:14" x14ac:dyDescent="0.25">
      <c r="A163" t="s">
        <v>1421</v>
      </c>
      <c r="B163" t="s">
        <v>48</v>
      </c>
      <c r="C163" t="s">
        <v>308</v>
      </c>
      <c r="D163" t="s">
        <v>108</v>
      </c>
      <c r="E163" s="149">
        <v>450000</v>
      </c>
      <c r="F163" s="149">
        <v>9185</v>
      </c>
      <c r="G163" s="149">
        <v>459185</v>
      </c>
      <c r="H163" s="150">
        <f>Tabela2[[#This Row],[PERCENTUAL REALIZADO2]]*1/100</f>
        <v>0.48497999999999997</v>
      </c>
      <c r="I163">
        <v>48.497999999999998</v>
      </c>
      <c r="J163" s="111">
        <v>42248</v>
      </c>
      <c r="L163" t="s">
        <v>2</v>
      </c>
      <c r="M163" t="s">
        <v>83</v>
      </c>
      <c r="N163" t="s">
        <v>126</v>
      </c>
    </row>
    <row r="164" spans="1:14" x14ac:dyDescent="0.25">
      <c r="A164" t="s">
        <v>1401</v>
      </c>
      <c r="B164" t="s">
        <v>48</v>
      </c>
      <c r="C164" t="s">
        <v>766</v>
      </c>
      <c r="D164" t="s">
        <v>108</v>
      </c>
      <c r="E164" s="149">
        <v>320005.56</v>
      </c>
      <c r="F164" s="149">
        <v>13333.56</v>
      </c>
      <c r="G164" s="149">
        <v>333339.12</v>
      </c>
      <c r="H164" s="150">
        <f>Tabela2[[#This Row],[PERCENTUAL REALIZADO2]]*1/100</f>
        <v>0.52690700000000001</v>
      </c>
      <c r="I164">
        <v>52.6907</v>
      </c>
      <c r="J164" s="111">
        <v>42522</v>
      </c>
      <c r="L164" t="s">
        <v>2</v>
      </c>
      <c r="M164" t="s">
        <v>83</v>
      </c>
      <c r="N164" t="s">
        <v>126</v>
      </c>
    </row>
    <row r="165" spans="1:14" x14ac:dyDescent="0.25">
      <c r="A165" t="s">
        <v>849</v>
      </c>
      <c r="B165" t="s">
        <v>59</v>
      </c>
      <c r="C165" t="s">
        <v>848</v>
      </c>
      <c r="D165" t="s">
        <v>94</v>
      </c>
      <c r="E165" s="149">
        <v>353242.5</v>
      </c>
      <c r="F165" s="149">
        <v>63614.49</v>
      </c>
      <c r="G165" s="149">
        <v>416856.99</v>
      </c>
      <c r="H165" s="150">
        <f>Tabela2[[#This Row],[PERCENTUAL REALIZADO2]]*1/100</f>
        <v>0.50229999999999997</v>
      </c>
      <c r="I165">
        <v>50.23</v>
      </c>
      <c r="J165" s="111">
        <v>42849</v>
      </c>
      <c r="L165" t="s">
        <v>2</v>
      </c>
      <c r="M165" t="s">
        <v>95</v>
      </c>
      <c r="N165" t="s">
        <v>96</v>
      </c>
    </row>
    <row r="166" spans="1:14" x14ac:dyDescent="0.25">
      <c r="A166" t="s">
        <v>688</v>
      </c>
      <c r="B166" t="s">
        <v>53</v>
      </c>
      <c r="C166" t="s">
        <v>687</v>
      </c>
      <c r="D166" t="s">
        <v>137</v>
      </c>
      <c r="E166" s="149">
        <v>465000</v>
      </c>
      <c r="F166" s="149">
        <v>5000</v>
      </c>
      <c r="G166" s="149">
        <v>470000</v>
      </c>
      <c r="H166" s="150">
        <f>Tabela2[[#This Row],[PERCENTUAL REALIZADO2]]*1/100</f>
        <v>8.9108000000000007E-2</v>
      </c>
      <c r="I166">
        <v>8.9108000000000001</v>
      </c>
      <c r="J166" s="111">
        <v>42912</v>
      </c>
      <c r="L166" t="s">
        <v>2</v>
      </c>
      <c r="M166" t="s">
        <v>83</v>
      </c>
      <c r="N166" t="s">
        <v>139</v>
      </c>
    </row>
    <row r="167" spans="1:14" x14ac:dyDescent="0.25">
      <c r="A167" t="s">
        <v>1984</v>
      </c>
      <c r="B167" t="s">
        <v>54</v>
      </c>
      <c r="C167" t="s">
        <v>458</v>
      </c>
      <c r="D167" t="s">
        <v>82</v>
      </c>
      <c r="E167" s="149">
        <v>975000</v>
      </c>
      <c r="F167" s="149">
        <v>25000</v>
      </c>
      <c r="G167" s="149">
        <v>1000000</v>
      </c>
      <c r="H167" s="150">
        <f>Tabela2[[#This Row],[PERCENTUAL REALIZADO2]]*1/100</f>
        <v>0.60609999999999997</v>
      </c>
      <c r="I167">
        <v>60.61</v>
      </c>
      <c r="J167" s="111">
        <v>40694</v>
      </c>
      <c r="K167" s="111">
        <v>42368</v>
      </c>
      <c r="L167" t="s">
        <v>2</v>
      </c>
      <c r="M167" t="s">
        <v>83</v>
      </c>
      <c r="N167" t="s">
        <v>251</v>
      </c>
    </row>
    <row r="168" spans="1:14" x14ac:dyDescent="0.25">
      <c r="A168" t="s">
        <v>1584</v>
      </c>
      <c r="B168" t="s">
        <v>53</v>
      </c>
      <c r="C168" t="s">
        <v>678</v>
      </c>
      <c r="D168" t="s">
        <v>94</v>
      </c>
      <c r="E168" s="149">
        <v>1414742.1</v>
      </c>
      <c r="F168" s="149">
        <v>28872.29</v>
      </c>
      <c r="G168" s="149">
        <v>1443614.39</v>
      </c>
      <c r="H168" s="150">
        <f>Tabela2[[#This Row],[PERCENTUAL REALIZADO2]]*1/100</f>
        <v>0.57606199999999996</v>
      </c>
      <c r="I168">
        <v>57.606200000000001</v>
      </c>
      <c r="J168" s="111">
        <v>42139</v>
      </c>
      <c r="L168" t="s">
        <v>2</v>
      </c>
      <c r="M168" t="s">
        <v>95</v>
      </c>
      <c r="N168" t="s">
        <v>96</v>
      </c>
    </row>
    <row r="169" spans="1:14" x14ac:dyDescent="0.25">
      <c r="A169" t="s">
        <v>664</v>
      </c>
      <c r="B169" t="s">
        <v>68</v>
      </c>
      <c r="C169" t="s">
        <v>663</v>
      </c>
      <c r="D169" t="s">
        <v>87</v>
      </c>
      <c r="E169" s="149">
        <v>330000</v>
      </c>
      <c r="F169" s="149">
        <v>13200</v>
      </c>
      <c r="G169" s="149">
        <v>343200</v>
      </c>
      <c r="H169" s="150">
        <f>Tabela2[[#This Row],[PERCENTUAL REALIZADO2]]*1/100</f>
        <v>0.43479999999999996</v>
      </c>
      <c r="I169">
        <v>43.48</v>
      </c>
      <c r="J169" s="111">
        <v>38132</v>
      </c>
      <c r="L169" t="s">
        <v>2</v>
      </c>
      <c r="M169" t="s">
        <v>80</v>
      </c>
      <c r="N169" t="s">
        <v>91</v>
      </c>
    </row>
    <row r="170" spans="1:14" x14ac:dyDescent="0.25">
      <c r="A170" t="s">
        <v>1789</v>
      </c>
      <c r="B170" t="s">
        <v>47</v>
      </c>
      <c r="C170" t="s">
        <v>102</v>
      </c>
      <c r="D170" t="s">
        <v>82</v>
      </c>
      <c r="E170" s="149">
        <v>292500</v>
      </c>
      <c r="F170" s="149">
        <v>7500</v>
      </c>
      <c r="G170" s="149">
        <v>300000</v>
      </c>
      <c r="H170" s="150">
        <f>Tabela2[[#This Row],[PERCENTUAL REALIZADO2]]*1/100</f>
        <v>0.39206099999999999</v>
      </c>
      <c r="I170">
        <v>39.206099999999999</v>
      </c>
      <c r="J170" s="111">
        <v>41820</v>
      </c>
      <c r="L170" t="s">
        <v>2</v>
      </c>
      <c r="M170" t="s">
        <v>83</v>
      </c>
      <c r="N170" t="s">
        <v>84</v>
      </c>
    </row>
    <row r="171" spans="1:14" x14ac:dyDescent="0.25">
      <c r="A171" t="s">
        <v>1905</v>
      </c>
      <c r="B171" t="s">
        <v>48</v>
      </c>
      <c r="C171" t="s">
        <v>431</v>
      </c>
      <c r="D171" t="s">
        <v>94</v>
      </c>
      <c r="E171" s="149">
        <v>243750</v>
      </c>
      <c r="F171" s="149">
        <v>5103</v>
      </c>
      <c r="G171" s="149">
        <v>248853</v>
      </c>
      <c r="H171" s="150">
        <f>Tabela2[[#This Row],[PERCENTUAL REALIZADO2]]*1/100</f>
        <v>0.73370000000000002</v>
      </c>
      <c r="I171">
        <v>73.37</v>
      </c>
      <c r="J171" s="111">
        <v>41432</v>
      </c>
      <c r="K171" s="111">
        <v>43319</v>
      </c>
      <c r="L171" t="s">
        <v>2</v>
      </c>
      <c r="M171" t="s">
        <v>95</v>
      </c>
      <c r="N171" t="s">
        <v>252</v>
      </c>
    </row>
    <row r="172" spans="1:14" x14ac:dyDescent="0.25">
      <c r="A172" t="s">
        <v>1831</v>
      </c>
      <c r="B172" t="s">
        <v>51</v>
      </c>
      <c r="C172" t="s">
        <v>1830</v>
      </c>
      <c r="D172" t="s">
        <v>94</v>
      </c>
      <c r="E172" s="149">
        <v>975000</v>
      </c>
      <c r="F172" s="149">
        <v>29649.99</v>
      </c>
      <c r="G172" s="149">
        <v>1004649.99</v>
      </c>
      <c r="H172" s="150">
        <f>Tabela2[[#This Row],[PERCENTUAL REALIZADO2]]*1/100</f>
        <v>0.435224</v>
      </c>
      <c r="I172">
        <v>43.522399999999998</v>
      </c>
      <c r="J172" s="111">
        <v>41814</v>
      </c>
      <c r="L172" t="s">
        <v>2</v>
      </c>
      <c r="M172" t="s">
        <v>95</v>
      </c>
      <c r="N172" t="s">
        <v>96</v>
      </c>
    </row>
    <row r="173" spans="1:14" x14ac:dyDescent="0.25">
      <c r="A173" t="s">
        <v>1462</v>
      </c>
      <c r="B173" t="s">
        <v>148</v>
      </c>
      <c r="C173" t="s">
        <v>1461</v>
      </c>
      <c r="D173" t="s">
        <v>94</v>
      </c>
      <c r="E173" s="149">
        <v>1462500</v>
      </c>
      <c r="F173" s="149">
        <v>29900</v>
      </c>
      <c r="G173" s="149">
        <v>1492400</v>
      </c>
      <c r="H173" s="150">
        <f>Tabela2[[#This Row],[PERCENTUAL REALIZADO2]]*1/100</f>
        <v>0.127916</v>
      </c>
      <c r="I173">
        <v>12.791600000000001</v>
      </c>
      <c r="J173" s="111">
        <v>42080</v>
      </c>
      <c r="L173" t="s">
        <v>2</v>
      </c>
      <c r="M173" t="s">
        <v>95</v>
      </c>
      <c r="N173" t="s">
        <v>96</v>
      </c>
    </row>
    <row r="174" spans="1:14" x14ac:dyDescent="0.25">
      <c r="A174" t="s">
        <v>1462</v>
      </c>
      <c r="B174" t="s">
        <v>148</v>
      </c>
      <c r="C174" t="s">
        <v>179</v>
      </c>
      <c r="D174" t="s">
        <v>94</v>
      </c>
      <c r="E174" s="149">
        <v>1462500</v>
      </c>
      <c r="F174" s="149">
        <v>29900</v>
      </c>
      <c r="G174" s="149">
        <v>1492400</v>
      </c>
      <c r="H174" s="150">
        <f>Tabela2[[#This Row],[PERCENTUAL REALIZADO2]]*1/100</f>
        <v>0.36862600000000001</v>
      </c>
      <c r="I174">
        <v>36.8626</v>
      </c>
      <c r="J174" s="111">
        <v>42102</v>
      </c>
      <c r="L174" t="s">
        <v>2</v>
      </c>
      <c r="M174" t="s">
        <v>95</v>
      </c>
      <c r="N174" t="s">
        <v>96</v>
      </c>
    </row>
    <row r="175" spans="1:14" x14ac:dyDescent="0.25">
      <c r="A175" t="s">
        <v>777</v>
      </c>
      <c r="B175" t="s">
        <v>55</v>
      </c>
      <c r="C175" t="s">
        <v>776</v>
      </c>
      <c r="D175" t="s">
        <v>82</v>
      </c>
      <c r="E175" s="149">
        <v>487500</v>
      </c>
      <c r="F175" s="149">
        <v>20312.5</v>
      </c>
      <c r="G175" s="149">
        <v>507812.5</v>
      </c>
      <c r="H175" s="150">
        <f>Tabela2[[#This Row],[PERCENTUAL REALIZADO2]]*1/100</f>
        <v>6.7249000000000003E-2</v>
      </c>
      <c r="I175">
        <v>6.7248999999999999</v>
      </c>
      <c r="J175" s="111">
        <v>42684</v>
      </c>
      <c r="L175" t="s">
        <v>2</v>
      </c>
      <c r="M175" t="s">
        <v>83</v>
      </c>
      <c r="N175" t="s">
        <v>84</v>
      </c>
    </row>
    <row r="176" spans="1:14" x14ac:dyDescent="0.25">
      <c r="A176" t="s">
        <v>1583</v>
      </c>
      <c r="B176" t="s">
        <v>62</v>
      </c>
      <c r="C176" t="s">
        <v>1582</v>
      </c>
      <c r="D176" t="s">
        <v>94</v>
      </c>
      <c r="E176" s="149">
        <v>243750</v>
      </c>
      <c r="F176" s="149">
        <v>6250</v>
      </c>
      <c r="G176" s="149">
        <v>250000</v>
      </c>
      <c r="H176" s="150">
        <f>Tabela2[[#This Row],[PERCENTUAL REALIZADO2]]*1/100</f>
        <v>0.28159099999999998</v>
      </c>
      <c r="I176">
        <v>28.159099999999999</v>
      </c>
      <c r="J176" s="111">
        <v>42163</v>
      </c>
      <c r="L176" t="s">
        <v>2</v>
      </c>
      <c r="M176" t="s">
        <v>95</v>
      </c>
      <c r="N176" t="s">
        <v>96</v>
      </c>
    </row>
    <row r="177" spans="1:14" x14ac:dyDescent="0.25">
      <c r="A177" t="s">
        <v>1066</v>
      </c>
      <c r="B177" t="s">
        <v>56</v>
      </c>
      <c r="C177" t="s">
        <v>334</v>
      </c>
      <c r="D177" t="s">
        <v>94</v>
      </c>
      <c r="E177" s="149">
        <v>1000000</v>
      </c>
      <c r="F177" s="149">
        <v>223680.79</v>
      </c>
      <c r="G177" s="149">
        <v>1223680.79</v>
      </c>
      <c r="H177" s="150">
        <f>Tabela2[[#This Row],[PERCENTUAL REALIZADO2]]*1/100</f>
        <v>0.65900000000000003</v>
      </c>
      <c r="I177">
        <v>65.900000000000006</v>
      </c>
      <c r="J177" s="111">
        <v>39479</v>
      </c>
      <c r="K177" s="111">
        <v>42916</v>
      </c>
      <c r="L177" t="s">
        <v>2</v>
      </c>
      <c r="M177" t="s">
        <v>95</v>
      </c>
      <c r="N177" t="s">
        <v>252</v>
      </c>
    </row>
    <row r="178" spans="1:14" x14ac:dyDescent="0.25">
      <c r="A178" t="s">
        <v>1294</v>
      </c>
      <c r="B178" t="s">
        <v>62</v>
      </c>
      <c r="C178" t="s">
        <v>233</v>
      </c>
      <c r="D178" t="s">
        <v>94</v>
      </c>
      <c r="E178" s="149">
        <v>360750</v>
      </c>
      <c r="F178" s="149">
        <v>490117.09</v>
      </c>
      <c r="G178" s="149">
        <v>850867.09</v>
      </c>
      <c r="H178" s="150">
        <f>Tabela2[[#This Row],[PERCENTUAL REALIZADO2]]*1/100</f>
        <v>0.18426999999999999</v>
      </c>
      <c r="I178">
        <v>18.427</v>
      </c>
      <c r="J178" s="111">
        <v>42422</v>
      </c>
      <c r="L178" t="s">
        <v>2</v>
      </c>
      <c r="M178" t="s">
        <v>95</v>
      </c>
      <c r="N178" t="s">
        <v>96</v>
      </c>
    </row>
    <row r="179" spans="1:14" x14ac:dyDescent="0.25">
      <c r="A179" t="s">
        <v>1718</v>
      </c>
      <c r="B179" t="s">
        <v>62</v>
      </c>
      <c r="C179" t="s">
        <v>379</v>
      </c>
      <c r="D179" t="s">
        <v>94</v>
      </c>
      <c r="E179" s="149">
        <v>390000</v>
      </c>
      <c r="F179" s="149">
        <v>10000</v>
      </c>
      <c r="G179" s="149">
        <v>400000</v>
      </c>
      <c r="H179" s="150">
        <f>Tabela2[[#This Row],[PERCENTUAL REALIZADO2]]*1/100</f>
        <v>0.49206099999999997</v>
      </c>
      <c r="I179">
        <v>49.206099999999999</v>
      </c>
      <c r="J179" s="111">
        <v>42156</v>
      </c>
      <c r="L179" t="s">
        <v>2</v>
      </c>
      <c r="M179" t="s">
        <v>95</v>
      </c>
      <c r="N179" t="s">
        <v>96</v>
      </c>
    </row>
    <row r="180" spans="1:14" x14ac:dyDescent="0.25">
      <c r="A180" t="s">
        <v>1870</v>
      </c>
      <c r="B180" t="s">
        <v>51</v>
      </c>
      <c r="C180" t="s">
        <v>889</v>
      </c>
      <c r="D180" t="s">
        <v>82</v>
      </c>
      <c r="E180" s="149">
        <v>1950000</v>
      </c>
      <c r="F180" s="149">
        <v>120575.47</v>
      </c>
      <c r="G180" s="149">
        <v>2070575.47</v>
      </c>
      <c r="H180" s="150">
        <f>Tabela2[[#This Row],[PERCENTUAL REALIZADO2]]*1/100</f>
        <v>0.12665499999999999</v>
      </c>
      <c r="I180">
        <v>12.6655</v>
      </c>
      <c r="J180" s="111">
        <v>42187</v>
      </c>
      <c r="L180" t="s">
        <v>2</v>
      </c>
      <c r="M180" t="s">
        <v>83</v>
      </c>
      <c r="N180" t="s">
        <v>84</v>
      </c>
    </row>
    <row r="181" spans="1:14" x14ac:dyDescent="0.25">
      <c r="A181" t="s">
        <v>1531</v>
      </c>
      <c r="B181" t="s">
        <v>60</v>
      </c>
      <c r="C181" t="s">
        <v>1041</v>
      </c>
      <c r="D181" t="s">
        <v>82</v>
      </c>
      <c r="E181" s="149">
        <v>1560000</v>
      </c>
      <c r="F181" s="149">
        <v>136200</v>
      </c>
      <c r="G181" s="149">
        <v>1696200</v>
      </c>
      <c r="H181" s="150">
        <f>Tabela2[[#This Row],[PERCENTUAL REALIZADO2]]*1/100</f>
        <v>0.13214899999999999</v>
      </c>
      <c r="I181">
        <v>13.2149</v>
      </c>
      <c r="J181" s="111">
        <v>42165</v>
      </c>
      <c r="L181" t="s">
        <v>2</v>
      </c>
      <c r="M181" t="s">
        <v>83</v>
      </c>
      <c r="N181" t="s">
        <v>84</v>
      </c>
    </row>
    <row r="182" spans="1:14" x14ac:dyDescent="0.25">
      <c r="A182" t="s">
        <v>988</v>
      </c>
      <c r="B182" t="s">
        <v>66</v>
      </c>
      <c r="C182" t="s">
        <v>138</v>
      </c>
      <c r="D182" t="s">
        <v>82</v>
      </c>
      <c r="E182" s="149">
        <v>243750</v>
      </c>
      <c r="F182" s="149">
        <v>7250</v>
      </c>
      <c r="G182" s="149">
        <v>251000</v>
      </c>
      <c r="H182" s="150">
        <f>Tabela2[[#This Row],[PERCENTUAL REALIZADO2]]*1/100</f>
        <v>0.943693</v>
      </c>
      <c r="I182">
        <v>94.369299999999996</v>
      </c>
      <c r="J182" s="111">
        <v>42343</v>
      </c>
      <c r="L182" t="s">
        <v>2</v>
      </c>
      <c r="M182" t="s">
        <v>83</v>
      </c>
      <c r="N182" t="s">
        <v>84</v>
      </c>
    </row>
    <row r="183" spans="1:14" x14ac:dyDescent="0.25">
      <c r="A183" t="s">
        <v>1588</v>
      </c>
      <c r="B183" t="s">
        <v>53</v>
      </c>
      <c r="C183" t="s">
        <v>319</v>
      </c>
      <c r="D183" t="s">
        <v>94</v>
      </c>
      <c r="E183" s="149">
        <v>975000</v>
      </c>
      <c r="F183" s="149">
        <v>20000</v>
      </c>
      <c r="G183" s="149">
        <v>995000</v>
      </c>
      <c r="H183" s="150">
        <f>Tabela2[[#This Row],[PERCENTUAL REALIZADO2]]*1/100</f>
        <v>0.63684499999999999</v>
      </c>
      <c r="I183">
        <v>63.6845</v>
      </c>
      <c r="J183" s="111">
        <v>42219</v>
      </c>
      <c r="L183" t="s">
        <v>2</v>
      </c>
      <c r="M183" t="s">
        <v>95</v>
      </c>
      <c r="N183" t="s">
        <v>96</v>
      </c>
    </row>
    <row r="184" spans="1:14" x14ac:dyDescent="0.25">
      <c r="A184" t="s">
        <v>1647</v>
      </c>
      <c r="B184" t="s">
        <v>59</v>
      </c>
      <c r="C184" t="s">
        <v>1646</v>
      </c>
      <c r="D184" t="s">
        <v>94</v>
      </c>
      <c r="E184" s="149">
        <v>341250</v>
      </c>
      <c r="F184" s="149">
        <v>7000</v>
      </c>
      <c r="G184" s="149">
        <v>348250</v>
      </c>
      <c r="H184" s="150">
        <f>Tabela2[[#This Row],[PERCENTUAL REALIZADO2]]*1/100</f>
        <v>3.6611999999999999E-2</v>
      </c>
      <c r="I184">
        <v>3.6612</v>
      </c>
      <c r="J184" s="111">
        <v>42265</v>
      </c>
      <c r="L184" t="s">
        <v>2</v>
      </c>
      <c r="M184" t="s">
        <v>95</v>
      </c>
      <c r="N184" t="s">
        <v>96</v>
      </c>
    </row>
    <row r="185" spans="1:14" x14ac:dyDescent="0.25">
      <c r="A185" t="s">
        <v>1397</v>
      </c>
      <c r="B185" t="s">
        <v>57</v>
      </c>
      <c r="C185" t="s">
        <v>1212</v>
      </c>
      <c r="D185" t="s">
        <v>94</v>
      </c>
      <c r="E185" s="149">
        <v>390000</v>
      </c>
      <c r="F185" s="149">
        <v>12371.13</v>
      </c>
      <c r="G185" s="149">
        <v>402371.13</v>
      </c>
      <c r="H185" s="150">
        <f>Tabela2[[#This Row],[PERCENTUAL REALIZADO2]]*1/100</f>
        <v>0.62637999999999994</v>
      </c>
      <c r="I185">
        <v>62.637999999999998</v>
      </c>
      <c r="J185" s="111">
        <v>42401</v>
      </c>
      <c r="L185" t="s">
        <v>2</v>
      </c>
      <c r="M185" t="s">
        <v>95</v>
      </c>
      <c r="N185" t="s">
        <v>96</v>
      </c>
    </row>
    <row r="186" spans="1:14" x14ac:dyDescent="0.25">
      <c r="A186" t="s">
        <v>1585</v>
      </c>
      <c r="B186" t="s">
        <v>65</v>
      </c>
      <c r="C186" t="s">
        <v>134</v>
      </c>
      <c r="D186" t="s">
        <v>94</v>
      </c>
      <c r="E186" s="149">
        <v>243750</v>
      </c>
      <c r="F186" s="149">
        <v>40484.89</v>
      </c>
      <c r="G186" s="149">
        <v>284234.89</v>
      </c>
      <c r="H186" s="150">
        <f>Tabela2[[#This Row],[PERCENTUAL REALIZADO2]]*1/100</f>
        <v>0.71723000000000003</v>
      </c>
      <c r="I186">
        <v>71.722999999999999</v>
      </c>
      <c r="J186" s="111">
        <v>42125</v>
      </c>
      <c r="L186" t="s">
        <v>2</v>
      </c>
      <c r="M186" t="s">
        <v>95</v>
      </c>
      <c r="N186" t="s">
        <v>96</v>
      </c>
    </row>
    <row r="187" spans="1:14" x14ac:dyDescent="0.25">
      <c r="A187" t="s">
        <v>1617</v>
      </c>
      <c r="B187" t="s">
        <v>48</v>
      </c>
      <c r="C187" t="s">
        <v>218</v>
      </c>
      <c r="D187" t="s">
        <v>94</v>
      </c>
      <c r="E187" s="149">
        <v>1462500</v>
      </c>
      <c r="F187" s="149">
        <v>207459.51</v>
      </c>
      <c r="G187" s="149">
        <v>1669959.51</v>
      </c>
      <c r="H187" s="150">
        <f>Tabela2[[#This Row],[PERCENTUAL REALIZADO2]]*1/100</f>
        <v>1.8249999999999999E-2</v>
      </c>
      <c r="I187">
        <v>1.825</v>
      </c>
      <c r="J187" s="111">
        <v>42156</v>
      </c>
      <c r="L187" t="s">
        <v>2</v>
      </c>
      <c r="M187" t="s">
        <v>95</v>
      </c>
      <c r="N187" t="s">
        <v>96</v>
      </c>
    </row>
    <row r="188" spans="1:14" x14ac:dyDescent="0.25">
      <c r="A188" t="s">
        <v>1566</v>
      </c>
      <c r="B188" t="s">
        <v>59</v>
      </c>
      <c r="C188" t="s">
        <v>1565</v>
      </c>
      <c r="D188" t="s">
        <v>94</v>
      </c>
      <c r="E188" s="149">
        <v>250000</v>
      </c>
      <c r="F188" s="149">
        <v>6000</v>
      </c>
      <c r="G188" s="149">
        <v>256000</v>
      </c>
      <c r="H188" s="150">
        <f>Tabela2[[#This Row],[PERCENTUAL REALIZADO2]]*1/100</f>
        <v>0.40658099999999997</v>
      </c>
      <c r="I188">
        <v>40.658099999999997</v>
      </c>
      <c r="J188" s="111">
        <v>42936</v>
      </c>
      <c r="L188" t="s">
        <v>2</v>
      </c>
      <c r="M188" t="s">
        <v>95</v>
      </c>
      <c r="N188" t="s">
        <v>96</v>
      </c>
    </row>
    <row r="189" spans="1:14" x14ac:dyDescent="0.25">
      <c r="A189" t="s">
        <v>1678</v>
      </c>
      <c r="B189" t="s">
        <v>52</v>
      </c>
      <c r="C189" t="s">
        <v>1108</v>
      </c>
      <c r="D189" t="s">
        <v>82</v>
      </c>
      <c r="E189" s="149">
        <v>900000</v>
      </c>
      <c r="F189" s="149">
        <v>23076.92</v>
      </c>
      <c r="G189" s="149">
        <v>923076.92</v>
      </c>
      <c r="H189" s="150">
        <f>Tabela2[[#This Row],[PERCENTUAL REALIZADO2]]*1/100</f>
        <v>1.8619999999999999E-3</v>
      </c>
      <c r="I189">
        <v>0.1862</v>
      </c>
      <c r="J189" s="111">
        <v>42160</v>
      </c>
      <c r="L189" t="s">
        <v>2</v>
      </c>
      <c r="M189" t="s">
        <v>83</v>
      </c>
      <c r="N189" t="s">
        <v>84</v>
      </c>
    </row>
    <row r="190" spans="1:14" x14ac:dyDescent="0.25">
      <c r="A190" t="s">
        <v>1825</v>
      </c>
      <c r="B190" t="s">
        <v>148</v>
      </c>
      <c r="C190" t="s">
        <v>245</v>
      </c>
      <c r="D190" t="s">
        <v>94</v>
      </c>
      <c r="E190" s="149">
        <v>2925000</v>
      </c>
      <c r="F190" s="149">
        <v>139440.07</v>
      </c>
      <c r="G190" s="149">
        <v>3064440.07</v>
      </c>
      <c r="H190" s="150">
        <f>Tabela2[[#This Row],[PERCENTUAL REALIZADO2]]*1/100</f>
        <v>9.8476999999999995E-2</v>
      </c>
      <c r="I190">
        <v>9.8476999999999997</v>
      </c>
      <c r="J190" s="111">
        <v>42235</v>
      </c>
      <c r="L190" t="s">
        <v>2</v>
      </c>
      <c r="M190" t="s">
        <v>95</v>
      </c>
      <c r="N190" t="s">
        <v>96</v>
      </c>
    </row>
    <row r="191" spans="1:14" x14ac:dyDescent="0.25">
      <c r="A191" t="s">
        <v>1216</v>
      </c>
      <c r="B191" t="s">
        <v>62</v>
      </c>
      <c r="C191" t="s">
        <v>370</v>
      </c>
      <c r="D191" t="s">
        <v>94</v>
      </c>
      <c r="E191" s="149">
        <v>285675</v>
      </c>
      <c r="F191" s="149">
        <v>14325</v>
      </c>
      <c r="G191" s="149">
        <v>300000</v>
      </c>
      <c r="H191" s="150">
        <f>Tabela2[[#This Row],[PERCENTUAL REALIZADO2]]*1/100</f>
        <v>0.60632399999999997</v>
      </c>
      <c r="I191">
        <v>60.632399999999997</v>
      </c>
      <c r="J191" s="111">
        <v>42524</v>
      </c>
      <c r="L191" t="s">
        <v>2</v>
      </c>
      <c r="M191" t="s">
        <v>95</v>
      </c>
      <c r="N191" t="s">
        <v>96</v>
      </c>
    </row>
    <row r="192" spans="1:14" x14ac:dyDescent="0.25">
      <c r="A192" t="s">
        <v>1746</v>
      </c>
      <c r="B192" t="s">
        <v>68</v>
      </c>
      <c r="C192" t="s">
        <v>116</v>
      </c>
      <c r="D192" t="s">
        <v>85</v>
      </c>
      <c r="E192" s="149">
        <v>423870</v>
      </c>
      <c r="F192" s="149">
        <v>32594.54</v>
      </c>
      <c r="G192" s="149">
        <v>456464.54</v>
      </c>
      <c r="H192" s="150">
        <f>Tabela2[[#This Row],[PERCENTUAL REALIZADO2]]*1/100</f>
        <v>0.49064799999999997</v>
      </c>
      <c r="I192">
        <v>49.064799999999998</v>
      </c>
      <c r="J192" s="111">
        <v>41744</v>
      </c>
      <c r="L192" t="s">
        <v>2</v>
      </c>
      <c r="M192" t="s">
        <v>83</v>
      </c>
      <c r="N192" t="s">
        <v>86</v>
      </c>
    </row>
    <row r="193" spans="1:14" x14ac:dyDescent="0.25">
      <c r="A193" t="s">
        <v>1601</v>
      </c>
      <c r="B193" t="s">
        <v>67</v>
      </c>
      <c r="C193" t="s">
        <v>393</v>
      </c>
      <c r="D193" t="s">
        <v>82</v>
      </c>
      <c r="E193" s="149">
        <v>490000</v>
      </c>
      <c r="F193" s="149">
        <v>10000</v>
      </c>
      <c r="G193" s="149">
        <v>500000</v>
      </c>
      <c r="H193" s="150">
        <f>Tabela2[[#This Row],[PERCENTUAL REALIZADO2]]*1/100</f>
        <v>0.91950900000000002</v>
      </c>
      <c r="I193">
        <v>91.950900000000004</v>
      </c>
      <c r="J193" s="111">
        <v>41731</v>
      </c>
      <c r="L193" t="s">
        <v>2</v>
      </c>
      <c r="M193" t="s">
        <v>83</v>
      </c>
      <c r="N193" t="s">
        <v>84</v>
      </c>
    </row>
    <row r="194" spans="1:14" x14ac:dyDescent="0.25">
      <c r="A194" t="s">
        <v>1530</v>
      </c>
      <c r="B194" t="s">
        <v>62</v>
      </c>
      <c r="C194" t="s">
        <v>1529</v>
      </c>
      <c r="D194" t="s">
        <v>82</v>
      </c>
      <c r="E194" s="149">
        <v>341250</v>
      </c>
      <c r="F194" s="149">
        <v>8750</v>
      </c>
      <c r="G194" s="149">
        <v>350000</v>
      </c>
      <c r="H194" s="150">
        <f>Tabela2[[#This Row],[PERCENTUAL REALIZADO2]]*1/100</f>
        <v>0.8454259999999999</v>
      </c>
      <c r="I194">
        <v>84.542599999999993</v>
      </c>
      <c r="J194" s="111">
        <v>42170</v>
      </c>
      <c r="L194" t="s">
        <v>2</v>
      </c>
      <c r="M194" t="s">
        <v>83</v>
      </c>
      <c r="N194" t="s">
        <v>84</v>
      </c>
    </row>
    <row r="195" spans="1:14" x14ac:dyDescent="0.25">
      <c r="A195" t="s">
        <v>1118</v>
      </c>
      <c r="B195" t="s">
        <v>47</v>
      </c>
      <c r="C195" t="s">
        <v>1117</v>
      </c>
      <c r="D195" t="s">
        <v>82</v>
      </c>
      <c r="E195" s="149">
        <v>243750</v>
      </c>
      <c r="F195" s="149">
        <v>6250</v>
      </c>
      <c r="G195" s="149">
        <v>250000</v>
      </c>
      <c r="H195" s="150">
        <f>Tabela2[[#This Row],[PERCENTUAL REALIZADO2]]*1/100</f>
        <v>2.1350999999999998E-2</v>
      </c>
      <c r="I195">
        <v>2.1351</v>
      </c>
      <c r="J195" s="111">
        <v>42552</v>
      </c>
      <c r="L195" t="s">
        <v>2</v>
      </c>
      <c r="M195" t="s">
        <v>83</v>
      </c>
      <c r="N195" t="s">
        <v>84</v>
      </c>
    </row>
    <row r="196" spans="1:14" x14ac:dyDescent="0.25">
      <c r="A196" t="s">
        <v>1052</v>
      </c>
      <c r="B196" t="s">
        <v>48</v>
      </c>
      <c r="C196" t="s">
        <v>174</v>
      </c>
      <c r="D196" t="s">
        <v>82</v>
      </c>
      <c r="E196" s="149">
        <v>682500</v>
      </c>
      <c r="F196" s="149">
        <v>49119.839999999997</v>
      </c>
      <c r="G196" s="149">
        <v>731619.83999999997</v>
      </c>
      <c r="H196" s="150">
        <f>Tabela2[[#This Row],[PERCENTUAL REALIZADO2]]*1/100</f>
        <v>0.98150499999999996</v>
      </c>
      <c r="I196">
        <v>98.150499999999994</v>
      </c>
      <c r="J196" s="111">
        <v>42704</v>
      </c>
      <c r="L196" t="s">
        <v>2</v>
      </c>
      <c r="M196" t="s">
        <v>83</v>
      </c>
      <c r="N196" t="s">
        <v>84</v>
      </c>
    </row>
    <row r="197" spans="1:14" x14ac:dyDescent="0.25">
      <c r="A197" t="s">
        <v>1748</v>
      </c>
      <c r="B197" t="s">
        <v>47</v>
      </c>
      <c r="C197" t="s">
        <v>263</v>
      </c>
      <c r="D197" t="s">
        <v>82</v>
      </c>
      <c r="E197" s="149">
        <v>292500</v>
      </c>
      <c r="F197" s="149">
        <v>7500</v>
      </c>
      <c r="G197" s="149">
        <v>300000</v>
      </c>
      <c r="H197" s="150">
        <f>Tabela2[[#This Row],[PERCENTUAL REALIZADO2]]*1/100</f>
        <v>0.50465800000000005</v>
      </c>
      <c r="I197">
        <v>50.465800000000002</v>
      </c>
      <c r="J197" s="111">
        <v>41795</v>
      </c>
      <c r="L197" t="s">
        <v>2</v>
      </c>
      <c r="M197" t="s">
        <v>83</v>
      </c>
      <c r="N197" t="s">
        <v>84</v>
      </c>
    </row>
    <row r="198" spans="1:14" x14ac:dyDescent="0.25">
      <c r="A198" t="s">
        <v>1147</v>
      </c>
      <c r="B198" t="s">
        <v>47</v>
      </c>
      <c r="C198" t="s">
        <v>375</v>
      </c>
      <c r="D198" t="s">
        <v>82</v>
      </c>
      <c r="E198" s="149">
        <v>487500</v>
      </c>
      <c r="F198" s="149">
        <v>14415.28</v>
      </c>
      <c r="G198" s="149">
        <v>501915.28</v>
      </c>
      <c r="H198" s="150">
        <f>Tabela2[[#This Row],[PERCENTUAL REALIZADO2]]*1/100</f>
        <v>5.9930999999999998E-2</v>
      </c>
      <c r="I198">
        <v>5.9931000000000001</v>
      </c>
      <c r="J198" s="111">
        <v>42522</v>
      </c>
      <c r="L198" t="s">
        <v>2</v>
      </c>
      <c r="M198" t="s">
        <v>83</v>
      </c>
      <c r="N198" t="s">
        <v>84</v>
      </c>
    </row>
    <row r="199" spans="1:14" x14ac:dyDescent="0.25">
      <c r="A199" t="s">
        <v>1605</v>
      </c>
      <c r="B199" t="s">
        <v>62</v>
      </c>
      <c r="C199" t="s">
        <v>379</v>
      </c>
      <c r="D199" t="s">
        <v>94</v>
      </c>
      <c r="E199" s="149">
        <v>243750</v>
      </c>
      <c r="F199" s="149">
        <v>6250</v>
      </c>
      <c r="G199" s="149">
        <v>250000</v>
      </c>
      <c r="H199" s="150">
        <f>Tabela2[[#This Row],[PERCENTUAL REALIZADO2]]*1/100</f>
        <v>4.0232000000000004E-2</v>
      </c>
      <c r="I199">
        <v>4.0232000000000001</v>
      </c>
      <c r="J199" s="111">
        <v>42156</v>
      </c>
      <c r="L199" t="s">
        <v>2</v>
      </c>
      <c r="M199" t="s">
        <v>95</v>
      </c>
      <c r="N199" t="s">
        <v>96</v>
      </c>
    </row>
    <row r="200" spans="1:14" x14ac:dyDescent="0.25">
      <c r="A200" t="s">
        <v>1910</v>
      </c>
      <c r="B200" t="s">
        <v>48</v>
      </c>
      <c r="C200" t="s">
        <v>538</v>
      </c>
      <c r="D200" t="s">
        <v>94</v>
      </c>
      <c r="E200" s="149">
        <v>292500</v>
      </c>
      <c r="F200" s="149">
        <v>20224.8</v>
      </c>
      <c r="G200" s="149">
        <v>312724.8</v>
      </c>
      <c r="H200" s="150">
        <f>Tabela2[[#This Row],[PERCENTUAL REALIZADO2]]*1/100</f>
        <v>0.77900000000000003</v>
      </c>
      <c r="I200">
        <v>77.900000000000006</v>
      </c>
      <c r="J200" s="111">
        <v>41410</v>
      </c>
      <c r="K200" s="111">
        <v>43281</v>
      </c>
      <c r="L200" t="s">
        <v>2</v>
      </c>
      <c r="M200" t="s">
        <v>95</v>
      </c>
      <c r="N200" t="s">
        <v>252</v>
      </c>
    </row>
    <row r="201" spans="1:14" x14ac:dyDescent="0.25">
      <c r="A201" t="s">
        <v>572</v>
      </c>
      <c r="B201" t="s">
        <v>69</v>
      </c>
      <c r="C201" t="s">
        <v>154</v>
      </c>
      <c r="D201" t="s">
        <v>85</v>
      </c>
      <c r="E201" s="149">
        <v>308514.03000000003</v>
      </c>
      <c r="F201" s="149">
        <v>27000</v>
      </c>
      <c r="G201" s="149">
        <v>335514.03000000003</v>
      </c>
      <c r="H201" s="150">
        <f>Tabela2[[#This Row],[PERCENTUAL REALIZADO2]]*1/100</f>
        <v>2.9906000000000002E-2</v>
      </c>
      <c r="I201">
        <v>2.9906000000000001</v>
      </c>
      <c r="J201" s="111">
        <v>43040</v>
      </c>
      <c r="L201" t="s">
        <v>2</v>
      </c>
      <c r="M201" t="s">
        <v>83</v>
      </c>
      <c r="N201" t="s">
        <v>93</v>
      </c>
    </row>
    <row r="202" spans="1:14" x14ac:dyDescent="0.25">
      <c r="A202" t="s">
        <v>1488</v>
      </c>
      <c r="B202" t="s">
        <v>57</v>
      </c>
      <c r="C202" t="s">
        <v>120</v>
      </c>
      <c r="D202" t="s">
        <v>94</v>
      </c>
      <c r="E202" s="149">
        <v>292500</v>
      </c>
      <c r="F202" s="149">
        <v>5970</v>
      </c>
      <c r="G202" s="149">
        <v>298470</v>
      </c>
      <c r="H202" s="150">
        <f>Tabela2[[#This Row],[PERCENTUAL REALIZADO2]]*1/100</f>
        <v>0.99839900000000004</v>
      </c>
      <c r="I202">
        <v>99.8399</v>
      </c>
      <c r="J202" s="111">
        <v>42153</v>
      </c>
      <c r="L202" t="s">
        <v>2</v>
      </c>
      <c r="M202" t="s">
        <v>95</v>
      </c>
      <c r="N202" t="s">
        <v>96</v>
      </c>
    </row>
    <row r="203" spans="1:14" x14ac:dyDescent="0.25">
      <c r="A203" t="s">
        <v>1213</v>
      </c>
      <c r="B203" t="s">
        <v>57</v>
      </c>
      <c r="C203" t="s">
        <v>1212</v>
      </c>
      <c r="D203" t="s">
        <v>94</v>
      </c>
      <c r="E203" s="149">
        <v>487500</v>
      </c>
      <c r="F203" s="149">
        <v>7155.93</v>
      </c>
      <c r="G203" s="149">
        <v>494655.93</v>
      </c>
      <c r="H203" s="150">
        <f>Tabela2[[#This Row],[PERCENTUAL REALIZADO2]]*1/100</f>
        <v>0.49601200000000001</v>
      </c>
      <c r="I203">
        <v>49.601199999999999</v>
      </c>
      <c r="J203" s="111">
        <v>42583</v>
      </c>
      <c r="L203" t="s">
        <v>2</v>
      </c>
      <c r="M203" t="s">
        <v>95</v>
      </c>
      <c r="N203" t="s">
        <v>96</v>
      </c>
    </row>
    <row r="204" spans="1:14" x14ac:dyDescent="0.25">
      <c r="A204" t="s">
        <v>1545</v>
      </c>
      <c r="B204" t="s">
        <v>48</v>
      </c>
      <c r="C204" t="s">
        <v>218</v>
      </c>
      <c r="D204" t="s">
        <v>94</v>
      </c>
      <c r="E204" s="149">
        <v>1500000</v>
      </c>
      <c r="F204" s="149">
        <v>121090.45</v>
      </c>
      <c r="G204" s="149">
        <v>1621090.45</v>
      </c>
      <c r="H204" s="150">
        <f>Tabela2[[#This Row],[PERCENTUAL REALIZADO2]]*1/100</f>
        <v>9.9450000000000007E-3</v>
      </c>
      <c r="I204">
        <v>0.99450000000000005</v>
      </c>
      <c r="J204" s="111">
        <v>42156</v>
      </c>
      <c r="L204" t="s">
        <v>2</v>
      </c>
      <c r="M204" t="s">
        <v>95</v>
      </c>
      <c r="N204" t="s">
        <v>96</v>
      </c>
    </row>
    <row r="205" spans="1:14" x14ac:dyDescent="0.25">
      <c r="A205" t="s">
        <v>1826</v>
      </c>
      <c r="B205" t="s">
        <v>54</v>
      </c>
      <c r="C205" t="s">
        <v>1181</v>
      </c>
      <c r="D205" t="s">
        <v>94</v>
      </c>
      <c r="E205" s="149">
        <v>731250</v>
      </c>
      <c r="F205" s="149">
        <v>14923.47</v>
      </c>
      <c r="G205" s="149">
        <v>746173.47</v>
      </c>
      <c r="H205" s="150">
        <f>Tabela2[[#This Row],[PERCENTUAL REALIZADO2]]*1/100</f>
        <v>0.53739199999999998</v>
      </c>
      <c r="I205">
        <v>53.739199999999997</v>
      </c>
      <c r="J205" s="111">
        <v>41820</v>
      </c>
      <c r="L205" t="s">
        <v>2</v>
      </c>
      <c r="M205" t="s">
        <v>95</v>
      </c>
      <c r="N205" t="s">
        <v>96</v>
      </c>
    </row>
    <row r="206" spans="1:14" x14ac:dyDescent="0.25">
      <c r="A206" t="s">
        <v>611</v>
      </c>
      <c r="B206" t="s">
        <v>67</v>
      </c>
      <c r="C206" t="s">
        <v>393</v>
      </c>
      <c r="D206" t="s">
        <v>94</v>
      </c>
      <c r="E206" s="149">
        <v>292500</v>
      </c>
      <c r="F206" s="149">
        <v>300</v>
      </c>
      <c r="G206" s="149">
        <v>292800</v>
      </c>
      <c r="H206" s="150">
        <f>Tabela2[[#This Row],[PERCENTUAL REALIZADO2]]*1/100</f>
        <v>0.72193799999999997</v>
      </c>
      <c r="I206">
        <v>72.193799999999996</v>
      </c>
      <c r="J206" s="111">
        <v>42678</v>
      </c>
      <c r="L206" t="s">
        <v>2</v>
      </c>
      <c r="M206" t="s">
        <v>95</v>
      </c>
      <c r="N206" t="s">
        <v>96</v>
      </c>
    </row>
    <row r="207" spans="1:14" x14ac:dyDescent="0.25">
      <c r="A207" t="s">
        <v>2006</v>
      </c>
      <c r="B207" t="s">
        <v>56</v>
      </c>
      <c r="C207" t="s">
        <v>334</v>
      </c>
      <c r="D207" t="s">
        <v>94</v>
      </c>
      <c r="E207" s="149">
        <v>1462500</v>
      </c>
      <c r="F207" s="149">
        <v>102500</v>
      </c>
      <c r="G207" s="149">
        <v>1565000</v>
      </c>
      <c r="H207" s="150">
        <f>Tabela2[[#This Row],[PERCENTUAL REALIZADO2]]*1/100</f>
        <v>0.43530000000000002</v>
      </c>
      <c r="I207">
        <v>43.53</v>
      </c>
      <c r="J207" s="111">
        <v>40662</v>
      </c>
      <c r="K207" s="111">
        <v>43008</v>
      </c>
      <c r="L207" t="s">
        <v>2</v>
      </c>
      <c r="M207" t="s">
        <v>95</v>
      </c>
      <c r="N207" t="s">
        <v>252</v>
      </c>
    </row>
    <row r="208" spans="1:14" x14ac:dyDescent="0.25">
      <c r="A208" t="s">
        <v>1729</v>
      </c>
      <c r="B208" t="s">
        <v>64</v>
      </c>
      <c r="C208" t="s">
        <v>132</v>
      </c>
      <c r="D208" t="s">
        <v>82</v>
      </c>
      <c r="E208" s="149">
        <v>3900000</v>
      </c>
      <c r="F208" s="149">
        <v>195000</v>
      </c>
      <c r="G208" s="149">
        <v>4095000</v>
      </c>
      <c r="H208" s="150">
        <f>Tabela2[[#This Row],[PERCENTUAL REALIZADO2]]*1/100</f>
        <v>0.93586200000000008</v>
      </c>
      <c r="I208">
        <v>93.586200000000005</v>
      </c>
      <c r="J208" s="111">
        <v>41709</v>
      </c>
      <c r="L208" t="s">
        <v>2</v>
      </c>
      <c r="M208" t="s">
        <v>83</v>
      </c>
      <c r="N208" t="s">
        <v>84</v>
      </c>
    </row>
    <row r="209" spans="1:14" x14ac:dyDescent="0.25">
      <c r="A209" t="s">
        <v>1949</v>
      </c>
      <c r="B209" t="s">
        <v>56</v>
      </c>
      <c r="C209" t="s">
        <v>334</v>
      </c>
      <c r="D209" t="s">
        <v>94</v>
      </c>
      <c r="E209" s="149">
        <v>1218750</v>
      </c>
      <c r="F209" s="149">
        <v>87250</v>
      </c>
      <c r="G209" s="149">
        <v>1306000</v>
      </c>
      <c r="H209" s="150">
        <f>Tabela2[[#This Row],[PERCENTUAL REALIZADO2]]*1/100</f>
        <v>3.2599999999999997E-2</v>
      </c>
      <c r="I209">
        <v>3.26</v>
      </c>
      <c r="J209" s="111">
        <v>40890</v>
      </c>
      <c r="K209" s="111">
        <v>42916</v>
      </c>
      <c r="L209" t="s">
        <v>2</v>
      </c>
      <c r="M209" t="s">
        <v>95</v>
      </c>
      <c r="N209" t="s">
        <v>252</v>
      </c>
    </row>
    <row r="210" spans="1:14" x14ac:dyDescent="0.25">
      <c r="A210" t="s">
        <v>1909</v>
      </c>
      <c r="B210" t="s">
        <v>56</v>
      </c>
      <c r="C210" t="s">
        <v>334</v>
      </c>
      <c r="D210" t="s">
        <v>94</v>
      </c>
      <c r="E210" s="149">
        <v>1218750</v>
      </c>
      <c r="F210" s="149">
        <v>87250</v>
      </c>
      <c r="G210" s="149">
        <v>1306000</v>
      </c>
      <c r="H210" s="150">
        <f>Tabela2[[#This Row],[PERCENTUAL REALIZADO2]]*1/100</f>
        <v>1.7500000000000002E-2</v>
      </c>
      <c r="I210">
        <v>1.75</v>
      </c>
      <c r="J210" s="111">
        <v>41453</v>
      </c>
      <c r="K210" s="111">
        <v>43099</v>
      </c>
      <c r="L210" t="s">
        <v>2</v>
      </c>
      <c r="M210" t="s">
        <v>95</v>
      </c>
      <c r="N210" t="s">
        <v>252</v>
      </c>
    </row>
    <row r="211" spans="1:14" x14ac:dyDescent="0.25">
      <c r="A211" t="s">
        <v>993</v>
      </c>
      <c r="B211" t="s">
        <v>55</v>
      </c>
      <c r="C211" t="s">
        <v>492</v>
      </c>
      <c r="D211" t="s">
        <v>79</v>
      </c>
      <c r="E211" s="149">
        <v>975000</v>
      </c>
      <c r="F211" s="149">
        <v>25000</v>
      </c>
      <c r="G211" s="149">
        <v>1000000</v>
      </c>
      <c r="H211" s="150">
        <f>Tabela2[[#This Row],[PERCENTUAL REALIZADO2]]*1/100</f>
        <v>0.374108</v>
      </c>
      <c r="I211">
        <v>37.410800000000002</v>
      </c>
      <c r="J211" s="111">
        <v>42278</v>
      </c>
      <c r="L211" t="s">
        <v>2</v>
      </c>
      <c r="M211" t="s">
        <v>80</v>
      </c>
      <c r="N211" t="s">
        <v>81</v>
      </c>
    </row>
    <row r="212" spans="1:14" x14ac:dyDescent="0.25">
      <c r="A212" t="s">
        <v>1109</v>
      </c>
      <c r="B212" t="s">
        <v>48</v>
      </c>
      <c r="C212" t="s">
        <v>390</v>
      </c>
      <c r="D212" t="s">
        <v>225</v>
      </c>
      <c r="E212" s="149">
        <v>3316478.47</v>
      </c>
      <c r="F212" s="149">
        <v>577714.86</v>
      </c>
      <c r="G212" s="149">
        <v>3894193.33</v>
      </c>
      <c r="H212" s="150">
        <f>Tabela2[[#This Row],[PERCENTUAL REALIZADO2]]*1/100</f>
        <v>3.8300000000000001E-2</v>
      </c>
      <c r="I212">
        <v>3.83</v>
      </c>
      <c r="J212" s="111">
        <v>40212</v>
      </c>
      <c r="K212" s="111">
        <v>43398</v>
      </c>
      <c r="L212" t="s">
        <v>2</v>
      </c>
      <c r="M212" t="s">
        <v>83</v>
      </c>
      <c r="N212" t="s">
        <v>227</v>
      </c>
    </row>
    <row r="213" spans="1:14" x14ac:dyDescent="0.25">
      <c r="A213" t="s">
        <v>1865</v>
      </c>
      <c r="B213" t="s">
        <v>60</v>
      </c>
      <c r="C213" t="s">
        <v>407</v>
      </c>
      <c r="D213" t="s">
        <v>225</v>
      </c>
      <c r="E213" s="149">
        <v>16320000</v>
      </c>
      <c r="F213" s="149">
        <v>3931349.47</v>
      </c>
      <c r="G213" s="149">
        <v>20251349.469999999</v>
      </c>
      <c r="H213" s="150">
        <f>Tabela2[[#This Row],[PERCENTUAL REALIZADO2]]*1/100</f>
        <v>2.0000000000000001E-4</v>
      </c>
      <c r="I213">
        <v>0.02</v>
      </c>
      <c r="J213" s="111">
        <v>41738</v>
      </c>
      <c r="K213" s="111">
        <v>42102</v>
      </c>
      <c r="L213" t="s">
        <v>2</v>
      </c>
      <c r="M213" t="s">
        <v>83</v>
      </c>
      <c r="N213" t="s">
        <v>394</v>
      </c>
    </row>
    <row r="214" spans="1:14" x14ac:dyDescent="0.25">
      <c r="A214" t="s">
        <v>1411</v>
      </c>
      <c r="B214" t="s">
        <v>53</v>
      </c>
      <c r="C214" t="s">
        <v>367</v>
      </c>
      <c r="D214" t="s">
        <v>225</v>
      </c>
      <c r="E214" s="149">
        <v>10759461.300000001</v>
      </c>
      <c r="F214" s="149">
        <v>3932373.17</v>
      </c>
      <c r="G214" s="149">
        <v>14691834.470000001</v>
      </c>
      <c r="H214" s="150">
        <f>Tabela2[[#This Row],[PERCENTUAL REALIZADO2]]*1/100</f>
        <v>1.248E-3</v>
      </c>
      <c r="I214">
        <v>0.12479999999999999</v>
      </c>
      <c r="J214" s="111">
        <v>42269</v>
      </c>
      <c r="L214" t="s">
        <v>2</v>
      </c>
      <c r="M214" t="s">
        <v>83</v>
      </c>
      <c r="N214" t="s">
        <v>227</v>
      </c>
    </row>
    <row r="215" spans="1:14" x14ac:dyDescent="0.25">
      <c r="A215" t="s">
        <v>1412</v>
      </c>
      <c r="B215" t="s">
        <v>53</v>
      </c>
      <c r="C215" t="s">
        <v>367</v>
      </c>
      <c r="D215" t="s">
        <v>225</v>
      </c>
      <c r="E215" s="149">
        <v>10546507.289999999</v>
      </c>
      <c r="F215" s="149">
        <v>4398288.1100000003</v>
      </c>
      <c r="G215" s="149">
        <v>14944795.4</v>
      </c>
      <c r="H215" s="150">
        <f>Tabela2[[#This Row],[PERCENTUAL REALIZADO2]]*1/100</f>
        <v>4.4159999999999998E-3</v>
      </c>
      <c r="I215">
        <v>0.44159999999999999</v>
      </c>
      <c r="J215" s="111">
        <v>42268</v>
      </c>
      <c r="L215" t="s">
        <v>2</v>
      </c>
      <c r="M215" t="s">
        <v>83</v>
      </c>
      <c r="N215" t="s">
        <v>227</v>
      </c>
    </row>
    <row r="216" spans="1:14" x14ac:dyDescent="0.25">
      <c r="A216" t="s">
        <v>1561</v>
      </c>
      <c r="B216" t="s">
        <v>54</v>
      </c>
      <c r="C216" t="s">
        <v>380</v>
      </c>
      <c r="D216" t="s">
        <v>225</v>
      </c>
      <c r="E216" s="149">
        <v>10261010.4</v>
      </c>
      <c r="F216" s="149">
        <v>3776648.07</v>
      </c>
      <c r="G216" s="149">
        <v>14037658.470000001</v>
      </c>
      <c r="H216" s="150">
        <f>Tabela2[[#This Row],[PERCENTUAL REALIZADO2]]*1/100</f>
        <v>0.199153</v>
      </c>
      <c r="I216">
        <v>19.915299999999998</v>
      </c>
      <c r="J216" s="111">
        <v>41824</v>
      </c>
      <c r="L216" t="s">
        <v>2</v>
      </c>
      <c r="M216" t="s">
        <v>83</v>
      </c>
      <c r="N216" t="s">
        <v>227</v>
      </c>
    </row>
    <row r="217" spans="1:14" x14ac:dyDescent="0.25">
      <c r="A217" t="s">
        <v>1633</v>
      </c>
      <c r="B217" t="s">
        <v>66</v>
      </c>
      <c r="C217" t="s">
        <v>1632</v>
      </c>
      <c r="D217" t="s">
        <v>225</v>
      </c>
      <c r="E217" s="149">
        <v>8580000</v>
      </c>
      <c r="F217" s="149">
        <v>5553047.8700000001</v>
      </c>
      <c r="G217" s="149">
        <v>14133047.869999999</v>
      </c>
      <c r="H217" s="150">
        <f>Tabela2[[#This Row],[PERCENTUAL REALIZADO2]]*1/100</f>
        <v>0.51368800000000003</v>
      </c>
      <c r="I217">
        <v>51.3688</v>
      </c>
      <c r="J217" s="111">
        <v>42215</v>
      </c>
      <c r="L217" t="s">
        <v>2</v>
      </c>
      <c r="M217" t="s">
        <v>83</v>
      </c>
      <c r="N217" t="s">
        <v>227</v>
      </c>
    </row>
    <row r="218" spans="1:14" x14ac:dyDescent="0.25">
      <c r="A218" t="s">
        <v>1406</v>
      </c>
      <c r="B218" t="s">
        <v>53</v>
      </c>
      <c r="C218" t="s">
        <v>367</v>
      </c>
      <c r="D218" t="s">
        <v>225</v>
      </c>
      <c r="E218" s="149">
        <v>11640000</v>
      </c>
      <c r="F218" s="149">
        <v>6025224.25</v>
      </c>
      <c r="G218" s="149">
        <v>17665224.25</v>
      </c>
      <c r="H218" s="150">
        <f>Tabela2[[#This Row],[PERCENTUAL REALIZADO2]]*1/100</f>
        <v>3.6900000000000002E-4</v>
      </c>
      <c r="I218">
        <v>3.6900000000000002E-2</v>
      </c>
      <c r="J218" s="111">
        <v>42268</v>
      </c>
      <c r="L218" t="s">
        <v>2</v>
      </c>
      <c r="M218" t="s">
        <v>83</v>
      </c>
      <c r="N218" t="s">
        <v>227</v>
      </c>
    </row>
    <row r="219" spans="1:14" x14ac:dyDescent="0.25">
      <c r="A219" t="s">
        <v>1410</v>
      </c>
      <c r="B219" t="s">
        <v>53</v>
      </c>
      <c r="C219" t="s">
        <v>367</v>
      </c>
      <c r="D219" t="s">
        <v>225</v>
      </c>
      <c r="E219" s="149">
        <v>11640000</v>
      </c>
      <c r="F219" s="149">
        <v>4519765.1100000003</v>
      </c>
      <c r="G219" s="149">
        <v>16159765.109999999</v>
      </c>
      <c r="H219" s="150">
        <f>Tabela2[[#This Row],[PERCENTUAL REALIZADO2]]*1/100</f>
        <v>5.8189999999999995E-3</v>
      </c>
      <c r="I219">
        <v>0.58189999999999997</v>
      </c>
      <c r="J219" s="111">
        <v>42268</v>
      </c>
      <c r="L219" t="s">
        <v>2</v>
      </c>
      <c r="M219" t="s">
        <v>83</v>
      </c>
      <c r="N219" t="s">
        <v>227</v>
      </c>
    </row>
    <row r="220" spans="1:14" x14ac:dyDescent="0.25">
      <c r="A220" t="s">
        <v>1408</v>
      </c>
      <c r="B220" t="s">
        <v>53</v>
      </c>
      <c r="C220" t="s">
        <v>367</v>
      </c>
      <c r="D220" t="s">
        <v>225</v>
      </c>
      <c r="E220" s="149">
        <v>11031975.369999999</v>
      </c>
      <c r="F220" s="149">
        <v>3177895.79</v>
      </c>
      <c r="G220" s="149">
        <v>14209871.16</v>
      </c>
      <c r="H220" s="150">
        <f>Tabela2[[#This Row],[PERCENTUAL REALIZADO2]]*1/100</f>
        <v>4.9150000000000001E-3</v>
      </c>
      <c r="I220">
        <v>0.49149999999999999</v>
      </c>
      <c r="J220" s="111">
        <v>42268</v>
      </c>
      <c r="L220" t="s">
        <v>2</v>
      </c>
      <c r="M220" t="s">
        <v>83</v>
      </c>
      <c r="N220" t="s">
        <v>227</v>
      </c>
    </row>
    <row r="221" spans="1:14" x14ac:dyDescent="0.25">
      <c r="A221" t="s">
        <v>1409</v>
      </c>
      <c r="B221" t="s">
        <v>53</v>
      </c>
      <c r="C221" t="s">
        <v>367</v>
      </c>
      <c r="D221" t="s">
        <v>225</v>
      </c>
      <c r="E221" s="149">
        <v>10360335.49</v>
      </c>
      <c r="F221" s="149">
        <v>4253766.0999999996</v>
      </c>
      <c r="G221" s="149">
        <v>14614101.59</v>
      </c>
      <c r="H221" s="150">
        <f>Tabela2[[#This Row],[PERCENTUAL REALIZADO2]]*1/100</f>
        <v>4.3140000000000001E-3</v>
      </c>
      <c r="I221">
        <v>0.43140000000000001</v>
      </c>
      <c r="J221" s="111">
        <v>42268</v>
      </c>
      <c r="L221" t="s">
        <v>2</v>
      </c>
      <c r="M221" t="s">
        <v>83</v>
      </c>
      <c r="N221" t="s">
        <v>227</v>
      </c>
    </row>
    <row r="222" spans="1:14" x14ac:dyDescent="0.25">
      <c r="A222" t="s">
        <v>1562</v>
      </c>
      <c r="B222" t="s">
        <v>54</v>
      </c>
      <c r="C222" t="s">
        <v>380</v>
      </c>
      <c r="D222" t="s">
        <v>225</v>
      </c>
      <c r="E222" s="149">
        <v>14579509.82</v>
      </c>
      <c r="F222" s="149">
        <v>4351017.05</v>
      </c>
      <c r="G222" s="149">
        <v>18930526.870000001</v>
      </c>
      <c r="H222" s="150">
        <f>Tabela2[[#This Row],[PERCENTUAL REALIZADO2]]*1/100</f>
        <v>0.793736</v>
      </c>
      <c r="I222">
        <v>79.373599999999996</v>
      </c>
      <c r="J222" s="111">
        <v>41824</v>
      </c>
      <c r="L222" t="s">
        <v>2</v>
      </c>
      <c r="M222" t="s">
        <v>83</v>
      </c>
      <c r="N222" t="s">
        <v>227</v>
      </c>
    </row>
    <row r="223" spans="1:14" x14ac:dyDescent="0.25">
      <c r="A223" t="s">
        <v>1416</v>
      </c>
      <c r="B223" t="s">
        <v>47</v>
      </c>
      <c r="C223" t="s">
        <v>1413</v>
      </c>
      <c r="D223" t="s">
        <v>225</v>
      </c>
      <c r="E223" s="149">
        <v>11640000</v>
      </c>
      <c r="F223" s="149">
        <v>5674505.21</v>
      </c>
      <c r="G223" s="149">
        <v>17314505.210000001</v>
      </c>
      <c r="H223" s="150">
        <f>Tabela2[[#This Row],[PERCENTUAL REALIZADO2]]*1/100</f>
        <v>3.3700000000000001E-4</v>
      </c>
      <c r="I223">
        <v>3.3700000000000001E-2</v>
      </c>
      <c r="J223" s="111">
        <v>42306</v>
      </c>
      <c r="L223" t="s">
        <v>2</v>
      </c>
      <c r="M223" t="s">
        <v>83</v>
      </c>
      <c r="N223" t="s">
        <v>227</v>
      </c>
    </row>
    <row r="224" spans="1:14" x14ac:dyDescent="0.25">
      <c r="A224" t="s">
        <v>1407</v>
      </c>
      <c r="B224" t="s">
        <v>53</v>
      </c>
      <c r="C224" t="s">
        <v>367</v>
      </c>
      <c r="D224" t="s">
        <v>225</v>
      </c>
      <c r="E224" s="149">
        <v>10427946.34</v>
      </c>
      <c r="F224" s="149">
        <v>5168651.32</v>
      </c>
      <c r="G224" s="149">
        <v>15596597.66</v>
      </c>
      <c r="H224" s="150">
        <f>Tabela2[[#This Row],[PERCENTUAL REALIZADO2]]*1/100</f>
        <v>6.7989999999999995E-3</v>
      </c>
      <c r="I224">
        <v>0.67989999999999995</v>
      </c>
      <c r="J224" s="111">
        <v>42268</v>
      </c>
      <c r="L224" t="s">
        <v>2</v>
      </c>
      <c r="M224" t="s">
        <v>83</v>
      </c>
      <c r="N224" t="s">
        <v>227</v>
      </c>
    </row>
    <row r="225" spans="1:14" x14ac:dyDescent="0.25">
      <c r="A225" t="s">
        <v>1415</v>
      </c>
      <c r="B225" t="s">
        <v>47</v>
      </c>
      <c r="C225" t="s">
        <v>1413</v>
      </c>
      <c r="D225" t="s">
        <v>225</v>
      </c>
      <c r="E225" s="149">
        <v>11640000</v>
      </c>
      <c r="F225" s="149">
        <v>5674505.21</v>
      </c>
      <c r="G225" s="149">
        <v>17314505.210000001</v>
      </c>
      <c r="H225" s="150">
        <f>Tabela2[[#This Row],[PERCENTUAL REALIZADO2]]*1/100</f>
        <v>2.8699999999999998E-4</v>
      </c>
      <c r="I225">
        <v>2.87E-2</v>
      </c>
      <c r="J225" s="111">
        <v>42306</v>
      </c>
      <c r="L225" t="s">
        <v>2</v>
      </c>
      <c r="M225" t="s">
        <v>83</v>
      </c>
      <c r="N225" t="s">
        <v>227</v>
      </c>
    </row>
    <row r="226" spans="1:14" x14ac:dyDescent="0.25">
      <c r="A226" t="s">
        <v>1414</v>
      </c>
      <c r="B226" t="s">
        <v>47</v>
      </c>
      <c r="C226" t="s">
        <v>1413</v>
      </c>
      <c r="D226" t="s">
        <v>225</v>
      </c>
      <c r="E226" s="149">
        <v>11640000</v>
      </c>
      <c r="F226" s="149">
        <v>5191398.47</v>
      </c>
      <c r="G226" s="149">
        <v>16831398.469999999</v>
      </c>
      <c r="H226" s="150">
        <f>Tabela2[[#This Row],[PERCENTUAL REALIZADO2]]*1/100</f>
        <v>3.5200000000000005E-4</v>
      </c>
      <c r="I226">
        <v>3.5200000000000002E-2</v>
      </c>
      <c r="J226" s="111">
        <v>42306</v>
      </c>
      <c r="L226" t="s">
        <v>2</v>
      </c>
      <c r="M226" t="s">
        <v>83</v>
      </c>
      <c r="N226" t="s">
        <v>227</v>
      </c>
    </row>
    <row r="227" spans="1:14" x14ac:dyDescent="0.25">
      <c r="A227" t="s">
        <v>2032</v>
      </c>
      <c r="B227" t="s">
        <v>46</v>
      </c>
      <c r="C227" t="s">
        <v>480</v>
      </c>
      <c r="D227" t="s">
        <v>225</v>
      </c>
      <c r="E227" s="149">
        <v>8788118.7300000004</v>
      </c>
      <c r="F227" s="149">
        <v>976457.64</v>
      </c>
      <c r="G227" s="149">
        <v>9764576.3699999992</v>
      </c>
      <c r="H227" s="150">
        <f>Tabela2[[#This Row],[PERCENTUAL REALIZADO2]]*1/100</f>
        <v>0.26530000000000004</v>
      </c>
      <c r="I227">
        <v>26.53</v>
      </c>
      <c r="J227" s="111">
        <v>40361</v>
      </c>
      <c r="L227" t="s">
        <v>2</v>
      </c>
      <c r="M227" t="s">
        <v>83</v>
      </c>
      <c r="N227" t="s">
        <v>227</v>
      </c>
    </row>
    <row r="228" spans="1:14" x14ac:dyDescent="0.25">
      <c r="A228" t="s">
        <v>867</v>
      </c>
      <c r="B228" t="s">
        <v>60</v>
      </c>
      <c r="C228" t="s">
        <v>128</v>
      </c>
      <c r="D228" t="s">
        <v>82</v>
      </c>
      <c r="E228" s="149">
        <v>390000</v>
      </c>
      <c r="F228" s="149">
        <v>390.39</v>
      </c>
      <c r="G228" s="149">
        <v>390390.39</v>
      </c>
      <c r="H228" s="150">
        <f>Tabela2[[#This Row],[PERCENTUAL REALIZADO2]]*1/100</f>
        <v>5.083E-2</v>
      </c>
      <c r="I228">
        <v>5.0830000000000002</v>
      </c>
      <c r="J228" s="111">
        <v>43067</v>
      </c>
      <c r="L228" t="s">
        <v>2</v>
      </c>
      <c r="M228" t="s">
        <v>83</v>
      </c>
      <c r="N228" t="s">
        <v>84</v>
      </c>
    </row>
    <row r="229" spans="1:14" x14ac:dyDescent="0.25">
      <c r="A229" t="s">
        <v>867</v>
      </c>
      <c r="B229" t="s">
        <v>47</v>
      </c>
      <c r="C229" t="s">
        <v>1082</v>
      </c>
      <c r="D229" t="s">
        <v>82</v>
      </c>
      <c r="E229" s="149">
        <v>243750</v>
      </c>
      <c r="F229" s="149">
        <v>54308.81</v>
      </c>
      <c r="G229" s="149">
        <v>298058.81</v>
      </c>
      <c r="H229" s="150">
        <f>Tabela2[[#This Row],[PERCENTUAL REALIZADO2]]*1/100</f>
        <v>0.42506100000000002</v>
      </c>
      <c r="I229">
        <v>42.506100000000004</v>
      </c>
      <c r="J229" s="111">
        <v>42339</v>
      </c>
      <c r="L229" t="s">
        <v>2</v>
      </c>
      <c r="M229" t="s">
        <v>83</v>
      </c>
      <c r="N229" t="s">
        <v>84</v>
      </c>
    </row>
    <row r="230" spans="1:14" x14ac:dyDescent="0.25">
      <c r="A230" t="s">
        <v>1044</v>
      </c>
      <c r="B230" t="s">
        <v>60</v>
      </c>
      <c r="C230" t="s">
        <v>176</v>
      </c>
      <c r="D230" t="s">
        <v>82</v>
      </c>
      <c r="E230" s="149">
        <v>477750</v>
      </c>
      <c r="F230" s="149">
        <v>500</v>
      </c>
      <c r="G230" s="149">
        <v>478250</v>
      </c>
      <c r="H230" s="150">
        <f>Tabela2[[#This Row],[PERCENTUAL REALIZADO2]]*1/100</f>
        <v>0.350381</v>
      </c>
      <c r="I230">
        <v>35.0381</v>
      </c>
      <c r="J230" s="111">
        <v>42355</v>
      </c>
      <c r="L230" t="s">
        <v>2</v>
      </c>
      <c r="M230" t="s">
        <v>83</v>
      </c>
      <c r="N230" t="s">
        <v>84</v>
      </c>
    </row>
    <row r="231" spans="1:14" x14ac:dyDescent="0.25">
      <c r="A231" t="s">
        <v>1122</v>
      </c>
      <c r="B231" t="s">
        <v>66</v>
      </c>
      <c r="C231" t="s">
        <v>1121</v>
      </c>
      <c r="D231" t="s">
        <v>82</v>
      </c>
      <c r="E231" s="149">
        <v>243750</v>
      </c>
      <c r="F231" s="149">
        <v>506.96</v>
      </c>
      <c r="G231" s="149">
        <v>244256.96</v>
      </c>
      <c r="H231" s="150">
        <f>Tabela2[[#This Row],[PERCENTUAL REALIZADO2]]*1/100</f>
        <v>0.84971100000000011</v>
      </c>
      <c r="I231">
        <v>84.971100000000007</v>
      </c>
      <c r="J231" s="111">
        <v>42346</v>
      </c>
      <c r="L231" t="s">
        <v>2</v>
      </c>
      <c r="M231" t="s">
        <v>83</v>
      </c>
      <c r="N231" t="s">
        <v>84</v>
      </c>
    </row>
    <row r="232" spans="1:14" x14ac:dyDescent="0.25">
      <c r="A232" t="s">
        <v>1741</v>
      </c>
      <c r="B232" t="s">
        <v>52</v>
      </c>
      <c r="C232" t="s">
        <v>625</v>
      </c>
      <c r="D232" t="s">
        <v>85</v>
      </c>
      <c r="E232" s="149">
        <v>2379722.38</v>
      </c>
      <c r="F232" s="149">
        <v>60000</v>
      </c>
      <c r="G232" s="149">
        <v>2439722.38</v>
      </c>
      <c r="H232" s="150">
        <f>Tabela2[[#This Row],[PERCENTUAL REALIZADO2]]*1/100</f>
        <v>0.18491800000000003</v>
      </c>
      <c r="I232">
        <v>18.491800000000001</v>
      </c>
      <c r="J232" s="111">
        <v>41824</v>
      </c>
      <c r="L232" t="s">
        <v>2</v>
      </c>
      <c r="M232" t="s">
        <v>83</v>
      </c>
      <c r="N232" t="s">
        <v>86</v>
      </c>
    </row>
    <row r="233" spans="1:14" x14ac:dyDescent="0.25">
      <c r="A233" t="s">
        <v>1476</v>
      </c>
      <c r="B233" t="s">
        <v>46</v>
      </c>
      <c r="C233" t="s">
        <v>1475</v>
      </c>
      <c r="D233" t="s">
        <v>94</v>
      </c>
      <c r="E233" s="149">
        <v>650000</v>
      </c>
      <c r="F233" s="149">
        <v>13300</v>
      </c>
      <c r="G233" s="149">
        <v>663300</v>
      </c>
      <c r="H233" s="150">
        <f>Tabela2[[#This Row],[PERCENTUAL REALIZADO2]]*1/100</f>
        <v>0.494259</v>
      </c>
      <c r="I233">
        <v>49.425899999999999</v>
      </c>
      <c r="J233" s="111">
        <v>42156</v>
      </c>
      <c r="L233" t="s">
        <v>2</v>
      </c>
      <c r="M233" t="s">
        <v>95</v>
      </c>
      <c r="N233" t="s">
        <v>96</v>
      </c>
    </row>
    <row r="234" spans="1:14" x14ac:dyDescent="0.25">
      <c r="A234" t="s">
        <v>1614</v>
      </c>
      <c r="B234" t="s">
        <v>52</v>
      </c>
      <c r="C234" t="s">
        <v>1382</v>
      </c>
      <c r="D234" t="s">
        <v>94</v>
      </c>
      <c r="E234" s="149">
        <v>343000</v>
      </c>
      <c r="F234" s="149">
        <v>7000</v>
      </c>
      <c r="G234" s="149">
        <v>350000</v>
      </c>
      <c r="H234" s="150">
        <f>Tabela2[[#This Row],[PERCENTUAL REALIZADO2]]*1/100</f>
        <v>2.9310000000000004E-3</v>
      </c>
      <c r="I234">
        <v>0.29310000000000003</v>
      </c>
      <c r="J234" s="111">
        <v>41852</v>
      </c>
      <c r="L234" t="s">
        <v>2</v>
      </c>
      <c r="M234" t="s">
        <v>95</v>
      </c>
      <c r="N234" t="s">
        <v>96</v>
      </c>
    </row>
    <row r="235" spans="1:14" x14ac:dyDescent="0.25">
      <c r="A235" t="s">
        <v>1834</v>
      </c>
      <c r="B235" t="s">
        <v>53</v>
      </c>
      <c r="C235" t="s">
        <v>765</v>
      </c>
      <c r="D235" t="s">
        <v>94</v>
      </c>
      <c r="E235" s="149">
        <v>487500</v>
      </c>
      <c r="F235" s="149">
        <v>217773.48</v>
      </c>
      <c r="G235" s="149">
        <v>705273.48</v>
      </c>
      <c r="H235" s="150">
        <f>Tabela2[[#This Row],[PERCENTUAL REALIZADO2]]*1/100</f>
        <v>0.800369</v>
      </c>
      <c r="I235">
        <v>80.036900000000003</v>
      </c>
      <c r="J235" s="111">
        <v>41690</v>
      </c>
      <c r="L235" t="s">
        <v>2</v>
      </c>
      <c r="M235" t="s">
        <v>95</v>
      </c>
      <c r="N235" t="s">
        <v>96</v>
      </c>
    </row>
    <row r="236" spans="1:14" x14ac:dyDescent="0.25">
      <c r="A236" t="s">
        <v>1427</v>
      </c>
      <c r="B236" t="s">
        <v>62</v>
      </c>
      <c r="C236" t="s">
        <v>229</v>
      </c>
      <c r="D236" t="s">
        <v>94</v>
      </c>
      <c r="E236" s="149">
        <v>243750</v>
      </c>
      <c r="F236" s="149">
        <v>13250</v>
      </c>
      <c r="G236" s="149">
        <v>257000</v>
      </c>
      <c r="H236" s="150">
        <f>Tabela2[[#This Row],[PERCENTUAL REALIZADO2]]*1/100</f>
        <v>0.227549</v>
      </c>
      <c r="I236">
        <v>22.754899999999999</v>
      </c>
      <c r="J236" s="111">
        <v>42034</v>
      </c>
      <c r="L236" t="s">
        <v>2</v>
      </c>
      <c r="M236" t="s">
        <v>95</v>
      </c>
      <c r="N236" t="s">
        <v>96</v>
      </c>
    </row>
    <row r="237" spans="1:14" x14ac:dyDescent="0.25">
      <c r="A237" t="s">
        <v>865</v>
      </c>
      <c r="B237" t="s">
        <v>52</v>
      </c>
      <c r="C237" t="s">
        <v>864</v>
      </c>
      <c r="D237" t="s">
        <v>94</v>
      </c>
      <c r="E237" s="149">
        <v>341250</v>
      </c>
      <c r="F237" s="149">
        <v>350</v>
      </c>
      <c r="G237" s="149">
        <v>341600</v>
      </c>
      <c r="H237" s="150">
        <f>Tabela2[[#This Row],[PERCENTUAL REALIZADO2]]*1/100</f>
        <v>0.190216</v>
      </c>
      <c r="I237">
        <v>19.021599999999999</v>
      </c>
      <c r="J237" s="111">
        <v>42736</v>
      </c>
      <c r="L237" t="s">
        <v>2</v>
      </c>
      <c r="M237" t="s">
        <v>95</v>
      </c>
      <c r="N237" t="s">
        <v>96</v>
      </c>
    </row>
    <row r="238" spans="1:14" x14ac:dyDescent="0.25">
      <c r="A238" t="s">
        <v>865</v>
      </c>
      <c r="B238" t="s">
        <v>52</v>
      </c>
      <c r="C238" t="s">
        <v>864</v>
      </c>
      <c r="D238" t="s">
        <v>94</v>
      </c>
      <c r="E238" s="149">
        <v>341250</v>
      </c>
      <c r="F238" s="149">
        <v>350</v>
      </c>
      <c r="G238" s="149">
        <v>341600</v>
      </c>
      <c r="H238" s="150">
        <f>Tabela2[[#This Row],[PERCENTUAL REALIZADO2]]*1/100</f>
        <v>0.28310999999999997</v>
      </c>
      <c r="I238">
        <v>28.311</v>
      </c>
      <c r="J238" s="111">
        <v>42736</v>
      </c>
      <c r="L238" t="s">
        <v>2</v>
      </c>
      <c r="M238" t="s">
        <v>95</v>
      </c>
      <c r="N238" t="s">
        <v>96</v>
      </c>
    </row>
    <row r="239" spans="1:14" x14ac:dyDescent="0.25">
      <c r="A239" t="s">
        <v>865</v>
      </c>
      <c r="B239" t="s">
        <v>52</v>
      </c>
      <c r="C239" t="s">
        <v>864</v>
      </c>
      <c r="D239" t="s">
        <v>94</v>
      </c>
      <c r="E239" s="149">
        <v>292500</v>
      </c>
      <c r="F239" s="149">
        <v>300</v>
      </c>
      <c r="G239" s="149">
        <v>292800</v>
      </c>
      <c r="H239" s="150">
        <f>Tabela2[[#This Row],[PERCENTUAL REALIZADO2]]*1/100</f>
        <v>0.31921500000000003</v>
      </c>
      <c r="I239">
        <v>31.921500000000002</v>
      </c>
      <c r="J239" s="111">
        <v>42736</v>
      </c>
      <c r="L239" t="s">
        <v>2</v>
      </c>
      <c r="M239" t="s">
        <v>95</v>
      </c>
      <c r="N239" t="s">
        <v>96</v>
      </c>
    </row>
    <row r="240" spans="1:14" x14ac:dyDescent="0.25">
      <c r="A240" t="s">
        <v>1018</v>
      </c>
      <c r="B240" t="s">
        <v>69</v>
      </c>
      <c r="C240" t="s">
        <v>821</v>
      </c>
      <c r="D240" t="s">
        <v>79</v>
      </c>
      <c r="E240" s="149">
        <v>390000</v>
      </c>
      <c r="F240" s="149">
        <v>10000</v>
      </c>
      <c r="G240" s="149">
        <v>400000</v>
      </c>
      <c r="H240" s="150">
        <f>Tabela2[[#This Row],[PERCENTUAL REALIZADO2]]*1/100</f>
        <v>0.54311999999999994</v>
      </c>
      <c r="I240">
        <v>54.311999999999998</v>
      </c>
      <c r="J240" s="111">
        <v>42440</v>
      </c>
      <c r="L240" t="s">
        <v>2</v>
      </c>
      <c r="M240" t="s">
        <v>80</v>
      </c>
      <c r="N240" t="s">
        <v>81</v>
      </c>
    </row>
    <row r="241" spans="1:14" x14ac:dyDescent="0.25">
      <c r="A241" t="s">
        <v>1756</v>
      </c>
      <c r="B241" t="s">
        <v>57</v>
      </c>
      <c r="C241" t="s">
        <v>1755</v>
      </c>
      <c r="D241" t="s">
        <v>108</v>
      </c>
      <c r="E241" s="149">
        <v>330000</v>
      </c>
      <c r="F241" s="149">
        <v>17500</v>
      </c>
      <c r="G241" s="149">
        <v>347500</v>
      </c>
      <c r="H241" s="150">
        <f>Tabela2[[#This Row],[PERCENTUAL REALIZADO2]]*1/100</f>
        <v>0.86273600000000006</v>
      </c>
      <c r="I241">
        <v>86.273600000000002</v>
      </c>
      <c r="J241" s="111">
        <v>41944</v>
      </c>
      <c r="K241" s="111">
        <v>42361</v>
      </c>
      <c r="L241" t="s">
        <v>2</v>
      </c>
      <c r="M241" t="s">
        <v>83</v>
      </c>
      <c r="N241" t="s">
        <v>126</v>
      </c>
    </row>
    <row r="242" spans="1:14" x14ac:dyDescent="0.25">
      <c r="A242" t="s">
        <v>1439</v>
      </c>
      <c r="B242" t="s">
        <v>45</v>
      </c>
      <c r="C242" t="s">
        <v>1258</v>
      </c>
      <c r="D242" t="s">
        <v>82</v>
      </c>
      <c r="E242" s="149">
        <v>292500</v>
      </c>
      <c r="F242" s="149">
        <v>244354.18</v>
      </c>
      <c r="G242" s="149">
        <v>536854.18000000005</v>
      </c>
      <c r="H242" s="150">
        <f>Tabela2[[#This Row],[PERCENTUAL REALIZADO2]]*1/100</f>
        <v>0.69721199999999994</v>
      </c>
      <c r="I242">
        <v>69.721199999999996</v>
      </c>
      <c r="J242" s="111">
        <v>42165</v>
      </c>
      <c r="L242" t="s">
        <v>2</v>
      </c>
      <c r="M242" t="s">
        <v>83</v>
      </c>
      <c r="N242" t="s">
        <v>84</v>
      </c>
    </row>
    <row r="243" spans="1:14" x14ac:dyDescent="0.25">
      <c r="A243" t="s">
        <v>1700</v>
      </c>
      <c r="B243" t="s">
        <v>59</v>
      </c>
      <c r="C243" t="s">
        <v>684</v>
      </c>
      <c r="D243" t="s">
        <v>94</v>
      </c>
      <c r="E243" s="149">
        <v>877500</v>
      </c>
      <c r="F243" s="149">
        <v>27140</v>
      </c>
      <c r="G243" s="149">
        <v>904640</v>
      </c>
      <c r="H243" s="150">
        <f>Tabela2[[#This Row],[PERCENTUAL REALIZADO2]]*1/100</f>
        <v>4.9181999999999997E-2</v>
      </c>
      <c r="I243">
        <v>4.9181999999999997</v>
      </c>
      <c r="J243" s="111">
        <v>42167</v>
      </c>
      <c r="L243" t="s">
        <v>2</v>
      </c>
      <c r="M243" t="s">
        <v>95</v>
      </c>
      <c r="N243" t="s">
        <v>96</v>
      </c>
    </row>
    <row r="244" spans="1:14" x14ac:dyDescent="0.25">
      <c r="A244" t="s">
        <v>1354</v>
      </c>
      <c r="B244" t="s">
        <v>59</v>
      </c>
      <c r="C244" t="s">
        <v>1110</v>
      </c>
      <c r="D244" t="s">
        <v>94</v>
      </c>
      <c r="E244" s="149">
        <v>487500</v>
      </c>
      <c r="F244" s="149">
        <v>15078</v>
      </c>
      <c r="G244" s="149">
        <v>502578</v>
      </c>
      <c r="H244" s="150">
        <f>Tabela2[[#This Row],[PERCENTUAL REALIZADO2]]*1/100</f>
        <v>0.98520399999999997</v>
      </c>
      <c r="I244">
        <v>98.520399999999995</v>
      </c>
      <c r="J244" s="111">
        <v>42275</v>
      </c>
      <c r="L244" t="s">
        <v>2</v>
      </c>
      <c r="M244" t="s">
        <v>95</v>
      </c>
      <c r="N244" t="s">
        <v>96</v>
      </c>
    </row>
    <row r="245" spans="1:14" x14ac:dyDescent="0.25">
      <c r="A245" t="s">
        <v>770</v>
      </c>
      <c r="B245" t="s">
        <v>58</v>
      </c>
      <c r="C245" t="s">
        <v>288</v>
      </c>
      <c r="D245" t="s">
        <v>94</v>
      </c>
      <c r="E245" s="149">
        <v>8000000</v>
      </c>
      <c r="F245" s="149">
        <v>96000</v>
      </c>
      <c r="G245" s="149">
        <v>8096000</v>
      </c>
      <c r="H245" s="150">
        <f>Tabela2[[#This Row],[PERCENTUAL REALIZADO2]]*1/100</f>
        <v>1E-4</v>
      </c>
      <c r="I245">
        <v>0.01</v>
      </c>
      <c r="J245" s="111">
        <v>43040</v>
      </c>
      <c r="L245" t="s">
        <v>2</v>
      </c>
      <c r="M245" t="s">
        <v>95</v>
      </c>
      <c r="N245" t="s">
        <v>96</v>
      </c>
    </row>
    <row r="246" spans="1:14" x14ac:dyDescent="0.25">
      <c r="A246" t="s">
        <v>890</v>
      </c>
      <c r="B246" t="s">
        <v>51</v>
      </c>
      <c r="C246" t="s">
        <v>889</v>
      </c>
      <c r="D246" t="s">
        <v>82</v>
      </c>
      <c r="E246" s="149">
        <v>682500</v>
      </c>
      <c r="F246" s="149">
        <v>17500</v>
      </c>
      <c r="G246" s="149">
        <v>700000</v>
      </c>
      <c r="H246" s="150">
        <f>Tabela2[[#This Row],[PERCENTUAL REALIZADO2]]*1/100</f>
        <v>2.4927999999999999E-2</v>
      </c>
      <c r="I246">
        <v>2.4927999999999999</v>
      </c>
      <c r="J246" s="111">
        <v>43024</v>
      </c>
      <c r="L246" t="s">
        <v>2</v>
      </c>
      <c r="M246" t="s">
        <v>83</v>
      </c>
      <c r="N246" t="s">
        <v>84</v>
      </c>
    </row>
    <row r="247" spans="1:14" x14ac:dyDescent="0.25">
      <c r="A247" t="s">
        <v>1786</v>
      </c>
      <c r="B247" t="s">
        <v>54</v>
      </c>
      <c r="C247" t="s">
        <v>1785</v>
      </c>
      <c r="D247" t="s">
        <v>94</v>
      </c>
      <c r="E247" s="149">
        <v>243750</v>
      </c>
      <c r="F247" s="149">
        <v>38322.44</v>
      </c>
      <c r="G247" s="149">
        <v>282072.44</v>
      </c>
      <c r="H247" s="150">
        <f>Tabela2[[#This Row],[PERCENTUAL REALIZADO2]]*1/100</f>
        <v>0.182253</v>
      </c>
      <c r="I247">
        <v>18.225300000000001</v>
      </c>
      <c r="J247" s="111">
        <v>42219</v>
      </c>
      <c r="L247" t="s">
        <v>2</v>
      </c>
      <c r="M247" t="s">
        <v>95</v>
      </c>
      <c r="N247" t="s">
        <v>96</v>
      </c>
    </row>
    <row r="248" spans="1:14" x14ac:dyDescent="0.25">
      <c r="A248" t="s">
        <v>1395</v>
      </c>
      <c r="B248" t="s">
        <v>62</v>
      </c>
      <c r="C248" t="s">
        <v>283</v>
      </c>
      <c r="D248" t="s">
        <v>82</v>
      </c>
      <c r="E248" s="149">
        <v>292500</v>
      </c>
      <c r="F248" s="149">
        <v>11903.69</v>
      </c>
      <c r="G248" s="149">
        <v>304403.69</v>
      </c>
      <c r="H248" s="150">
        <f>Tabela2[[#This Row],[PERCENTUAL REALIZADO2]]*1/100</f>
        <v>0.956399</v>
      </c>
      <c r="I248">
        <v>95.639899999999997</v>
      </c>
      <c r="J248" s="111">
        <v>42223</v>
      </c>
      <c r="L248" t="s">
        <v>2</v>
      </c>
      <c r="M248" t="s">
        <v>83</v>
      </c>
      <c r="N248" t="s">
        <v>84</v>
      </c>
    </row>
    <row r="249" spans="1:14" x14ac:dyDescent="0.25">
      <c r="A249" t="s">
        <v>1487</v>
      </c>
      <c r="B249" t="s">
        <v>59</v>
      </c>
      <c r="C249" t="s">
        <v>1486</v>
      </c>
      <c r="D249" t="s">
        <v>94</v>
      </c>
      <c r="E249" s="149">
        <v>292500</v>
      </c>
      <c r="F249" s="149">
        <v>7500</v>
      </c>
      <c r="G249" s="149">
        <v>300000</v>
      </c>
      <c r="H249" s="150">
        <f>Tabela2[[#This Row],[PERCENTUAL REALIZADO2]]*1/100</f>
        <v>0.05</v>
      </c>
      <c r="I249">
        <v>5</v>
      </c>
      <c r="J249" s="111">
        <v>42245</v>
      </c>
      <c r="L249" t="s">
        <v>2</v>
      </c>
      <c r="M249" t="s">
        <v>95</v>
      </c>
      <c r="N249" t="s">
        <v>96</v>
      </c>
    </row>
    <row r="250" spans="1:14" x14ac:dyDescent="0.25">
      <c r="A250" t="s">
        <v>629</v>
      </c>
      <c r="B250" t="s">
        <v>52</v>
      </c>
      <c r="C250" t="s">
        <v>509</v>
      </c>
      <c r="D250" t="s">
        <v>79</v>
      </c>
      <c r="E250" s="149">
        <v>200000</v>
      </c>
      <c r="F250" s="149">
        <v>20000</v>
      </c>
      <c r="G250" s="149">
        <v>220000</v>
      </c>
      <c r="H250" s="150">
        <f>Tabela2[[#This Row],[PERCENTUAL REALIZADO2]]*1/100</f>
        <v>0.62180000000000002</v>
      </c>
      <c r="I250">
        <v>62.18</v>
      </c>
      <c r="J250" s="111">
        <v>37427</v>
      </c>
      <c r="L250" t="s">
        <v>2</v>
      </c>
      <c r="M250" t="s">
        <v>80</v>
      </c>
      <c r="N250" t="s">
        <v>570</v>
      </c>
    </row>
    <row r="251" spans="1:14" x14ac:dyDescent="0.25">
      <c r="A251" t="s">
        <v>1005</v>
      </c>
      <c r="B251" t="s">
        <v>62</v>
      </c>
      <c r="C251" t="s">
        <v>311</v>
      </c>
      <c r="D251" t="s">
        <v>79</v>
      </c>
      <c r="E251" s="149">
        <v>243750</v>
      </c>
      <c r="F251" s="149">
        <v>6250</v>
      </c>
      <c r="G251" s="149">
        <v>250000</v>
      </c>
      <c r="H251" s="150">
        <f>Tabela2[[#This Row],[PERCENTUAL REALIZADO2]]*1/100</f>
        <v>3.4533000000000001E-2</v>
      </c>
      <c r="I251">
        <v>3.4533</v>
      </c>
      <c r="J251" s="111">
        <v>42237</v>
      </c>
      <c r="L251" t="s">
        <v>2</v>
      </c>
      <c r="M251" t="s">
        <v>80</v>
      </c>
      <c r="N251" t="s">
        <v>81</v>
      </c>
    </row>
    <row r="252" spans="1:14" x14ac:dyDescent="0.25">
      <c r="A252" t="s">
        <v>1027</v>
      </c>
      <c r="B252" t="s">
        <v>54</v>
      </c>
      <c r="C252" t="s">
        <v>771</v>
      </c>
      <c r="D252" t="s">
        <v>79</v>
      </c>
      <c r="E252" s="149">
        <v>975000</v>
      </c>
      <c r="F252" s="149">
        <v>301797.84000000003</v>
      </c>
      <c r="G252" s="149">
        <v>1276797.8400000001</v>
      </c>
      <c r="H252" s="150">
        <f>Tabela2[[#This Row],[PERCENTUAL REALIZADO2]]*1/100</f>
        <v>0.16225100000000001</v>
      </c>
      <c r="I252">
        <v>16.225100000000001</v>
      </c>
      <c r="J252" s="111">
        <v>42163</v>
      </c>
      <c r="L252" t="s">
        <v>2</v>
      </c>
      <c r="M252" t="s">
        <v>80</v>
      </c>
      <c r="N252" t="s">
        <v>81</v>
      </c>
    </row>
    <row r="253" spans="1:14" x14ac:dyDescent="0.25">
      <c r="A253" t="s">
        <v>914</v>
      </c>
      <c r="B253" t="s">
        <v>68</v>
      </c>
      <c r="C253" t="s">
        <v>518</v>
      </c>
      <c r="D253" t="s">
        <v>94</v>
      </c>
      <c r="E253" s="149">
        <v>250000</v>
      </c>
      <c r="F253" s="149">
        <v>250.26</v>
      </c>
      <c r="G253" s="149">
        <v>250250.26</v>
      </c>
      <c r="H253" s="150">
        <f>Tabela2[[#This Row],[PERCENTUAL REALIZADO2]]*1/100</f>
        <v>3.1219999999999998E-3</v>
      </c>
      <c r="I253">
        <v>0.31219999999999998</v>
      </c>
      <c r="J253" s="111">
        <v>43028</v>
      </c>
      <c r="L253" t="s">
        <v>2</v>
      </c>
      <c r="M253" t="s">
        <v>95</v>
      </c>
      <c r="N253" t="s">
        <v>96</v>
      </c>
    </row>
    <row r="254" spans="1:14" x14ac:dyDescent="0.25">
      <c r="A254" t="s">
        <v>912</v>
      </c>
      <c r="B254" t="s">
        <v>68</v>
      </c>
      <c r="C254" t="s">
        <v>518</v>
      </c>
      <c r="D254" t="s">
        <v>94</v>
      </c>
      <c r="E254" s="149">
        <v>300000</v>
      </c>
      <c r="F254" s="149">
        <v>300.31</v>
      </c>
      <c r="G254" s="149">
        <v>300300.31</v>
      </c>
      <c r="H254" s="150">
        <f>Tabela2[[#This Row],[PERCENTUAL REALIZADO2]]*1/100</f>
        <v>3.104E-3</v>
      </c>
      <c r="I254">
        <v>0.31040000000000001</v>
      </c>
      <c r="J254" s="111">
        <v>43028</v>
      </c>
      <c r="L254" t="s">
        <v>2</v>
      </c>
      <c r="M254" t="s">
        <v>95</v>
      </c>
      <c r="N254" t="s">
        <v>96</v>
      </c>
    </row>
    <row r="255" spans="1:14" x14ac:dyDescent="0.25">
      <c r="A255" t="s">
        <v>1194</v>
      </c>
      <c r="B255" t="s">
        <v>53</v>
      </c>
      <c r="C255" t="s">
        <v>1111</v>
      </c>
      <c r="D255" t="s">
        <v>94</v>
      </c>
      <c r="E255" s="149">
        <v>243750</v>
      </c>
      <c r="F255" s="149">
        <v>41053.1</v>
      </c>
      <c r="G255" s="149">
        <v>284803.09999999998</v>
      </c>
      <c r="H255" s="150">
        <f>Tabela2[[#This Row],[PERCENTUAL REALIZADO2]]*1/100</f>
        <v>0.26803500000000002</v>
      </c>
      <c r="I255">
        <v>26.8035</v>
      </c>
      <c r="J255" s="111">
        <v>42745</v>
      </c>
      <c r="L255" t="s">
        <v>2</v>
      </c>
      <c r="M255" t="s">
        <v>95</v>
      </c>
      <c r="N255" t="s">
        <v>96</v>
      </c>
    </row>
    <row r="256" spans="1:14" x14ac:dyDescent="0.25">
      <c r="A256" t="s">
        <v>1256</v>
      </c>
      <c r="B256" t="s">
        <v>53</v>
      </c>
      <c r="C256" t="s">
        <v>898</v>
      </c>
      <c r="D256" t="s">
        <v>94</v>
      </c>
      <c r="E256" s="149">
        <v>243750</v>
      </c>
      <c r="F256" s="149">
        <v>31822.95</v>
      </c>
      <c r="G256" s="149">
        <v>275572.95</v>
      </c>
      <c r="H256" s="150">
        <f>Tabela2[[#This Row],[PERCENTUAL REALIZADO2]]*1/100</f>
        <v>0.60038400000000003</v>
      </c>
      <c r="I256">
        <v>60.038400000000003</v>
      </c>
      <c r="J256" s="111">
        <v>42461</v>
      </c>
      <c r="L256" t="s">
        <v>2</v>
      </c>
      <c r="M256" t="s">
        <v>95</v>
      </c>
      <c r="N256" t="s">
        <v>96</v>
      </c>
    </row>
    <row r="257" spans="1:14" x14ac:dyDescent="0.25">
      <c r="A257" t="s">
        <v>594</v>
      </c>
      <c r="B257" t="s">
        <v>53</v>
      </c>
      <c r="C257" t="s">
        <v>593</v>
      </c>
      <c r="D257" t="s">
        <v>94</v>
      </c>
      <c r="E257" s="149">
        <v>75000</v>
      </c>
      <c r="F257" s="149">
        <v>15508.24</v>
      </c>
      <c r="G257" s="149">
        <v>90508.24</v>
      </c>
      <c r="H257" s="150">
        <f>Tabela2[[#This Row],[PERCENTUAL REALIZADO2]]*1/100</f>
        <v>0.78900000000000003</v>
      </c>
      <c r="I257">
        <v>78.900000000000006</v>
      </c>
      <c r="J257" s="111">
        <v>37054</v>
      </c>
      <c r="K257" s="111">
        <v>39813</v>
      </c>
      <c r="L257" t="s">
        <v>2</v>
      </c>
      <c r="M257" t="s">
        <v>95</v>
      </c>
      <c r="N257" t="s">
        <v>573</v>
      </c>
    </row>
    <row r="258" spans="1:14" x14ac:dyDescent="0.25">
      <c r="A258" t="s">
        <v>1969</v>
      </c>
      <c r="B258" t="s">
        <v>56</v>
      </c>
      <c r="C258" t="s">
        <v>255</v>
      </c>
      <c r="D258" t="s">
        <v>97</v>
      </c>
      <c r="E258" s="149">
        <v>180000</v>
      </c>
      <c r="F258" s="149">
        <v>67862.460000000006</v>
      </c>
      <c r="G258" s="149">
        <v>247862.46</v>
      </c>
      <c r="H258" s="150">
        <f>Tabela2[[#This Row],[PERCENTUAL REALIZADO2]]*1/100</f>
        <v>0.59950000000000003</v>
      </c>
      <c r="I258">
        <v>59.95</v>
      </c>
      <c r="J258" s="111">
        <v>41491</v>
      </c>
      <c r="K258" s="111">
        <v>43343</v>
      </c>
      <c r="L258" t="s">
        <v>2</v>
      </c>
      <c r="M258" t="s">
        <v>98</v>
      </c>
      <c r="N258" t="s">
        <v>426</v>
      </c>
    </row>
    <row r="259" spans="1:14" x14ac:dyDescent="0.25">
      <c r="A259" t="s">
        <v>569</v>
      </c>
      <c r="B259" t="s">
        <v>148</v>
      </c>
      <c r="C259" t="s">
        <v>531</v>
      </c>
      <c r="D259" t="s">
        <v>85</v>
      </c>
      <c r="E259" s="149">
        <v>175000</v>
      </c>
      <c r="F259" s="149">
        <v>76562.5</v>
      </c>
      <c r="G259" s="149">
        <v>251562.5</v>
      </c>
      <c r="H259" s="150">
        <f>Tabela2[[#This Row],[PERCENTUAL REALIZADO2]]*1/100</f>
        <v>0.9265000000000001</v>
      </c>
      <c r="I259">
        <v>92.65</v>
      </c>
      <c r="J259" s="111">
        <v>35977</v>
      </c>
      <c r="K259" s="111">
        <v>38716</v>
      </c>
      <c r="L259" t="s">
        <v>2</v>
      </c>
      <c r="M259" t="s">
        <v>83</v>
      </c>
      <c r="N259" t="s">
        <v>561</v>
      </c>
    </row>
    <row r="260" spans="1:14" x14ac:dyDescent="0.25">
      <c r="A260" t="s">
        <v>1882</v>
      </c>
      <c r="B260" t="s">
        <v>60</v>
      </c>
      <c r="C260" t="s">
        <v>1468</v>
      </c>
      <c r="D260" t="s">
        <v>82</v>
      </c>
      <c r="E260" s="149">
        <v>1000000</v>
      </c>
      <c r="F260" s="149">
        <v>200000</v>
      </c>
      <c r="G260" s="149">
        <v>1200000</v>
      </c>
      <c r="H260" s="150">
        <f>Tabela2[[#This Row],[PERCENTUAL REALIZADO2]]*1/100</f>
        <v>0.466916</v>
      </c>
      <c r="I260">
        <v>46.691600000000001</v>
      </c>
      <c r="J260" s="111">
        <v>41791</v>
      </c>
      <c r="L260" t="s">
        <v>2</v>
      </c>
      <c r="M260" t="s">
        <v>83</v>
      </c>
      <c r="N260" t="s">
        <v>186</v>
      </c>
    </row>
    <row r="261" spans="1:14" x14ac:dyDescent="0.25">
      <c r="A261" t="s">
        <v>1940</v>
      </c>
      <c r="B261" t="s">
        <v>47</v>
      </c>
      <c r="C261" t="s">
        <v>554</v>
      </c>
      <c r="D261" t="s">
        <v>337</v>
      </c>
      <c r="E261" s="149">
        <v>291000</v>
      </c>
      <c r="F261" s="149">
        <v>18500.52</v>
      </c>
      <c r="G261" s="149">
        <v>309500.52</v>
      </c>
      <c r="H261" s="150">
        <f>Tabela2[[#This Row],[PERCENTUAL REALIZADO2]]*1/100</f>
        <v>0.56230000000000002</v>
      </c>
      <c r="I261">
        <v>56.23</v>
      </c>
      <c r="J261" s="111">
        <v>40634</v>
      </c>
      <c r="K261" s="111">
        <v>42124</v>
      </c>
      <c r="L261" t="s">
        <v>2</v>
      </c>
      <c r="M261" t="s">
        <v>83</v>
      </c>
      <c r="N261" t="s">
        <v>1939</v>
      </c>
    </row>
    <row r="262" spans="1:14" x14ac:dyDescent="0.25">
      <c r="A262" t="s">
        <v>1811</v>
      </c>
      <c r="B262" t="s">
        <v>59</v>
      </c>
      <c r="C262" t="s">
        <v>987</v>
      </c>
      <c r="D262" t="s">
        <v>94</v>
      </c>
      <c r="E262" s="149">
        <v>450000</v>
      </c>
      <c r="F262" s="149">
        <v>10000</v>
      </c>
      <c r="G262" s="149">
        <v>460000</v>
      </c>
      <c r="H262" s="150">
        <f>Tabela2[[#This Row],[PERCENTUAL REALIZADO2]]*1/100</f>
        <v>0.78232900000000005</v>
      </c>
      <c r="I262">
        <v>78.232900000000001</v>
      </c>
      <c r="J262" s="111">
        <v>42065</v>
      </c>
      <c r="L262" t="s">
        <v>2</v>
      </c>
      <c r="M262" t="s">
        <v>95</v>
      </c>
      <c r="N262" t="s">
        <v>96</v>
      </c>
    </row>
    <row r="263" spans="1:14" x14ac:dyDescent="0.25">
      <c r="A263" t="s">
        <v>1301</v>
      </c>
      <c r="B263" t="s">
        <v>53</v>
      </c>
      <c r="C263" t="s">
        <v>1300</v>
      </c>
      <c r="D263" t="s">
        <v>94</v>
      </c>
      <c r="E263" s="149">
        <v>292500</v>
      </c>
      <c r="F263" s="149">
        <v>11535.95</v>
      </c>
      <c r="G263" s="149">
        <v>304035.95</v>
      </c>
      <c r="H263" s="150">
        <f>Tabela2[[#This Row],[PERCENTUAL REALIZADO2]]*1/100</f>
        <v>0.99581299999999995</v>
      </c>
      <c r="I263">
        <v>99.581299999999999</v>
      </c>
      <c r="J263" s="111">
        <v>42109</v>
      </c>
      <c r="L263" t="s">
        <v>2</v>
      </c>
      <c r="M263" t="s">
        <v>95</v>
      </c>
      <c r="N263" t="s">
        <v>96</v>
      </c>
    </row>
    <row r="264" spans="1:14" x14ac:dyDescent="0.25">
      <c r="A264" t="s">
        <v>854</v>
      </c>
      <c r="B264" t="s">
        <v>59</v>
      </c>
      <c r="C264" t="s">
        <v>853</v>
      </c>
      <c r="D264" t="s">
        <v>94</v>
      </c>
      <c r="E264" s="149">
        <v>390000</v>
      </c>
      <c r="F264" s="149">
        <v>390.39</v>
      </c>
      <c r="G264" s="149">
        <v>390390.39</v>
      </c>
      <c r="H264" s="150">
        <f>Tabela2[[#This Row],[PERCENTUAL REALIZADO2]]*1/100</f>
        <v>2.0594999999999999E-2</v>
      </c>
      <c r="I264">
        <v>2.0594999999999999</v>
      </c>
      <c r="J264" s="111">
        <v>43009</v>
      </c>
      <c r="L264" t="s">
        <v>2</v>
      </c>
      <c r="M264" t="s">
        <v>95</v>
      </c>
      <c r="N264" t="s">
        <v>96</v>
      </c>
    </row>
    <row r="265" spans="1:14" x14ac:dyDescent="0.25">
      <c r="A265" t="s">
        <v>1736</v>
      </c>
      <c r="B265" t="s">
        <v>59</v>
      </c>
      <c r="C265" t="s">
        <v>1735</v>
      </c>
      <c r="D265" t="s">
        <v>94</v>
      </c>
      <c r="E265" s="149">
        <v>487500</v>
      </c>
      <c r="F265" s="149">
        <v>15078</v>
      </c>
      <c r="G265" s="149">
        <v>502578</v>
      </c>
      <c r="H265" s="150">
        <f>Tabela2[[#This Row],[PERCENTUAL REALIZADO2]]*1/100</f>
        <v>0.45965200000000001</v>
      </c>
      <c r="I265">
        <v>45.965200000000003</v>
      </c>
      <c r="J265" s="111">
        <v>42072</v>
      </c>
      <c r="L265" t="s">
        <v>2</v>
      </c>
      <c r="M265" t="s">
        <v>95</v>
      </c>
      <c r="N265" t="s">
        <v>96</v>
      </c>
    </row>
    <row r="266" spans="1:14" x14ac:dyDescent="0.25">
      <c r="A266" t="s">
        <v>773</v>
      </c>
      <c r="B266" t="s">
        <v>47</v>
      </c>
      <c r="C266" t="s">
        <v>772</v>
      </c>
      <c r="D266" t="s">
        <v>82</v>
      </c>
      <c r="E266" s="149">
        <v>2145000</v>
      </c>
      <c r="F266" s="149">
        <v>2200</v>
      </c>
      <c r="G266" s="149">
        <v>2147200</v>
      </c>
      <c r="H266" s="150">
        <f>Tabela2[[#This Row],[PERCENTUAL REALIZADO2]]*1/100</f>
        <v>2.8408000000000003E-2</v>
      </c>
      <c r="I266">
        <v>2.8408000000000002</v>
      </c>
      <c r="J266" s="111">
        <v>43069</v>
      </c>
      <c r="L266" t="s">
        <v>2</v>
      </c>
      <c r="M266" t="s">
        <v>83</v>
      </c>
      <c r="N266" t="s">
        <v>84</v>
      </c>
    </row>
    <row r="267" spans="1:14" x14ac:dyDescent="0.25">
      <c r="A267" t="s">
        <v>1796</v>
      </c>
      <c r="B267" t="s">
        <v>62</v>
      </c>
      <c r="C267" t="s">
        <v>285</v>
      </c>
      <c r="D267" t="s">
        <v>94</v>
      </c>
      <c r="E267" s="149">
        <v>243750</v>
      </c>
      <c r="F267" s="149">
        <v>6250</v>
      </c>
      <c r="G267" s="149">
        <v>250000</v>
      </c>
      <c r="H267" s="150">
        <f>Tabela2[[#This Row],[PERCENTUAL REALIZADO2]]*1/100</f>
        <v>0.98593000000000008</v>
      </c>
      <c r="I267">
        <v>98.593000000000004</v>
      </c>
      <c r="J267" s="111">
        <v>42157</v>
      </c>
      <c r="L267" t="s">
        <v>2</v>
      </c>
      <c r="M267" t="s">
        <v>95</v>
      </c>
      <c r="N267" t="s">
        <v>96</v>
      </c>
    </row>
    <row r="268" spans="1:14" x14ac:dyDescent="0.25">
      <c r="A268" t="s">
        <v>1361</v>
      </c>
      <c r="B268" t="s">
        <v>47</v>
      </c>
      <c r="C268" t="s">
        <v>537</v>
      </c>
      <c r="D268" t="s">
        <v>94</v>
      </c>
      <c r="E268" s="149">
        <v>200000</v>
      </c>
      <c r="F268" s="149">
        <v>10000</v>
      </c>
      <c r="G268" s="149">
        <v>210000</v>
      </c>
      <c r="H268" s="150">
        <f>Tabela2[[#This Row],[PERCENTUAL REALIZADO2]]*1/100</f>
        <v>0.7609999999999999</v>
      </c>
      <c r="I268">
        <v>76.099999999999994</v>
      </c>
      <c r="J268" s="111">
        <v>39633</v>
      </c>
      <c r="K268" s="111">
        <v>42679</v>
      </c>
      <c r="L268" t="s">
        <v>2</v>
      </c>
      <c r="M268" t="s">
        <v>95</v>
      </c>
      <c r="N268" t="s">
        <v>252</v>
      </c>
    </row>
    <row r="269" spans="1:14" x14ac:dyDescent="0.25">
      <c r="A269" t="s">
        <v>1441</v>
      </c>
      <c r="B269" t="s">
        <v>45</v>
      </c>
      <c r="C269" t="s">
        <v>578</v>
      </c>
      <c r="D269" t="s">
        <v>82</v>
      </c>
      <c r="E269" s="149">
        <v>487500</v>
      </c>
      <c r="F269" s="149">
        <v>12500</v>
      </c>
      <c r="G269" s="149">
        <v>500000</v>
      </c>
      <c r="H269" s="150">
        <f>Tabela2[[#This Row],[PERCENTUAL REALIZADO2]]*1/100</f>
        <v>0.31837599999999999</v>
      </c>
      <c r="I269">
        <v>31.837599999999998</v>
      </c>
      <c r="J269" s="111">
        <v>42278</v>
      </c>
      <c r="L269" t="s">
        <v>2</v>
      </c>
      <c r="M269" t="s">
        <v>83</v>
      </c>
      <c r="N269" t="s">
        <v>84</v>
      </c>
    </row>
    <row r="270" spans="1:14" x14ac:dyDescent="0.25">
      <c r="A270" t="s">
        <v>1485</v>
      </c>
      <c r="B270" t="s">
        <v>53</v>
      </c>
      <c r="C270" t="s">
        <v>1484</v>
      </c>
      <c r="D270" t="s">
        <v>94</v>
      </c>
      <c r="E270" s="149">
        <v>487500</v>
      </c>
      <c r="F270" s="149">
        <v>78869.320000000007</v>
      </c>
      <c r="G270" s="149">
        <v>566369.31999999995</v>
      </c>
      <c r="H270" s="150">
        <f>Tabela2[[#This Row],[PERCENTUAL REALIZADO2]]*1/100</f>
        <v>0.99929299999999999</v>
      </c>
      <c r="I270">
        <v>99.929299999999998</v>
      </c>
      <c r="J270" s="111">
        <v>42044</v>
      </c>
      <c r="K270" s="111">
        <v>42618</v>
      </c>
      <c r="L270" t="s">
        <v>2</v>
      </c>
      <c r="M270" t="s">
        <v>95</v>
      </c>
      <c r="N270" t="s">
        <v>96</v>
      </c>
    </row>
    <row r="271" spans="1:14" x14ac:dyDescent="0.25">
      <c r="A271" t="s">
        <v>1580</v>
      </c>
      <c r="B271" t="s">
        <v>47</v>
      </c>
      <c r="C271" t="s">
        <v>118</v>
      </c>
      <c r="D271" t="s">
        <v>94</v>
      </c>
      <c r="E271" s="149">
        <v>585000</v>
      </c>
      <c r="F271" s="149">
        <v>12000</v>
      </c>
      <c r="G271" s="149">
        <v>597000</v>
      </c>
      <c r="H271" s="150">
        <f>Tabela2[[#This Row],[PERCENTUAL REALIZADO2]]*1/100</f>
        <v>0.93888199999999999</v>
      </c>
      <c r="I271">
        <v>93.888199999999998</v>
      </c>
      <c r="J271" s="111">
        <v>42145</v>
      </c>
      <c r="L271" t="s">
        <v>2</v>
      </c>
      <c r="M271" t="s">
        <v>95</v>
      </c>
      <c r="N271" t="s">
        <v>96</v>
      </c>
    </row>
    <row r="272" spans="1:14" x14ac:dyDescent="0.25">
      <c r="A272" t="s">
        <v>1625</v>
      </c>
      <c r="B272" t="s">
        <v>56</v>
      </c>
      <c r="C272" t="s">
        <v>383</v>
      </c>
      <c r="D272" t="s">
        <v>82</v>
      </c>
      <c r="E272" s="149">
        <v>490000</v>
      </c>
      <c r="F272" s="149">
        <v>29798.89</v>
      </c>
      <c r="G272" s="149">
        <v>519798.89</v>
      </c>
      <c r="H272" s="150">
        <f>Tabela2[[#This Row],[PERCENTUAL REALIZADO2]]*1/100</f>
        <v>0.89846300000000001</v>
      </c>
      <c r="I272">
        <v>89.846299999999999</v>
      </c>
      <c r="J272" s="111">
        <v>42271</v>
      </c>
      <c r="L272" t="s">
        <v>2</v>
      </c>
      <c r="M272" t="s">
        <v>83</v>
      </c>
      <c r="N272" t="s">
        <v>84</v>
      </c>
    </row>
    <row r="273" spans="1:14" x14ac:dyDescent="0.25">
      <c r="A273" t="s">
        <v>1403</v>
      </c>
      <c r="B273" t="s">
        <v>66</v>
      </c>
      <c r="C273" t="s">
        <v>505</v>
      </c>
      <c r="D273" t="s">
        <v>82</v>
      </c>
      <c r="E273" s="149">
        <v>390000</v>
      </c>
      <c r="F273" s="149">
        <v>12000</v>
      </c>
      <c r="G273" s="149">
        <v>402000</v>
      </c>
      <c r="H273" s="150">
        <f>Tabela2[[#This Row],[PERCENTUAL REALIZADO2]]*1/100</f>
        <v>0.50452699999999995</v>
      </c>
      <c r="I273">
        <v>50.4527</v>
      </c>
      <c r="J273" s="111">
        <v>42237</v>
      </c>
      <c r="L273" t="s">
        <v>2</v>
      </c>
      <c r="M273" t="s">
        <v>83</v>
      </c>
      <c r="N273" t="s">
        <v>84</v>
      </c>
    </row>
    <row r="274" spans="1:14" x14ac:dyDescent="0.25">
      <c r="A274" t="s">
        <v>793</v>
      </c>
      <c r="B274" t="s">
        <v>52</v>
      </c>
      <c r="C274" t="s">
        <v>720</v>
      </c>
      <c r="D274" t="s">
        <v>94</v>
      </c>
      <c r="E274" s="149">
        <v>792077.32</v>
      </c>
      <c r="F274" s="149">
        <v>33000</v>
      </c>
      <c r="G274" s="149">
        <v>825077.32</v>
      </c>
      <c r="H274" s="150">
        <f>Tabela2[[#This Row],[PERCENTUAL REALIZADO2]]*1/100</f>
        <v>1.7996000000000002E-2</v>
      </c>
      <c r="I274">
        <v>1.7996000000000001</v>
      </c>
      <c r="J274" s="111">
        <v>43040</v>
      </c>
      <c r="L274" t="s">
        <v>2</v>
      </c>
      <c r="M274" t="s">
        <v>95</v>
      </c>
      <c r="N274" t="s">
        <v>96</v>
      </c>
    </row>
    <row r="275" spans="1:14" x14ac:dyDescent="0.25">
      <c r="A275" t="s">
        <v>1971</v>
      </c>
      <c r="B275" t="s">
        <v>68</v>
      </c>
      <c r="C275" t="s">
        <v>1970</v>
      </c>
      <c r="D275" t="s">
        <v>97</v>
      </c>
      <c r="E275" s="149">
        <v>3000000</v>
      </c>
      <c r="F275" s="149">
        <v>335000</v>
      </c>
      <c r="G275" s="149">
        <v>3335000</v>
      </c>
      <c r="H275" s="150">
        <f>Tabela2[[#This Row],[PERCENTUAL REALIZADO2]]*1/100</f>
        <v>0.60289999999999999</v>
      </c>
      <c r="I275">
        <v>60.29</v>
      </c>
      <c r="J275" s="111">
        <v>40664</v>
      </c>
      <c r="K275" s="111">
        <v>42734</v>
      </c>
      <c r="L275" t="s">
        <v>2</v>
      </c>
      <c r="M275" t="s">
        <v>98</v>
      </c>
      <c r="N275" t="s">
        <v>426</v>
      </c>
    </row>
    <row r="276" spans="1:14" x14ac:dyDescent="0.25">
      <c r="A276" t="s">
        <v>896</v>
      </c>
      <c r="B276" t="s">
        <v>52</v>
      </c>
      <c r="C276" t="s">
        <v>690</v>
      </c>
      <c r="D276" t="s">
        <v>94</v>
      </c>
      <c r="E276" s="149">
        <v>1000000</v>
      </c>
      <c r="F276" s="149">
        <v>20000</v>
      </c>
      <c r="G276" s="149">
        <v>1020000</v>
      </c>
      <c r="H276" s="150">
        <f>Tabela2[[#This Row],[PERCENTUAL REALIZADO2]]*1/100</f>
        <v>8.2027000000000003E-2</v>
      </c>
      <c r="I276">
        <v>8.2027000000000001</v>
      </c>
      <c r="J276" s="111">
        <v>42824</v>
      </c>
      <c r="L276" t="s">
        <v>2</v>
      </c>
      <c r="M276" t="s">
        <v>95</v>
      </c>
      <c r="N276" t="s">
        <v>96</v>
      </c>
    </row>
    <row r="277" spans="1:14" x14ac:dyDescent="0.25">
      <c r="A277" t="s">
        <v>1639</v>
      </c>
      <c r="B277" t="s">
        <v>52</v>
      </c>
      <c r="C277" t="s">
        <v>689</v>
      </c>
      <c r="D277" t="s">
        <v>82</v>
      </c>
      <c r="E277" s="149">
        <v>243750</v>
      </c>
      <c r="F277" s="149">
        <v>6250</v>
      </c>
      <c r="G277" s="149">
        <v>250000</v>
      </c>
      <c r="H277" s="150">
        <f>Tabela2[[#This Row],[PERCENTUAL REALIZADO2]]*1/100</f>
        <v>0.600186</v>
      </c>
      <c r="I277">
        <v>60.018599999999999</v>
      </c>
      <c r="J277" s="111">
        <v>41707</v>
      </c>
      <c r="L277" t="s">
        <v>2</v>
      </c>
      <c r="M277" t="s">
        <v>83</v>
      </c>
      <c r="N277" t="s">
        <v>84</v>
      </c>
    </row>
    <row r="278" spans="1:14" x14ac:dyDescent="0.25">
      <c r="A278" t="s">
        <v>1183</v>
      </c>
      <c r="B278" t="s">
        <v>48</v>
      </c>
      <c r="C278" t="s">
        <v>282</v>
      </c>
      <c r="D278" t="s">
        <v>94</v>
      </c>
      <c r="E278" s="149">
        <v>1462500</v>
      </c>
      <c r="F278" s="149">
        <v>160397.22</v>
      </c>
      <c r="G278" s="149">
        <v>1622897.22</v>
      </c>
      <c r="H278" s="150">
        <f>Tabela2[[#This Row],[PERCENTUAL REALIZADO2]]*1/100</f>
        <v>0.10123900000000001</v>
      </c>
      <c r="I278">
        <v>10.123900000000001</v>
      </c>
      <c r="J278" s="111">
        <v>42248</v>
      </c>
      <c r="L278" t="s">
        <v>2</v>
      </c>
      <c r="M278" t="s">
        <v>95</v>
      </c>
      <c r="N278" t="s">
        <v>96</v>
      </c>
    </row>
    <row r="279" spans="1:14" x14ac:dyDescent="0.25">
      <c r="A279" t="s">
        <v>1829</v>
      </c>
      <c r="B279" t="s">
        <v>46</v>
      </c>
      <c r="C279" t="s">
        <v>1422</v>
      </c>
      <c r="D279" t="s">
        <v>94</v>
      </c>
      <c r="E279" s="149">
        <v>390000</v>
      </c>
      <c r="F279" s="149">
        <v>43333.33</v>
      </c>
      <c r="G279" s="149">
        <v>433333.33</v>
      </c>
      <c r="H279" s="150">
        <f>Tabela2[[#This Row],[PERCENTUAL REALIZADO2]]*1/100</f>
        <v>0.122942</v>
      </c>
      <c r="I279">
        <v>12.2942</v>
      </c>
      <c r="J279" s="111">
        <v>42226</v>
      </c>
      <c r="L279" t="s">
        <v>2</v>
      </c>
      <c r="M279" t="s">
        <v>95</v>
      </c>
      <c r="N279" t="s">
        <v>96</v>
      </c>
    </row>
    <row r="280" spans="1:14" x14ac:dyDescent="0.25">
      <c r="A280" t="s">
        <v>1541</v>
      </c>
      <c r="B280" t="s">
        <v>52</v>
      </c>
      <c r="C280" t="s">
        <v>1540</v>
      </c>
      <c r="D280" t="s">
        <v>94</v>
      </c>
      <c r="E280" s="149">
        <v>450000</v>
      </c>
      <c r="F280" s="149">
        <v>15000</v>
      </c>
      <c r="G280" s="149">
        <v>465000</v>
      </c>
      <c r="H280" s="150">
        <f>Tabela2[[#This Row],[PERCENTUAL REALIZADO2]]*1/100</f>
        <v>6.0900000000000006E-4</v>
      </c>
      <c r="I280">
        <v>6.0900000000000003E-2</v>
      </c>
      <c r="J280" s="111">
        <v>42145</v>
      </c>
      <c r="L280" t="s">
        <v>2</v>
      </c>
      <c r="M280" t="s">
        <v>95</v>
      </c>
      <c r="N280" t="s">
        <v>96</v>
      </c>
    </row>
    <row r="281" spans="1:14" x14ac:dyDescent="0.25">
      <c r="A281" t="s">
        <v>1220</v>
      </c>
      <c r="B281" t="s">
        <v>53</v>
      </c>
      <c r="C281" t="s">
        <v>180</v>
      </c>
      <c r="D281" t="s">
        <v>94</v>
      </c>
      <c r="E281" s="149">
        <v>252525</v>
      </c>
      <c r="F281" s="149">
        <v>253</v>
      </c>
      <c r="G281" s="149">
        <v>252778</v>
      </c>
      <c r="H281" s="150">
        <f>Tabela2[[#This Row],[PERCENTUAL REALIZADO2]]*1/100</f>
        <v>0.84271299999999993</v>
      </c>
      <c r="I281">
        <v>84.271299999999997</v>
      </c>
      <c r="J281" s="111">
        <v>42538</v>
      </c>
      <c r="L281" t="s">
        <v>2</v>
      </c>
      <c r="M281" t="s">
        <v>95</v>
      </c>
      <c r="N281" t="s">
        <v>96</v>
      </c>
    </row>
    <row r="282" spans="1:14" x14ac:dyDescent="0.25">
      <c r="A282" t="s">
        <v>610</v>
      </c>
      <c r="B282" t="s">
        <v>57</v>
      </c>
      <c r="C282" t="s">
        <v>609</v>
      </c>
      <c r="D282" t="s">
        <v>85</v>
      </c>
      <c r="E282" s="149">
        <v>90000</v>
      </c>
      <c r="F282" s="149">
        <v>23590</v>
      </c>
      <c r="G282" s="149">
        <v>113590</v>
      </c>
      <c r="H282" s="150">
        <f>Tabela2[[#This Row],[PERCENTUAL REALIZADO2]]*1/100</f>
        <v>0.33350000000000002</v>
      </c>
      <c r="I282">
        <v>33.35</v>
      </c>
      <c r="J282" s="111">
        <v>37442</v>
      </c>
      <c r="K282" s="111">
        <v>42734</v>
      </c>
      <c r="L282" t="s">
        <v>2</v>
      </c>
      <c r="M282" t="s">
        <v>247</v>
      </c>
      <c r="N282" t="s">
        <v>266</v>
      </c>
    </row>
    <row r="283" spans="1:14" x14ac:dyDescent="0.25">
      <c r="A283" t="s">
        <v>1671</v>
      </c>
      <c r="B283" t="s">
        <v>148</v>
      </c>
      <c r="C283" t="s">
        <v>147</v>
      </c>
      <c r="D283" t="s">
        <v>94</v>
      </c>
      <c r="E283" s="149">
        <v>975000</v>
      </c>
      <c r="F283" s="149">
        <v>40625</v>
      </c>
      <c r="G283" s="149">
        <v>1015625</v>
      </c>
      <c r="H283" s="150">
        <f>Tabela2[[#This Row],[PERCENTUAL REALIZADO2]]*1/100</f>
        <v>0.98175899999999994</v>
      </c>
      <c r="I283">
        <v>98.175899999999999</v>
      </c>
      <c r="J283" s="111">
        <v>42144</v>
      </c>
      <c r="L283" t="s">
        <v>2</v>
      </c>
      <c r="M283" t="s">
        <v>95</v>
      </c>
      <c r="N283" t="s">
        <v>96</v>
      </c>
    </row>
    <row r="284" spans="1:14" x14ac:dyDescent="0.25">
      <c r="A284" t="s">
        <v>2041</v>
      </c>
      <c r="B284" t="s">
        <v>57</v>
      </c>
      <c r="C284" t="s">
        <v>525</v>
      </c>
      <c r="D284" t="s">
        <v>82</v>
      </c>
      <c r="E284" s="149">
        <v>97500</v>
      </c>
      <c r="F284" s="149">
        <v>4772.78</v>
      </c>
      <c r="G284" s="149">
        <v>102272.78</v>
      </c>
      <c r="H284" s="150">
        <f>Tabela2[[#This Row],[PERCENTUAL REALIZADO2]]*1/100</f>
        <v>0.49090000000000006</v>
      </c>
      <c r="I284">
        <v>49.09</v>
      </c>
      <c r="J284" s="111">
        <v>40529</v>
      </c>
      <c r="K284" s="111">
        <v>43099</v>
      </c>
      <c r="L284" t="s">
        <v>2</v>
      </c>
      <c r="M284" t="s">
        <v>83</v>
      </c>
      <c r="N284" t="s">
        <v>251</v>
      </c>
    </row>
    <row r="285" spans="1:14" x14ac:dyDescent="0.25">
      <c r="A285" t="s">
        <v>2041</v>
      </c>
      <c r="B285" t="s">
        <v>57</v>
      </c>
      <c r="C285" t="s">
        <v>2042</v>
      </c>
      <c r="D285" t="s">
        <v>82</v>
      </c>
      <c r="E285" s="149">
        <v>97500</v>
      </c>
      <c r="F285" s="149">
        <v>3020</v>
      </c>
      <c r="G285" s="149">
        <v>100520</v>
      </c>
      <c r="H285" s="150">
        <f>Tabela2[[#This Row],[PERCENTUAL REALIZADO2]]*1/100</f>
        <v>0.30459999999999998</v>
      </c>
      <c r="I285">
        <v>30.46</v>
      </c>
      <c r="J285" s="111">
        <v>40120</v>
      </c>
      <c r="K285" s="111">
        <v>42946</v>
      </c>
      <c r="L285" t="s">
        <v>2</v>
      </c>
      <c r="M285" t="s">
        <v>83</v>
      </c>
      <c r="N285" t="s">
        <v>251</v>
      </c>
    </row>
    <row r="286" spans="1:14" x14ac:dyDescent="0.25">
      <c r="A286" t="s">
        <v>1008</v>
      </c>
      <c r="B286" t="s">
        <v>57</v>
      </c>
      <c r="C286" t="s">
        <v>1007</v>
      </c>
      <c r="D286" t="s">
        <v>82</v>
      </c>
      <c r="E286" s="149">
        <v>135000</v>
      </c>
      <c r="F286" s="149">
        <v>6750</v>
      </c>
      <c r="G286" s="149">
        <v>141750</v>
      </c>
      <c r="H286" s="150">
        <f>Tabela2[[#This Row],[PERCENTUAL REALIZADO2]]*1/100</f>
        <v>0.68400000000000005</v>
      </c>
      <c r="I286">
        <v>68.400000000000006</v>
      </c>
      <c r="J286" s="111">
        <v>39263</v>
      </c>
      <c r="K286" s="111">
        <v>42946</v>
      </c>
      <c r="L286" t="s">
        <v>2</v>
      </c>
      <c r="M286" t="s">
        <v>83</v>
      </c>
      <c r="N286" t="s">
        <v>251</v>
      </c>
    </row>
    <row r="287" spans="1:14" x14ac:dyDescent="0.25">
      <c r="A287" t="s">
        <v>1171</v>
      </c>
      <c r="B287" t="s">
        <v>68</v>
      </c>
      <c r="C287" t="s">
        <v>1170</v>
      </c>
      <c r="D287" t="s">
        <v>94</v>
      </c>
      <c r="E287" s="149">
        <v>243750</v>
      </c>
      <c r="F287" s="149">
        <v>73733.37</v>
      </c>
      <c r="G287" s="149">
        <v>317483.37</v>
      </c>
      <c r="H287" s="150">
        <f>Tabela2[[#This Row],[PERCENTUAL REALIZADO2]]*1/100</f>
        <v>5.7119999999999997E-2</v>
      </c>
      <c r="I287">
        <v>5.7119999999999997</v>
      </c>
      <c r="J287" s="111">
        <v>42541</v>
      </c>
      <c r="L287" t="s">
        <v>2</v>
      </c>
      <c r="M287" t="s">
        <v>95</v>
      </c>
      <c r="N287" t="s">
        <v>96</v>
      </c>
    </row>
    <row r="288" spans="1:14" x14ac:dyDescent="0.25">
      <c r="A288" t="s">
        <v>1171</v>
      </c>
      <c r="B288" t="s">
        <v>68</v>
      </c>
      <c r="C288" t="s">
        <v>1170</v>
      </c>
      <c r="D288" t="s">
        <v>94</v>
      </c>
      <c r="E288" s="149">
        <v>243750</v>
      </c>
      <c r="F288" s="149">
        <v>20121.46</v>
      </c>
      <c r="G288" s="149">
        <v>263871.46000000002</v>
      </c>
      <c r="H288" s="150">
        <f>Tabela2[[#This Row],[PERCENTUAL REALIZADO2]]*1/100</f>
        <v>0.42518600000000001</v>
      </c>
      <c r="I288">
        <v>42.518599999999999</v>
      </c>
      <c r="J288" s="111">
        <v>42551</v>
      </c>
      <c r="L288" t="s">
        <v>2</v>
      </c>
      <c r="M288" t="s">
        <v>95</v>
      </c>
      <c r="N288" t="s">
        <v>96</v>
      </c>
    </row>
    <row r="289" spans="1:14" x14ac:dyDescent="0.25">
      <c r="A289" t="s">
        <v>1352</v>
      </c>
      <c r="B289" t="s">
        <v>66</v>
      </c>
      <c r="C289" t="s">
        <v>1053</v>
      </c>
      <c r="D289" t="s">
        <v>94</v>
      </c>
      <c r="E289" s="149">
        <v>3120000</v>
      </c>
      <c r="F289" s="149">
        <v>1161038.8600000001</v>
      </c>
      <c r="G289" s="149">
        <v>4281038.8600000003</v>
      </c>
      <c r="H289" s="150">
        <f>Tabela2[[#This Row],[PERCENTUAL REALIZADO2]]*1/100</f>
        <v>0.21246899999999999</v>
      </c>
      <c r="I289">
        <v>21.2469</v>
      </c>
      <c r="J289" s="111">
        <v>42144</v>
      </c>
      <c r="L289" t="s">
        <v>2</v>
      </c>
      <c r="M289" t="s">
        <v>95</v>
      </c>
      <c r="N289" t="s">
        <v>96</v>
      </c>
    </row>
    <row r="290" spans="1:14" x14ac:dyDescent="0.25">
      <c r="A290" t="s">
        <v>1567</v>
      </c>
      <c r="B290" t="s">
        <v>60</v>
      </c>
      <c r="C290" t="s">
        <v>604</v>
      </c>
      <c r="D290" t="s">
        <v>82</v>
      </c>
      <c r="E290" s="149">
        <v>316875</v>
      </c>
      <c r="F290" s="149">
        <v>13170.21</v>
      </c>
      <c r="G290" s="149">
        <v>330045.21000000002</v>
      </c>
      <c r="H290" s="150">
        <f>Tabela2[[#This Row],[PERCENTUAL REALIZADO2]]*1/100</f>
        <v>0.35241900000000004</v>
      </c>
      <c r="I290">
        <v>35.241900000000001</v>
      </c>
      <c r="J290" s="111">
        <v>42377</v>
      </c>
      <c r="L290" t="s">
        <v>2</v>
      </c>
      <c r="M290" t="s">
        <v>83</v>
      </c>
      <c r="N290" t="s">
        <v>84</v>
      </c>
    </row>
    <row r="291" spans="1:14" x14ac:dyDescent="0.25">
      <c r="A291" t="s">
        <v>861</v>
      </c>
      <c r="B291" t="s">
        <v>65</v>
      </c>
      <c r="C291" t="s">
        <v>289</v>
      </c>
      <c r="D291" t="s">
        <v>94</v>
      </c>
      <c r="E291" s="149">
        <v>268125</v>
      </c>
      <c r="F291" s="149">
        <v>269</v>
      </c>
      <c r="G291" s="149">
        <v>268394</v>
      </c>
      <c r="H291" s="150">
        <f>Tabela2[[#This Row],[PERCENTUAL REALIZADO2]]*1/100</f>
        <v>0.72338800000000003</v>
      </c>
      <c r="I291">
        <v>72.338800000000006</v>
      </c>
      <c r="J291" s="111">
        <v>42898</v>
      </c>
      <c r="L291" t="s">
        <v>2</v>
      </c>
      <c r="M291" t="s">
        <v>95</v>
      </c>
      <c r="N291" t="s">
        <v>96</v>
      </c>
    </row>
    <row r="292" spans="1:14" x14ac:dyDescent="0.25">
      <c r="A292" t="s">
        <v>1554</v>
      </c>
      <c r="B292" t="s">
        <v>47</v>
      </c>
      <c r="C292" t="s">
        <v>298</v>
      </c>
      <c r="D292" t="s">
        <v>94</v>
      </c>
      <c r="E292" s="149">
        <v>487500</v>
      </c>
      <c r="F292" s="149">
        <v>12500</v>
      </c>
      <c r="G292" s="149">
        <v>500000</v>
      </c>
      <c r="H292" s="150">
        <f>Tabela2[[#This Row],[PERCENTUAL REALIZADO2]]*1/100</f>
        <v>0.54670099999999999</v>
      </c>
      <c r="I292">
        <v>54.670099999999998</v>
      </c>
      <c r="J292" s="111">
        <v>42420</v>
      </c>
      <c r="L292" t="s">
        <v>2</v>
      </c>
      <c r="M292" t="s">
        <v>95</v>
      </c>
      <c r="N292" t="s">
        <v>96</v>
      </c>
    </row>
    <row r="293" spans="1:14" x14ac:dyDescent="0.25">
      <c r="A293" t="s">
        <v>675</v>
      </c>
      <c r="B293" t="s">
        <v>62</v>
      </c>
      <c r="C293" t="s">
        <v>300</v>
      </c>
      <c r="D293" t="s">
        <v>94</v>
      </c>
      <c r="E293" s="149">
        <v>682500</v>
      </c>
      <c r="F293" s="149">
        <v>1500</v>
      </c>
      <c r="G293" s="149">
        <v>684000</v>
      </c>
      <c r="H293" s="150">
        <f>Tabela2[[#This Row],[PERCENTUAL REALIZADO2]]*1/100</f>
        <v>0.59384500000000007</v>
      </c>
      <c r="I293">
        <v>59.384500000000003</v>
      </c>
      <c r="J293" s="111">
        <v>42530</v>
      </c>
      <c r="L293" t="s">
        <v>2</v>
      </c>
      <c r="M293" t="s">
        <v>95</v>
      </c>
      <c r="N293" t="s">
        <v>96</v>
      </c>
    </row>
    <row r="294" spans="1:14" x14ac:dyDescent="0.25">
      <c r="A294" t="s">
        <v>1292</v>
      </c>
      <c r="B294" t="s">
        <v>66</v>
      </c>
      <c r="C294" t="s">
        <v>1291</v>
      </c>
      <c r="D294" t="s">
        <v>85</v>
      </c>
      <c r="E294" s="149">
        <v>295300</v>
      </c>
      <c r="F294" s="149">
        <v>6027</v>
      </c>
      <c r="G294" s="149">
        <v>301327</v>
      </c>
      <c r="H294" s="150">
        <f>Tabela2[[#This Row],[PERCENTUAL REALIZADO2]]*1/100</f>
        <v>0.31940200000000002</v>
      </c>
      <c r="I294">
        <v>31.940200000000001</v>
      </c>
      <c r="J294" s="111">
        <v>42188</v>
      </c>
      <c r="L294" t="s">
        <v>2</v>
      </c>
      <c r="M294" t="s">
        <v>83</v>
      </c>
      <c r="N294" t="s">
        <v>86</v>
      </c>
    </row>
    <row r="295" spans="1:14" x14ac:dyDescent="0.25">
      <c r="A295" t="s">
        <v>603</v>
      </c>
      <c r="B295" t="s">
        <v>69</v>
      </c>
      <c r="C295" t="s">
        <v>602</v>
      </c>
      <c r="D295" t="s">
        <v>85</v>
      </c>
      <c r="E295" s="149">
        <v>132000</v>
      </c>
      <c r="F295" s="149">
        <v>6600</v>
      </c>
      <c r="G295" s="149">
        <v>138600</v>
      </c>
      <c r="H295" s="150">
        <f>Tabela2[[#This Row],[PERCENTUAL REALIZADO2]]*1/100</f>
        <v>0.66569999999999996</v>
      </c>
      <c r="I295">
        <v>66.569999999999993</v>
      </c>
      <c r="J295" s="111">
        <v>37410</v>
      </c>
      <c r="L295" t="s">
        <v>2</v>
      </c>
      <c r="M295" t="s">
        <v>247</v>
      </c>
      <c r="N295" t="s">
        <v>562</v>
      </c>
    </row>
    <row r="296" spans="1:14" x14ac:dyDescent="0.25">
      <c r="A296" t="s">
        <v>2046</v>
      </c>
      <c r="B296" t="s">
        <v>62</v>
      </c>
      <c r="C296" t="s">
        <v>2045</v>
      </c>
      <c r="D296" t="s">
        <v>87</v>
      </c>
      <c r="E296" s="149">
        <v>99000</v>
      </c>
      <c r="F296" s="149">
        <v>11000</v>
      </c>
      <c r="G296" s="149">
        <v>110000</v>
      </c>
      <c r="H296" s="150">
        <f>Tabela2[[#This Row],[PERCENTUAL REALIZADO2]]*1/100</f>
        <v>0.41539999999999999</v>
      </c>
      <c r="I296">
        <v>41.54</v>
      </c>
      <c r="J296" s="111">
        <v>40753</v>
      </c>
      <c r="K296" s="111">
        <v>41892</v>
      </c>
      <c r="L296" t="s">
        <v>2</v>
      </c>
      <c r="M296" t="s">
        <v>80</v>
      </c>
      <c r="N296" t="s">
        <v>91</v>
      </c>
    </row>
    <row r="297" spans="1:14" x14ac:dyDescent="0.25">
      <c r="A297" t="s">
        <v>818</v>
      </c>
      <c r="B297" t="s">
        <v>53</v>
      </c>
      <c r="C297" t="s">
        <v>817</v>
      </c>
      <c r="D297" t="s">
        <v>82</v>
      </c>
      <c r="E297" s="149">
        <v>200000</v>
      </c>
      <c r="F297" s="149">
        <v>11199.1</v>
      </c>
      <c r="G297" s="149">
        <v>211199.1</v>
      </c>
      <c r="H297" s="150">
        <f>Tabela2[[#This Row],[PERCENTUAL REALIZADO2]]*1/100</f>
        <v>0.71279999999999999</v>
      </c>
      <c r="I297">
        <v>71.28</v>
      </c>
      <c r="J297" s="111">
        <v>39295</v>
      </c>
      <c r="L297" t="s">
        <v>2</v>
      </c>
      <c r="M297" t="s">
        <v>83</v>
      </c>
      <c r="N297" t="s">
        <v>251</v>
      </c>
    </row>
    <row r="298" spans="1:14" x14ac:dyDescent="0.25">
      <c r="A298" t="s">
        <v>1162</v>
      </c>
      <c r="B298" t="s">
        <v>46</v>
      </c>
      <c r="C298" t="s">
        <v>1161</v>
      </c>
      <c r="D298" t="s">
        <v>82</v>
      </c>
      <c r="E298" s="149">
        <v>487500</v>
      </c>
      <c r="F298" s="149">
        <v>14625</v>
      </c>
      <c r="G298" s="149">
        <v>502125</v>
      </c>
      <c r="H298" s="150">
        <f>Tabela2[[#This Row],[PERCENTUAL REALIZADO2]]*1/100</f>
        <v>0.1188</v>
      </c>
      <c r="I298">
        <v>11.88</v>
      </c>
      <c r="J298" s="111">
        <v>39633</v>
      </c>
      <c r="L298" t="s">
        <v>2</v>
      </c>
      <c r="M298" t="s">
        <v>83</v>
      </c>
      <c r="N298" t="s">
        <v>251</v>
      </c>
    </row>
    <row r="299" spans="1:14" x14ac:dyDescent="0.25">
      <c r="A299" t="s">
        <v>1428</v>
      </c>
      <c r="B299" t="s">
        <v>68</v>
      </c>
      <c r="C299" t="s">
        <v>107</v>
      </c>
      <c r="D299" t="s">
        <v>85</v>
      </c>
      <c r="E299" s="149">
        <v>255740</v>
      </c>
      <c r="F299" s="149">
        <v>310936.84000000003</v>
      </c>
      <c r="G299" s="149">
        <v>566676.84</v>
      </c>
      <c r="H299" s="150">
        <f>Tabela2[[#This Row],[PERCENTUAL REALIZADO2]]*1/100</f>
        <v>0.48646400000000001</v>
      </c>
      <c r="I299">
        <v>48.6464</v>
      </c>
      <c r="J299" s="111">
        <v>42121</v>
      </c>
      <c r="L299" t="s">
        <v>2</v>
      </c>
      <c r="M299" t="s">
        <v>83</v>
      </c>
      <c r="N299" t="s">
        <v>113</v>
      </c>
    </row>
    <row r="300" spans="1:14" x14ac:dyDescent="0.25">
      <c r="A300" t="s">
        <v>583</v>
      </c>
      <c r="B300" t="s">
        <v>58</v>
      </c>
      <c r="C300" t="s">
        <v>580</v>
      </c>
      <c r="D300" t="s">
        <v>87</v>
      </c>
      <c r="E300" s="149">
        <v>150000</v>
      </c>
      <c r="F300" s="149">
        <v>0</v>
      </c>
      <c r="G300" s="149">
        <v>150000</v>
      </c>
      <c r="H300" s="150">
        <f>Tabela2[[#This Row],[PERCENTUAL REALIZADO2]]*1/100</f>
        <v>0.83660000000000001</v>
      </c>
      <c r="I300">
        <v>83.66</v>
      </c>
      <c r="J300" s="111">
        <v>37386</v>
      </c>
      <c r="K300" s="111">
        <v>39528</v>
      </c>
      <c r="L300" t="s">
        <v>2</v>
      </c>
      <c r="M300" t="s">
        <v>80</v>
      </c>
      <c r="N300" t="s">
        <v>91</v>
      </c>
    </row>
    <row r="301" spans="1:14" x14ac:dyDescent="0.25">
      <c r="A301" t="s">
        <v>1743</v>
      </c>
      <c r="B301" t="s">
        <v>48</v>
      </c>
      <c r="C301" t="s">
        <v>1430</v>
      </c>
      <c r="D301" t="s">
        <v>337</v>
      </c>
      <c r="E301" s="149">
        <v>289060</v>
      </c>
      <c r="F301" s="149">
        <v>14453</v>
      </c>
      <c r="G301" s="149">
        <v>303513</v>
      </c>
      <c r="H301" s="150">
        <f>Tabela2[[#This Row],[PERCENTUAL REALIZADO2]]*1/100</f>
        <v>0.79209999999999992</v>
      </c>
      <c r="I301">
        <v>79.209999999999994</v>
      </c>
      <c r="J301" s="111">
        <v>39629</v>
      </c>
      <c r="K301" s="111">
        <v>43464</v>
      </c>
      <c r="L301" t="s">
        <v>2</v>
      </c>
      <c r="M301" t="s">
        <v>83</v>
      </c>
      <c r="N301" t="s">
        <v>338</v>
      </c>
    </row>
    <row r="302" spans="1:14" x14ac:dyDescent="0.25">
      <c r="A302" t="s">
        <v>1863</v>
      </c>
      <c r="B302" t="s">
        <v>60</v>
      </c>
      <c r="C302" t="s">
        <v>407</v>
      </c>
      <c r="D302" t="s">
        <v>225</v>
      </c>
      <c r="E302" s="149">
        <v>16320000</v>
      </c>
      <c r="F302" s="149">
        <v>3931349.47</v>
      </c>
      <c r="G302" s="149">
        <v>20251349.469999999</v>
      </c>
      <c r="H302" s="150">
        <f>Tabela2[[#This Row],[PERCENTUAL REALIZADO2]]*1/100</f>
        <v>1E-4</v>
      </c>
      <c r="I302">
        <v>0.01</v>
      </c>
      <c r="J302" s="111">
        <v>41738</v>
      </c>
      <c r="K302" s="111">
        <v>42102</v>
      </c>
      <c r="L302" t="s">
        <v>2</v>
      </c>
      <c r="M302" t="s">
        <v>83</v>
      </c>
      <c r="N302" t="s">
        <v>394</v>
      </c>
    </row>
    <row r="303" spans="1:14" x14ac:dyDescent="0.25">
      <c r="A303" t="s">
        <v>1866</v>
      </c>
      <c r="B303" t="s">
        <v>60</v>
      </c>
      <c r="C303" t="s">
        <v>407</v>
      </c>
      <c r="D303" t="s">
        <v>225</v>
      </c>
      <c r="E303" s="149">
        <v>17280000</v>
      </c>
      <c r="F303" s="149">
        <v>2105119.04</v>
      </c>
      <c r="G303" s="149">
        <v>19385119.039999999</v>
      </c>
      <c r="H303" s="150">
        <f>Tabela2[[#This Row],[PERCENTUAL REALIZADO2]]*1/100</f>
        <v>2.12E-2</v>
      </c>
      <c r="I303">
        <v>2.12</v>
      </c>
      <c r="J303" s="111">
        <v>41677</v>
      </c>
      <c r="K303" s="111">
        <v>42041</v>
      </c>
      <c r="L303" t="s">
        <v>2</v>
      </c>
      <c r="M303" t="s">
        <v>83</v>
      </c>
      <c r="N303" t="s">
        <v>394</v>
      </c>
    </row>
    <row r="304" spans="1:14" x14ac:dyDescent="0.25">
      <c r="A304" t="s">
        <v>1864</v>
      </c>
      <c r="B304" t="s">
        <v>60</v>
      </c>
      <c r="C304" t="s">
        <v>407</v>
      </c>
      <c r="D304" t="s">
        <v>225</v>
      </c>
      <c r="E304" s="149">
        <v>16320000</v>
      </c>
      <c r="F304" s="149">
        <v>3931349.47</v>
      </c>
      <c r="G304" s="149">
        <v>20251349.469999999</v>
      </c>
      <c r="H304" s="150">
        <f>Tabela2[[#This Row],[PERCENTUAL REALIZADO2]]*1/100</f>
        <v>2.0000000000000001E-4</v>
      </c>
      <c r="I304">
        <v>0.02</v>
      </c>
      <c r="J304" s="111">
        <v>41702</v>
      </c>
      <c r="K304" s="111">
        <v>42066</v>
      </c>
      <c r="L304" t="s">
        <v>2</v>
      </c>
      <c r="M304" t="s">
        <v>83</v>
      </c>
      <c r="N304" t="s">
        <v>394</v>
      </c>
    </row>
    <row r="305" spans="1:14" x14ac:dyDescent="0.25">
      <c r="A305" t="s">
        <v>2031</v>
      </c>
      <c r="B305" t="s">
        <v>48</v>
      </c>
      <c r="C305" t="s">
        <v>398</v>
      </c>
      <c r="D305" t="s">
        <v>225</v>
      </c>
      <c r="E305" s="149">
        <v>18765820.210000001</v>
      </c>
      <c r="F305" s="149">
        <v>189553.74</v>
      </c>
      <c r="G305" s="149">
        <v>18955373.949999999</v>
      </c>
      <c r="H305" s="150">
        <f>Tabela2[[#This Row],[PERCENTUAL REALIZADO2]]*1/100</f>
        <v>0.70680000000000009</v>
      </c>
      <c r="I305">
        <v>70.680000000000007</v>
      </c>
      <c r="J305" s="111">
        <v>41310</v>
      </c>
      <c r="K305" s="111">
        <v>43388</v>
      </c>
      <c r="L305" t="s">
        <v>2</v>
      </c>
      <c r="M305" t="s">
        <v>83</v>
      </c>
      <c r="N305" t="s">
        <v>227</v>
      </c>
    </row>
    <row r="306" spans="1:14" x14ac:dyDescent="0.25">
      <c r="A306" t="s">
        <v>1615</v>
      </c>
      <c r="B306" t="s">
        <v>50</v>
      </c>
      <c r="C306" t="s">
        <v>740</v>
      </c>
      <c r="D306" t="s">
        <v>94</v>
      </c>
      <c r="E306" s="149">
        <v>341250</v>
      </c>
      <c r="F306" s="149">
        <v>75822.02</v>
      </c>
      <c r="G306" s="149">
        <v>417072.02</v>
      </c>
      <c r="H306" s="150">
        <f>Tabela2[[#This Row],[PERCENTUAL REALIZADO2]]*1/100</f>
        <v>0.50719599999999998</v>
      </c>
      <c r="I306">
        <v>50.7196</v>
      </c>
      <c r="J306" s="111">
        <v>42213</v>
      </c>
      <c r="L306" t="s">
        <v>2</v>
      </c>
      <c r="M306" t="s">
        <v>95</v>
      </c>
      <c r="N306" t="s">
        <v>96</v>
      </c>
    </row>
    <row r="307" spans="1:14" x14ac:dyDescent="0.25">
      <c r="A307" t="s">
        <v>724</v>
      </c>
      <c r="B307" t="s">
        <v>58</v>
      </c>
      <c r="C307" t="s">
        <v>292</v>
      </c>
      <c r="D307" t="s">
        <v>94</v>
      </c>
      <c r="E307" s="149">
        <v>110000</v>
      </c>
      <c r="F307" s="149">
        <v>20166.400000000001</v>
      </c>
      <c r="G307" s="149">
        <v>130166.39999999999</v>
      </c>
      <c r="H307" s="150">
        <f>Tabela2[[#This Row],[PERCENTUAL REALIZADO2]]*1/100</f>
        <v>0.7641</v>
      </c>
      <c r="I307">
        <v>76.41</v>
      </c>
      <c r="J307" s="111">
        <v>38793</v>
      </c>
      <c r="K307" s="111">
        <v>42004</v>
      </c>
      <c r="L307" t="s">
        <v>2</v>
      </c>
      <c r="M307" t="s">
        <v>95</v>
      </c>
      <c r="N307" t="s">
        <v>252</v>
      </c>
    </row>
    <row r="308" spans="1:14" x14ac:dyDescent="0.25">
      <c r="A308" t="s">
        <v>686</v>
      </c>
      <c r="B308" t="s">
        <v>69</v>
      </c>
      <c r="C308" t="s">
        <v>428</v>
      </c>
      <c r="D308" t="s">
        <v>94</v>
      </c>
      <c r="E308" s="149">
        <v>200000</v>
      </c>
      <c r="F308" s="149">
        <v>6185.57</v>
      </c>
      <c r="G308" s="149">
        <v>206185.57</v>
      </c>
      <c r="H308" s="150">
        <f>Tabela2[[#This Row],[PERCENTUAL REALIZADO2]]*1/100</f>
        <v>0.66590000000000005</v>
      </c>
      <c r="I308">
        <v>66.59</v>
      </c>
      <c r="J308" s="111">
        <v>38581</v>
      </c>
      <c r="L308" t="s">
        <v>2</v>
      </c>
      <c r="M308" t="s">
        <v>95</v>
      </c>
      <c r="N308" t="s">
        <v>252</v>
      </c>
    </row>
    <row r="309" spans="1:14" x14ac:dyDescent="0.25">
      <c r="A309" t="s">
        <v>549</v>
      </c>
      <c r="B309" t="s">
        <v>58</v>
      </c>
      <c r="C309" t="s">
        <v>906</v>
      </c>
      <c r="D309" t="s">
        <v>94</v>
      </c>
      <c r="E309" s="149">
        <v>150000</v>
      </c>
      <c r="F309" s="149">
        <v>5251.17</v>
      </c>
      <c r="G309" s="149">
        <v>155251.17000000001</v>
      </c>
      <c r="H309" s="150">
        <f>Tabela2[[#This Row],[PERCENTUAL REALIZADO2]]*1/100</f>
        <v>0.18100000000000002</v>
      </c>
      <c r="I309">
        <v>18.100000000000001</v>
      </c>
      <c r="J309" s="111">
        <v>39633</v>
      </c>
      <c r="L309" t="s">
        <v>2</v>
      </c>
      <c r="M309" t="s">
        <v>95</v>
      </c>
      <c r="N309" t="s">
        <v>252</v>
      </c>
    </row>
    <row r="310" spans="1:14" x14ac:dyDescent="0.25">
      <c r="A310" t="s">
        <v>1224</v>
      </c>
      <c r="B310" t="s">
        <v>57</v>
      </c>
      <c r="C310" t="s">
        <v>169</v>
      </c>
      <c r="D310" t="s">
        <v>94</v>
      </c>
      <c r="E310" s="149">
        <v>292500</v>
      </c>
      <c r="F310" s="149">
        <v>2500</v>
      </c>
      <c r="G310" s="149">
        <v>295000</v>
      </c>
      <c r="H310" s="150">
        <f>Tabela2[[#This Row],[PERCENTUAL REALIZADO2]]*1/100</f>
        <v>0.66929900000000009</v>
      </c>
      <c r="I310">
        <v>66.929900000000004</v>
      </c>
      <c r="J310" s="111">
        <v>42552</v>
      </c>
      <c r="L310" t="s">
        <v>2</v>
      </c>
      <c r="M310" t="s">
        <v>95</v>
      </c>
      <c r="N310" t="s">
        <v>96</v>
      </c>
    </row>
    <row r="311" spans="1:14" x14ac:dyDescent="0.25">
      <c r="A311" t="s">
        <v>1224</v>
      </c>
      <c r="B311" t="s">
        <v>57</v>
      </c>
      <c r="C311" t="s">
        <v>1816</v>
      </c>
      <c r="D311" t="s">
        <v>94</v>
      </c>
      <c r="E311" s="149">
        <v>253500</v>
      </c>
      <c r="F311" s="149">
        <v>20145.18</v>
      </c>
      <c r="G311" s="149">
        <v>273645.18</v>
      </c>
      <c r="H311" s="150">
        <f>Tabela2[[#This Row],[PERCENTUAL REALIZADO2]]*1/100</f>
        <v>0.143235</v>
      </c>
      <c r="I311">
        <v>14.323499999999999</v>
      </c>
      <c r="J311" s="111">
        <v>42552</v>
      </c>
      <c r="L311" t="s">
        <v>2</v>
      </c>
      <c r="M311" t="s">
        <v>95</v>
      </c>
      <c r="N311" t="s">
        <v>96</v>
      </c>
    </row>
    <row r="312" spans="1:14" x14ac:dyDescent="0.25">
      <c r="A312" t="s">
        <v>1169</v>
      </c>
      <c r="B312" t="s">
        <v>57</v>
      </c>
      <c r="C312" t="s">
        <v>781</v>
      </c>
      <c r="D312" t="s">
        <v>94</v>
      </c>
      <c r="E312" s="149">
        <v>390000</v>
      </c>
      <c r="F312" s="149">
        <v>3900</v>
      </c>
      <c r="G312" s="149">
        <v>393900</v>
      </c>
      <c r="H312" s="150">
        <f>Tabela2[[#This Row],[PERCENTUAL REALIZADO2]]*1/100</f>
        <v>0.59337600000000001</v>
      </c>
      <c r="I312">
        <v>59.337600000000002</v>
      </c>
      <c r="J312" s="111">
        <v>42231</v>
      </c>
      <c r="L312" t="s">
        <v>2</v>
      </c>
      <c r="M312" t="s">
        <v>95</v>
      </c>
      <c r="N312" t="s">
        <v>96</v>
      </c>
    </row>
    <row r="313" spans="1:14" x14ac:dyDescent="0.25">
      <c r="A313" t="s">
        <v>1557</v>
      </c>
      <c r="B313" t="s">
        <v>48</v>
      </c>
      <c r="C313" t="s">
        <v>212</v>
      </c>
      <c r="D313" t="s">
        <v>94</v>
      </c>
      <c r="E313" s="149">
        <v>487500</v>
      </c>
      <c r="F313" s="149">
        <v>85890.98</v>
      </c>
      <c r="G313" s="149">
        <v>573390.98</v>
      </c>
      <c r="H313" s="150">
        <f>Tabela2[[#This Row],[PERCENTUAL REALIZADO2]]*1/100</f>
        <v>5.1400000000000005E-3</v>
      </c>
      <c r="I313">
        <v>0.51400000000000001</v>
      </c>
      <c r="J313" s="111">
        <v>42156</v>
      </c>
      <c r="L313" t="s">
        <v>2</v>
      </c>
      <c r="M313" t="s">
        <v>95</v>
      </c>
      <c r="N313" t="s">
        <v>96</v>
      </c>
    </row>
    <row r="314" spans="1:14" x14ac:dyDescent="0.25">
      <c r="A314" t="s">
        <v>1622</v>
      </c>
      <c r="B314" t="s">
        <v>57</v>
      </c>
      <c r="C314" t="s">
        <v>259</v>
      </c>
      <c r="D314" t="s">
        <v>94</v>
      </c>
      <c r="E314" s="149">
        <v>292500</v>
      </c>
      <c r="F314" s="149">
        <v>9875.98</v>
      </c>
      <c r="G314" s="149">
        <v>302375.98</v>
      </c>
      <c r="H314" s="150">
        <f>Tabela2[[#This Row],[PERCENTUAL REALIZADO2]]*1/100</f>
        <v>2.4841999999999999E-2</v>
      </c>
      <c r="I314">
        <v>2.4842</v>
      </c>
      <c r="J314" s="111">
        <v>42145</v>
      </c>
      <c r="L314" t="s">
        <v>2</v>
      </c>
      <c r="M314" t="s">
        <v>95</v>
      </c>
      <c r="N314" t="s">
        <v>96</v>
      </c>
    </row>
    <row r="315" spans="1:14" x14ac:dyDescent="0.25">
      <c r="A315" t="s">
        <v>2008</v>
      </c>
      <c r="B315" t="s">
        <v>57</v>
      </c>
      <c r="C315" t="s">
        <v>419</v>
      </c>
      <c r="D315" t="s">
        <v>94</v>
      </c>
      <c r="E315" s="149">
        <v>195000</v>
      </c>
      <c r="F315" s="149">
        <v>49274.23</v>
      </c>
      <c r="G315" s="149">
        <v>244274.23</v>
      </c>
      <c r="H315" s="150">
        <f>Tabela2[[#This Row],[PERCENTUAL REALIZADO2]]*1/100</f>
        <v>0.15560000000000002</v>
      </c>
      <c r="I315">
        <v>15.56</v>
      </c>
      <c r="J315" s="111">
        <v>40837</v>
      </c>
      <c r="K315" s="111">
        <v>43099</v>
      </c>
      <c r="L315" t="s">
        <v>2</v>
      </c>
      <c r="M315" t="s">
        <v>95</v>
      </c>
      <c r="N315" t="s">
        <v>252</v>
      </c>
    </row>
    <row r="316" spans="1:14" x14ac:dyDescent="0.25">
      <c r="A316" t="s">
        <v>1399</v>
      </c>
      <c r="B316" t="s">
        <v>59</v>
      </c>
      <c r="C316" t="s">
        <v>1398</v>
      </c>
      <c r="D316" t="s">
        <v>94</v>
      </c>
      <c r="E316" s="149">
        <v>250000</v>
      </c>
      <c r="F316" s="149">
        <v>5200</v>
      </c>
      <c r="G316" s="149">
        <v>255200</v>
      </c>
      <c r="H316" s="150">
        <f>Tabela2[[#This Row],[PERCENTUAL REALIZADO2]]*1/100</f>
        <v>0.8092109999999999</v>
      </c>
      <c r="I316">
        <v>80.921099999999996</v>
      </c>
      <c r="J316" s="111">
        <v>42150</v>
      </c>
      <c r="L316" t="s">
        <v>2</v>
      </c>
      <c r="M316" t="s">
        <v>95</v>
      </c>
      <c r="N316" t="s">
        <v>96</v>
      </c>
    </row>
    <row r="317" spans="1:14" x14ac:dyDescent="0.25">
      <c r="A317" t="s">
        <v>1473</v>
      </c>
      <c r="B317" t="s">
        <v>57</v>
      </c>
      <c r="C317" t="s">
        <v>1472</v>
      </c>
      <c r="D317" t="s">
        <v>94</v>
      </c>
      <c r="E317" s="149">
        <v>243750</v>
      </c>
      <c r="F317" s="149">
        <v>6250</v>
      </c>
      <c r="G317" s="149">
        <v>250000</v>
      </c>
      <c r="H317" s="150">
        <f>Tabela2[[#This Row],[PERCENTUAL REALIZADO2]]*1/100</f>
        <v>1.1362000000000001E-2</v>
      </c>
      <c r="I317">
        <v>1.1362000000000001</v>
      </c>
      <c r="J317" s="111">
        <v>42215</v>
      </c>
      <c r="L317" t="s">
        <v>2</v>
      </c>
      <c r="M317" t="s">
        <v>95</v>
      </c>
      <c r="N317" t="s">
        <v>96</v>
      </c>
    </row>
    <row r="318" spans="1:14" x14ac:dyDescent="0.25">
      <c r="A318" t="s">
        <v>1818</v>
      </c>
      <c r="B318" t="s">
        <v>57</v>
      </c>
      <c r="C318" t="s">
        <v>1817</v>
      </c>
      <c r="D318" t="s">
        <v>94</v>
      </c>
      <c r="E318" s="149">
        <v>516750</v>
      </c>
      <c r="F318" s="149">
        <v>32921.410000000003</v>
      </c>
      <c r="G318" s="149">
        <v>549671.41</v>
      </c>
      <c r="H318" s="150">
        <f>Tabela2[[#This Row],[PERCENTUAL REALIZADO2]]*1/100</f>
        <v>0.51059399999999999</v>
      </c>
      <c r="I318">
        <v>51.059399999999997</v>
      </c>
      <c r="J318" s="111">
        <v>42767</v>
      </c>
      <c r="L318" t="s">
        <v>2</v>
      </c>
      <c r="M318" t="s">
        <v>95</v>
      </c>
      <c r="N318" t="s">
        <v>96</v>
      </c>
    </row>
    <row r="319" spans="1:14" x14ac:dyDescent="0.25">
      <c r="A319" t="s">
        <v>1648</v>
      </c>
      <c r="B319" t="s">
        <v>69</v>
      </c>
      <c r="C319" t="s">
        <v>276</v>
      </c>
      <c r="D319" t="s">
        <v>94</v>
      </c>
      <c r="E319" s="149">
        <v>500000</v>
      </c>
      <c r="F319" s="149">
        <v>12000</v>
      </c>
      <c r="G319" s="149">
        <v>512000</v>
      </c>
      <c r="H319" s="150">
        <f>Tabela2[[#This Row],[PERCENTUAL REALIZADO2]]*1/100</f>
        <v>0.53572900000000001</v>
      </c>
      <c r="I319">
        <v>53.572899999999997</v>
      </c>
      <c r="J319" s="111">
        <v>42064</v>
      </c>
      <c r="L319" t="s">
        <v>2</v>
      </c>
      <c r="M319" t="s">
        <v>95</v>
      </c>
      <c r="N319" t="s">
        <v>96</v>
      </c>
    </row>
    <row r="320" spans="1:14" x14ac:dyDescent="0.25">
      <c r="A320" t="s">
        <v>1318</v>
      </c>
      <c r="B320" t="s">
        <v>50</v>
      </c>
      <c r="C320" t="s">
        <v>257</v>
      </c>
      <c r="D320" t="s">
        <v>94</v>
      </c>
      <c r="E320" s="149">
        <v>243750</v>
      </c>
      <c r="F320" s="149">
        <v>18103.22</v>
      </c>
      <c r="G320" s="149">
        <v>261853.22</v>
      </c>
      <c r="H320" s="150">
        <f>Tabela2[[#This Row],[PERCENTUAL REALIZADO2]]*1/100</f>
        <v>0.81456100000000009</v>
      </c>
      <c r="I320">
        <v>81.456100000000006</v>
      </c>
      <c r="J320" s="111">
        <v>41634</v>
      </c>
      <c r="L320" t="s">
        <v>2</v>
      </c>
      <c r="M320" t="s">
        <v>95</v>
      </c>
      <c r="N320" t="s">
        <v>96</v>
      </c>
    </row>
    <row r="321" spans="1:14" x14ac:dyDescent="0.25">
      <c r="A321" t="s">
        <v>1655</v>
      </c>
      <c r="B321" t="s">
        <v>47</v>
      </c>
      <c r="C321" t="s">
        <v>1088</v>
      </c>
      <c r="D321" t="s">
        <v>94</v>
      </c>
      <c r="E321" s="149">
        <v>341250</v>
      </c>
      <c r="F321" s="149">
        <v>8750</v>
      </c>
      <c r="G321" s="149">
        <v>350000</v>
      </c>
      <c r="H321" s="150">
        <f>Tabela2[[#This Row],[PERCENTUAL REALIZADO2]]*1/100</f>
        <v>3.2696000000000003E-2</v>
      </c>
      <c r="I321">
        <v>3.2696000000000001</v>
      </c>
      <c r="J321" s="111">
        <v>42282</v>
      </c>
      <c r="L321" t="s">
        <v>2</v>
      </c>
      <c r="M321" t="s">
        <v>95</v>
      </c>
      <c r="N321" t="s">
        <v>96</v>
      </c>
    </row>
    <row r="322" spans="1:14" x14ac:dyDescent="0.25">
      <c r="A322" t="s">
        <v>608</v>
      </c>
      <c r="B322" t="s">
        <v>60</v>
      </c>
      <c r="C322" t="s">
        <v>607</v>
      </c>
      <c r="D322" t="s">
        <v>94</v>
      </c>
      <c r="E322" s="149">
        <v>243750</v>
      </c>
      <c r="F322" s="149">
        <v>10000</v>
      </c>
      <c r="G322" s="149">
        <v>253750</v>
      </c>
      <c r="H322" s="150">
        <f>Tabela2[[#This Row],[PERCENTUAL REALIZADO2]]*1/100</f>
        <v>0.8389660000000001</v>
      </c>
      <c r="I322">
        <v>83.896600000000007</v>
      </c>
      <c r="J322" s="111">
        <v>43003</v>
      </c>
      <c r="L322" t="s">
        <v>2</v>
      </c>
      <c r="M322" t="s">
        <v>95</v>
      </c>
      <c r="N322" t="s">
        <v>96</v>
      </c>
    </row>
    <row r="323" spans="1:14" x14ac:dyDescent="0.25">
      <c r="A323" t="s">
        <v>879</v>
      </c>
      <c r="B323" t="s">
        <v>68</v>
      </c>
      <c r="C323" t="s">
        <v>800</v>
      </c>
      <c r="D323" t="s">
        <v>94</v>
      </c>
      <c r="E323" s="149">
        <v>390000</v>
      </c>
      <c r="F323" s="149">
        <v>5215.55</v>
      </c>
      <c r="G323" s="149">
        <v>395215.55</v>
      </c>
      <c r="H323" s="150">
        <f>Tabela2[[#This Row],[PERCENTUAL REALIZADO2]]*1/100</f>
        <v>6.5280000000000008E-3</v>
      </c>
      <c r="I323">
        <v>0.65280000000000005</v>
      </c>
      <c r="J323" s="111">
        <v>42912</v>
      </c>
      <c r="L323" t="s">
        <v>2</v>
      </c>
      <c r="M323" t="s">
        <v>95</v>
      </c>
      <c r="N323" t="s">
        <v>96</v>
      </c>
    </row>
    <row r="324" spans="1:14" x14ac:dyDescent="0.25">
      <c r="A324" t="s">
        <v>1167</v>
      </c>
      <c r="B324" t="s">
        <v>57</v>
      </c>
      <c r="C324" t="s">
        <v>1166</v>
      </c>
      <c r="D324" t="s">
        <v>94</v>
      </c>
      <c r="E324" s="149">
        <v>292500</v>
      </c>
      <c r="F324" s="149">
        <v>8180.79</v>
      </c>
      <c r="G324" s="149">
        <v>300680.78999999998</v>
      </c>
      <c r="H324" s="150">
        <f>Tabela2[[#This Row],[PERCENTUAL REALIZADO2]]*1/100</f>
        <v>0.60775599999999996</v>
      </c>
      <c r="I324">
        <v>60.775599999999997</v>
      </c>
      <c r="J324" s="111">
        <v>42756</v>
      </c>
      <c r="L324" t="s">
        <v>2</v>
      </c>
      <c r="M324" t="s">
        <v>95</v>
      </c>
      <c r="N324" t="s">
        <v>96</v>
      </c>
    </row>
    <row r="325" spans="1:14" x14ac:dyDescent="0.25">
      <c r="A325" t="s">
        <v>1697</v>
      </c>
      <c r="B325" t="s">
        <v>65</v>
      </c>
      <c r="C325" t="s">
        <v>1696</v>
      </c>
      <c r="D325" t="s">
        <v>94</v>
      </c>
      <c r="E325" s="149">
        <v>292500</v>
      </c>
      <c r="F325" s="149">
        <v>3413.95</v>
      </c>
      <c r="G325" s="149">
        <v>295913.95</v>
      </c>
      <c r="H325" s="150">
        <f>Tabela2[[#This Row],[PERCENTUAL REALIZADO2]]*1/100</f>
        <v>0.90513599999999994</v>
      </c>
      <c r="I325">
        <v>90.513599999999997</v>
      </c>
      <c r="J325" s="111">
        <v>42422</v>
      </c>
      <c r="L325" t="s">
        <v>2</v>
      </c>
      <c r="M325" t="s">
        <v>95</v>
      </c>
      <c r="N325" t="s">
        <v>96</v>
      </c>
    </row>
    <row r="326" spans="1:14" x14ac:dyDescent="0.25">
      <c r="A326" t="s">
        <v>1251</v>
      </c>
      <c r="B326" t="s">
        <v>53</v>
      </c>
      <c r="C326" t="s">
        <v>700</v>
      </c>
      <c r="D326" t="s">
        <v>94</v>
      </c>
      <c r="E326" s="149">
        <v>243750</v>
      </c>
      <c r="F326" s="149">
        <v>244</v>
      </c>
      <c r="G326" s="149">
        <v>243994</v>
      </c>
      <c r="H326" s="150">
        <f>Tabela2[[#This Row],[PERCENTUAL REALIZADO2]]*1/100</f>
        <v>0.41475700000000004</v>
      </c>
      <c r="I326">
        <v>41.475700000000003</v>
      </c>
      <c r="J326" s="111">
        <v>42430</v>
      </c>
      <c r="L326" t="s">
        <v>2</v>
      </c>
      <c r="M326" t="s">
        <v>95</v>
      </c>
      <c r="N326" t="s">
        <v>96</v>
      </c>
    </row>
    <row r="327" spans="1:14" x14ac:dyDescent="0.25">
      <c r="A327" t="s">
        <v>1186</v>
      </c>
      <c r="B327" t="s">
        <v>53</v>
      </c>
      <c r="C327" t="s">
        <v>595</v>
      </c>
      <c r="D327" t="s">
        <v>94</v>
      </c>
      <c r="E327" s="149">
        <v>243750</v>
      </c>
      <c r="F327" s="149">
        <v>13854.87</v>
      </c>
      <c r="G327" s="149">
        <v>257604.87</v>
      </c>
      <c r="H327" s="150">
        <f>Tabela2[[#This Row],[PERCENTUAL REALIZADO2]]*1/100</f>
        <v>1.1471E-2</v>
      </c>
      <c r="I327">
        <v>1.1471</v>
      </c>
      <c r="J327" s="111">
        <v>42704</v>
      </c>
      <c r="L327" t="s">
        <v>2</v>
      </c>
      <c r="M327" t="s">
        <v>95</v>
      </c>
      <c r="N327" t="s">
        <v>96</v>
      </c>
    </row>
    <row r="328" spans="1:14" x14ac:dyDescent="0.25">
      <c r="A328" t="s">
        <v>1244</v>
      </c>
      <c r="B328" t="s">
        <v>52</v>
      </c>
      <c r="C328" t="s">
        <v>712</v>
      </c>
      <c r="D328" t="s">
        <v>94</v>
      </c>
      <c r="E328" s="149">
        <v>487500</v>
      </c>
      <c r="F328" s="149">
        <v>12500</v>
      </c>
      <c r="G328" s="149">
        <v>500000</v>
      </c>
      <c r="H328" s="150">
        <f>Tabela2[[#This Row],[PERCENTUAL REALIZADO2]]*1/100</f>
        <v>0.393957</v>
      </c>
      <c r="I328">
        <v>39.395699999999998</v>
      </c>
      <c r="J328" s="111">
        <v>42492</v>
      </c>
      <c r="L328" t="s">
        <v>2</v>
      </c>
      <c r="M328" t="s">
        <v>95</v>
      </c>
      <c r="N328" t="s">
        <v>96</v>
      </c>
    </row>
    <row r="329" spans="1:14" x14ac:dyDescent="0.25">
      <c r="A329" t="s">
        <v>1613</v>
      </c>
      <c r="B329" t="s">
        <v>52</v>
      </c>
      <c r="C329" t="s">
        <v>1158</v>
      </c>
      <c r="D329" t="s">
        <v>94</v>
      </c>
      <c r="E329" s="149">
        <v>588000</v>
      </c>
      <c r="F329" s="149">
        <v>12000</v>
      </c>
      <c r="G329" s="149">
        <v>600000</v>
      </c>
      <c r="H329" s="150">
        <f>Tabela2[[#This Row],[PERCENTUAL REALIZADO2]]*1/100</f>
        <v>0.60190600000000005</v>
      </c>
      <c r="I329">
        <v>60.190600000000003</v>
      </c>
      <c r="J329" s="111">
        <v>41978</v>
      </c>
      <c r="L329" t="s">
        <v>2</v>
      </c>
      <c r="M329" t="s">
        <v>95</v>
      </c>
      <c r="N329" t="s">
        <v>96</v>
      </c>
    </row>
    <row r="330" spans="1:14" x14ac:dyDescent="0.25">
      <c r="A330" t="s">
        <v>969</v>
      </c>
      <c r="B330" t="s">
        <v>57</v>
      </c>
      <c r="C330" t="s">
        <v>968</v>
      </c>
      <c r="D330" t="s">
        <v>87</v>
      </c>
      <c r="E330" s="149">
        <v>446217</v>
      </c>
      <c r="F330" s="149">
        <v>57263</v>
      </c>
      <c r="G330" s="149">
        <v>503480</v>
      </c>
      <c r="H330" s="150">
        <f>Tabela2[[#This Row],[PERCENTUAL REALIZADO2]]*1/100</f>
        <v>0.4582</v>
      </c>
      <c r="I330">
        <v>45.82</v>
      </c>
      <c r="J330" s="111">
        <v>39504</v>
      </c>
      <c r="K330" s="111">
        <v>42581</v>
      </c>
      <c r="L330" t="s">
        <v>2</v>
      </c>
      <c r="M330" t="s">
        <v>80</v>
      </c>
      <c r="N330" t="s">
        <v>91</v>
      </c>
    </row>
    <row r="331" spans="1:14" x14ac:dyDescent="0.25">
      <c r="A331" t="s">
        <v>1049</v>
      </c>
      <c r="B331" t="s">
        <v>68</v>
      </c>
      <c r="C331" t="s">
        <v>201</v>
      </c>
      <c r="D331" t="s">
        <v>82</v>
      </c>
      <c r="E331" s="149">
        <v>243750</v>
      </c>
      <c r="F331" s="149">
        <v>244</v>
      </c>
      <c r="G331" s="149">
        <v>243994</v>
      </c>
      <c r="H331" s="150">
        <f>Tabela2[[#This Row],[PERCENTUAL REALIZADO2]]*1/100</f>
        <v>7.894E-3</v>
      </c>
      <c r="I331">
        <v>0.78939999999999999</v>
      </c>
      <c r="J331" s="111">
        <v>43040</v>
      </c>
      <c r="L331" t="s">
        <v>2</v>
      </c>
      <c r="M331" t="s">
        <v>83</v>
      </c>
      <c r="N331" t="s">
        <v>84</v>
      </c>
    </row>
    <row r="332" spans="1:14" x14ac:dyDescent="0.25">
      <c r="A332" t="s">
        <v>903</v>
      </c>
      <c r="B332" t="s">
        <v>57</v>
      </c>
      <c r="C332" t="s">
        <v>110</v>
      </c>
      <c r="D332" t="s">
        <v>82</v>
      </c>
      <c r="E332" s="149">
        <v>440515.2</v>
      </c>
      <c r="F332" s="149">
        <v>1484.8</v>
      </c>
      <c r="G332" s="149">
        <v>442000</v>
      </c>
      <c r="H332" s="150">
        <f>Tabela2[[#This Row],[PERCENTUAL REALIZADO2]]*1/100</f>
        <v>0.13812099999999999</v>
      </c>
      <c r="I332">
        <v>13.812099999999999</v>
      </c>
      <c r="J332" s="111">
        <v>42947</v>
      </c>
      <c r="L332" t="s">
        <v>2</v>
      </c>
      <c r="M332" t="s">
        <v>83</v>
      </c>
      <c r="N332" t="s">
        <v>84</v>
      </c>
    </row>
    <row r="333" spans="1:14" x14ac:dyDescent="0.25">
      <c r="A333" t="s">
        <v>1119</v>
      </c>
      <c r="B333" t="s">
        <v>48</v>
      </c>
      <c r="C333" t="s">
        <v>827</v>
      </c>
      <c r="D333" t="s">
        <v>82</v>
      </c>
      <c r="E333" s="149">
        <v>78000</v>
      </c>
      <c r="F333" s="149">
        <v>4680</v>
      </c>
      <c r="G333" s="149">
        <v>82680</v>
      </c>
      <c r="H333" s="150">
        <f>Tabela2[[#This Row],[PERCENTUAL REALIZADO2]]*1/100</f>
        <v>0.87080000000000002</v>
      </c>
      <c r="I333">
        <v>87.08</v>
      </c>
      <c r="J333" s="111">
        <v>39079</v>
      </c>
      <c r="K333" s="111">
        <v>42702</v>
      </c>
      <c r="L333" t="s">
        <v>2</v>
      </c>
      <c r="M333" t="s">
        <v>83</v>
      </c>
      <c r="N333" t="s">
        <v>251</v>
      </c>
    </row>
    <row r="334" spans="1:14" x14ac:dyDescent="0.25">
      <c r="A334" t="s">
        <v>1553</v>
      </c>
      <c r="B334" t="s">
        <v>45</v>
      </c>
      <c r="C334" t="s">
        <v>313</v>
      </c>
      <c r="D334" t="s">
        <v>94</v>
      </c>
      <c r="E334" s="149">
        <v>1950000</v>
      </c>
      <c r="F334" s="149">
        <v>40250.959999999999</v>
      </c>
      <c r="G334" s="149">
        <v>1990250.96</v>
      </c>
      <c r="H334" s="150">
        <f>Tabela2[[#This Row],[PERCENTUAL REALIZADO2]]*1/100</f>
        <v>0.18004500000000001</v>
      </c>
      <c r="I334">
        <v>18.0045</v>
      </c>
      <c r="J334" s="111">
        <v>42013</v>
      </c>
      <c r="L334" t="s">
        <v>2</v>
      </c>
      <c r="M334" t="s">
        <v>95</v>
      </c>
      <c r="N334" t="s">
        <v>96</v>
      </c>
    </row>
    <row r="335" spans="1:14" x14ac:dyDescent="0.25">
      <c r="A335" t="s">
        <v>1076</v>
      </c>
      <c r="B335" t="s">
        <v>52</v>
      </c>
      <c r="C335" t="s">
        <v>1075</v>
      </c>
      <c r="D335" t="s">
        <v>87</v>
      </c>
      <c r="E335" s="149">
        <v>136770</v>
      </c>
      <c r="F335" s="149">
        <v>4230</v>
      </c>
      <c r="G335" s="149">
        <v>141000</v>
      </c>
      <c r="H335" s="150">
        <f>Tabela2[[#This Row],[PERCENTUAL REALIZADO2]]*1/100</f>
        <v>0.187</v>
      </c>
      <c r="I335">
        <v>18.7</v>
      </c>
      <c r="J335" s="111">
        <v>39387</v>
      </c>
      <c r="L335" t="s">
        <v>2</v>
      </c>
      <c r="M335" t="s">
        <v>80</v>
      </c>
      <c r="N335" t="s">
        <v>91</v>
      </c>
    </row>
    <row r="336" spans="1:14" x14ac:dyDescent="0.25">
      <c r="A336" t="s">
        <v>1762</v>
      </c>
      <c r="B336" t="s">
        <v>51</v>
      </c>
      <c r="C336" t="s">
        <v>346</v>
      </c>
      <c r="D336" t="s">
        <v>82</v>
      </c>
      <c r="E336" s="149">
        <v>585000</v>
      </c>
      <c r="F336" s="149">
        <v>30000</v>
      </c>
      <c r="G336" s="149">
        <v>615000</v>
      </c>
      <c r="H336" s="150">
        <f>Tabela2[[#This Row],[PERCENTUAL REALIZADO2]]*1/100</f>
        <v>4.7313999999999995E-2</v>
      </c>
      <c r="I336">
        <v>4.7313999999999998</v>
      </c>
      <c r="J336" s="111">
        <v>42552</v>
      </c>
      <c r="L336" t="s">
        <v>2</v>
      </c>
      <c r="M336" t="s">
        <v>83</v>
      </c>
      <c r="N336" t="s">
        <v>84</v>
      </c>
    </row>
    <row r="337" spans="1:14" x14ac:dyDescent="0.25">
      <c r="A337" t="s">
        <v>783</v>
      </c>
      <c r="B337" t="s">
        <v>58</v>
      </c>
      <c r="C337" t="s">
        <v>782</v>
      </c>
      <c r="D337" t="s">
        <v>82</v>
      </c>
      <c r="E337" s="149">
        <v>486527.56</v>
      </c>
      <c r="F337" s="149">
        <v>980</v>
      </c>
      <c r="G337" s="149">
        <v>487507.56</v>
      </c>
      <c r="H337" s="150">
        <f>Tabela2[[#This Row],[PERCENTUAL REALIZADO2]]*1/100</f>
        <v>1.6612999999999999E-2</v>
      </c>
      <c r="I337">
        <v>1.6613</v>
      </c>
      <c r="J337" s="111">
        <v>43063</v>
      </c>
      <c r="L337" t="s">
        <v>2</v>
      </c>
      <c r="M337" t="s">
        <v>83</v>
      </c>
      <c r="N337" t="s">
        <v>84</v>
      </c>
    </row>
    <row r="338" spans="1:14" x14ac:dyDescent="0.25">
      <c r="A338" t="s">
        <v>1527</v>
      </c>
      <c r="B338" t="s">
        <v>52</v>
      </c>
      <c r="C338" t="s">
        <v>994</v>
      </c>
      <c r="D338" t="s">
        <v>82</v>
      </c>
      <c r="E338" s="149">
        <v>292500</v>
      </c>
      <c r="F338" s="149">
        <v>9046.39</v>
      </c>
      <c r="G338" s="149">
        <v>301546.39</v>
      </c>
      <c r="H338" s="150">
        <f>Tabela2[[#This Row],[PERCENTUAL REALIZADO2]]*1/100</f>
        <v>0.39429799999999998</v>
      </c>
      <c r="I338">
        <v>39.4298</v>
      </c>
      <c r="J338" s="111">
        <v>42130</v>
      </c>
      <c r="L338" t="s">
        <v>2</v>
      </c>
      <c r="M338" t="s">
        <v>83</v>
      </c>
      <c r="N338" t="s">
        <v>84</v>
      </c>
    </row>
    <row r="339" spans="1:14" x14ac:dyDescent="0.25">
      <c r="A339" t="s">
        <v>1278</v>
      </c>
      <c r="B339" t="s">
        <v>57</v>
      </c>
      <c r="C339" t="s">
        <v>1277</v>
      </c>
      <c r="D339" t="s">
        <v>79</v>
      </c>
      <c r="E339" s="149">
        <v>243750</v>
      </c>
      <c r="F339" s="149">
        <v>4975</v>
      </c>
      <c r="G339" s="149">
        <v>248725</v>
      </c>
      <c r="H339" s="150">
        <f>Tabela2[[#This Row],[PERCENTUAL REALIZADO2]]*1/100</f>
        <v>0.53312399999999993</v>
      </c>
      <c r="I339">
        <v>53.312399999999997</v>
      </c>
      <c r="J339" s="111">
        <v>41791</v>
      </c>
      <c r="L339" t="s">
        <v>2</v>
      </c>
      <c r="M339" t="s">
        <v>80</v>
      </c>
      <c r="N339" t="s">
        <v>81</v>
      </c>
    </row>
    <row r="340" spans="1:14" x14ac:dyDescent="0.25">
      <c r="A340" t="s">
        <v>1446</v>
      </c>
      <c r="B340" t="s">
        <v>148</v>
      </c>
      <c r="C340" t="s">
        <v>1445</v>
      </c>
      <c r="D340" t="s">
        <v>82</v>
      </c>
      <c r="E340" s="149">
        <v>487500</v>
      </c>
      <c r="F340" s="149">
        <v>10000</v>
      </c>
      <c r="G340" s="149">
        <v>497500</v>
      </c>
      <c r="H340" s="150">
        <f>Tabela2[[#This Row],[PERCENTUAL REALIZADO2]]*1/100</f>
        <v>0.53035299999999996</v>
      </c>
      <c r="I340">
        <v>53.035299999999999</v>
      </c>
      <c r="J340" s="111">
        <v>42367</v>
      </c>
      <c r="L340" t="s">
        <v>2</v>
      </c>
      <c r="M340" t="s">
        <v>83</v>
      </c>
      <c r="N340" t="s">
        <v>84</v>
      </c>
    </row>
    <row r="341" spans="1:14" x14ac:dyDescent="0.25">
      <c r="A341" t="s">
        <v>2053</v>
      </c>
      <c r="B341" t="s">
        <v>68</v>
      </c>
      <c r="C341" t="s">
        <v>1987</v>
      </c>
      <c r="D341" t="s">
        <v>82</v>
      </c>
      <c r="E341" s="149">
        <v>2681250</v>
      </c>
      <c r="F341" s="149">
        <v>297916.67</v>
      </c>
      <c r="G341" s="149">
        <v>2979166.67</v>
      </c>
      <c r="H341" s="150">
        <f>Tabela2[[#This Row],[PERCENTUAL REALIZADO2]]*1/100</f>
        <v>0.83340000000000003</v>
      </c>
      <c r="I341">
        <v>83.34</v>
      </c>
      <c r="J341" s="111">
        <v>40617</v>
      </c>
      <c r="K341" s="111">
        <v>42734</v>
      </c>
      <c r="L341" t="s">
        <v>2</v>
      </c>
      <c r="M341" t="s">
        <v>83</v>
      </c>
      <c r="N341" t="s">
        <v>251</v>
      </c>
    </row>
    <row r="342" spans="1:14" x14ac:dyDescent="0.25">
      <c r="A342" t="s">
        <v>778</v>
      </c>
      <c r="B342" t="s">
        <v>69</v>
      </c>
      <c r="C342" t="s">
        <v>316</v>
      </c>
      <c r="D342" t="s">
        <v>82</v>
      </c>
      <c r="E342" s="149">
        <v>487500</v>
      </c>
      <c r="F342" s="149">
        <v>12500</v>
      </c>
      <c r="G342" s="149">
        <v>500000</v>
      </c>
      <c r="H342" s="150">
        <f>Tabela2[[#This Row],[PERCENTUAL REALIZADO2]]*1/100</f>
        <v>0.60469200000000001</v>
      </c>
      <c r="I342">
        <v>60.469200000000001</v>
      </c>
      <c r="J342" s="111">
        <v>42564</v>
      </c>
      <c r="L342" t="s">
        <v>2</v>
      </c>
      <c r="M342" t="s">
        <v>83</v>
      </c>
      <c r="N342" t="s">
        <v>84</v>
      </c>
    </row>
    <row r="343" spans="1:14" x14ac:dyDescent="0.25">
      <c r="A343" t="s">
        <v>1631</v>
      </c>
      <c r="B343" t="s">
        <v>52</v>
      </c>
      <c r="C343" t="s">
        <v>1331</v>
      </c>
      <c r="D343" t="s">
        <v>82</v>
      </c>
      <c r="E343" s="149">
        <v>975000</v>
      </c>
      <c r="F343" s="149">
        <v>25000</v>
      </c>
      <c r="G343" s="149">
        <v>1000000</v>
      </c>
      <c r="H343" s="150">
        <f>Tabela2[[#This Row],[PERCENTUAL REALIZADO2]]*1/100</f>
        <v>0.97754800000000008</v>
      </c>
      <c r="I343">
        <v>97.754800000000003</v>
      </c>
      <c r="J343" s="111">
        <v>42124</v>
      </c>
      <c r="L343" t="s">
        <v>2</v>
      </c>
      <c r="M343" t="s">
        <v>83</v>
      </c>
      <c r="N343" t="s">
        <v>84</v>
      </c>
    </row>
    <row r="344" spans="1:14" x14ac:dyDescent="0.25">
      <c r="A344" t="s">
        <v>1771</v>
      </c>
      <c r="B344" t="s">
        <v>55</v>
      </c>
      <c r="C344" t="s">
        <v>1770</v>
      </c>
      <c r="D344" t="s">
        <v>82</v>
      </c>
      <c r="E344" s="149">
        <v>390000</v>
      </c>
      <c r="F344" s="149">
        <v>258668.9</v>
      </c>
      <c r="G344" s="149">
        <v>648668.9</v>
      </c>
      <c r="H344" s="150">
        <f>Tabela2[[#This Row],[PERCENTUAL REALIZADO2]]*1/100</f>
        <v>0.103353</v>
      </c>
      <c r="I344">
        <v>10.3353</v>
      </c>
      <c r="J344" s="111">
        <v>41992</v>
      </c>
      <c r="L344" t="s">
        <v>2</v>
      </c>
      <c r="M344" t="s">
        <v>83</v>
      </c>
      <c r="N344" t="s">
        <v>84</v>
      </c>
    </row>
    <row r="345" spans="1:14" x14ac:dyDescent="0.25">
      <c r="A345" t="s">
        <v>752</v>
      </c>
      <c r="B345" t="s">
        <v>51</v>
      </c>
      <c r="C345" t="s">
        <v>751</v>
      </c>
      <c r="D345" t="s">
        <v>82</v>
      </c>
      <c r="E345" s="149">
        <v>1950000</v>
      </c>
      <c r="F345" s="149">
        <v>50000</v>
      </c>
      <c r="G345" s="149">
        <v>2000000</v>
      </c>
      <c r="H345" s="150">
        <f>Tabela2[[#This Row],[PERCENTUAL REALIZADO2]]*1/100</f>
        <v>5.9299999999999999E-4</v>
      </c>
      <c r="I345">
        <v>5.9299999999999999E-2</v>
      </c>
      <c r="J345" s="111">
        <v>43069</v>
      </c>
      <c r="L345" t="s">
        <v>2</v>
      </c>
      <c r="M345" t="s">
        <v>83</v>
      </c>
      <c r="N345" t="s">
        <v>84</v>
      </c>
    </row>
    <row r="346" spans="1:14" x14ac:dyDescent="0.25">
      <c r="A346" t="s">
        <v>1766</v>
      </c>
      <c r="B346" t="s">
        <v>67</v>
      </c>
      <c r="C346" t="s">
        <v>393</v>
      </c>
      <c r="D346" t="s">
        <v>82</v>
      </c>
      <c r="E346" s="149">
        <v>731250</v>
      </c>
      <c r="F346" s="149">
        <v>29112.240000000002</v>
      </c>
      <c r="G346" s="149">
        <v>760362.24</v>
      </c>
      <c r="H346" s="150">
        <f>Tabela2[[#This Row],[PERCENTUAL REALIZADO2]]*1/100</f>
        <v>0.96817999999999993</v>
      </c>
      <c r="I346">
        <v>96.817999999999998</v>
      </c>
      <c r="J346" s="111">
        <v>41791</v>
      </c>
      <c r="L346" t="s">
        <v>2</v>
      </c>
      <c r="M346" t="s">
        <v>83</v>
      </c>
      <c r="N346" t="s">
        <v>84</v>
      </c>
    </row>
    <row r="347" spans="1:14" x14ac:dyDescent="0.25">
      <c r="A347" t="s">
        <v>1273</v>
      </c>
      <c r="B347" t="s">
        <v>60</v>
      </c>
      <c r="C347" t="s">
        <v>1272</v>
      </c>
      <c r="D347" t="s">
        <v>82</v>
      </c>
      <c r="E347" s="149">
        <v>243750</v>
      </c>
      <c r="F347" s="149">
        <v>10142.76</v>
      </c>
      <c r="G347" s="149">
        <v>253892.76</v>
      </c>
      <c r="H347" s="150">
        <f>Tabela2[[#This Row],[PERCENTUAL REALIZADO2]]*1/100</f>
        <v>0.85327200000000003</v>
      </c>
      <c r="I347">
        <v>85.327200000000005</v>
      </c>
      <c r="J347" s="111">
        <v>42067</v>
      </c>
      <c r="L347" t="s">
        <v>2</v>
      </c>
      <c r="M347" t="s">
        <v>83</v>
      </c>
      <c r="N347" t="s">
        <v>84</v>
      </c>
    </row>
    <row r="348" spans="1:14" x14ac:dyDescent="0.25">
      <c r="A348" t="s">
        <v>981</v>
      </c>
      <c r="B348" t="s">
        <v>68</v>
      </c>
      <c r="C348" t="s">
        <v>980</v>
      </c>
      <c r="D348" t="s">
        <v>137</v>
      </c>
      <c r="E348" s="149">
        <v>250000</v>
      </c>
      <c r="F348" s="149">
        <v>9661.36</v>
      </c>
      <c r="G348" s="149">
        <v>259661.36</v>
      </c>
      <c r="H348" s="150">
        <f>Tabela2[[#This Row],[PERCENTUAL REALIZADO2]]*1/100</f>
        <v>0.49820500000000001</v>
      </c>
      <c r="I348">
        <v>49.820500000000003</v>
      </c>
      <c r="J348" s="111">
        <v>42551</v>
      </c>
      <c r="L348" t="s">
        <v>2</v>
      </c>
      <c r="M348" t="s">
        <v>83</v>
      </c>
      <c r="N348" t="s">
        <v>139</v>
      </c>
    </row>
    <row r="349" spans="1:14" x14ac:dyDescent="0.25">
      <c r="A349" t="s">
        <v>1505</v>
      </c>
      <c r="B349" t="s">
        <v>62</v>
      </c>
      <c r="C349" t="s">
        <v>1293</v>
      </c>
      <c r="D349" t="s">
        <v>82</v>
      </c>
      <c r="E349" s="149">
        <v>477750</v>
      </c>
      <c r="F349" s="149">
        <v>19874.080000000002</v>
      </c>
      <c r="G349" s="149">
        <v>497624.08</v>
      </c>
      <c r="H349" s="150">
        <f>Tabela2[[#This Row],[PERCENTUAL REALIZADO2]]*1/100</f>
        <v>0.14873799999999998</v>
      </c>
      <c r="I349">
        <v>14.873799999999999</v>
      </c>
      <c r="J349" s="111">
        <v>42133</v>
      </c>
      <c r="L349" t="s">
        <v>2</v>
      </c>
      <c r="M349" t="s">
        <v>83</v>
      </c>
      <c r="N349" t="s">
        <v>84</v>
      </c>
    </row>
    <row r="350" spans="1:14" x14ac:dyDescent="0.25">
      <c r="A350" t="s">
        <v>215</v>
      </c>
      <c r="B350" t="s">
        <v>46</v>
      </c>
      <c r="C350" t="s">
        <v>1284</v>
      </c>
      <c r="D350" t="s">
        <v>94</v>
      </c>
      <c r="E350" s="149">
        <v>920000</v>
      </c>
      <c r="F350" s="149">
        <v>23000</v>
      </c>
      <c r="G350" s="149">
        <v>943000</v>
      </c>
      <c r="H350" s="150">
        <f>Tabela2[[#This Row],[PERCENTUAL REALIZADO2]]*1/100</f>
        <v>0.16445799999999999</v>
      </c>
      <c r="I350">
        <v>16.445799999999998</v>
      </c>
      <c r="J350" s="111">
        <v>42156</v>
      </c>
      <c r="L350" t="s">
        <v>2</v>
      </c>
      <c r="M350" t="s">
        <v>95</v>
      </c>
      <c r="N350" t="s">
        <v>96</v>
      </c>
    </row>
    <row r="351" spans="1:14" x14ac:dyDescent="0.25">
      <c r="A351" t="s">
        <v>1286</v>
      </c>
      <c r="B351" t="s">
        <v>46</v>
      </c>
      <c r="C351" t="s">
        <v>1285</v>
      </c>
      <c r="D351" t="s">
        <v>94</v>
      </c>
      <c r="E351" s="149">
        <v>920000</v>
      </c>
      <c r="F351" s="149">
        <v>23000</v>
      </c>
      <c r="G351" s="149">
        <v>943000</v>
      </c>
      <c r="H351" s="150">
        <f>Tabela2[[#This Row],[PERCENTUAL REALIZADO2]]*1/100</f>
        <v>0.81513999999999998</v>
      </c>
      <c r="I351">
        <v>81.513999999999996</v>
      </c>
      <c r="J351" s="111">
        <v>42156</v>
      </c>
      <c r="L351" t="s">
        <v>2</v>
      </c>
      <c r="M351" t="s">
        <v>95</v>
      </c>
      <c r="N351" t="s">
        <v>96</v>
      </c>
    </row>
    <row r="352" spans="1:14" x14ac:dyDescent="0.25">
      <c r="A352" t="s">
        <v>215</v>
      </c>
      <c r="B352" t="s">
        <v>46</v>
      </c>
      <c r="C352" t="s">
        <v>1289</v>
      </c>
      <c r="D352" t="s">
        <v>94</v>
      </c>
      <c r="E352" s="149">
        <v>920000</v>
      </c>
      <c r="F352" s="149">
        <v>23000</v>
      </c>
      <c r="G352" s="149">
        <v>943000</v>
      </c>
      <c r="H352" s="150">
        <f>Tabela2[[#This Row],[PERCENTUAL REALIZADO2]]*1/100</f>
        <v>1.3139000000000001E-2</v>
      </c>
      <c r="I352">
        <v>1.3139000000000001</v>
      </c>
      <c r="J352" s="111">
        <v>42156</v>
      </c>
      <c r="L352" t="s">
        <v>2</v>
      </c>
      <c r="M352" t="s">
        <v>95</v>
      </c>
      <c r="N352" t="s">
        <v>96</v>
      </c>
    </row>
    <row r="353" spans="1:14" x14ac:dyDescent="0.25">
      <c r="A353" t="s">
        <v>215</v>
      </c>
      <c r="B353" t="s">
        <v>46</v>
      </c>
      <c r="C353" t="s">
        <v>1290</v>
      </c>
      <c r="D353" t="s">
        <v>94</v>
      </c>
      <c r="E353" s="149">
        <v>920000</v>
      </c>
      <c r="F353" s="149">
        <v>23000</v>
      </c>
      <c r="G353" s="149">
        <v>943000</v>
      </c>
      <c r="H353" s="150">
        <f>Tabela2[[#This Row],[PERCENTUAL REALIZADO2]]*1/100</f>
        <v>7.4161000000000005E-2</v>
      </c>
      <c r="I353">
        <v>7.4161000000000001</v>
      </c>
      <c r="J353" s="111">
        <v>42186</v>
      </c>
      <c r="L353" t="s">
        <v>2</v>
      </c>
      <c r="M353" t="s">
        <v>95</v>
      </c>
      <c r="N353" t="s">
        <v>96</v>
      </c>
    </row>
    <row r="354" spans="1:14" x14ac:dyDescent="0.25">
      <c r="A354" t="s">
        <v>478</v>
      </c>
      <c r="B354" t="s">
        <v>57</v>
      </c>
      <c r="C354" t="s">
        <v>2074</v>
      </c>
      <c r="D354" t="s">
        <v>82</v>
      </c>
      <c r="E354" s="149">
        <v>292500</v>
      </c>
      <c r="F354" s="149">
        <v>9050</v>
      </c>
      <c r="G354" s="149">
        <v>301550</v>
      </c>
      <c r="H354" s="150">
        <f>Tabela2[[#This Row],[PERCENTUAL REALIZADO2]]*1/100</f>
        <v>8.9499999999999996E-2</v>
      </c>
      <c r="I354">
        <v>8.9499999999999993</v>
      </c>
      <c r="J354" s="111">
        <v>40361</v>
      </c>
      <c r="K354" s="111">
        <v>42946</v>
      </c>
      <c r="L354" t="s">
        <v>2</v>
      </c>
      <c r="M354" t="s">
        <v>83</v>
      </c>
      <c r="N354" t="s">
        <v>251</v>
      </c>
    </row>
    <row r="355" spans="1:14" x14ac:dyDescent="0.25">
      <c r="A355" t="s">
        <v>926</v>
      </c>
      <c r="B355" t="s">
        <v>65</v>
      </c>
      <c r="C355" t="s">
        <v>925</v>
      </c>
      <c r="D355" t="s">
        <v>82</v>
      </c>
      <c r="E355" s="149">
        <v>243750</v>
      </c>
      <c r="F355" s="149">
        <v>9750</v>
      </c>
      <c r="G355" s="149">
        <v>253500</v>
      </c>
      <c r="H355" s="150">
        <f>Tabela2[[#This Row],[PERCENTUAL REALIZADO2]]*1/100</f>
        <v>0.50803600000000004</v>
      </c>
      <c r="I355">
        <v>50.803600000000003</v>
      </c>
      <c r="J355" s="111">
        <v>42524</v>
      </c>
      <c r="L355" t="s">
        <v>2</v>
      </c>
      <c r="M355" t="s">
        <v>83</v>
      </c>
      <c r="N355" t="s">
        <v>84</v>
      </c>
    </row>
    <row r="356" spans="1:14" x14ac:dyDescent="0.25">
      <c r="A356" t="s">
        <v>411</v>
      </c>
      <c r="B356" t="s">
        <v>60</v>
      </c>
      <c r="C356" t="s">
        <v>294</v>
      </c>
      <c r="D356" t="s">
        <v>82</v>
      </c>
      <c r="E356" s="149">
        <v>731250</v>
      </c>
      <c r="F356" s="149">
        <v>64000</v>
      </c>
      <c r="G356" s="149">
        <v>795250</v>
      </c>
      <c r="H356" s="150">
        <f>Tabela2[[#This Row],[PERCENTUAL REALIZADO2]]*1/100</f>
        <v>0.95647199999999999</v>
      </c>
      <c r="I356">
        <v>95.647199999999998</v>
      </c>
      <c r="J356" s="111">
        <v>42303</v>
      </c>
      <c r="L356" t="s">
        <v>2</v>
      </c>
      <c r="M356" t="s">
        <v>83</v>
      </c>
      <c r="N356" t="s">
        <v>84</v>
      </c>
    </row>
    <row r="357" spans="1:14" x14ac:dyDescent="0.25">
      <c r="A357" t="s">
        <v>926</v>
      </c>
      <c r="B357" t="s">
        <v>68</v>
      </c>
      <c r="C357" t="s">
        <v>1726</v>
      </c>
      <c r="D357" t="s">
        <v>82</v>
      </c>
      <c r="E357" s="149">
        <v>341250</v>
      </c>
      <c r="F357" s="149">
        <v>7000</v>
      </c>
      <c r="G357" s="149">
        <v>348250</v>
      </c>
      <c r="H357" s="150">
        <f>Tabela2[[#This Row],[PERCENTUAL REALIZADO2]]*1/100</f>
        <v>0.49440100000000003</v>
      </c>
      <c r="I357">
        <v>49.440100000000001</v>
      </c>
      <c r="J357" s="111">
        <v>42361</v>
      </c>
      <c r="L357" t="s">
        <v>2</v>
      </c>
      <c r="M357" t="s">
        <v>83</v>
      </c>
      <c r="N357" t="s">
        <v>84</v>
      </c>
    </row>
    <row r="358" spans="1:14" x14ac:dyDescent="0.25">
      <c r="A358" t="s">
        <v>893</v>
      </c>
      <c r="B358" t="s">
        <v>66</v>
      </c>
      <c r="C358" t="s">
        <v>317</v>
      </c>
      <c r="D358" t="s">
        <v>82</v>
      </c>
      <c r="E358" s="149">
        <v>243750</v>
      </c>
      <c r="F358" s="149">
        <v>7482.25</v>
      </c>
      <c r="G358" s="149">
        <v>251232.25</v>
      </c>
      <c r="H358" s="150">
        <f>Tabela2[[#This Row],[PERCENTUAL REALIZADO2]]*1/100</f>
        <v>1.9293000000000001E-2</v>
      </c>
      <c r="I358">
        <v>1.9293</v>
      </c>
      <c r="J358" s="111">
        <v>43035</v>
      </c>
      <c r="L358" t="s">
        <v>2</v>
      </c>
      <c r="M358" t="s">
        <v>83</v>
      </c>
      <c r="N358" t="s">
        <v>84</v>
      </c>
    </row>
    <row r="359" spans="1:14" x14ac:dyDescent="0.25">
      <c r="A359" t="s">
        <v>1132</v>
      </c>
      <c r="B359" t="s">
        <v>53</v>
      </c>
      <c r="C359" t="s">
        <v>514</v>
      </c>
      <c r="D359" t="s">
        <v>82</v>
      </c>
      <c r="E359" s="149">
        <v>48750</v>
      </c>
      <c r="F359" s="149">
        <v>9757.0300000000007</v>
      </c>
      <c r="G359" s="149">
        <v>58507.03</v>
      </c>
      <c r="H359" s="150">
        <f>Tabela2[[#This Row],[PERCENTUAL REALIZADO2]]*1/100</f>
        <v>0.82989999999999997</v>
      </c>
      <c r="I359">
        <v>82.99</v>
      </c>
      <c r="J359" s="111">
        <v>39633</v>
      </c>
      <c r="K359" s="111">
        <v>42552</v>
      </c>
      <c r="L359" t="s">
        <v>2</v>
      </c>
      <c r="M359" t="s">
        <v>83</v>
      </c>
      <c r="N359" t="s">
        <v>251</v>
      </c>
    </row>
    <row r="360" spans="1:14" x14ac:dyDescent="0.25">
      <c r="A360" t="s">
        <v>1638</v>
      </c>
      <c r="B360" t="s">
        <v>65</v>
      </c>
      <c r="C360" t="s">
        <v>1637</v>
      </c>
      <c r="D360" t="s">
        <v>82</v>
      </c>
      <c r="E360" s="149">
        <v>243750</v>
      </c>
      <c r="F360" s="149">
        <v>4975</v>
      </c>
      <c r="G360" s="149">
        <v>248725</v>
      </c>
      <c r="H360" s="150">
        <f>Tabela2[[#This Row],[PERCENTUAL REALIZADO2]]*1/100</f>
        <v>0.52241300000000002</v>
      </c>
      <c r="I360">
        <v>52.241300000000003</v>
      </c>
      <c r="J360" s="111">
        <v>42164</v>
      </c>
      <c r="L360" t="s">
        <v>2</v>
      </c>
      <c r="M360" t="s">
        <v>83</v>
      </c>
      <c r="N360" t="s">
        <v>84</v>
      </c>
    </row>
    <row r="361" spans="1:14" x14ac:dyDescent="0.25">
      <c r="A361" t="s">
        <v>1021</v>
      </c>
      <c r="B361" t="s">
        <v>48</v>
      </c>
      <c r="C361" t="s">
        <v>1020</v>
      </c>
      <c r="D361" t="s">
        <v>82</v>
      </c>
      <c r="E361" s="149">
        <v>292500</v>
      </c>
      <c r="F361" s="149">
        <v>16064.2</v>
      </c>
      <c r="G361" s="149">
        <v>308564.2</v>
      </c>
      <c r="H361" s="150">
        <f>Tabela2[[#This Row],[PERCENTUAL REALIZADO2]]*1/100</f>
        <v>0.151333</v>
      </c>
      <c r="I361">
        <v>15.1333</v>
      </c>
      <c r="J361" s="111">
        <v>42888</v>
      </c>
      <c r="L361" t="s">
        <v>2</v>
      </c>
      <c r="M361" t="s">
        <v>83</v>
      </c>
      <c r="N361" t="s">
        <v>84</v>
      </c>
    </row>
    <row r="362" spans="1:14" x14ac:dyDescent="0.25">
      <c r="A362" t="s">
        <v>1137</v>
      </c>
      <c r="B362" t="s">
        <v>60</v>
      </c>
      <c r="C362" t="s">
        <v>294</v>
      </c>
      <c r="D362" t="s">
        <v>82</v>
      </c>
      <c r="E362" s="149">
        <v>731250</v>
      </c>
      <c r="F362" s="149">
        <v>7750</v>
      </c>
      <c r="G362" s="149">
        <v>739000</v>
      </c>
      <c r="H362" s="150">
        <f>Tabela2[[#This Row],[PERCENTUAL REALIZADO2]]*1/100</f>
        <v>0.837148</v>
      </c>
      <c r="I362">
        <v>83.714799999999997</v>
      </c>
      <c r="J362" s="111">
        <v>42514</v>
      </c>
      <c r="L362" t="s">
        <v>2</v>
      </c>
      <c r="M362" t="s">
        <v>83</v>
      </c>
      <c r="N362" t="s">
        <v>84</v>
      </c>
    </row>
    <row r="363" spans="1:14" x14ac:dyDescent="0.25">
      <c r="A363" t="s">
        <v>1435</v>
      </c>
      <c r="B363" t="s">
        <v>55</v>
      </c>
      <c r="C363" t="s">
        <v>776</v>
      </c>
      <c r="D363" t="s">
        <v>82</v>
      </c>
      <c r="E363" s="149">
        <v>975000</v>
      </c>
      <c r="F363" s="149">
        <v>19898</v>
      </c>
      <c r="G363" s="149">
        <v>994898</v>
      </c>
      <c r="H363" s="150">
        <f>Tabela2[[#This Row],[PERCENTUAL REALIZADO2]]*1/100</f>
        <v>7.9730000000000009E-3</v>
      </c>
      <c r="I363">
        <v>0.79730000000000001</v>
      </c>
      <c r="J363" s="111">
        <v>42160</v>
      </c>
      <c r="L363" t="s">
        <v>2</v>
      </c>
      <c r="M363" t="s">
        <v>83</v>
      </c>
      <c r="N363" t="s">
        <v>84</v>
      </c>
    </row>
    <row r="364" spans="1:14" x14ac:dyDescent="0.25">
      <c r="A364" t="s">
        <v>1100</v>
      </c>
      <c r="B364" t="s">
        <v>53</v>
      </c>
      <c r="C364" t="s">
        <v>784</v>
      </c>
      <c r="D364" t="s">
        <v>82</v>
      </c>
      <c r="E364" s="149">
        <v>253500</v>
      </c>
      <c r="F364" s="149">
        <v>253.75</v>
      </c>
      <c r="G364" s="149">
        <v>253753.75</v>
      </c>
      <c r="H364" s="150">
        <f>Tabela2[[#This Row],[PERCENTUAL REALIZADO2]]*1/100</f>
        <v>0.78542800000000002</v>
      </c>
      <c r="I364">
        <v>78.5428</v>
      </c>
      <c r="J364" s="111">
        <v>42572</v>
      </c>
      <c r="L364" t="s">
        <v>2</v>
      </c>
      <c r="M364" t="s">
        <v>83</v>
      </c>
      <c r="N364" t="s">
        <v>84</v>
      </c>
    </row>
    <row r="365" spans="1:14" x14ac:dyDescent="0.25">
      <c r="A365" t="s">
        <v>1913</v>
      </c>
      <c r="B365" t="s">
        <v>65</v>
      </c>
      <c r="C365" t="s">
        <v>1912</v>
      </c>
      <c r="D365" t="s">
        <v>82</v>
      </c>
      <c r="E365" s="149">
        <v>487500</v>
      </c>
      <c r="F365" s="149">
        <v>34341.019999999997</v>
      </c>
      <c r="G365" s="149">
        <v>521841.02</v>
      </c>
      <c r="H365" s="150">
        <f>Tabela2[[#This Row],[PERCENTUAL REALIZADO2]]*1/100</f>
        <v>0.59640000000000004</v>
      </c>
      <c r="I365">
        <v>59.64</v>
      </c>
      <c r="J365" s="111">
        <v>41704</v>
      </c>
      <c r="K365" s="111">
        <v>43250</v>
      </c>
      <c r="L365" t="s">
        <v>2</v>
      </c>
      <c r="M365" t="s">
        <v>83</v>
      </c>
      <c r="N365" t="s">
        <v>251</v>
      </c>
    </row>
    <row r="366" spans="1:14" x14ac:dyDescent="0.25">
      <c r="A366" t="s">
        <v>2039</v>
      </c>
      <c r="B366" t="s">
        <v>68</v>
      </c>
      <c r="C366" t="s">
        <v>548</v>
      </c>
      <c r="D366" t="s">
        <v>82</v>
      </c>
      <c r="E366" s="149">
        <v>4875000</v>
      </c>
      <c r="F366" s="149">
        <v>19493377.449999999</v>
      </c>
      <c r="G366" s="149">
        <v>24368377.449999999</v>
      </c>
      <c r="H366" s="150">
        <f>Tabela2[[#This Row],[PERCENTUAL REALIZADO2]]*1/100</f>
        <v>5.6399999999999999E-2</v>
      </c>
      <c r="I366">
        <v>5.64</v>
      </c>
      <c r="J366" s="111">
        <v>40641</v>
      </c>
      <c r="K366" s="111">
        <v>42734</v>
      </c>
      <c r="L366" t="s">
        <v>2</v>
      </c>
      <c r="M366" t="s">
        <v>83</v>
      </c>
      <c r="N366" t="s">
        <v>251</v>
      </c>
    </row>
    <row r="367" spans="1:14" x14ac:dyDescent="0.25">
      <c r="A367" t="s">
        <v>1050</v>
      </c>
      <c r="B367" t="s">
        <v>65</v>
      </c>
      <c r="C367" t="s">
        <v>488</v>
      </c>
      <c r="D367" t="s">
        <v>82</v>
      </c>
      <c r="E367" s="149">
        <v>243750</v>
      </c>
      <c r="F367" s="149">
        <v>10140.23</v>
      </c>
      <c r="G367" s="149">
        <v>253890.23</v>
      </c>
      <c r="H367" s="150">
        <f>Tabela2[[#This Row],[PERCENTUAL REALIZADO2]]*1/100</f>
        <v>0.50506200000000001</v>
      </c>
      <c r="I367">
        <v>50.5062</v>
      </c>
      <c r="J367" s="111">
        <v>42499</v>
      </c>
      <c r="L367" t="s">
        <v>2</v>
      </c>
      <c r="M367" t="s">
        <v>83</v>
      </c>
      <c r="N367" t="s">
        <v>84</v>
      </c>
    </row>
    <row r="368" spans="1:14" x14ac:dyDescent="0.25">
      <c r="A368" t="s">
        <v>921</v>
      </c>
      <c r="B368" t="s">
        <v>69</v>
      </c>
      <c r="C368" t="s">
        <v>234</v>
      </c>
      <c r="D368" t="s">
        <v>82</v>
      </c>
      <c r="E368" s="149">
        <v>487500</v>
      </c>
      <c r="F368" s="149">
        <v>12500</v>
      </c>
      <c r="G368" s="149">
        <v>500000</v>
      </c>
      <c r="H368" s="150">
        <f>Tabela2[[#This Row],[PERCENTUAL REALIZADO2]]*1/100</f>
        <v>0.89498699999999998</v>
      </c>
      <c r="I368">
        <v>89.498699999999999</v>
      </c>
      <c r="J368" s="111">
        <v>42522</v>
      </c>
      <c r="L368" t="s">
        <v>2</v>
      </c>
      <c r="M368" t="s">
        <v>83</v>
      </c>
      <c r="N368" t="s">
        <v>84</v>
      </c>
    </row>
    <row r="369" spans="1:14" x14ac:dyDescent="0.25">
      <c r="A369" t="s">
        <v>399</v>
      </c>
      <c r="B369" t="s">
        <v>47</v>
      </c>
      <c r="C369" t="s">
        <v>305</v>
      </c>
      <c r="D369" t="s">
        <v>108</v>
      </c>
      <c r="E369" s="149">
        <v>350000</v>
      </c>
      <c r="F369" s="149">
        <v>0</v>
      </c>
      <c r="G369" s="149">
        <v>350000</v>
      </c>
      <c r="H369" s="150">
        <f>Tabela2[[#This Row],[PERCENTUAL REALIZADO2]]*1/100</f>
        <v>0.10439999999999999</v>
      </c>
      <c r="I369">
        <v>10.44</v>
      </c>
      <c r="J369" s="111">
        <v>41817</v>
      </c>
      <c r="K369" s="111">
        <v>43467</v>
      </c>
      <c r="L369" t="s">
        <v>2</v>
      </c>
      <c r="M369" t="s">
        <v>83</v>
      </c>
      <c r="N369" t="s">
        <v>248</v>
      </c>
    </row>
    <row r="370" spans="1:14" x14ac:dyDescent="0.25">
      <c r="A370" t="s">
        <v>1371</v>
      </c>
      <c r="B370" t="s">
        <v>50</v>
      </c>
      <c r="C370" t="s">
        <v>1004</v>
      </c>
      <c r="D370" t="s">
        <v>108</v>
      </c>
      <c r="E370" s="149">
        <v>450000</v>
      </c>
      <c r="F370" s="149">
        <v>114134.19</v>
      </c>
      <c r="G370" s="149">
        <v>564134.18999999994</v>
      </c>
      <c r="H370" s="150">
        <f>Tabela2[[#This Row],[PERCENTUAL REALIZADO2]]*1/100</f>
        <v>0.98665999999999998</v>
      </c>
      <c r="I370">
        <v>98.665999999999997</v>
      </c>
      <c r="J370" s="111">
        <v>42293</v>
      </c>
      <c r="L370" t="s">
        <v>2</v>
      </c>
      <c r="M370" t="s">
        <v>83</v>
      </c>
      <c r="N370" t="s">
        <v>109</v>
      </c>
    </row>
    <row r="371" spans="1:14" x14ac:dyDescent="0.25">
      <c r="A371" t="s">
        <v>1353</v>
      </c>
      <c r="B371" t="s">
        <v>68</v>
      </c>
      <c r="C371" t="s">
        <v>966</v>
      </c>
      <c r="D371" t="s">
        <v>108</v>
      </c>
      <c r="E371" s="149">
        <v>380562.33</v>
      </c>
      <c r="F371" s="149">
        <v>11769.97</v>
      </c>
      <c r="G371" s="149">
        <v>392332.3</v>
      </c>
      <c r="H371" s="150">
        <f>Tabela2[[#This Row],[PERCENTUAL REALIZADO2]]*1/100</f>
        <v>0.75421099999999996</v>
      </c>
      <c r="I371">
        <v>75.421099999999996</v>
      </c>
      <c r="J371" s="111">
        <v>42177</v>
      </c>
      <c r="L371" t="s">
        <v>2</v>
      </c>
      <c r="M371" t="s">
        <v>83</v>
      </c>
      <c r="N371" t="s">
        <v>109</v>
      </c>
    </row>
    <row r="372" spans="1:14" x14ac:dyDescent="0.25">
      <c r="A372" t="s">
        <v>1353</v>
      </c>
      <c r="B372" t="s">
        <v>54</v>
      </c>
      <c r="C372" t="s">
        <v>1374</v>
      </c>
      <c r="D372" t="s">
        <v>108</v>
      </c>
      <c r="E372" s="149">
        <v>450000</v>
      </c>
      <c r="F372" s="149">
        <v>53999.83</v>
      </c>
      <c r="G372" s="149">
        <v>503999.83</v>
      </c>
      <c r="H372" s="150">
        <f>Tabela2[[#This Row],[PERCENTUAL REALIZADO2]]*1/100</f>
        <v>0.614066</v>
      </c>
      <c r="I372">
        <v>61.406599999999997</v>
      </c>
      <c r="J372" s="111">
        <v>42297</v>
      </c>
      <c r="L372" t="s">
        <v>2</v>
      </c>
      <c r="M372" t="s">
        <v>83</v>
      </c>
      <c r="N372" t="s">
        <v>109</v>
      </c>
    </row>
    <row r="373" spans="1:14" x14ac:dyDescent="0.25">
      <c r="A373" t="s">
        <v>223</v>
      </c>
      <c r="B373" t="s">
        <v>65</v>
      </c>
      <c r="C373" t="s">
        <v>242</v>
      </c>
      <c r="D373" t="s">
        <v>108</v>
      </c>
      <c r="E373" s="149">
        <v>350000</v>
      </c>
      <c r="F373" s="149">
        <v>7142.86</v>
      </c>
      <c r="G373" s="149">
        <v>357142.86</v>
      </c>
      <c r="H373" s="150">
        <f>Tabela2[[#This Row],[PERCENTUAL REALIZADO2]]*1/100</f>
        <v>0.50141199999999997</v>
      </c>
      <c r="I373">
        <v>50.141199999999998</v>
      </c>
      <c r="J373" s="111">
        <v>42550</v>
      </c>
      <c r="L373" t="s">
        <v>2</v>
      </c>
      <c r="M373" t="s">
        <v>83</v>
      </c>
      <c r="N373" t="s">
        <v>109</v>
      </c>
    </row>
    <row r="374" spans="1:14" x14ac:dyDescent="0.25">
      <c r="A374" t="s">
        <v>223</v>
      </c>
      <c r="B374" t="s">
        <v>58</v>
      </c>
      <c r="C374" t="s">
        <v>1339</v>
      </c>
      <c r="D374" t="s">
        <v>108</v>
      </c>
      <c r="E374" s="149">
        <v>336655.22</v>
      </c>
      <c r="F374" s="149">
        <v>6870.51</v>
      </c>
      <c r="G374" s="149">
        <v>343525.73</v>
      </c>
      <c r="H374" s="150">
        <f>Tabela2[[#This Row],[PERCENTUAL REALIZADO2]]*1/100</f>
        <v>6.4015000000000002E-2</v>
      </c>
      <c r="I374">
        <v>6.4015000000000004</v>
      </c>
      <c r="J374" s="111">
        <v>42552</v>
      </c>
      <c r="L374" t="s">
        <v>2</v>
      </c>
      <c r="M374" t="s">
        <v>83</v>
      </c>
      <c r="N374" t="s">
        <v>109</v>
      </c>
    </row>
    <row r="375" spans="1:14" x14ac:dyDescent="0.25">
      <c r="A375" t="s">
        <v>223</v>
      </c>
      <c r="B375" t="s">
        <v>68</v>
      </c>
      <c r="C375" t="s">
        <v>941</v>
      </c>
      <c r="D375" t="s">
        <v>108</v>
      </c>
      <c r="E375" s="149">
        <v>980000</v>
      </c>
      <c r="F375" s="149">
        <v>372745.88</v>
      </c>
      <c r="G375" s="149">
        <v>1352745.88</v>
      </c>
      <c r="H375" s="150">
        <f>Tabela2[[#This Row],[PERCENTUAL REALIZADO2]]*1/100</f>
        <v>0.56058700000000006</v>
      </c>
      <c r="I375">
        <v>56.058700000000002</v>
      </c>
      <c r="J375" s="111">
        <v>41824</v>
      </c>
      <c r="K375" s="111">
        <v>42933</v>
      </c>
      <c r="L375" t="s">
        <v>2</v>
      </c>
      <c r="M375" t="s">
        <v>83</v>
      </c>
      <c r="N375" t="s">
        <v>109</v>
      </c>
    </row>
    <row r="376" spans="1:14" x14ac:dyDescent="0.25">
      <c r="A376" t="s">
        <v>1418</v>
      </c>
      <c r="B376" t="s">
        <v>65</v>
      </c>
      <c r="C376" t="s">
        <v>899</v>
      </c>
      <c r="D376" t="s">
        <v>108</v>
      </c>
      <c r="E376" s="149">
        <v>350000</v>
      </c>
      <c r="F376" s="149">
        <v>28431.69</v>
      </c>
      <c r="G376" s="149">
        <v>378431.69</v>
      </c>
      <c r="H376" s="150">
        <f>Tabela2[[#This Row],[PERCENTUAL REALIZADO2]]*1/100</f>
        <v>0.501139</v>
      </c>
      <c r="I376">
        <v>50.113900000000001</v>
      </c>
      <c r="J376" s="111">
        <v>42156</v>
      </c>
      <c r="L376" t="s">
        <v>2</v>
      </c>
      <c r="M376" t="s">
        <v>83</v>
      </c>
      <c r="N376" t="s">
        <v>109</v>
      </c>
    </row>
    <row r="377" spans="1:14" x14ac:dyDescent="0.25">
      <c r="A377" t="s">
        <v>1418</v>
      </c>
      <c r="B377" t="s">
        <v>53</v>
      </c>
      <c r="C377" t="s">
        <v>1425</v>
      </c>
      <c r="D377" t="s">
        <v>108</v>
      </c>
      <c r="E377" s="149">
        <v>313350.34999999998</v>
      </c>
      <c r="F377" s="149">
        <v>6394.9</v>
      </c>
      <c r="G377" s="149">
        <v>319745.25</v>
      </c>
      <c r="H377" s="150">
        <f>Tabela2[[#This Row],[PERCENTUAL REALIZADO2]]*1/100</f>
        <v>0.86019699999999999</v>
      </c>
      <c r="I377">
        <v>86.0197</v>
      </c>
      <c r="J377" s="111">
        <v>42324</v>
      </c>
      <c r="L377" t="s">
        <v>2</v>
      </c>
      <c r="M377" t="s">
        <v>83</v>
      </c>
      <c r="N377" t="s">
        <v>109</v>
      </c>
    </row>
    <row r="378" spans="1:14" x14ac:dyDescent="0.25">
      <c r="A378" t="s">
        <v>1853</v>
      </c>
      <c r="B378" t="s">
        <v>53</v>
      </c>
      <c r="C378" t="s">
        <v>456</v>
      </c>
      <c r="D378" t="s">
        <v>108</v>
      </c>
      <c r="E378" s="149">
        <v>315000</v>
      </c>
      <c r="F378" s="149">
        <v>137671.94</v>
      </c>
      <c r="G378" s="149">
        <v>452671.94</v>
      </c>
      <c r="H378" s="150">
        <f>Tabela2[[#This Row],[PERCENTUAL REALIZADO2]]*1/100</f>
        <v>0.86049999999999993</v>
      </c>
      <c r="I378">
        <v>86.05</v>
      </c>
      <c r="J378" s="111">
        <v>42020</v>
      </c>
      <c r="K378" s="111">
        <v>43281</v>
      </c>
      <c r="L378" t="s">
        <v>2</v>
      </c>
      <c r="M378" t="s">
        <v>83</v>
      </c>
      <c r="N378" t="s">
        <v>402</v>
      </c>
    </row>
    <row r="379" spans="1:14" x14ac:dyDescent="0.25">
      <c r="A379" t="s">
        <v>1420</v>
      </c>
      <c r="B379" t="s">
        <v>47</v>
      </c>
      <c r="C379" t="s">
        <v>1419</v>
      </c>
      <c r="D379" t="s">
        <v>108</v>
      </c>
      <c r="E379" s="149">
        <v>450000</v>
      </c>
      <c r="F379" s="149">
        <v>9250</v>
      </c>
      <c r="G379" s="149">
        <v>459250</v>
      </c>
      <c r="H379" s="150">
        <f>Tabela2[[#This Row],[PERCENTUAL REALIZADO2]]*1/100</f>
        <v>0.49442700000000001</v>
      </c>
      <c r="I379">
        <v>49.442700000000002</v>
      </c>
      <c r="J379" s="111">
        <v>42552</v>
      </c>
      <c r="L379" t="s">
        <v>2</v>
      </c>
      <c r="M379" t="s">
        <v>83</v>
      </c>
      <c r="N379" t="s">
        <v>109</v>
      </c>
    </row>
    <row r="380" spans="1:14" x14ac:dyDescent="0.25">
      <c r="A380" t="s">
        <v>1340</v>
      </c>
      <c r="B380" t="s">
        <v>58</v>
      </c>
      <c r="C380" t="s">
        <v>1339</v>
      </c>
      <c r="D380" t="s">
        <v>108</v>
      </c>
      <c r="E380" s="149">
        <v>409280.38</v>
      </c>
      <c r="F380" s="149">
        <v>8352.66</v>
      </c>
      <c r="G380" s="149">
        <v>417633.04</v>
      </c>
      <c r="H380" s="150">
        <f>Tabela2[[#This Row],[PERCENTUAL REALIZADO2]]*1/100</f>
        <v>5.7003000000000005E-2</v>
      </c>
      <c r="I380">
        <v>5.7003000000000004</v>
      </c>
      <c r="J380" s="111">
        <v>42552</v>
      </c>
      <c r="L380" t="s">
        <v>2</v>
      </c>
      <c r="M380" t="s">
        <v>83</v>
      </c>
      <c r="N380" t="s">
        <v>126</v>
      </c>
    </row>
    <row r="381" spans="1:14" x14ac:dyDescent="0.25">
      <c r="A381" t="s">
        <v>1854</v>
      </c>
      <c r="B381" t="s">
        <v>61</v>
      </c>
      <c r="C381" t="s">
        <v>413</v>
      </c>
      <c r="D381" t="s">
        <v>108</v>
      </c>
      <c r="E381" s="149">
        <v>330000</v>
      </c>
      <c r="F381" s="149">
        <v>179926.75</v>
      </c>
      <c r="G381" s="149">
        <v>509926.75</v>
      </c>
      <c r="H381" s="150">
        <f>Tabela2[[#This Row],[PERCENTUAL REALIZADO2]]*1/100</f>
        <v>0.34369999999999995</v>
      </c>
      <c r="I381">
        <v>34.369999999999997</v>
      </c>
      <c r="J381" s="111">
        <v>42160</v>
      </c>
      <c r="K381" s="111">
        <v>42787</v>
      </c>
      <c r="L381" t="s">
        <v>2</v>
      </c>
      <c r="M381" t="s">
        <v>83</v>
      </c>
      <c r="N381" t="s">
        <v>402</v>
      </c>
    </row>
    <row r="382" spans="1:14" x14ac:dyDescent="0.25">
      <c r="A382" t="s">
        <v>246</v>
      </c>
      <c r="B382" t="s">
        <v>51</v>
      </c>
      <c r="C382" t="s">
        <v>346</v>
      </c>
      <c r="D382" t="s">
        <v>108</v>
      </c>
      <c r="E382" s="149">
        <v>400000</v>
      </c>
      <c r="F382" s="149">
        <v>193361.65</v>
      </c>
      <c r="G382" s="149">
        <v>593361.65</v>
      </c>
      <c r="H382" s="150">
        <f>Tabela2[[#This Row],[PERCENTUAL REALIZADO2]]*1/100</f>
        <v>2.4944999999999998E-2</v>
      </c>
      <c r="I382">
        <v>2.4944999999999999</v>
      </c>
      <c r="J382" s="111">
        <v>42552</v>
      </c>
      <c r="L382" t="s">
        <v>2</v>
      </c>
      <c r="M382" t="s">
        <v>83</v>
      </c>
      <c r="N382" t="s">
        <v>396</v>
      </c>
    </row>
    <row r="383" spans="1:14" x14ac:dyDescent="0.25">
      <c r="A383" t="s">
        <v>1779</v>
      </c>
      <c r="B383" t="s">
        <v>61</v>
      </c>
      <c r="C383" t="s">
        <v>369</v>
      </c>
      <c r="D383" t="s">
        <v>108</v>
      </c>
      <c r="E383" s="149">
        <v>280000</v>
      </c>
      <c r="F383" s="149">
        <v>51747.14</v>
      </c>
      <c r="G383" s="149">
        <v>331747.14</v>
      </c>
      <c r="H383" s="150">
        <f>Tabela2[[#This Row],[PERCENTUAL REALIZADO2]]*1/100</f>
        <v>0.94084100000000004</v>
      </c>
      <c r="I383">
        <v>94.084100000000007</v>
      </c>
      <c r="J383" s="111">
        <v>41984</v>
      </c>
      <c r="L383" t="s">
        <v>2</v>
      </c>
      <c r="M383" t="s">
        <v>83</v>
      </c>
      <c r="N383" t="s">
        <v>126</v>
      </c>
    </row>
    <row r="384" spans="1:14" x14ac:dyDescent="0.25">
      <c r="A384" t="s">
        <v>1195</v>
      </c>
      <c r="B384" t="s">
        <v>54</v>
      </c>
      <c r="C384" t="s">
        <v>336</v>
      </c>
      <c r="D384" t="s">
        <v>94</v>
      </c>
      <c r="E384" s="149">
        <v>438750</v>
      </c>
      <c r="F384" s="149">
        <v>170318.32</v>
      </c>
      <c r="G384" s="149">
        <v>609068.31999999995</v>
      </c>
      <c r="H384" s="150">
        <f>Tabela2[[#This Row],[PERCENTUAL REALIZADO2]]*1/100</f>
        <v>4.8971000000000001E-2</v>
      </c>
      <c r="I384">
        <v>4.8971</v>
      </c>
      <c r="J384" s="111">
        <v>42675</v>
      </c>
      <c r="L384" t="s">
        <v>2</v>
      </c>
      <c r="M384" t="s">
        <v>95</v>
      </c>
      <c r="N384" t="s">
        <v>96</v>
      </c>
    </row>
    <row r="385" spans="1:14" x14ac:dyDescent="0.25">
      <c r="A385" t="s">
        <v>1915</v>
      </c>
      <c r="B385" t="s">
        <v>68</v>
      </c>
      <c r="C385" t="s">
        <v>1274</v>
      </c>
      <c r="D385" t="s">
        <v>94</v>
      </c>
      <c r="E385" s="149">
        <v>975000</v>
      </c>
      <c r="F385" s="149">
        <v>391397.56</v>
      </c>
      <c r="G385" s="149">
        <v>1366397.56</v>
      </c>
      <c r="H385" s="150">
        <f>Tabela2[[#This Row],[PERCENTUAL REALIZADO2]]*1/100</f>
        <v>2.5000000000000001E-2</v>
      </c>
      <c r="I385">
        <v>2.5</v>
      </c>
      <c r="J385" s="111">
        <v>41428</v>
      </c>
      <c r="K385" s="111">
        <v>42790</v>
      </c>
      <c r="L385" t="s">
        <v>2</v>
      </c>
      <c r="M385" t="s">
        <v>95</v>
      </c>
      <c r="N385" t="s">
        <v>252</v>
      </c>
    </row>
    <row r="386" spans="1:14" x14ac:dyDescent="0.25">
      <c r="A386" t="s">
        <v>698</v>
      </c>
      <c r="B386" t="s">
        <v>53</v>
      </c>
      <c r="C386" t="s">
        <v>697</v>
      </c>
      <c r="D386" t="s">
        <v>94</v>
      </c>
      <c r="E386" s="149">
        <v>500000</v>
      </c>
      <c r="F386" s="149">
        <v>119538.37</v>
      </c>
      <c r="G386" s="149">
        <v>619538.37</v>
      </c>
      <c r="H386" s="150">
        <f>Tabela2[[#This Row],[PERCENTUAL REALIZADO2]]*1/100</f>
        <v>8.1359999999999988E-2</v>
      </c>
      <c r="I386">
        <v>8.1359999999999992</v>
      </c>
      <c r="J386" s="111">
        <v>42723</v>
      </c>
      <c r="L386" t="s">
        <v>2</v>
      </c>
      <c r="M386" t="s">
        <v>95</v>
      </c>
      <c r="N386" t="s">
        <v>96</v>
      </c>
    </row>
    <row r="387" spans="1:14" x14ac:dyDescent="0.25">
      <c r="A387" t="s">
        <v>824</v>
      </c>
      <c r="B387" t="s">
        <v>68</v>
      </c>
      <c r="C387" t="s">
        <v>823</v>
      </c>
      <c r="D387" t="s">
        <v>82</v>
      </c>
      <c r="E387" s="149">
        <v>1404268.13</v>
      </c>
      <c r="F387" s="149">
        <v>14184.53</v>
      </c>
      <c r="G387" s="149">
        <v>1418452.66</v>
      </c>
      <c r="H387" s="150">
        <f>Tabela2[[#This Row],[PERCENTUAL REALIZADO2]]*1/100</f>
        <v>7.2805999999999996E-2</v>
      </c>
      <c r="I387">
        <v>7.2805999999999997</v>
      </c>
      <c r="J387" s="111">
        <v>42914</v>
      </c>
      <c r="L387" t="s">
        <v>2</v>
      </c>
      <c r="M387" t="s">
        <v>83</v>
      </c>
      <c r="N387" t="s">
        <v>84</v>
      </c>
    </row>
    <row r="388" spans="1:14" x14ac:dyDescent="0.25">
      <c r="A388" t="s">
        <v>971</v>
      </c>
      <c r="B388" t="s">
        <v>47</v>
      </c>
      <c r="C388" t="s">
        <v>970</v>
      </c>
      <c r="D388" t="s">
        <v>94</v>
      </c>
      <c r="E388" s="149">
        <v>400000</v>
      </c>
      <c r="F388" s="149">
        <v>30000</v>
      </c>
      <c r="G388" s="149">
        <v>430000</v>
      </c>
      <c r="H388" s="150">
        <f>Tabela2[[#This Row],[PERCENTUAL REALIZADO2]]*1/100</f>
        <v>0.27190000000000003</v>
      </c>
      <c r="I388">
        <v>27.19</v>
      </c>
      <c r="J388" s="111">
        <v>39552</v>
      </c>
      <c r="K388" s="111">
        <v>42860</v>
      </c>
      <c r="L388" t="s">
        <v>2</v>
      </c>
      <c r="M388" t="s">
        <v>95</v>
      </c>
      <c r="N388" t="s">
        <v>252</v>
      </c>
    </row>
    <row r="389" spans="1:14" x14ac:dyDescent="0.25">
      <c r="A389" t="s">
        <v>1814</v>
      </c>
      <c r="B389" t="s">
        <v>68</v>
      </c>
      <c r="C389" t="s">
        <v>1813</v>
      </c>
      <c r="D389" t="s">
        <v>94</v>
      </c>
      <c r="E389" s="149">
        <v>850000</v>
      </c>
      <c r="F389" s="149">
        <v>86649.82</v>
      </c>
      <c r="G389" s="149">
        <v>936649.82</v>
      </c>
      <c r="H389" s="150">
        <f>Tabela2[[#This Row],[PERCENTUAL REALIZADO2]]*1/100</f>
        <v>3.4449999999999997E-3</v>
      </c>
      <c r="I389">
        <v>0.34449999999999997</v>
      </c>
      <c r="J389" s="111">
        <v>41794</v>
      </c>
      <c r="L389" t="s">
        <v>2</v>
      </c>
      <c r="M389" t="s">
        <v>95</v>
      </c>
      <c r="N389" t="s">
        <v>96</v>
      </c>
    </row>
    <row r="390" spans="1:14" x14ac:dyDescent="0.25">
      <c r="A390" t="s">
        <v>1803</v>
      </c>
      <c r="B390" t="s">
        <v>68</v>
      </c>
      <c r="C390" t="s">
        <v>1802</v>
      </c>
      <c r="D390" t="s">
        <v>94</v>
      </c>
      <c r="E390" s="149">
        <v>850000</v>
      </c>
      <c r="F390" s="149">
        <v>25000</v>
      </c>
      <c r="G390" s="149">
        <v>875000</v>
      </c>
      <c r="H390" s="150">
        <f>Tabela2[[#This Row],[PERCENTUAL REALIZADO2]]*1/100</f>
        <v>0.13769899999999999</v>
      </c>
      <c r="I390">
        <v>13.7699</v>
      </c>
      <c r="J390" s="111">
        <v>41974</v>
      </c>
      <c r="L390" t="s">
        <v>2</v>
      </c>
      <c r="M390" t="s">
        <v>95</v>
      </c>
      <c r="N390" t="s">
        <v>96</v>
      </c>
    </row>
    <row r="391" spans="1:14" x14ac:dyDescent="0.25">
      <c r="A391" t="s">
        <v>1348</v>
      </c>
      <c r="B391" t="s">
        <v>47</v>
      </c>
      <c r="C391" t="s">
        <v>1347</v>
      </c>
      <c r="D391" t="s">
        <v>87</v>
      </c>
      <c r="E391" s="149">
        <v>1000000</v>
      </c>
      <c r="F391" s="149">
        <v>21000</v>
      </c>
      <c r="G391" s="149">
        <v>1021000</v>
      </c>
      <c r="H391" s="150">
        <f>Tabela2[[#This Row],[PERCENTUAL REALIZADO2]]*1/100</f>
        <v>0.80046700000000004</v>
      </c>
      <c r="I391">
        <v>80.046700000000001</v>
      </c>
      <c r="J391" s="111">
        <v>42352</v>
      </c>
      <c r="L391" t="s">
        <v>2</v>
      </c>
      <c r="M391" t="s">
        <v>80</v>
      </c>
      <c r="N391" t="s">
        <v>91</v>
      </c>
    </row>
    <row r="392" spans="1:14" x14ac:dyDescent="0.25">
      <c r="A392" t="s">
        <v>885</v>
      </c>
      <c r="B392" t="s">
        <v>68</v>
      </c>
      <c r="C392" t="s">
        <v>767</v>
      </c>
      <c r="D392" t="s">
        <v>85</v>
      </c>
      <c r="E392" s="149">
        <v>285679</v>
      </c>
      <c r="F392" s="149">
        <v>286</v>
      </c>
      <c r="G392" s="149">
        <v>285965</v>
      </c>
      <c r="H392" s="150">
        <f>Tabela2[[#This Row],[PERCENTUAL REALIZADO2]]*1/100</f>
        <v>7.0689999999999998E-3</v>
      </c>
      <c r="I392">
        <v>0.70689999999999997</v>
      </c>
      <c r="J392" s="111">
        <v>42968</v>
      </c>
      <c r="L392" t="s">
        <v>2</v>
      </c>
      <c r="M392" t="s">
        <v>83</v>
      </c>
      <c r="N392" t="s">
        <v>100</v>
      </c>
    </row>
    <row r="393" spans="1:14" x14ac:dyDescent="0.25">
      <c r="A393" t="s">
        <v>1498</v>
      </c>
      <c r="B393" t="s">
        <v>58</v>
      </c>
      <c r="C393" t="s">
        <v>1497</v>
      </c>
      <c r="D393" t="s">
        <v>85</v>
      </c>
      <c r="E393" s="149">
        <v>255740</v>
      </c>
      <c r="F393" s="149">
        <v>10557.36</v>
      </c>
      <c r="G393" s="149">
        <v>266297.36</v>
      </c>
      <c r="H393" s="150">
        <f>Tabela2[[#This Row],[PERCENTUAL REALIZADO2]]*1/100</f>
        <v>0.55771500000000007</v>
      </c>
      <c r="I393">
        <v>55.771500000000003</v>
      </c>
      <c r="J393" s="111">
        <v>42368</v>
      </c>
      <c r="L393" t="s">
        <v>2</v>
      </c>
      <c r="M393" t="s">
        <v>83</v>
      </c>
      <c r="N393" t="s">
        <v>100</v>
      </c>
    </row>
    <row r="394" spans="1:14" x14ac:dyDescent="0.25">
      <c r="A394" t="s">
        <v>1669</v>
      </c>
      <c r="B394" t="s">
        <v>54</v>
      </c>
      <c r="C394" t="s">
        <v>1181</v>
      </c>
      <c r="D394" t="s">
        <v>85</v>
      </c>
      <c r="E394" s="149">
        <v>987600</v>
      </c>
      <c r="F394" s="149">
        <v>160445.18</v>
      </c>
      <c r="G394" s="149">
        <v>1148045.18</v>
      </c>
      <c r="H394" s="150">
        <f>Tabela2[[#This Row],[PERCENTUAL REALIZADO2]]*1/100</f>
        <v>0.29103200000000001</v>
      </c>
      <c r="I394">
        <v>29.103200000000001</v>
      </c>
      <c r="J394" s="111">
        <v>42163</v>
      </c>
      <c r="L394" t="s">
        <v>2</v>
      </c>
      <c r="M394" t="s">
        <v>83</v>
      </c>
      <c r="N394" t="s">
        <v>100</v>
      </c>
    </row>
    <row r="395" spans="1:14" x14ac:dyDescent="0.25">
      <c r="A395" t="s">
        <v>1495</v>
      </c>
      <c r="B395" t="s">
        <v>68</v>
      </c>
      <c r="C395" t="s">
        <v>208</v>
      </c>
      <c r="D395" t="s">
        <v>85</v>
      </c>
      <c r="E395" s="149">
        <v>344750</v>
      </c>
      <c r="F395" s="149">
        <v>33563.47</v>
      </c>
      <c r="G395" s="149">
        <v>378313.47</v>
      </c>
      <c r="H395" s="150">
        <f>Tabela2[[#This Row],[PERCENTUAL REALIZADO2]]*1/100</f>
        <v>0.14307800000000001</v>
      </c>
      <c r="I395">
        <v>14.3078</v>
      </c>
      <c r="J395" s="111">
        <v>42150</v>
      </c>
      <c r="L395" t="s">
        <v>2</v>
      </c>
      <c r="M395" t="s">
        <v>83</v>
      </c>
      <c r="N395" t="s">
        <v>100</v>
      </c>
    </row>
    <row r="396" spans="1:14" x14ac:dyDescent="0.25">
      <c r="A396" t="s">
        <v>1396</v>
      </c>
      <c r="B396" t="s">
        <v>68</v>
      </c>
      <c r="C396" t="s">
        <v>767</v>
      </c>
      <c r="D396" t="s">
        <v>85</v>
      </c>
      <c r="E396" s="149">
        <v>245850</v>
      </c>
      <c r="F396" s="149">
        <v>12098.53</v>
      </c>
      <c r="G396" s="149">
        <v>257948.53</v>
      </c>
      <c r="H396" s="150">
        <f>Tabela2[[#This Row],[PERCENTUAL REALIZADO2]]*1/100</f>
        <v>0.831704</v>
      </c>
      <c r="I396">
        <v>83.170400000000001</v>
      </c>
      <c r="J396" s="111">
        <v>42125</v>
      </c>
      <c r="L396" t="s">
        <v>2</v>
      </c>
      <c r="M396" t="s">
        <v>83</v>
      </c>
      <c r="N396" t="s">
        <v>86</v>
      </c>
    </row>
    <row r="397" spans="1:14" x14ac:dyDescent="0.25">
      <c r="A397" t="s">
        <v>1931</v>
      </c>
      <c r="B397" t="s">
        <v>55</v>
      </c>
      <c r="C397" t="s">
        <v>1930</v>
      </c>
      <c r="D397" t="s">
        <v>85</v>
      </c>
      <c r="E397" s="149">
        <v>987600</v>
      </c>
      <c r="F397" s="149">
        <v>29628</v>
      </c>
      <c r="G397" s="149">
        <v>1017228</v>
      </c>
      <c r="H397" s="150">
        <f>Tabela2[[#This Row],[PERCENTUAL REALIZADO2]]*1/100</f>
        <v>0.44420000000000004</v>
      </c>
      <c r="I397">
        <v>44.42</v>
      </c>
      <c r="J397" s="111">
        <v>41088</v>
      </c>
      <c r="K397" s="111">
        <v>42063</v>
      </c>
      <c r="L397" t="s">
        <v>2</v>
      </c>
      <c r="M397" t="s">
        <v>83</v>
      </c>
      <c r="N397" t="s">
        <v>445</v>
      </c>
    </row>
    <row r="398" spans="1:14" x14ac:dyDescent="0.25">
      <c r="A398" t="s">
        <v>936</v>
      </c>
      <c r="B398" t="s">
        <v>48</v>
      </c>
      <c r="C398" t="s">
        <v>935</v>
      </c>
      <c r="D398" t="s">
        <v>82</v>
      </c>
      <c r="E398" s="149">
        <v>200000</v>
      </c>
      <c r="F398" s="149">
        <v>11170.69</v>
      </c>
      <c r="G398" s="149">
        <v>211170.69</v>
      </c>
      <c r="H398" s="150">
        <f>Tabela2[[#This Row],[PERCENTUAL REALIZADO2]]*1/100</f>
        <v>0.53320000000000001</v>
      </c>
      <c r="I398">
        <v>53.32</v>
      </c>
      <c r="J398" s="111">
        <v>38929</v>
      </c>
      <c r="K398" s="111">
        <v>42693</v>
      </c>
      <c r="L398" t="s">
        <v>2</v>
      </c>
      <c r="M398" t="s">
        <v>83</v>
      </c>
      <c r="N398" t="s">
        <v>251</v>
      </c>
    </row>
    <row r="399" spans="1:14" x14ac:dyDescent="0.25">
      <c r="A399" t="s">
        <v>1661</v>
      </c>
      <c r="B399" t="s">
        <v>62</v>
      </c>
      <c r="C399" t="s">
        <v>1660</v>
      </c>
      <c r="D399" t="s">
        <v>82</v>
      </c>
      <c r="E399" s="149">
        <v>243750</v>
      </c>
      <c r="F399" s="149">
        <v>6250</v>
      </c>
      <c r="G399" s="149">
        <v>250000</v>
      </c>
      <c r="H399" s="150">
        <f>Tabela2[[#This Row],[PERCENTUAL REALIZADO2]]*1/100</f>
        <v>0.9984050000000001</v>
      </c>
      <c r="I399">
        <v>99.840500000000006</v>
      </c>
      <c r="J399" s="111">
        <v>42109</v>
      </c>
      <c r="L399" t="s">
        <v>2</v>
      </c>
      <c r="M399" t="s">
        <v>83</v>
      </c>
      <c r="N399" t="s">
        <v>84</v>
      </c>
    </row>
    <row r="400" spans="1:14" x14ac:dyDescent="0.25">
      <c r="A400" t="s">
        <v>1738</v>
      </c>
      <c r="B400" t="s">
        <v>63</v>
      </c>
      <c r="C400" t="s">
        <v>1737</v>
      </c>
      <c r="D400" t="s">
        <v>85</v>
      </c>
      <c r="E400" s="149">
        <v>1185400</v>
      </c>
      <c r="F400" s="149">
        <v>65642.3</v>
      </c>
      <c r="G400" s="149">
        <v>1251042.3</v>
      </c>
      <c r="H400" s="150">
        <f>Tabela2[[#This Row],[PERCENTUAL REALIZADO2]]*1/100</f>
        <v>0.83400999999999992</v>
      </c>
      <c r="I400">
        <v>83.400999999999996</v>
      </c>
      <c r="J400" s="111">
        <v>41824</v>
      </c>
      <c r="L400" t="s">
        <v>2</v>
      </c>
      <c r="M400" t="s">
        <v>83</v>
      </c>
      <c r="N400" t="s">
        <v>100</v>
      </c>
    </row>
    <row r="401" spans="1:14" x14ac:dyDescent="0.25">
      <c r="A401" t="s">
        <v>754</v>
      </c>
      <c r="B401" t="s">
        <v>68</v>
      </c>
      <c r="C401" t="s">
        <v>156</v>
      </c>
      <c r="D401" t="s">
        <v>137</v>
      </c>
      <c r="E401" s="149">
        <v>330000</v>
      </c>
      <c r="F401" s="149">
        <v>4044.21</v>
      </c>
      <c r="G401" s="149">
        <v>334044.21000000002</v>
      </c>
      <c r="H401" s="150">
        <f>Tabela2[[#This Row],[PERCENTUAL REALIZADO2]]*1/100</f>
        <v>1.0142999999999999E-2</v>
      </c>
      <c r="I401">
        <v>1.0143</v>
      </c>
      <c r="J401" s="111">
        <v>43060</v>
      </c>
      <c r="L401" t="s">
        <v>2</v>
      </c>
      <c r="M401" t="s">
        <v>83</v>
      </c>
      <c r="N401" t="s">
        <v>139</v>
      </c>
    </row>
    <row r="402" spans="1:14" x14ac:dyDescent="0.25">
      <c r="A402" t="s">
        <v>1808</v>
      </c>
      <c r="B402" t="s">
        <v>68</v>
      </c>
      <c r="C402" t="s">
        <v>1807</v>
      </c>
      <c r="D402" t="s">
        <v>94</v>
      </c>
      <c r="E402" s="149">
        <v>536697.29</v>
      </c>
      <c r="F402" s="149">
        <v>13265.8</v>
      </c>
      <c r="G402" s="149">
        <v>549963.09</v>
      </c>
      <c r="H402" s="150">
        <f>Tabela2[[#This Row],[PERCENTUAL REALIZADO2]]*1/100</f>
        <v>0.51739800000000002</v>
      </c>
      <c r="I402">
        <v>51.739800000000002</v>
      </c>
      <c r="J402" s="111">
        <v>42031</v>
      </c>
      <c r="L402" t="s">
        <v>2</v>
      </c>
      <c r="M402" t="s">
        <v>95</v>
      </c>
      <c r="N402" t="s">
        <v>96</v>
      </c>
    </row>
    <row r="403" spans="1:14" x14ac:dyDescent="0.25">
      <c r="A403" t="s">
        <v>1849</v>
      </c>
      <c r="B403" t="s">
        <v>48</v>
      </c>
      <c r="C403" t="s">
        <v>1848</v>
      </c>
      <c r="D403" t="s">
        <v>108</v>
      </c>
      <c r="E403" s="149">
        <v>270000</v>
      </c>
      <c r="F403" s="149">
        <v>5510.21</v>
      </c>
      <c r="G403" s="149">
        <v>275510.21000000002</v>
      </c>
      <c r="H403" s="150">
        <f>Tabela2[[#This Row],[PERCENTUAL REALIZADO2]]*1/100</f>
        <v>0.61250000000000004</v>
      </c>
      <c r="I403">
        <v>61.25</v>
      </c>
      <c r="J403" s="111">
        <v>41799</v>
      </c>
      <c r="K403" s="111">
        <v>43281</v>
      </c>
      <c r="L403" t="s">
        <v>2</v>
      </c>
      <c r="M403" t="s">
        <v>83</v>
      </c>
      <c r="N403" t="s">
        <v>248</v>
      </c>
    </row>
    <row r="404" spans="1:14" x14ac:dyDescent="0.25">
      <c r="A404" t="s">
        <v>403</v>
      </c>
      <c r="B404" t="s">
        <v>48</v>
      </c>
      <c r="C404" t="s">
        <v>1848</v>
      </c>
      <c r="D404" t="s">
        <v>108</v>
      </c>
      <c r="E404" s="149">
        <v>280000</v>
      </c>
      <c r="F404" s="149">
        <v>5714.29</v>
      </c>
      <c r="G404" s="149">
        <v>285714.28999999998</v>
      </c>
      <c r="H404" s="150">
        <f>Tabela2[[#This Row],[PERCENTUAL REALIZADO2]]*1/100</f>
        <v>0.88180000000000003</v>
      </c>
      <c r="I404">
        <v>88.18</v>
      </c>
      <c r="J404" s="111">
        <v>41799</v>
      </c>
      <c r="K404" s="111">
        <v>43128</v>
      </c>
      <c r="L404" t="s">
        <v>2</v>
      </c>
      <c r="M404" t="s">
        <v>83</v>
      </c>
      <c r="N404" t="s">
        <v>402</v>
      </c>
    </row>
    <row r="405" spans="1:14" x14ac:dyDescent="0.25">
      <c r="A405" t="s">
        <v>403</v>
      </c>
      <c r="B405" t="s">
        <v>48</v>
      </c>
      <c r="C405" t="s">
        <v>1855</v>
      </c>
      <c r="D405" t="s">
        <v>108</v>
      </c>
      <c r="E405" s="149">
        <v>280000</v>
      </c>
      <c r="F405" s="149">
        <v>5714.29</v>
      </c>
      <c r="G405" s="149">
        <v>285714.28999999998</v>
      </c>
      <c r="H405" s="150">
        <f>Tabela2[[#This Row],[PERCENTUAL REALIZADO2]]*1/100</f>
        <v>0.78749999999999998</v>
      </c>
      <c r="I405">
        <v>78.75</v>
      </c>
      <c r="J405" s="111">
        <v>41751</v>
      </c>
      <c r="K405" s="111">
        <v>43243</v>
      </c>
      <c r="L405" t="s">
        <v>2</v>
      </c>
      <c r="M405" t="s">
        <v>83</v>
      </c>
      <c r="N405" t="s">
        <v>402</v>
      </c>
    </row>
    <row r="406" spans="1:14" x14ac:dyDescent="0.25">
      <c r="A406" t="s">
        <v>1780</v>
      </c>
      <c r="B406" t="s">
        <v>50</v>
      </c>
      <c r="C406" t="s">
        <v>1026</v>
      </c>
      <c r="D406" t="s">
        <v>108</v>
      </c>
      <c r="E406" s="149">
        <v>280000</v>
      </c>
      <c r="F406" s="149">
        <v>8874.3799999999992</v>
      </c>
      <c r="G406" s="149">
        <v>288874.38</v>
      </c>
      <c r="H406" s="150">
        <f>Tabela2[[#This Row],[PERCENTUAL REALIZADO2]]*1/100</f>
        <v>0.81413000000000002</v>
      </c>
      <c r="I406">
        <v>81.412999999999997</v>
      </c>
      <c r="J406" s="111">
        <v>42523</v>
      </c>
      <c r="L406" t="s">
        <v>2</v>
      </c>
      <c r="M406" t="s">
        <v>83</v>
      </c>
      <c r="N406" t="s">
        <v>126</v>
      </c>
    </row>
    <row r="407" spans="1:14" x14ac:dyDescent="0.25">
      <c r="A407" t="s">
        <v>750</v>
      </c>
      <c r="B407" t="s">
        <v>60</v>
      </c>
      <c r="C407" t="s">
        <v>749</v>
      </c>
      <c r="D407" t="s">
        <v>94</v>
      </c>
      <c r="E407" s="149">
        <v>268125</v>
      </c>
      <c r="F407" s="149">
        <v>114045.06</v>
      </c>
      <c r="G407" s="149">
        <v>382170.06</v>
      </c>
      <c r="H407" s="150">
        <f>Tabela2[[#This Row],[PERCENTUAL REALIZADO2]]*1/100</f>
        <v>3.3710000000000003E-3</v>
      </c>
      <c r="I407">
        <v>0.33710000000000001</v>
      </c>
      <c r="J407" s="111">
        <v>43069</v>
      </c>
      <c r="L407" t="s">
        <v>2</v>
      </c>
      <c r="M407" t="s">
        <v>95</v>
      </c>
      <c r="N407" t="s">
        <v>96</v>
      </c>
    </row>
    <row r="408" spans="1:14" x14ac:dyDescent="0.25">
      <c r="A408" t="s">
        <v>1712</v>
      </c>
      <c r="B408" t="s">
        <v>62</v>
      </c>
      <c r="C408" t="s">
        <v>377</v>
      </c>
      <c r="D408" t="s">
        <v>82</v>
      </c>
      <c r="E408" s="149">
        <v>292500</v>
      </c>
      <c r="F408" s="149">
        <v>90821</v>
      </c>
      <c r="G408" s="149">
        <v>383321</v>
      </c>
      <c r="H408" s="150">
        <f>Tabela2[[#This Row],[PERCENTUAL REALIZADO2]]*1/100</f>
        <v>0.55689999999999995</v>
      </c>
      <c r="I408">
        <v>55.69</v>
      </c>
      <c r="J408" s="111">
        <v>39829</v>
      </c>
      <c r="K408" s="111">
        <v>41881</v>
      </c>
      <c r="L408" t="s">
        <v>2</v>
      </c>
      <c r="M408" t="s">
        <v>83</v>
      </c>
      <c r="N408" t="s">
        <v>251</v>
      </c>
    </row>
    <row r="409" spans="1:14" x14ac:dyDescent="0.25">
      <c r="A409" t="s">
        <v>1793</v>
      </c>
      <c r="B409" t="s">
        <v>54</v>
      </c>
      <c r="C409" t="s">
        <v>1087</v>
      </c>
      <c r="D409" t="s">
        <v>521</v>
      </c>
      <c r="E409" s="149">
        <v>487500</v>
      </c>
      <c r="F409" s="149">
        <v>22705</v>
      </c>
      <c r="G409" s="149">
        <v>510205</v>
      </c>
      <c r="H409" s="150">
        <f>Tabela2[[#This Row],[PERCENTUAL REALIZADO2]]*1/100</f>
        <v>0.96837300000000004</v>
      </c>
      <c r="I409">
        <v>96.837299999999999</v>
      </c>
      <c r="J409" s="111">
        <v>42278</v>
      </c>
      <c r="L409" t="s">
        <v>2</v>
      </c>
      <c r="M409" t="s">
        <v>83</v>
      </c>
      <c r="N409" t="s">
        <v>1794</v>
      </c>
    </row>
    <row r="410" spans="1:14" x14ac:dyDescent="0.25">
      <c r="A410" t="s">
        <v>2022</v>
      </c>
      <c r="B410" t="s">
        <v>47</v>
      </c>
      <c r="C410" t="s">
        <v>1986</v>
      </c>
      <c r="D410" t="s">
        <v>94</v>
      </c>
      <c r="E410" s="149">
        <v>975000</v>
      </c>
      <c r="F410" s="149">
        <v>19897.96</v>
      </c>
      <c r="G410" s="149">
        <v>994897.96</v>
      </c>
      <c r="H410" s="150">
        <f>Tabela2[[#This Row],[PERCENTUAL REALIZADO2]]*1/100</f>
        <v>0.1353</v>
      </c>
      <c r="I410">
        <v>13.53</v>
      </c>
      <c r="J410" s="111">
        <v>40816</v>
      </c>
      <c r="K410" s="111">
        <v>42618</v>
      </c>
      <c r="L410" t="s">
        <v>2</v>
      </c>
      <c r="M410" t="s">
        <v>95</v>
      </c>
      <c r="N410" t="s">
        <v>252</v>
      </c>
    </row>
    <row r="411" spans="1:14" x14ac:dyDescent="0.25">
      <c r="A411" t="s">
        <v>1105</v>
      </c>
      <c r="B411" t="s">
        <v>52</v>
      </c>
      <c r="C411" t="s">
        <v>1104</v>
      </c>
      <c r="D411" t="s">
        <v>82</v>
      </c>
      <c r="E411" s="149">
        <v>421142.48</v>
      </c>
      <c r="F411" s="149">
        <v>8857.52</v>
      </c>
      <c r="G411" s="149">
        <v>430000</v>
      </c>
      <c r="H411" s="150">
        <f>Tabela2[[#This Row],[PERCENTUAL REALIZADO2]]*1/100</f>
        <v>0.56594499999999992</v>
      </c>
      <c r="I411">
        <v>56.594499999999996</v>
      </c>
      <c r="J411" s="111">
        <v>42451</v>
      </c>
      <c r="L411" t="s">
        <v>2</v>
      </c>
      <c r="M411" t="s">
        <v>83</v>
      </c>
      <c r="N411" t="s">
        <v>84</v>
      </c>
    </row>
    <row r="412" spans="1:14" x14ac:dyDescent="0.25">
      <c r="A412" t="s">
        <v>1437</v>
      </c>
      <c r="B412" t="s">
        <v>56</v>
      </c>
      <c r="C412" t="s">
        <v>1436</v>
      </c>
      <c r="D412" t="s">
        <v>82</v>
      </c>
      <c r="E412" s="149">
        <v>500000</v>
      </c>
      <c r="F412" s="149">
        <v>12000</v>
      </c>
      <c r="G412" s="149">
        <v>512000</v>
      </c>
      <c r="H412" s="150">
        <f>Tabela2[[#This Row],[PERCENTUAL REALIZADO2]]*1/100</f>
        <v>0.104154</v>
      </c>
      <c r="I412">
        <v>10.4154</v>
      </c>
      <c r="J412" s="111">
        <v>42348</v>
      </c>
      <c r="L412" t="s">
        <v>2</v>
      </c>
      <c r="M412" t="s">
        <v>83</v>
      </c>
      <c r="N412" t="s">
        <v>84</v>
      </c>
    </row>
    <row r="413" spans="1:14" x14ac:dyDescent="0.25">
      <c r="A413" t="s">
        <v>1261</v>
      </c>
      <c r="B413" t="s">
        <v>61</v>
      </c>
      <c r="C413" t="s">
        <v>1260</v>
      </c>
      <c r="D413" t="s">
        <v>82</v>
      </c>
      <c r="E413" s="149">
        <v>258839.24</v>
      </c>
      <c r="F413" s="149">
        <v>8142.67</v>
      </c>
      <c r="G413" s="149">
        <v>266981.90999999997</v>
      </c>
      <c r="H413" s="150">
        <f>Tabela2[[#This Row],[PERCENTUAL REALIZADO2]]*1/100</f>
        <v>0.54502600000000001</v>
      </c>
      <c r="I413">
        <v>54.502600000000001</v>
      </c>
      <c r="J413" s="111">
        <v>42264</v>
      </c>
      <c r="L413" t="s">
        <v>2</v>
      </c>
      <c r="M413" t="s">
        <v>83</v>
      </c>
      <c r="N413" t="s">
        <v>84</v>
      </c>
    </row>
    <row r="414" spans="1:14" x14ac:dyDescent="0.25">
      <c r="A414" t="s">
        <v>799</v>
      </c>
      <c r="B414" t="s">
        <v>48</v>
      </c>
      <c r="C414" t="s">
        <v>737</v>
      </c>
      <c r="D414" t="s">
        <v>85</v>
      </c>
      <c r="E414" s="149">
        <v>493100</v>
      </c>
      <c r="F414" s="149">
        <v>1665.37</v>
      </c>
      <c r="G414" s="149">
        <v>494765.37</v>
      </c>
      <c r="H414" s="150">
        <f>Tabela2[[#This Row],[PERCENTUAL REALIZADO2]]*1/100</f>
        <v>9.8583999999999991E-2</v>
      </c>
      <c r="I414">
        <v>9.8583999999999996</v>
      </c>
      <c r="J414" s="111">
        <v>43040</v>
      </c>
      <c r="L414" t="s">
        <v>2</v>
      </c>
      <c r="M414" t="s">
        <v>83</v>
      </c>
      <c r="N414" t="s">
        <v>113</v>
      </c>
    </row>
    <row r="415" spans="1:14" x14ac:dyDescent="0.25">
      <c r="A415" t="s">
        <v>1579</v>
      </c>
      <c r="B415" t="s">
        <v>67</v>
      </c>
      <c r="C415" t="s">
        <v>1578</v>
      </c>
      <c r="D415" t="s">
        <v>94</v>
      </c>
      <c r="E415" s="149">
        <v>585000</v>
      </c>
      <c r="F415" s="149">
        <v>15000</v>
      </c>
      <c r="G415" s="149">
        <v>600000</v>
      </c>
      <c r="H415" s="150">
        <f>Tabela2[[#This Row],[PERCENTUAL REALIZADO2]]*1/100</f>
        <v>0.95317499999999999</v>
      </c>
      <c r="I415">
        <v>95.317499999999995</v>
      </c>
      <c r="J415" s="111">
        <v>42064</v>
      </c>
      <c r="L415" t="s">
        <v>2</v>
      </c>
      <c r="M415" t="s">
        <v>95</v>
      </c>
      <c r="N415" t="s">
        <v>96</v>
      </c>
    </row>
    <row r="416" spans="1:14" x14ac:dyDescent="0.25">
      <c r="A416" t="s">
        <v>1874</v>
      </c>
      <c r="B416" t="s">
        <v>48</v>
      </c>
      <c r="C416" t="s">
        <v>436</v>
      </c>
      <c r="D416" t="s">
        <v>94</v>
      </c>
      <c r="E416" s="149">
        <v>487500</v>
      </c>
      <c r="F416" s="149">
        <v>36339.56</v>
      </c>
      <c r="G416" s="149">
        <v>523839.56</v>
      </c>
      <c r="H416" s="150">
        <f>Tabela2[[#This Row],[PERCENTUAL REALIZADO2]]*1/100</f>
        <v>0.5</v>
      </c>
      <c r="I416">
        <v>50</v>
      </c>
      <c r="J416" s="111">
        <v>41780</v>
      </c>
      <c r="K416" s="111">
        <v>43189</v>
      </c>
      <c r="L416" t="s">
        <v>2</v>
      </c>
      <c r="M416" t="s">
        <v>95</v>
      </c>
      <c r="N416" t="s">
        <v>96</v>
      </c>
    </row>
    <row r="417" spans="1:14" x14ac:dyDescent="0.25">
      <c r="A417" t="s">
        <v>831</v>
      </c>
      <c r="B417" t="s">
        <v>62</v>
      </c>
      <c r="C417" t="s">
        <v>830</v>
      </c>
      <c r="D417" t="s">
        <v>94</v>
      </c>
      <c r="E417" s="149">
        <v>100000</v>
      </c>
      <c r="F417" s="149">
        <v>8000</v>
      </c>
      <c r="G417" s="149">
        <v>108000</v>
      </c>
      <c r="H417" s="150">
        <f>Tabela2[[#This Row],[PERCENTUAL REALIZADO2]]*1/100</f>
        <v>0.46600000000000003</v>
      </c>
      <c r="I417">
        <v>46.6</v>
      </c>
      <c r="J417" s="111">
        <v>39479</v>
      </c>
      <c r="L417" t="s">
        <v>2</v>
      </c>
      <c r="M417" t="s">
        <v>95</v>
      </c>
      <c r="N417" t="s">
        <v>252</v>
      </c>
    </row>
    <row r="418" spans="1:14" x14ac:dyDescent="0.25">
      <c r="A418" t="s">
        <v>831</v>
      </c>
      <c r="B418" t="s">
        <v>62</v>
      </c>
      <c r="C418" t="s">
        <v>471</v>
      </c>
      <c r="D418" t="s">
        <v>94</v>
      </c>
      <c r="E418" s="149">
        <v>145000</v>
      </c>
      <c r="F418" s="149">
        <v>4350</v>
      </c>
      <c r="G418" s="149">
        <v>149350</v>
      </c>
      <c r="H418" s="150">
        <f>Tabela2[[#This Row],[PERCENTUAL REALIZADO2]]*1/100</f>
        <v>0.90920000000000001</v>
      </c>
      <c r="I418">
        <v>90.92</v>
      </c>
      <c r="J418" s="111">
        <v>38876</v>
      </c>
      <c r="L418" t="s">
        <v>2</v>
      </c>
      <c r="M418" t="s">
        <v>95</v>
      </c>
      <c r="N418" t="s">
        <v>252</v>
      </c>
    </row>
    <row r="419" spans="1:14" x14ac:dyDescent="0.25">
      <c r="A419" t="s">
        <v>1948</v>
      </c>
      <c r="B419" t="s">
        <v>67</v>
      </c>
      <c r="C419" t="s">
        <v>444</v>
      </c>
      <c r="D419" t="s">
        <v>94</v>
      </c>
      <c r="E419" s="149">
        <v>341250</v>
      </c>
      <c r="F419" s="149">
        <v>8750</v>
      </c>
      <c r="G419" s="149">
        <v>350000</v>
      </c>
      <c r="H419" s="150">
        <f>Tabela2[[#This Row],[PERCENTUAL REALIZADO2]]*1/100</f>
        <v>0.5</v>
      </c>
      <c r="I419">
        <v>50</v>
      </c>
      <c r="J419" s="111">
        <v>41087</v>
      </c>
      <c r="K419" s="111">
        <v>43099</v>
      </c>
      <c r="L419" t="s">
        <v>2</v>
      </c>
      <c r="M419" t="s">
        <v>95</v>
      </c>
      <c r="N419" t="s">
        <v>252</v>
      </c>
    </row>
    <row r="420" spans="1:14" x14ac:dyDescent="0.25">
      <c r="A420" t="s">
        <v>1681</v>
      </c>
      <c r="B420" t="s">
        <v>67</v>
      </c>
      <c r="C420" t="s">
        <v>1392</v>
      </c>
      <c r="D420" t="s">
        <v>94</v>
      </c>
      <c r="E420" s="149">
        <v>500000</v>
      </c>
      <c r="F420" s="149">
        <v>101736.03</v>
      </c>
      <c r="G420" s="149">
        <v>601736.03</v>
      </c>
      <c r="H420" s="150">
        <f>Tabela2[[#This Row],[PERCENTUAL REALIZADO2]]*1/100</f>
        <v>0.11052099999999999</v>
      </c>
      <c r="I420">
        <v>11.052099999999999</v>
      </c>
      <c r="J420" s="111">
        <v>42493</v>
      </c>
      <c r="L420" t="s">
        <v>2</v>
      </c>
      <c r="M420" t="s">
        <v>95</v>
      </c>
      <c r="N420" t="s">
        <v>96</v>
      </c>
    </row>
    <row r="421" spans="1:14" x14ac:dyDescent="0.25">
      <c r="A421" t="s">
        <v>638</v>
      </c>
      <c r="B421" t="s">
        <v>48</v>
      </c>
      <c r="C421" t="s">
        <v>637</v>
      </c>
      <c r="D421" t="s">
        <v>94</v>
      </c>
      <c r="E421" s="149">
        <v>73000</v>
      </c>
      <c r="F421" s="149">
        <v>3650</v>
      </c>
      <c r="G421" s="149">
        <v>76650</v>
      </c>
      <c r="H421" s="150">
        <f>Tabela2[[#This Row],[PERCENTUAL REALIZADO2]]*1/100</f>
        <v>0.36099999999999999</v>
      </c>
      <c r="I421">
        <v>36.1</v>
      </c>
      <c r="J421" s="111">
        <v>37440</v>
      </c>
      <c r="K421" s="111">
        <v>42852</v>
      </c>
      <c r="L421" t="s">
        <v>2</v>
      </c>
      <c r="M421" t="s">
        <v>95</v>
      </c>
      <c r="N421" t="s">
        <v>605</v>
      </c>
    </row>
    <row r="422" spans="1:14" x14ac:dyDescent="0.25">
      <c r="A422" t="s">
        <v>606</v>
      </c>
      <c r="B422" t="s">
        <v>47</v>
      </c>
      <c r="C422" t="s">
        <v>405</v>
      </c>
      <c r="D422" t="s">
        <v>85</v>
      </c>
      <c r="E422" s="149">
        <v>100000</v>
      </c>
      <c r="F422" s="149">
        <v>10000</v>
      </c>
      <c r="G422" s="149">
        <v>110000</v>
      </c>
      <c r="H422" s="150">
        <f>Tabela2[[#This Row],[PERCENTUAL REALIZADO2]]*1/100</f>
        <v>0.1888</v>
      </c>
      <c r="I422">
        <v>18.88</v>
      </c>
      <c r="J422" s="111">
        <v>37410</v>
      </c>
      <c r="L422" t="s">
        <v>2</v>
      </c>
      <c r="M422" t="s">
        <v>247</v>
      </c>
      <c r="N422" t="s">
        <v>585</v>
      </c>
    </row>
    <row r="423" spans="1:14" x14ac:dyDescent="0.25">
      <c r="A423" t="s">
        <v>1426</v>
      </c>
      <c r="B423" t="s">
        <v>52</v>
      </c>
      <c r="C423" t="s">
        <v>1025</v>
      </c>
      <c r="D423" t="s">
        <v>87</v>
      </c>
      <c r="E423" s="149">
        <v>404340.16</v>
      </c>
      <c r="F423" s="149">
        <v>8251.84</v>
      </c>
      <c r="G423" s="149">
        <v>412592</v>
      </c>
      <c r="H423" s="150">
        <f>Tabela2[[#This Row],[PERCENTUAL REALIZADO2]]*1/100</f>
        <v>0.88429199999999997</v>
      </c>
      <c r="I423">
        <v>88.429199999999994</v>
      </c>
      <c r="J423" s="111">
        <v>42644</v>
      </c>
      <c r="L423" t="s">
        <v>2</v>
      </c>
      <c r="M423" t="s">
        <v>80</v>
      </c>
      <c r="N423" t="s">
        <v>91</v>
      </c>
    </row>
    <row r="424" spans="1:14" x14ac:dyDescent="0.25">
      <c r="A424" t="s">
        <v>1740</v>
      </c>
      <c r="B424" t="s">
        <v>57</v>
      </c>
      <c r="C424" t="s">
        <v>1739</v>
      </c>
      <c r="D424" t="s">
        <v>85</v>
      </c>
      <c r="E424" s="149">
        <v>39558600</v>
      </c>
      <c r="F424" s="149">
        <v>2771753.65</v>
      </c>
      <c r="G424" s="149">
        <v>42330353.649999999</v>
      </c>
      <c r="H424" s="150">
        <f>Tabela2[[#This Row],[PERCENTUAL REALIZADO2]]*1/100</f>
        <v>0.86795299999999997</v>
      </c>
      <c r="I424">
        <v>86.795299999999997</v>
      </c>
      <c r="J424" s="111">
        <v>41815</v>
      </c>
      <c r="L424" t="s">
        <v>2</v>
      </c>
      <c r="M424" t="s">
        <v>83</v>
      </c>
      <c r="N424" t="s">
        <v>113</v>
      </c>
    </row>
    <row r="425" spans="1:14" x14ac:dyDescent="0.25">
      <c r="A425" t="s">
        <v>1833</v>
      </c>
      <c r="B425" t="s">
        <v>47</v>
      </c>
      <c r="C425" t="s">
        <v>1387</v>
      </c>
      <c r="D425" t="s">
        <v>94</v>
      </c>
      <c r="E425" s="149">
        <v>368734.42</v>
      </c>
      <c r="F425" s="149">
        <v>40970.49</v>
      </c>
      <c r="G425" s="149">
        <v>409704.91</v>
      </c>
      <c r="H425" s="150">
        <f>Tabela2[[#This Row],[PERCENTUAL REALIZADO2]]*1/100</f>
        <v>0.47788700000000001</v>
      </c>
      <c r="I425">
        <v>47.788699999999999</v>
      </c>
      <c r="J425" s="111">
        <v>42485</v>
      </c>
      <c r="L425" t="s">
        <v>2</v>
      </c>
      <c r="M425" t="s">
        <v>95</v>
      </c>
      <c r="N425" t="s">
        <v>96</v>
      </c>
    </row>
    <row r="426" spans="1:14" x14ac:dyDescent="0.25">
      <c r="A426" t="s">
        <v>1833</v>
      </c>
      <c r="B426" t="s">
        <v>47</v>
      </c>
      <c r="C426" t="s">
        <v>1387</v>
      </c>
      <c r="D426" t="s">
        <v>94</v>
      </c>
      <c r="E426" s="149">
        <v>1142792.46</v>
      </c>
      <c r="F426" s="149">
        <v>126977.25</v>
      </c>
      <c r="G426" s="149">
        <v>1269769.71</v>
      </c>
      <c r="H426" s="150">
        <f>Tabela2[[#This Row],[PERCENTUAL REALIZADO2]]*1/100</f>
        <v>0.19991399999999998</v>
      </c>
      <c r="I426">
        <v>19.991399999999999</v>
      </c>
      <c r="J426" s="111">
        <v>41821</v>
      </c>
      <c r="L426" t="s">
        <v>2</v>
      </c>
      <c r="M426" t="s">
        <v>95</v>
      </c>
      <c r="N426" t="s">
        <v>96</v>
      </c>
    </row>
    <row r="427" spans="1:14" x14ac:dyDescent="0.25">
      <c r="A427" t="s">
        <v>1438</v>
      </c>
      <c r="B427" t="s">
        <v>45</v>
      </c>
      <c r="C427" t="s">
        <v>798</v>
      </c>
      <c r="D427" t="s">
        <v>82</v>
      </c>
      <c r="E427" s="149">
        <v>487500</v>
      </c>
      <c r="F427" s="149">
        <v>12500</v>
      </c>
      <c r="G427" s="149">
        <v>500000</v>
      </c>
      <c r="H427" s="150">
        <f>Tabela2[[#This Row],[PERCENTUAL REALIZADO2]]*1/100</f>
        <v>0.956538</v>
      </c>
      <c r="I427">
        <v>95.653800000000004</v>
      </c>
      <c r="J427" s="111">
        <v>42339</v>
      </c>
      <c r="L427" t="s">
        <v>2</v>
      </c>
      <c r="M427" t="s">
        <v>83</v>
      </c>
      <c r="N427" t="s">
        <v>84</v>
      </c>
    </row>
    <row r="428" spans="1:14" x14ac:dyDescent="0.25">
      <c r="A428" t="s">
        <v>982</v>
      </c>
      <c r="B428" t="s">
        <v>53</v>
      </c>
      <c r="C428" t="s">
        <v>268</v>
      </c>
      <c r="D428" t="s">
        <v>137</v>
      </c>
      <c r="E428" s="149">
        <v>255000</v>
      </c>
      <c r="F428" s="149">
        <v>9929.59</v>
      </c>
      <c r="G428" s="149">
        <v>264929.59000000003</v>
      </c>
      <c r="H428" s="150">
        <f>Tabela2[[#This Row],[PERCENTUAL REALIZADO2]]*1/100</f>
        <v>0.51147500000000001</v>
      </c>
      <c r="I428">
        <v>51.147500000000001</v>
      </c>
      <c r="J428" s="111">
        <v>42887</v>
      </c>
      <c r="L428" t="s">
        <v>2</v>
      </c>
      <c r="M428" t="s">
        <v>83</v>
      </c>
      <c r="N428" t="s">
        <v>139</v>
      </c>
    </row>
    <row r="429" spans="1:14" x14ac:dyDescent="0.25">
      <c r="A429" t="s">
        <v>1400</v>
      </c>
      <c r="B429" t="s">
        <v>148</v>
      </c>
      <c r="C429" t="s">
        <v>147</v>
      </c>
      <c r="D429" t="s">
        <v>94</v>
      </c>
      <c r="E429" s="149">
        <v>975000</v>
      </c>
      <c r="F429" s="149">
        <v>40625</v>
      </c>
      <c r="G429" s="149">
        <v>1015625</v>
      </c>
      <c r="H429" s="150">
        <f>Tabela2[[#This Row],[PERCENTUAL REALIZADO2]]*1/100</f>
        <v>0.89942800000000001</v>
      </c>
      <c r="I429">
        <v>89.942800000000005</v>
      </c>
      <c r="J429" s="111">
        <v>42158</v>
      </c>
      <c r="L429" t="s">
        <v>2</v>
      </c>
      <c r="M429" t="s">
        <v>95</v>
      </c>
      <c r="N429" t="s">
        <v>96</v>
      </c>
    </row>
    <row r="430" spans="1:14" x14ac:dyDescent="0.25">
      <c r="A430" t="s">
        <v>1994</v>
      </c>
      <c r="B430" t="s">
        <v>65</v>
      </c>
      <c r="C430" t="s">
        <v>353</v>
      </c>
      <c r="D430" t="s">
        <v>94</v>
      </c>
      <c r="E430" s="149">
        <v>97500</v>
      </c>
      <c r="F430" s="149">
        <v>33757.410000000003</v>
      </c>
      <c r="G430" s="149">
        <v>131257.41</v>
      </c>
      <c r="H430" s="150">
        <f>Tabela2[[#This Row],[PERCENTUAL REALIZADO2]]*1/100</f>
        <v>0.3029</v>
      </c>
      <c r="I430">
        <v>30.29</v>
      </c>
      <c r="J430" s="111">
        <v>40771</v>
      </c>
      <c r="K430" s="111">
        <v>42036</v>
      </c>
      <c r="L430" t="s">
        <v>2</v>
      </c>
      <c r="M430" t="s">
        <v>95</v>
      </c>
      <c r="N430" t="s">
        <v>252</v>
      </c>
    </row>
    <row r="431" spans="1:14" x14ac:dyDescent="0.25">
      <c r="A431" t="s">
        <v>1916</v>
      </c>
      <c r="B431" t="s">
        <v>48</v>
      </c>
      <c r="C431" t="s">
        <v>474</v>
      </c>
      <c r="D431" t="s">
        <v>94</v>
      </c>
      <c r="E431" s="149">
        <v>700000</v>
      </c>
      <c r="F431" s="149">
        <v>38857.5</v>
      </c>
      <c r="G431" s="149">
        <v>738857.5</v>
      </c>
      <c r="H431" s="150">
        <f>Tabela2[[#This Row],[PERCENTUAL REALIZADO2]]*1/100</f>
        <v>0.39380000000000004</v>
      </c>
      <c r="I431">
        <v>39.380000000000003</v>
      </c>
      <c r="J431" s="111">
        <v>41443</v>
      </c>
      <c r="K431" s="111">
        <v>43465</v>
      </c>
      <c r="L431" t="s">
        <v>2</v>
      </c>
      <c r="M431" t="s">
        <v>95</v>
      </c>
      <c r="N431" t="s">
        <v>252</v>
      </c>
    </row>
    <row r="432" spans="1:14" x14ac:dyDescent="0.25">
      <c r="A432" t="s">
        <v>1952</v>
      </c>
      <c r="B432" t="s">
        <v>48</v>
      </c>
      <c r="C432" t="s">
        <v>481</v>
      </c>
      <c r="D432" t="s">
        <v>94</v>
      </c>
      <c r="E432" s="149">
        <v>487500</v>
      </c>
      <c r="F432" s="149">
        <v>108593.08</v>
      </c>
      <c r="G432" s="149">
        <v>596093.07999999996</v>
      </c>
      <c r="H432" s="150">
        <f>Tabela2[[#This Row],[PERCENTUAL REALIZADO2]]*1/100</f>
        <v>0.753</v>
      </c>
      <c r="I432">
        <v>75.3</v>
      </c>
      <c r="J432" s="111">
        <v>40898</v>
      </c>
      <c r="K432" s="111">
        <v>43211</v>
      </c>
      <c r="L432" t="s">
        <v>2</v>
      </c>
      <c r="M432" t="s">
        <v>95</v>
      </c>
      <c r="N432" t="s">
        <v>252</v>
      </c>
    </row>
    <row r="433" spans="1:14" x14ac:dyDescent="0.25">
      <c r="A433" t="s">
        <v>558</v>
      </c>
      <c r="B433" t="s">
        <v>59</v>
      </c>
      <c r="C433" t="s">
        <v>628</v>
      </c>
      <c r="D433" t="s">
        <v>94</v>
      </c>
      <c r="E433" s="149">
        <v>262432</v>
      </c>
      <c r="F433" s="149">
        <v>12668</v>
      </c>
      <c r="G433" s="149">
        <v>275100</v>
      </c>
      <c r="H433" s="150">
        <f>Tabela2[[#This Row],[PERCENTUAL REALIZADO2]]*1/100</f>
        <v>0.38159999999999994</v>
      </c>
      <c r="I433">
        <v>38.159999999999997</v>
      </c>
      <c r="J433" s="111">
        <v>39563</v>
      </c>
      <c r="K433" s="111">
        <v>42318</v>
      </c>
      <c r="L433" t="s">
        <v>2</v>
      </c>
      <c r="M433" t="s">
        <v>95</v>
      </c>
      <c r="N433" t="s">
        <v>252</v>
      </c>
    </row>
    <row r="434" spans="1:14" x14ac:dyDescent="0.25">
      <c r="A434" t="s">
        <v>558</v>
      </c>
      <c r="B434" t="s">
        <v>57</v>
      </c>
      <c r="C434" t="s">
        <v>464</v>
      </c>
      <c r="D434" t="s">
        <v>94</v>
      </c>
      <c r="E434" s="149">
        <v>330000</v>
      </c>
      <c r="F434" s="149">
        <v>9900</v>
      </c>
      <c r="G434" s="149">
        <v>339900</v>
      </c>
      <c r="H434" s="150">
        <f>Tabela2[[#This Row],[PERCENTUAL REALIZADO2]]*1/100</f>
        <v>0.81129999999999991</v>
      </c>
      <c r="I434">
        <v>81.13</v>
      </c>
      <c r="J434" s="111">
        <v>39751</v>
      </c>
      <c r="K434" s="111">
        <v>42977</v>
      </c>
      <c r="L434" t="s">
        <v>2</v>
      </c>
      <c r="M434" t="s">
        <v>95</v>
      </c>
      <c r="N434" t="s">
        <v>252</v>
      </c>
    </row>
    <row r="435" spans="1:14" x14ac:dyDescent="0.25">
      <c r="A435" t="s">
        <v>680</v>
      </c>
      <c r="B435" t="s">
        <v>56</v>
      </c>
      <c r="C435" t="s">
        <v>679</v>
      </c>
      <c r="D435" t="s">
        <v>94</v>
      </c>
      <c r="E435" s="149">
        <v>150000</v>
      </c>
      <c r="F435" s="149">
        <v>14890.65</v>
      </c>
      <c r="G435" s="149">
        <v>164890.65</v>
      </c>
      <c r="H435" s="150">
        <f>Tabela2[[#This Row],[PERCENTUAL REALIZADO2]]*1/100</f>
        <v>0.72239999999999993</v>
      </c>
      <c r="I435">
        <v>72.239999999999995</v>
      </c>
      <c r="J435" s="111">
        <v>38869</v>
      </c>
      <c r="L435" t="s">
        <v>2</v>
      </c>
      <c r="M435" t="s">
        <v>95</v>
      </c>
      <c r="N435" t="s">
        <v>437</v>
      </c>
    </row>
    <row r="436" spans="1:14" x14ac:dyDescent="0.25">
      <c r="A436" t="s">
        <v>1876</v>
      </c>
      <c r="B436" t="s">
        <v>47</v>
      </c>
      <c r="C436" t="s">
        <v>536</v>
      </c>
      <c r="D436" t="s">
        <v>94</v>
      </c>
      <c r="E436" s="149">
        <v>487500</v>
      </c>
      <c r="F436" s="149">
        <v>12500</v>
      </c>
      <c r="G436" s="149">
        <v>500000</v>
      </c>
      <c r="H436" s="150">
        <f>Tabela2[[#This Row],[PERCENTUAL REALIZADO2]]*1/100</f>
        <v>0.62909999999999999</v>
      </c>
      <c r="I436">
        <v>62.91</v>
      </c>
      <c r="J436" s="111">
        <v>41824</v>
      </c>
      <c r="K436" s="111">
        <v>42885</v>
      </c>
      <c r="L436" t="s">
        <v>2</v>
      </c>
      <c r="M436" t="s">
        <v>95</v>
      </c>
      <c r="N436" t="s">
        <v>96</v>
      </c>
    </row>
    <row r="437" spans="1:14" x14ac:dyDescent="0.25">
      <c r="A437" t="s">
        <v>1569</v>
      </c>
      <c r="B437" t="s">
        <v>52</v>
      </c>
      <c r="C437" t="s">
        <v>195</v>
      </c>
      <c r="D437" t="s">
        <v>79</v>
      </c>
      <c r="E437" s="149">
        <v>390000</v>
      </c>
      <c r="F437" s="149">
        <v>10000</v>
      </c>
      <c r="G437" s="149">
        <v>400000</v>
      </c>
      <c r="H437" s="150">
        <f>Tabela2[[#This Row],[PERCENTUAL REALIZADO2]]*1/100</f>
        <v>0.61644500000000002</v>
      </c>
      <c r="I437">
        <v>61.644500000000001</v>
      </c>
      <c r="J437" s="111">
        <v>42153</v>
      </c>
      <c r="L437" t="s">
        <v>2</v>
      </c>
      <c r="M437" t="s">
        <v>80</v>
      </c>
      <c r="N437" t="s">
        <v>385</v>
      </c>
    </row>
    <row r="438" spans="1:14" x14ac:dyDescent="0.25">
      <c r="A438" t="s">
        <v>1442</v>
      </c>
      <c r="B438" t="s">
        <v>69</v>
      </c>
      <c r="C438" t="s">
        <v>900</v>
      </c>
      <c r="D438" t="s">
        <v>79</v>
      </c>
      <c r="E438" s="149">
        <v>273000</v>
      </c>
      <c r="F438" s="149">
        <v>7000</v>
      </c>
      <c r="G438" s="149">
        <v>280000</v>
      </c>
      <c r="H438" s="150">
        <f>Tabela2[[#This Row],[PERCENTUAL REALIZADO2]]*1/100</f>
        <v>0.68511200000000005</v>
      </c>
      <c r="I438">
        <v>68.511200000000002</v>
      </c>
      <c r="J438" s="111">
        <v>42401</v>
      </c>
      <c r="L438" t="s">
        <v>2</v>
      </c>
      <c r="M438" t="s">
        <v>80</v>
      </c>
      <c r="N438" t="s">
        <v>81</v>
      </c>
    </row>
    <row r="439" spans="1:14" x14ac:dyDescent="0.25">
      <c r="A439" t="s">
        <v>833</v>
      </c>
      <c r="B439" t="s">
        <v>55</v>
      </c>
      <c r="C439" t="s">
        <v>351</v>
      </c>
      <c r="D439" t="s">
        <v>85</v>
      </c>
      <c r="E439" s="149">
        <v>408273.84</v>
      </c>
      <c r="F439" s="149">
        <v>143504.26</v>
      </c>
      <c r="G439" s="149">
        <v>551778.1</v>
      </c>
      <c r="H439" s="150">
        <f>Tabela2[[#This Row],[PERCENTUAL REALIZADO2]]*1/100</f>
        <v>7.6786000000000007E-2</v>
      </c>
      <c r="I439">
        <v>7.6786000000000003</v>
      </c>
      <c r="J439" s="111">
        <v>43073</v>
      </c>
      <c r="L439" t="s">
        <v>2</v>
      </c>
      <c r="M439" t="s">
        <v>83</v>
      </c>
      <c r="N439" t="s">
        <v>93</v>
      </c>
    </row>
    <row r="440" spans="1:14" x14ac:dyDescent="0.25">
      <c r="A440" t="s">
        <v>1091</v>
      </c>
      <c r="B440" t="s">
        <v>68</v>
      </c>
      <c r="C440" t="s">
        <v>302</v>
      </c>
      <c r="D440" t="s">
        <v>85</v>
      </c>
      <c r="E440" s="149">
        <v>245850</v>
      </c>
      <c r="F440" s="149">
        <v>8293.49</v>
      </c>
      <c r="G440" s="149">
        <v>254143.49</v>
      </c>
      <c r="H440" s="150">
        <f>Tabela2[[#This Row],[PERCENTUAL REALIZADO2]]*1/100</f>
        <v>0.96882099999999993</v>
      </c>
      <c r="I440">
        <v>96.882099999999994</v>
      </c>
      <c r="J440" s="111">
        <v>42549</v>
      </c>
      <c r="L440" t="s">
        <v>2</v>
      </c>
      <c r="M440" t="s">
        <v>83</v>
      </c>
      <c r="N440" t="s">
        <v>92</v>
      </c>
    </row>
    <row r="441" spans="1:14" x14ac:dyDescent="0.25">
      <c r="A441" t="s">
        <v>2028</v>
      </c>
      <c r="B441" t="s">
        <v>51</v>
      </c>
      <c r="C441" t="s">
        <v>442</v>
      </c>
      <c r="D441" t="s">
        <v>85</v>
      </c>
      <c r="E441" s="149">
        <v>117280</v>
      </c>
      <c r="F441" s="149">
        <v>2393.46</v>
      </c>
      <c r="G441" s="149">
        <v>119673.46</v>
      </c>
      <c r="H441" s="150">
        <f>Tabela2[[#This Row],[PERCENTUAL REALIZADO2]]*1/100</f>
        <v>0.64629999999999999</v>
      </c>
      <c r="I441">
        <v>64.63</v>
      </c>
      <c r="J441" s="111">
        <v>40676</v>
      </c>
      <c r="K441" s="111">
        <v>42004</v>
      </c>
      <c r="L441" t="s">
        <v>2</v>
      </c>
      <c r="M441" t="s">
        <v>83</v>
      </c>
      <c r="N441" t="s">
        <v>297</v>
      </c>
    </row>
    <row r="442" spans="1:14" x14ac:dyDescent="0.25">
      <c r="A442" t="s">
        <v>1624</v>
      </c>
      <c r="B442" t="s">
        <v>60</v>
      </c>
      <c r="C442" t="s">
        <v>145</v>
      </c>
      <c r="D442" t="s">
        <v>85</v>
      </c>
      <c r="E442" s="149">
        <v>493100</v>
      </c>
      <c r="F442" s="149">
        <v>42878.26</v>
      </c>
      <c r="G442" s="149">
        <v>535978.26</v>
      </c>
      <c r="H442" s="150">
        <f>Tabela2[[#This Row],[PERCENTUAL REALIZADO2]]*1/100</f>
        <v>0.79678700000000002</v>
      </c>
      <c r="I442">
        <v>79.678700000000006</v>
      </c>
      <c r="J442" s="111">
        <v>42622</v>
      </c>
      <c r="L442" t="s">
        <v>2</v>
      </c>
      <c r="M442" t="s">
        <v>83</v>
      </c>
      <c r="N442" t="s">
        <v>1157</v>
      </c>
    </row>
    <row r="443" spans="1:14" x14ac:dyDescent="0.25">
      <c r="A443" t="s">
        <v>983</v>
      </c>
      <c r="B443" t="s">
        <v>47</v>
      </c>
      <c r="C443" t="s">
        <v>219</v>
      </c>
      <c r="D443" t="s">
        <v>137</v>
      </c>
      <c r="E443" s="149">
        <v>673000</v>
      </c>
      <c r="F443" s="149">
        <v>27000</v>
      </c>
      <c r="G443" s="149">
        <v>700000</v>
      </c>
      <c r="H443" s="150">
        <f>Tabela2[[#This Row],[PERCENTUAL REALIZADO2]]*1/100</f>
        <v>0.52303299999999997</v>
      </c>
      <c r="I443">
        <v>52.3033</v>
      </c>
      <c r="J443" s="111">
        <v>42255</v>
      </c>
      <c r="L443" t="s">
        <v>2</v>
      </c>
      <c r="M443" t="s">
        <v>83</v>
      </c>
      <c r="N443" t="s">
        <v>139</v>
      </c>
    </row>
    <row r="444" spans="1:14" x14ac:dyDescent="0.25">
      <c r="A444" t="s">
        <v>911</v>
      </c>
      <c r="B444" t="s">
        <v>53</v>
      </c>
      <c r="C444" t="s">
        <v>303</v>
      </c>
      <c r="D444" t="s">
        <v>79</v>
      </c>
      <c r="E444" s="149">
        <v>487500</v>
      </c>
      <c r="F444" s="149">
        <v>12500</v>
      </c>
      <c r="G444" s="149">
        <v>500000</v>
      </c>
      <c r="H444" s="150">
        <f>Tabela2[[#This Row],[PERCENTUAL REALIZADO2]]*1/100</f>
        <v>0.12563099999999999</v>
      </c>
      <c r="I444">
        <v>12.5631</v>
      </c>
      <c r="J444" s="111">
        <v>43052</v>
      </c>
      <c r="L444" t="s">
        <v>2</v>
      </c>
      <c r="M444" t="s">
        <v>80</v>
      </c>
      <c r="N444" t="s">
        <v>81</v>
      </c>
    </row>
    <row r="445" spans="1:14" x14ac:dyDescent="0.25">
      <c r="A445" t="s">
        <v>1343</v>
      </c>
      <c r="B445" t="s">
        <v>53</v>
      </c>
      <c r="C445" t="s">
        <v>268</v>
      </c>
      <c r="D445" t="s">
        <v>79</v>
      </c>
      <c r="E445" s="149">
        <v>731250</v>
      </c>
      <c r="F445" s="149">
        <v>34081.79</v>
      </c>
      <c r="G445" s="149">
        <v>765331.79</v>
      </c>
      <c r="H445" s="150">
        <f>Tabela2[[#This Row],[PERCENTUAL REALIZADO2]]*1/100</f>
        <v>0.50085800000000003</v>
      </c>
      <c r="I445">
        <v>50.085799999999999</v>
      </c>
      <c r="J445" s="111">
        <v>42135</v>
      </c>
      <c r="L445" t="s">
        <v>2</v>
      </c>
      <c r="M445" t="s">
        <v>80</v>
      </c>
      <c r="N445" t="s">
        <v>81</v>
      </c>
    </row>
    <row r="446" spans="1:14" x14ac:dyDescent="0.25">
      <c r="A446" t="s">
        <v>976</v>
      </c>
      <c r="B446" t="s">
        <v>51</v>
      </c>
      <c r="C446" t="s">
        <v>975</v>
      </c>
      <c r="D446" t="s">
        <v>79</v>
      </c>
      <c r="E446" s="149">
        <v>243750</v>
      </c>
      <c r="F446" s="149">
        <v>6250</v>
      </c>
      <c r="G446" s="149">
        <v>250000</v>
      </c>
      <c r="H446" s="150">
        <f>Tabela2[[#This Row],[PERCENTUAL REALIZADO2]]*1/100</f>
        <v>0.82873799999999997</v>
      </c>
      <c r="I446">
        <v>82.873800000000003</v>
      </c>
      <c r="J446" s="111">
        <v>42552</v>
      </c>
      <c r="L446" t="s">
        <v>2</v>
      </c>
      <c r="M446" t="s">
        <v>80</v>
      </c>
      <c r="N446" t="s">
        <v>81</v>
      </c>
    </row>
    <row r="447" spans="1:14" x14ac:dyDescent="0.25">
      <c r="A447" t="s">
        <v>1000</v>
      </c>
      <c r="B447" t="s">
        <v>51</v>
      </c>
      <c r="C447" t="s">
        <v>999</v>
      </c>
      <c r="D447" t="s">
        <v>79</v>
      </c>
      <c r="E447" s="149">
        <v>243750</v>
      </c>
      <c r="F447" s="149">
        <v>11664.39</v>
      </c>
      <c r="G447" s="149">
        <v>255414.39</v>
      </c>
      <c r="H447" s="150">
        <f>Tabela2[[#This Row],[PERCENTUAL REALIZADO2]]*1/100</f>
        <v>0.95885999999999993</v>
      </c>
      <c r="I447">
        <v>95.885999999999996</v>
      </c>
      <c r="J447" s="111">
        <v>42248</v>
      </c>
      <c r="L447" t="s">
        <v>2</v>
      </c>
      <c r="M447" t="s">
        <v>80</v>
      </c>
      <c r="N447" t="s">
        <v>81</v>
      </c>
    </row>
    <row r="448" spans="1:14" x14ac:dyDescent="0.25">
      <c r="A448" t="s">
        <v>1217</v>
      </c>
      <c r="B448" t="s">
        <v>45</v>
      </c>
      <c r="C448" t="s">
        <v>220</v>
      </c>
      <c r="D448" t="s">
        <v>94</v>
      </c>
      <c r="E448" s="149">
        <v>1267500</v>
      </c>
      <c r="F448" s="149">
        <v>101400</v>
      </c>
      <c r="G448" s="149">
        <v>1368900</v>
      </c>
      <c r="H448" s="150">
        <f>Tabela2[[#This Row],[PERCENTUAL REALIZADO2]]*1/100</f>
        <v>4.0822000000000004E-2</v>
      </c>
      <c r="I448">
        <v>4.0822000000000003</v>
      </c>
      <c r="J448" s="111">
        <v>42474</v>
      </c>
      <c r="L448" t="s">
        <v>2</v>
      </c>
      <c r="M448" t="s">
        <v>95</v>
      </c>
      <c r="N448" t="s">
        <v>96</v>
      </c>
    </row>
    <row r="449" spans="1:14" x14ac:dyDescent="0.25">
      <c r="A449" t="s">
        <v>1222</v>
      </c>
      <c r="B449" t="s">
        <v>47</v>
      </c>
      <c r="C449" t="s">
        <v>102</v>
      </c>
      <c r="D449" t="s">
        <v>94</v>
      </c>
      <c r="E449" s="149">
        <v>243750</v>
      </c>
      <c r="F449" s="149">
        <v>6250</v>
      </c>
      <c r="G449" s="149">
        <v>250000</v>
      </c>
      <c r="H449" s="150">
        <f>Tabela2[[#This Row],[PERCENTUAL REALIZADO2]]*1/100</f>
        <v>0.50717299999999998</v>
      </c>
      <c r="I449">
        <v>50.717300000000002</v>
      </c>
      <c r="J449" s="111">
        <v>42260</v>
      </c>
      <c r="L449" t="s">
        <v>2</v>
      </c>
      <c r="M449" t="s">
        <v>95</v>
      </c>
      <c r="N449" t="s">
        <v>96</v>
      </c>
    </row>
    <row r="450" spans="1:14" x14ac:dyDescent="0.25">
      <c r="A450" t="s">
        <v>1711</v>
      </c>
      <c r="B450" t="s">
        <v>65</v>
      </c>
      <c r="C450" t="s">
        <v>1710</v>
      </c>
      <c r="D450" t="s">
        <v>94</v>
      </c>
      <c r="E450" s="149">
        <v>487500</v>
      </c>
      <c r="F450" s="149">
        <v>96541.99</v>
      </c>
      <c r="G450" s="149">
        <v>584041.99</v>
      </c>
      <c r="H450" s="150">
        <f>Tabela2[[#This Row],[PERCENTUAL REALIZADO2]]*1/100</f>
        <v>0.94381400000000004</v>
      </c>
      <c r="I450">
        <v>94.381399999999999</v>
      </c>
      <c r="J450" s="111">
        <v>42045</v>
      </c>
      <c r="L450" t="s">
        <v>2</v>
      </c>
      <c r="M450" t="s">
        <v>95</v>
      </c>
      <c r="N450" t="s">
        <v>96</v>
      </c>
    </row>
    <row r="451" spans="1:14" x14ac:dyDescent="0.25">
      <c r="A451" t="s">
        <v>646</v>
      </c>
      <c r="B451" t="s">
        <v>68</v>
      </c>
      <c r="C451" t="s">
        <v>642</v>
      </c>
      <c r="D451" t="s">
        <v>94</v>
      </c>
      <c r="E451" s="149">
        <v>300000</v>
      </c>
      <c r="F451" s="149">
        <v>135335.59</v>
      </c>
      <c r="G451" s="149">
        <v>435335.59</v>
      </c>
      <c r="H451" s="150">
        <f>Tabela2[[#This Row],[PERCENTUAL REALIZADO2]]*1/100</f>
        <v>0.5171</v>
      </c>
      <c r="I451">
        <v>51.71</v>
      </c>
      <c r="J451" s="111">
        <v>37440</v>
      </c>
      <c r="L451" t="s">
        <v>2</v>
      </c>
      <c r="M451" t="s">
        <v>95</v>
      </c>
      <c r="N451" t="s">
        <v>605</v>
      </c>
    </row>
    <row r="452" spans="1:14" x14ac:dyDescent="0.25">
      <c r="A452" t="s">
        <v>1375</v>
      </c>
      <c r="B452" t="s">
        <v>69</v>
      </c>
      <c r="C452" t="s">
        <v>703</v>
      </c>
      <c r="D452" t="s">
        <v>94</v>
      </c>
      <c r="E452" s="149">
        <v>243750</v>
      </c>
      <c r="F452" s="149">
        <v>31883.75</v>
      </c>
      <c r="G452" s="149">
        <v>275633.75</v>
      </c>
      <c r="H452" s="150">
        <f>Tabela2[[#This Row],[PERCENTUAL REALIZADO2]]*1/100</f>
        <v>0.13483200000000001</v>
      </c>
      <c r="I452">
        <v>13.4832</v>
      </c>
      <c r="J452" s="111">
        <v>42675</v>
      </c>
      <c r="L452" t="s">
        <v>2</v>
      </c>
      <c r="M452" t="s">
        <v>95</v>
      </c>
      <c r="N452" t="s">
        <v>96</v>
      </c>
    </row>
    <row r="453" spans="1:14" x14ac:dyDescent="0.25">
      <c r="A453" t="s">
        <v>1694</v>
      </c>
      <c r="B453" t="s">
        <v>59</v>
      </c>
      <c r="C453" t="s">
        <v>1693</v>
      </c>
      <c r="D453" t="s">
        <v>94</v>
      </c>
      <c r="E453" s="149">
        <v>438750</v>
      </c>
      <c r="F453" s="149">
        <v>16618.07</v>
      </c>
      <c r="G453" s="149">
        <v>455368.07</v>
      </c>
      <c r="H453" s="150">
        <f>Tabela2[[#This Row],[PERCENTUAL REALIZADO2]]*1/100</f>
        <v>0.77001199999999992</v>
      </c>
      <c r="I453">
        <v>77.001199999999997</v>
      </c>
      <c r="J453" s="111">
        <v>42024</v>
      </c>
      <c r="L453" t="s">
        <v>2</v>
      </c>
      <c r="M453" t="s">
        <v>95</v>
      </c>
      <c r="N453" t="s">
        <v>96</v>
      </c>
    </row>
    <row r="454" spans="1:14" x14ac:dyDescent="0.25">
      <c r="A454" t="s">
        <v>946</v>
      </c>
      <c r="B454" t="s">
        <v>68</v>
      </c>
      <c r="C454" t="s">
        <v>511</v>
      </c>
      <c r="D454" t="s">
        <v>94</v>
      </c>
      <c r="E454" s="149">
        <v>1782000</v>
      </c>
      <c r="F454" s="149">
        <v>18000</v>
      </c>
      <c r="G454" s="149">
        <v>1800000</v>
      </c>
      <c r="H454" s="150">
        <f>Tabela2[[#This Row],[PERCENTUAL REALIZADO2]]*1/100</f>
        <v>0.32941999999999999</v>
      </c>
      <c r="I454">
        <v>32.942</v>
      </c>
      <c r="J454" s="111">
        <v>42164</v>
      </c>
      <c r="L454" t="s">
        <v>2</v>
      </c>
      <c r="M454" t="s">
        <v>95</v>
      </c>
      <c r="N454" t="s">
        <v>324</v>
      </c>
    </row>
    <row r="455" spans="1:14" x14ac:dyDescent="0.25">
      <c r="A455" t="s">
        <v>1797</v>
      </c>
      <c r="B455" t="s">
        <v>56</v>
      </c>
      <c r="C455" t="s">
        <v>1777</v>
      </c>
      <c r="D455" t="s">
        <v>94</v>
      </c>
      <c r="E455" s="149">
        <v>731250</v>
      </c>
      <c r="F455" s="149">
        <v>60410.74</v>
      </c>
      <c r="G455" s="149">
        <v>791660.74</v>
      </c>
      <c r="H455" s="150">
        <f>Tabela2[[#This Row],[PERCENTUAL REALIZADO2]]*1/100</f>
        <v>0.68945800000000002</v>
      </c>
      <c r="I455">
        <v>68.945800000000006</v>
      </c>
      <c r="J455" s="111">
        <v>42444</v>
      </c>
      <c r="L455" t="s">
        <v>2</v>
      </c>
      <c r="M455" t="s">
        <v>95</v>
      </c>
      <c r="N455" t="s">
        <v>96</v>
      </c>
    </row>
    <row r="456" spans="1:14" x14ac:dyDescent="0.25">
      <c r="A456" t="s">
        <v>401</v>
      </c>
      <c r="B456" t="s">
        <v>57</v>
      </c>
      <c r="C456" t="s">
        <v>653</v>
      </c>
      <c r="D456" t="s">
        <v>94</v>
      </c>
      <c r="E456" s="149">
        <v>225000</v>
      </c>
      <c r="F456" s="149">
        <v>36999.980000000003</v>
      </c>
      <c r="G456" s="149">
        <v>261999.98</v>
      </c>
      <c r="H456" s="150">
        <f>Tabela2[[#This Row],[PERCENTUAL REALIZADO2]]*1/100</f>
        <v>0.86180000000000012</v>
      </c>
      <c r="I456">
        <v>86.18</v>
      </c>
      <c r="J456" s="111">
        <v>37928</v>
      </c>
      <c r="L456" t="s">
        <v>2</v>
      </c>
      <c r="M456" t="s">
        <v>95</v>
      </c>
      <c r="N456" t="s">
        <v>605</v>
      </c>
    </row>
    <row r="457" spans="1:14" x14ac:dyDescent="0.25">
      <c r="A457" t="s">
        <v>401</v>
      </c>
      <c r="B457" t="s">
        <v>59</v>
      </c>
      <c r="C457" t="s">
        <v>622</v>
      </c>
      <c r="D457" t="s">
        <v>94</v>
      </c>
      <c r="E457" s="149">
        <v>75000</v>
      </c>
      <c r="F457" s="149">
        <v>56851.34</v>
      </c>
      <c r="G457" s="149">
        <v>131851.34</v>
      </c>
      <c r="H457" s="150">
        <f>Tabela2[[#This Row],[PERCENTUAL REALIZADO2]]*1/100</f>
        <v>0.1537</v>
      </c>
      <c r="I457">
        <v>15.37</v>
      </c>
      <c r="J457" s="111">
        <v>37602</v>
      </c>
      <c r="L457" t="s">
        <v>2</v>
      </c>
      <c r="M457" t="s">
        <v>95</v>
      </c>
      <c r="N457" t="s">
        <v>605</v>
      </c>
    </row>
    <row r="458" spans="1:14" x14ac:dyDescent="0.25">
      <c r="A458" t="s">
        <v>401</v>
      </c>
      <c r="B458" t="s">
        <v>48</v>
      </c>
      <c r="C458" t="s">
        <v>1919</v>
      </c>
      <c r="D458" t="s">
        <v>94</v>
      </c>
      <c r="E458" s="149">
        <v>780000</v>
      </c>
      <c r="F458" s="149">
        <v>16500</v>
      </c>
      <c r="G458" s="149">
        <v>796500</v>
      </c>
      <c r="H458" s="150">
        <f>Tabela2[[#This Row],[PERCENTUAL REALIZADO2]]*1/100</f>
        <v>7.2999999999999995E-2</v>
      </c>
      <c r="I458">
        <v>7.3</v>
      </c>
      <c r="J458" s="111">
        <v>40867</v>
      </c>
      <c r="K458" s="111">
        <v>42579</v>
      </c>
      <c r="L458" t="s">
        <v>2</v>
      </c>
      <c r="M458" t="s">
        <v>95</v>
      </c>
      <c r="N458" t="s">
        <v>252</v>
      </c>
    </row>
    <row r="459" spans="1:14" x14ac:dyDescent="0.25">
      <c r="A459" t="s">
        <v>401</v>
      </c>
      <c r="B459" t="s">
        <v>52</v>
      </c>
      <c r="C459" t="s">
        <v>2060</v>
      </c>
      <c r="D459" t="s">
        <v>94</v>
      </c>
      <c r="E459" s="149">
        <v>243750</v>
      </c>
      <c r="F459" s="149">
        <v>7538.65</v>
      </c>
      <c r="G459" s="149">
        <v>251288.65</v>
      </c>
      <c r="H459" s="150">
        <f>Tabela2[[#This Row],[PERCENTUAL REALIZADO2]]*1/100</f>
        <v>0.6966</v>
      </c>
      <c r="I459">
        <v>69.66</v>
      </c>
      <c r="J459" s="111">
        <v>40315</v>
      </c>
      <c r="K459" s="111">
        <v>43086</v>
      </c>
      <c r="L459" t="s">
        <v>2</v>
      </c>
      <c r="M459" t="s">
        <v>95</v>
      </c>
      <c r="N459" t="s">
        <v>252</v>
      </c>
    </row>
    <row r="460" spans="1:14" x14ac:dyDescent="0.25">
      <c r="A460" t="s">
        <v>401</v>
      </c>
      <c r="B460" t="s">
        <v>47</v>
      </c>
      <c r="C460" t="s">
        <v>2069</v>
      </c>
      <c r="D460" t="s">
        <v>94</v>
      </c>
      <c r="E460" s="149">
        <v>687375</v>
      </c>
      <c r="F460" s="149">
        <v>36177.629999999997</v>
      </c>
      <c r="G460" s="149">
        <v>723552.63</v>
      </c>
      <c r="H460" s="150">
        <f>Tabela2[[#This Row],[PERCENTUAL REALIZADO2]]*1/100</f>
        <v>0.57430000000000003</v>
      </c>
      <c r="I460">
        <v>57.43</v>
      </c>
      <c r="J460" s="111">
        <v>40575</v>
      </c>
      <c r="K460" s="111">
        <v>43465</v>
      </c>
      <c r="L460" t="s">
        <v>2</v>
      </c>
      <c r="M460" t="s">
        <v>95</v>
      </c>
      <c r="N460" t="s">
        <v>252</v>
      </c>
    </row>
    <row r="461" spans="1:14" x14ac:dyDescent="0.25">
      <c r="A461" t="s">
        <v>401</v>
      </c>
      <c r="B461" t="s">
        <v>48</v>
      </c>
      <c r="C461" t="s">
        <v>416</v>
      </c>
      <c r="D461" t="s">
        <v>94</v>
      </c>
      <c r="E461" s="149">
        <v>600000</v>
      </c>
      <c r="F461" s="149">
        <v>36181.1</v>
      </c>
      <c r="G461" s="149">
        <v>636181.1</v>
      </c>
      <c r="H461" s="150">
        <f>Tabela2[[#This Row],[PERCENTUAL REALIZADO2]]*1/100</f>
        <v>0.94519999999999993</v>
      </c>
      <c r="I461">
        <v>94.52</v>
      </c>
      <c r="J461" s="111">
        <v>39897</v>
      </c>
      <c r="K461" s="111">
        <v>43187</v>
      </c>
      <c r="L461" t="s">
        <v>2</v>
      </c>
      <c r="M461" t="s">
        <v>95</v>
      </c>
      <c r="N461" t="s">
        <v>252</v>
      </c>
    </row>
    <row r="462" spans="1:14" x14ac:dyDescent="0.25">
      <c r="A462" t="s">
        <v>1723</v>
      </c>
      <c r="B462" t="s">
        <v>51</v>
      </c>
      <c r="C462" t="s">
        <v>1722</v>
      </c>
      <c r="D462" t="s">
        <v>94</v>
      </c>
      <c r="E462" s="149">
        <v>975000</v>
      </c>
      <c r="F462" s="149">
        <v>123441.03</v>
      </c>
      <c r="G462" s="149">
        <v>1098441.03</v>
      </c>
      <c r="H462" s="150">
        <f>Tabela2[[#This Row],[PERCENTUAL REALIZADO2]]*1/100</f>
        <v>0.81836900000000001</v>
      </c>
      <c r="I462">
        <v>81.8369</v>
      </c>
      <c r="J462" s="111">
        <v>42068</v>
      </c>
      <c r="L462" t="s">
        <v>2</v>
      </c>
      <c r="M462" t="s">
        <v>95</v>
      </c>
      <c r="N462" t="s">
        <v>96</v>
      </c>
    </row>
    <row r="463" spans="1:14" x14ac:dyDescent="0.25">
      <c r="A463" t="s">
        <v>1202</v>
      </c>
      <c r="B463" t="s">
        <v>53</v>
      </c>
      <c r="C463" t="s">
        <v>261</v>
      </c>
      <c r="D463" t="s">
        <v>94</v>
      </c>
      <c r="E463" s="149">
        <v>731250</v>
      </c>
      <c r="F463" s="149">
        <v>4000</v>
      </c>
      <c r="G463" s="149">
        <v>735250</v>
      </c>
      <c r="H463" s="150">
        <f>Tabela2[[#This Row],[PERCENTUAL REALIZADO2]]*1/100</f>
        <v>0.65862799999999988</v>
      </c>
      <c r="I463">
        <v>65.862799999999993</v>
      </c>
      <c r="J463" s="111">
        <v>42551</v>
      </c>
      <c r="L463" t="s">
        <v>2</v>
      </c>
      <c r="M463" t="s">
        <v>95</v>
      </c>
      <c r="N463" t="s">
        <v>96</v>
      </c>
    </row>
    <row r="464" spans="1:14" x14ac:dyDescent="0.25">
      <c r="A464" t="s">
        <v>1202</v>
      </c>
      <c r="B464" t="s">
        <v>46</v>
      </c>
      <c r="C464" t="s">
        <v>1309</v>
      </c>
      <c r="D464" t="s">
        <v>94</v>
      </c>
      <c r="E464" s="149">
        <v>920000</v>
      </c>
      <c r="F464" s="149">
        <v>19000</v>
      </c>
      <c r="G464" s="149">
        <v>939000</v>
      </c>
      <c r="H464" s="150">
        <f>Tabela2[[#This Row],[PERCENTUAL REALIZADO2]]*1/100</f>
        <v>0.13622299999999998</v>
      </c>
      <c r="I464">
        <v>13.622299999999999</v>
      </c>
      <c r="J464" s="111">
        <v>42156</v>
      </c>
      <c r="L464" t="s">
        <v>2</v>
      </c>
      <c r="M464" t="s">
        <v>95</v>
      </c>
      <c r="N464" t="s">
        <v>96</v>
      </c>
    </row>
    <row r="465" spans="1:14" x14ac:dyDescent="0.25">
      <c r="A465" t="s">
        <v>1202</v>
      </c>
      <c r="B465" t="s">
        <v>47</v>
      </c>
      <c r="C465" t="s">
        <v>1327</v>
      </c>
      <c r="D465" t="s">
        <v>94</v>
      </c>
      <c r="E465" s="149">
        <v>975000</v>
      </c>
      <c r="F465" s="149">
        <v>430767.23</v>
      </c>
      <c r="G465" s="149">
        <v>1405767.23</v>
      </c>
      <c r="H465" s="150">
        <f>Tabela2[[#This Row],[PERCENTUAL REALIZADO2]]*1/100</f>
        <v>5.9032000000000001E-2</v>
      </c>
      <c r="I465">
        <v>5.9032</v>
      </c>
      <c r="J465" s="111">
        <v>42156</v>
      </c>
      <c r="L465" t="s">
        <v>2</v>
      </c>
      <c r="M465" t="s">
        <v>95</v>
      </c>
      <c r="N465" t="s">
        <v>96</v>
      </c>
    </row>
    <row r="466" spans="1:14" x14ac:dyDescent="0.25">
      <c r="A466" t="s">
        <v>1315</v>
      </c>
      <c r="B466" t="s">
        <v>63</v>
      </c>
      <c r="C466" t="s">
        <v>296</v>
      </c>
      <c r="D466" t="s">
        <v>94</v>
      </c>
      <c r="E466" s="149">
        <v>487500</v>
      </c>
      <c r="F466" s="149">
        <v>10000</v>
      </c>
      <c r="G466" s="149">
        <v>497500</v>
      </c>
      <c r="H466" s="150">
        <f>Tabela2[[#This Row],[PERCENTUAL REALIZADO2]]*1/100</f>
        <v>0.59990699999999997</v>
      </c>
      <c r="I466">
        <v>59.990699999999997</v>
      </c>
      <c r="J466" s="111">
        <v>42522</v>
      </c>
      <c r="L466" t="s">
        <v>2</v>
      </c>
      <c r="M466" t="s">
        <v>95</v>
      </c>
      <c r="N466" t="s">
        <v>96</v>
      </c>
    </row>
    <row r="467" spans="1:14" x14ac:dyDescent="0.25">
      <c r="A467" t="s">
        <v>1992</v>
      </c>
      <c r="B467" t="s">
        <v>62</v>
      </c>
      <c r="C467" t="s">
        <v>422</v>
      </c>
      <c r="D467" t="s">
        <v>94</v>
      </c>
      <c r="E467" s="149">
        <v>234000</v>
      </c>
      <c r="F467" s="149">
        <v>304550.68</v>
      </c>
      <c r="G467" s="149">
        <v>538550.68000000005</v>
      </c>
      <c r="H467" s="150">
        <f>Tabela2[[#This Row],[PERCENTUAL REALIZADO2]]*1/100</f>
        <v>0.88859999999999995</v>
      </c>
      <c r="I467">
        <v>88.86</v>
      </c>
      <c r="J467" s="111">
        <v>40724</v>
      </c>
      <c r="K467" s="111">
        <v>42460</v>
      </c>
      <c r="L467" t="s">
        <v>2</v>
      </c>
      <c r="M467" t="s">
        <v>95</v>
      </c>
      <c r="N467" t="s">
        <v>252</v>
      </c>
    </row>
    <row r="468" spans="1:14" x14ac:dyDescent="0.25">
      <c r="A468" t="s">
        <v>1332</v>
      </c>
      <c r="B468" t="s">
        <v>56</v>
      </c>
      <c r="C468" t="s">
        <v>483</v>
      </c>
      <c r="D468" t="s">
        <v>94</v>
      </c>
      <c r="E468" s="149">
        <v>370000</v>
      </c>
      <c r="F468" s="149">
        <v>142877.69</v>
      </c>
      <c r="G468" s="149">
        <v>512877.69</v>
      </c>
      <c r="H468" s="150">
        <f>Tabela2[[#This Row],[PERCENTUAL REALIZADO2]]*1/100</f>
        <v>0.5786</v>
      </c>
      <c r="I468">
        <v>57.86</v>
      </c>
      <c r="J468" s="111">
        <v>40087</v>
      </c>
      <c r="K468" s="111">
        <v>42855</v>
      </c>
      <c r="L468" t="s">
        <v>2</v>
      </c>
      <c r="M468" t="s">
        <v>95</v>
      </c>
      <c r="N468" t="s">
        <v>252</v>
      </c>
    </row>
    <row r="469" spans="1:14" x14ac:dyDescent="0.25">
      <c r="A469" t="s">
        <v>1377</v>
      </c>
      <c r="B469" t="s">
        <v>53</v>
      </c>
      <c r="C469" t="s">
        <v>306</v>
      </c>
      <c r="D469" t="s">
        <v>94</v>
      </c>
      <c r="E469" s="149">
        <v>500000</v>
      </c>
      <c r="F469" s="149">
        <v>23242.97</v>
      </c>
      <c r="G469" s="149">
        <v>523242.97</v>
      </c>
      <c r="H469" s="150">
        <f>Tabela2[[#This Row],[PERCENTUAL REALIZADO2]]*1/100</f>
        <v>1.8637999999999998E-2</v>
      </c>
      <c r="I469">
        <v>1.8637999999999999</v>
      </c>
      <c r="J469" s="111">
        <v>42156</v>
      </c>
      <c r="L469" t="s">
        <v>2</v>
      </c>
      <c r="M469" t="s">
        <v>95</v>
      </c>
      <c r="N469" t="s">
        <v>96</v>
      </c>
    </row>
    <row r="470" spans="1:14" x14ac:dyDescent="0.25">
      <c r="A470" t="s">
        <v>2017</v>
      </c>
      <c r="B470" t="s">
        <v>48</v>
      </c>
      <c r="C470" t="s">
        <v>449</v>
      </c>
      <c r="D470" t="s">
        <v>94</v>
      </c>
      <c r="E470" s="149">
        <v>585000</v>
      </c>
      <c r="F470" s="149">
        <v>12857.14</v>
      </c>
      <c r="G470" s="149">
        <v>597857.14</v>
      </c>
      <c r="H470" s="150">
        <f>Tabela2[[#This Row],[PERCENTUAL REALIZADO2]]*1/100</f>
        <v>0.30099999999999999</v>
      </c>
      <c r="I470">
        <v>30.1</v>
      </c>
      <c r="J470" s="111">
        <v>40722</v>
      </c>
      <c r="K470" s="111">
        <v>43311</v>
      </c>
      <c r="L470" t="s">
        <v>2</v>
      </c>
      <c r="M470" t="s">
        <v>95</v>
      </c>
      <c r="N470" t="s">
        <v>252</v>
      </c>
    </row>
    <row r="471" spans="1:14" x14ac:dyDescent="0.25">
      <c r="A471" t="s">
        <v>2066</v>
      </c>
      <c r="B471" t="s">
        <v>45</v>
      </c>
      <c r="C471" t="s">
        <v>2065</v>
      </c>
      <c r="D471" t="s">
        <v>94</v>
      </c>
      <c r="E471" s="149">
        <v>585000</v>
      </c>
      <c r="F471" s="149">
        <v>18100</v>
      </c>
      <c r="G471" s="149">
        <v>603100</v>
      </c>
      <c r="H471" s="150">
        <f>Tabela2[[#This Row],[PERCENTUAL REALIZADO2]]*1/100</f>
        <v>0.88430000000000009</v>
      </c>
      <c r="I471">
        <v>88.43</v>
      </c>
      <c r="J471" s="111">
        <v>40575</v>
      </c>
      <c r="K471" s="111">
        <v>43464</v>
      </c>
      <c r="L471" t="s">
        <v>2</v>
      </c>
      <c r="M471" t="s">
        <v>95</v>
      </c>
      <c r="N471" t="s">
        <v>252</v>
      </c>
    </row>
    <row r="472" spans="1:14" x14ac:dyDescent="0.25">
      <c r="A472" t="s">
        <v>934</v>
      </c>
      <c r="B472" t="s">
        <v>48</v>
      </c>
      <c r="C472" t="s">
        <v>933</v>
      </c>
      <c r="D472" t="s">
        <v>94</v>
      </c>
      <c r="E472" s="149">
        <v>500000</v>
      </c>
      <c r="F472" s="149">
        <v>12305.05</v>
      </c>
      <c r="G472" s="149">
        <v>512305.05</v>
      </c>
      <c r="H472" s="150">
        <f>Tabela2[[#This Row],[PERCENTUAL REALIZADO2]]*1/100</f>
        <v>0.65010400000000002</v>
      </c>
      <c r="I472">
        <v>65.010400000000004</v>
      </c>
      <c r="J472" s="111">
        <v>42826</v>
      </c>
      <c r="L472" t="s">
        <v>2</v>
      </c>
      <c r="M472" t="s">
        <v>95</v>
      </c>
      <c r="N472" t="s">
        <v>96</v>
      </c>
    </row>
    <row r="473" spans="1:14" x14ac:dyDescent="0.25">
      <c r="A473" t="s">
        <v>1699</v>
      </c>
      <c r="B473" t="s">
        <v>59</v>
      </c>
      <c r="C473" t="s">
        <v>1698</v>
      </c>
      <c r="D473" t="s">
        <v>94</v>
      </c>
      <c r="E473" s="149">
        <v>731250</v>
      </c>
      <c r="F473" s="149">
        <v>49729.69</v>
      </c>
      <c r="G473" s="149">
        <v>780979.69</v>
      </c>
      <c r="H473" s="150">
        <f>Tabela2[[#This Row],[PERCENTUAL REALIZADO2]]*1/100</f>
        <v>0.54161400000000004</v>
      </c>
      <c r="I473">
        <v>54.1614</v>
      </c>
      <c r="J473" s="111">
        <v>42873</v>
      </c>
      <c r="L473" t="s">
        <v>2</v>
      </c>
      <c r="M473" t="s">
        <v>95</v>
      </c>
      <c r="N473" t="s">
        <v>96</v>
      </c>
    </row>
    <row r="474" spans="1:14" x14ac:dyDescent="0.25">
      <c r="A474" t="s">
        <v>1688</v>
      </c>
      <c r="B474" t="s">
        <v>59</v>
      </c>
      <c r="C474" t="s">
        <v>717</v>
      </c>
      <c r="D474" t="s">
        <v>94</v>
      </c>
      <c r="E474" s="149">
        <v>438750</v>
      </c>
      <c r="F474" s="149">
        <v>99880.15</v>
      </c>
      <c r="G474" s="149">
        <v>538630.15</v>
      </c>
      <c r="H474" s="150">
        <f>Tabela2[[#This Row],[PERCENTUAL REALIZADO2]]*1/100</f>
        <v>0.78269099999999991</v>
      </c>
      <c r="I474">
        <v>78.269099999999995</v>
      </c>
      <c r="J474" s="111">
        <v>42258</v>
      </c>
      <c r="L474" t="s">
        <v>2</v>
      </c>
      <c r="M474" t="s">
        <v>95</v>
      </c>
      <c r="N474" t="s">
        <v>96</v>
      </c>
    </row>
    <row r="475" spans="1:14" x14ac:dyDescent="0.25">
      <c r="A475" t="s">
        <v>1954</v>
      </c>
      <c r="B475" t="s">
        <v>59</v>
      </c>
      <c r="C475" t="s">
        <v>1953</v>
      </c>
      <c r="D475" t="s">
        <v>94</v>
      </c>
      <c r="E475" s="149">
        <v>287625</v>
      </c>
      <c r="F475" s="149">
        <v>128612.71</v>
      </c>
      <c r="G475" s="149">
        <v>416237.71</v>
      </c>
      <c r="H475" s="150">
        <f>Tabela2[[#This Row],[PERCENTUAL REALIZADO2]]*1/100</f>
        <v>0.83739999999999992</v>
      </c>
      <c r="I475">
        <v>83.74</v>
      </c>
      <c r="J475" s="111">
        <v>40830</v>
      </c>
      <c r="K475" s="111">
        <v>42916</v>
      </c>
      <c r="L475" t="s">
        <v>2</v>
      </c>
      <c r="M475" t="s">
        <v>95</v>
      </c>
      <c r="N475" t="s">
        <v>252</v>
      </c>
    </row>
    <row r="476" spans="1:14" x14ac:dyDescent="0.25">
      <c r="A476" t="s">
        <v>1687</v>
      </c>
      <c r="B476" t="s">
        <v>65</v>
      </c>
      <c r="C476" t="s">
        <v>103</v>
      </c>
      <c r="D476" t="s">
        <v>94</v>
      </c>
      <c r="E476" s="149">
        <v>243750</v>
      </c>
      <c r="F476" s="149">
        <v>67366.3</v>
      </c>
      <c r="G476" s="149">
        <v>311116.3</v>
      </c>
      <c r="H476" s="150">
        <f>Tabela2[[#This Row],[PERCENTUAL REALIZADO2]]*1/100</f>
        <v>0.92952400000000002</v>
      </c>
      <c r="I476">
        <v>92.952399999999997</v>
      </c>
      <c r="J476" s="111">
        <v>42149</v>
      </c>
      <c r="L476" t="s">
        <v>2</v>
      </c>
      <c r="M476" t="s">
        <v>95</v>
      </c>
      <c r="N476" t="s">
        <v>96</v>
      </c>
    </row>
    <row r="477" spans="1:14" x14ac:dyDescent="0.25">
      <c r="A477" t="s">
        <v>1649</v>
      </c>
      <c r="B477" t="s">
        <v>68</v>
      </c>
      <c r="C477" t="s">
        <v>502</v>
      </c>
      <c r="D477" t="s">
        <v>94</v>
      </c>
      <c r="E477" s="149">
        <v>585000</v>
      </c>
      <c r="F477" s="149">
        <v>439054.41</v>
      </c>
      <c r="G477" s="149">
        <v>1024054.41</v>
      </c>
      <c r="H477" s="150">
        <f>Tabela2[[#This Row],[PERCENTUAL REALIZADO2]]*1/100</f>
        <v>0.14016899999999999</v>
      </c>
      <c r="I477">
        <v>14.0169</v>
      </c>
      <c r="J477" s="111">
        <v>42522</v>
      </c>
      <c r="L477" t="s">
        <v>2</v>
      </c>
      <c r="M477" t="s">
        <v>95</v>
      </c>
      <c r="N477" t="s">
        <v>96</v>
      </c>
    </row>
    <row r="478" spans="1:14" x14ac:dyDescent="0.25">
      <c r="A478" t="s">
        <v>2062</v>
      </c>
      <c r="B478" t="s">
        <v>45</v>
      </c>
      <c r="C478" t="s">
        <v>461</v>
      </c>
      <c r="D478" t="s">
        <v>94</v>
      </c>
      <c r="E478" s="149">
        <v>585000</v>
      </c>
      <c r="F478" s="149">
        <v>20748.04</v>
      </c>
      <c r="G478" s="149">
        <v>605748.04</v>
      </c>
      <c r="H478" s="150">
        <f>Tabela2[[#This Row],[PERCENTUAL REALIZADO2]]*1/100</f>
        <v>0.88359999999999994</v>
      </c>
      <c r="I478">
        <v>88.36</v>
      </c>
      <c r="J478" s="111">
        <v>40329</v>
      </c>
      <c r="K478" s="111">
        <v>42004</v>
      </c>
      <c r="L478" t="s">
        <v>2</v>
      </c>
      <c r="M478" t="s">
        <v>95</v>
      </c>
      <c r="N478" t="s">
        <v>438</v>
      </c>
    </row>
    <row r="479" spans="1:14" x14ac:dyDescent="0.25">
      <c r="A479" t="s">
        <v>1843</v>
      </c>
      <c r="B479" t="s">
        <v>52</v>
      </c>
      <c r="C479" t="s">
        <v>1842</v>
      </c>
      <c r="D479" t="s">
        <v>79</v>
      </c>
      <c r="E479" s="149">
        <v>975000</v>
      </c>
      <c r="F479" s="149">
        <v>19897.96</v>
      </c>
      <c r="G479" s="149">
        <v>994897.96</v>
      </c>
      <c r="H479" s="150">
        <f>Tabela2[[#This Row],[PERCENTUAL REALIZADO2]]*1/100</f>
        <v>0.74595299999999998</v>
      </c>
      <c r="I479">
        <v>74.595299999999995</v>
      </c>
      <c r="J479" s="111">
        <v>41815</v>
      </c>
      <c r="L479" t="s">
        <v>2</v>
      </c>
      <c r="M479" t="s">
        <v>80</v>
      </c>
      <c r="N479" t="s">
        <v>385</v>
      </c>
    </row>
    <row r="480" spans="1:14" x14ac:dyDescent="0.25">
      <c r="A480" t="s">
        <v>1896</v>
      </c>
      <c r="B480" t="s">
        <v>52</v>
      </c>
      <c r="C480" t="s">
        <v>530</v>
      </c>
      <c r="D480" t="s">
        <v>79</v>
      </c>
      <c r="E480" s="149">
        <v>214500</v>
      </c>
      <c r="F480" s="149">
        <v>98090.06</v>
      </c>
      <c r="G480" s="149">
        <v>312590.06</v>
      </c>
      <c r="H480" s="150">
        <f>Tabela2[[#This Row],[PERCENTUAL REALIZADO2]]*1/100</f>
        <v>1.26E-2</v>
      </c>
      <c r="I480">
        <v>1.26</v>
      </c>
      <c r="J480" s="111">
        <v>41817</v>
      </c>
      <c r="K480" s="111">
        <v>42338</v>
      </c>
      <c r="L480" t="s">
        <v>2</v>
      </c>
      <c r="M480" t="s">
        <v>80</v>
      </c>
      <c r="N480" t="s">
        <v>81</v>
      </c>
    </row>
    <row r="481" spans="1:14" x14ac:dyDescent="0.25">
      <c r="A481" t="s">
        <v>917</v>
      </c>
      <c r="B481" t="s">
        <v>48</v>
      </c>
      <c r="C481" t="s">
        <v>190</v>
      </c>
      <c r="D481" t="s">
        <v>79</v>
      </c>
      <c r="E481" s="149">
        <v>882375</v>
      </c>
      <c r="F481" s="149">
        <v>33196.120000000003</v>
      </c>
      <c r="G481" s="149">
        <v>915571.12</v>
      </c>
      <c r="H481" s="150">
        <f>Tabela2[[#This Row],[PERCENTUAL REALIZADO2]]*1/100</f>
        <v>4.8680000000000001E-2</v>
      </c>
      <c r="I481">
        <v>4.8680000000000003</v>
      </c>
      <c r="J481" s="111">
        <v>42730</v>
      </c>
      <c r="L481" t="s">
        <v>2</v>
      </c>
      <c r="M481" t="s">
        <v>80</v>
      </c>
      <c r="N481" t="s">
        <v>81</v>
      </c>
    </row>
    <row r="482" spans="1:14" x14ac:dyDescent="0.25">
      <c r="A482" t="s">
        <v>1750</v>
      </c>
      <c r="B482" t="s">
        <v>45</v>
      </c>
      <c r="C482" t="s">
        <v>1749</v>
      </c>
      <c r="D482" t="s">
        <v>79</v>
      </c>
      <c r="E482" s="149">
        <v>682500</v>
      </c>
      <c r="F482" s="149">
        <v>17908.16</v>
      </c>
      <c r="G482" s="149">
        <v>700408.16</v>
      </c>
      <c r="H482" s="150">
        <f>Tabela2[[#This Row],[PERCENTUAL REALIZADO2]]*1/100</f>
        <v>0.66458399999999995</v>
      </c>
      <c r="I482">
        <v>66.458399999999997</v>
      </c>
      <c r="J482" s="111">
        <v>41817</v>
      </c>
      <c r="L482" t="s">
        <v>2</v>
      </c>
      <c r="M482" t="s">
        <v>80</v>
      </c>
      <c r="N482" t="s">
        <v>385</v>
      </c>
    </row>
    <row r="483" spans="1:14" x14ac:dyDescent="0.25">
      <c r="A483" t="s">
        <v>652</v>
      </c>
      <c r="B483" t="s">
        <v>55</v>
      </c>
      <c r="C483" t="s">
        <v>550</v>
      </c>
      <c r="D483" t="s">
        <v>94</v>
      </c>
      <c r="E483" s="149">
        <v>107000</v>
      </c>
      <c r="F483" s="149">
        <v>5632</v>
      </c>
      <c r="G483" s="149">
        <v>112632</v>
      </c>
      <c r="H483" s="150">
        <f>Tabela2[[#This Row],[PERCENTUAL REALIZADO2]]*1/100</f>
        <v>0.76930000000000009</v>
      </c>
      <c r="I483">
        <v>76.930000000000007</v>
      </c>
      <c r="J483" s="111">
        <v>38156</v>
      </c>
      <c r="L483" t="s">
        <v>2</v>
      </c>
      <c r="M483" t="s">
        <v>95</v>
      </c>
      <c r="N483" t="s">
        <v>605</v>
      </c>
    </row>
    <row r="484" spans="1:14" x14ac:dyDescent="0.25">
      <c r="A484" t="s">
        <v>2047</v>
      </c>
      <c r="B484" t="s">
        <v>48</v>
      </c>
      <c r="C484" t="s">
        <v>1847</v>
      </c>
      <c r="D484" t="s">
        <v>87</v>
      </c>
      <c r="E484" s="149">
        <v>486195</v>
      </c>
      <c r="F484" s="149">
        <v>54022.71</v>
      </c>
      <c r="G484" s="149">
        <v>540217.71</v>
      </c>
      <c r="H484" s="150">
        <f>Tabela2[[#This Row],[PERCENTUAL REALIZADO2]]*1/100</f>
        <v>5.74E-2</v>
      </c>
      <c r="I484">
        <v>5.74</v>
      </c>
      <c r="J484" s="111">
        <v>40323</v>
      </c>
      <c r="K484" s="111">
        <v>41577</v>
      </c>
      <c r="L484" t="s">
        <v>2</v>
      </c>
      <c r="M484" t="s">
        <v>80</v>
      </c>
      <c r="N484" t="s">
        <v>91</v>
      </c>
    </row>
    <row r="485" spans="1:14" x14ac:dyDescent="0.25">
      <c r="A485" t="s">
        <v>729</v>
      </c>
      <c r="B485" t="s">
        <v>46</v>
      </c>
      <c r="C485" t="s">
        <v>728</v>
      </c>
      <c r="D485" t="s">
        <v>94</v>
      </c>
      <c r="E485" s="149">
        <v>948075.38</v>
      </c>
      <c r="F485" s="149">
        <v>28442.26</v>
      </c>
      <c r="G485" s="149">
        <v>976517.64</v>
      </c>
      <c r="H485" s="150">
        <f>Tabela2[[#This Row],[PERCENTUAL REALIZADO2]]*1/100</f>
        <v>5.0124000000000002E-2</v>
      </c>
      <c r="I485">
        <v>5.0124000000000004</v>
      </c>
      <c r="J485" s="111">
        <v>42990</v>
      </c>
      <c r="L485" t="s">
        <v>2</v>
      </c>
      <c r="M485" t="s">
        <v>95</v>
      </c>
      <c r="N485" t="s">
        <v>96</v>
      </c>
    </row>
    <row r="486" spans="1:14" x14ac:dyDescent="0.25">
      <c r="A486" t="s">
        <v>1703</v>
      </c>
      <c r="B486" t="s">
        <v>60</v>
      </c>
      <c r="C486" t="s">
        <v>1702</v>
      </c>
      <c r="D486" t="s">
        <v>82</v>
      </c>
      <c r="E486" s="149">
        <v>289575</v>
      </c>
      <c r="F486" s="149">
        <v>15000</v>
      </c>
      <c r="G486" s="149">
        <v>304575</v>
      </c>
      <c r="H486" s="150">
        <f>Tabela2[[#This Row],[PERCENTUAL REALIZADO2]]*1/100</f>
        <v>0.90650000000000008</v>
      </c>
      <c r="I486">
        <v>90.65</v>
      </c>
      <c r="J486" s="111">
        <v>39633</v>
      </c>
      <c r="L486" t="s">
        <v>2</v>
      </c>
      <c r="M486" t="s">
        <v>83</v>
      </c>
      <c r="N486" t="s">
        <v>251</v>
      </c>
    </row>
    <row r="487" spans="1:14" x14ac:dyDescent="0.25">
      <c r="A487" t="s">
        <v>1454</v>
      </c>
      <c r="B487" t="s">
        <v>64</v>
      </c>
      <c r="C487" t="s">
        <v>372</v>
      </c>
      <c r="D487" t="s">
        <v>82</v>
      </c>
      <c r="E487" s="149">
        <v>1950000</v>
      </c>
      <c r="F487" s="149">
        <v>39795.919999999998</v>
      </c>
      <c r="G487" s="149">
        <v>1989795.92</v>
      </c>
      <c r="H487" s="150">
        <f>Tabela2[[#This Row],[PERCENTUAL REALIZADO2]]*1/100</f>
        <v>4.2308999999999999E-2</v>
      </c>
      <c r="I487">
        <v>4.2309000000000001</v>
      </c>
      <c r="J487" s="111">
        <v>42193</v>
      </c>
      <c r="L487" t="s">
        <v>2</v>
      </c>
      <c r="M487" t="s">
        <v>83</v>
      </c>
      <c r="N487" t="s">
        <v>84</v>
      </c>
    </row>
    <row r="488" spans="1:14" x14ac:dyDescent="0.25">
      <c r="A488" t="s">
        <v>1659</v>
      </c>
      <c r="B488" t="s">
        <v>60</v>
      </c>
      <c r="C488" t="s">
        <v>858</v>
      </c>
      <c r="D488" t="s">
        <v>82</v>
      </c>
      <c r="E488" s="149">
        <v>429000</v>
      </c>
      <c r="F488" s="149">
        <v>17875</v>
      </c>
      <c r="G488" s="149">
        <v>446875</v>
      </c>
      <c r="H488" s="150">
        <f>Tabela2[[#This Row],[PERCENTUAL REALIZADO2]]*1/100</f>
        <v>0.201213</v>
      </c>
      <c r="I488">
        <v>20.121300000000002</v>
      </c>
      <c r="J488" s="111">
        <v>42550</v>
      </c>
      <c r="L488" t="s">
        <v>2</v>
      </c>
      <c r="M488" t="s">
        <v>83</v>
      </c>
      <c r="N488" t="s">
        <v>84</v>
      </c>
    </row>
    <row r="489" spans="1:14" x14ac:dyDescent="0.25">
      <c r="A489" t="s">
        <v>1071</v>
      </c>
      <c r="B489" t="s">
        <v>68</v>
      </c>
      <c r="C489" t="s">
        <v>1070</v>
      </c>
      <c r="D489" t="s">
        <v>85</v>
      </c>
      <c r="E489" s="149">
        <v>385000</v>
      </c>
      <c r="F489" s="149">
        <v>163198.65</v>
      </c>
      <c r="G489" s="149">
        <v>548198.65</v>
      </c>
      <c r="H489" s="150">
        <f>Tabela2[[#This Row],[PERCENTUAL REALIZADO2]]*1/100</f>
        <v>5.241E-3</v>
      </c>
      <c r="I489">
        <v>0.52410000000000001</v>
      </c>
      <c r="J489" s="111">
        <v>42776</v>
      </c>
      <c r="L489" t="s">
        <v>2</v>
      </c>
      <c r="M489" t="s">
        <v>83</v>
      </c>
      <c r="N489" t="s">
        <v>1072</v>
      </c>
    </row>
    <row r="490" spans="1:14" x14ac:dyDescent="0.25">
      <c r="A490" t="s">
        <v>1417</v>
      </c>
      <c r="B490" t="s">
        <v>58</v>
      </c>
      <c r="C490" t="s">
        <v>815</v>
      </c>
      <c r="D490" t="s">
        <v>85</v>
      </c>
      <c r="E490" s="149">
        <v>493100</v>
      </c>
      <c r="F490" s="149">
        <v>16900</v>
      </c>
      <c r="G490" s="149">
        <v>510000</v>
      </c>
      <c r="H490" s="150">
        <f>Tabela2[[#This Row],[PERCENTUAL REALIZADO2]]*1/100</f>
        <v>0.50417999999999996</v>
      </c>
      <c r="I490">
        <v>50.417999999999999</v>
      </c>
      <c r="J490" s="111">
        <v>42160</v>
      </c>
      <c r="L490" t="s">
        <v>2</v>
      </c>
      <c r="M490" t="s">
        <v>83</v>
      </c>
      <c r="N490" t="s">
        <v>193</v>
      </c>
    </row>
    <row r="491" spans="1:14" x14ac:dyDescent="0.25">
      <c r="A491" t="s">
        <v>1480</v>
      </c>
      <c r="B491" t="s">
        <v>58</v>
      </c>
      <c r="C491" t="s">
        <v>1479</v>
      </c>
      <c r="D491" t="s">
        <v>85</v>
      </c>
      <c r="E491" s="149">
        <v>255740</v>
      </c>
      <c r="F491" s="149">
        <v>12756.91</v>
      </c>
      <c r="G491" s="149">
        <v>268496.90999999997</v>
      </c>
      <c r="H491" s="150">
        <f>Tabela2[[#This Row],[PERCENTUAL REALIZADO2]]*1/100</f>
        <v>0.91764999999999997</v>
      </c>
      <c r="I491">
        <v>91.765000000000001</v>
      </c>
      <c r="J491" s="111">
        <v>42296</v>
      </c>
      <c r="L491" t="s">
        <v>2</v>
      </c>
      <c r="M491" t="s">
        <v>83</v>
      </c>
      <c r="N491" t="s">
        <v>113</v>
      </c>
    </row>
    <row r="492" spans="1:14" x14ac:dyDescent="0.25">
      <c r="A492" t="s">
        <v>840</v>
      </c>
      <c r="B492" t="s">
        <v>53</v>
      </c>
      <c r="C492" t="s">
        <v>763</v>
      </c>
      <c r="D492" t="s">
        <v>85</v>
      </c>
      <c r="E492" s="149">
        <v>295300</v>
      </c>
      <c r="F492" s="149">
        <v>61718</v>
      </c>
      <c r="G492" s="149">
        <v>357018</v>
      </c>
      <c r="H492" s="150">
        <f>Tabela2[[#This Row],[PERCENTUAL REALIZADO2]]*1/100</f>
        <v>0.96144000000000007</v>
      </c>
      <c r="I492">
        <v>96.144000000000005</v>
      </c>
      <c r="J492" s="111">
        <v>42549</v>
      </c>
      <c r="L492" t="s">
        <v>2</v>
      </c>
      <c r="M492" t="s">
        <v>83</v>
      </c>
      <c r="N492" t="s">
        <v>86</v>
      </c>
    </row>
    <row r="493" spans="1:14" x14ac:dyDescent="0.25">
      <c r="A493" t="s">
        <v>1199</v>
      </c>
      <c r="B493" t="s">
        <v>53</v>
      </c>
      <c r="C493" t="s">
        <v>699</v>
      </c>
      <c r="D493" t="s">
        <v>94</v>
      </c>
      <c r="E493" s="149">
        <v>975000</v>
      </c>
      <c r="F493" s="149">
        <v>308451.65000000002</v>
      </c>
      <c r="G493" s="149">
        <v>1283451.6499999999</v>
      </c>
      <c r="H493" s="150">
        <f>Tabela2[[#This Row],[PERCENTUAL REALIZADO2]]*1/100</f>
        <v>0.105128</v>
      </c>
      <c r="I493">
        <v>10.5128</v>
      </c>
      <c r="J493" s="111">
        <v>42684</v>
      </c>
      <c r="L493" t="s">
        <v>2</v>
      </c>
      <c r="M493" t="s">
        <v>95</v>
      </c>
      <c r="N493" t="s">
        <v>96</v>
      </c>
    </row>
    <row r="494" spans="1:14" x14ac:dyDescent="0.25">
      <c r="A494" t="s">
        <v>1394</v>
      </c>
      <c r="B494" t="s">
        <v>57</v>
      </c>
      <c r="C494" t="s">
        <v>391</v>
      </c>
      <c r="D494" t="s">
        <v>82</v>
      </c>
      <c r="E494" s="149">
        <v>780000</v>
      </c>
      <c r="F494" s="149">
        <v>25396.9</v>
      </c>
      <c r="G494" s="149">
        <v>805396.9</v>
      </c>
      <c r="H494" s="150">
        <f>Tabela2[[#This Row],[PERCENTUAL REALIZADO2]]*1/100</f>
        <v>0.31686800000000004</v>
      </c>
      <c r="I494">
        <v>31.686800000000002</v>
      </c>
      <c r="J494" s="111">
        <v>42135</v>
      </c>
      <c r="L494" t="s">
        <v>2</v>
      </c>
      <c r="M494" t="s">
        <v>83</v>
      </c>
      <c r="N494" t="s">
        <v>84</v>
      </c>
    </row>
    <row r="495" spans="1:14" x14ac:dyDescent="0.25">
      <c r="A495" t="s">
        <v>1925</v>
      </c>
      <c r="B495" t="s">
        <v>48</v>
      </c>
      <c r="C495" t="s">
        <v>532</v>
      </c>
      <c r="D495" t="s">
        <v>82</v>
      </c>
      <c r="E495" s="149">
        <v>1950000</v>
      </c>
      <c r="F495" s="149">
        <v>100000</v>
      </c>
      <c r="G495" s="149">
        <v>2050000</v>
      </c>
      <c r="H495" s="150">
        <f>Tabela2[[#This Row],[PERCENTUAL REALIZADO2]]*1/100</f>
        <v>0.2586</v>
      </c>
      <c r="I495">
        <v>25.86</v>
      </c>
      <c r="J495" s="111">
        <v>41086</v>
      </c>
      <c r="K495" s="111">
        <v>43464</v>
      </c>
      <c r="L495" t="s">
        <v>2</v>
      </c>
      <c r="M495" t="s">
        <v>83</v>
      </c>
      <c r="N495" t="s">
        <v>251</v>
      </c>
    </row>
    <row r="496" spans="1:14" x14ac:dyDescent="0.25">
      <c r="A496" t="s">
        <v>670</v>
      </c>
      <c r="B496" t="s">
        <v>47</v>
      </c>
      <c r="C496" t="s">
        <v>647</v>
      </c>
      <c r="D496" t="s">
        <v>79</v>
      </c>
      <c r="E496" s="149">
        <v>400000</v>
      </c>
      <c r="F496" s="149">
        <v>20000</v>
      </c>
      <c r="G496" s="149">
        <v>420000</v>
      </c>
      <c r="H496" s="150">
        <f>Tabela2[[#This Row],[PERCENTUAL REALIZADO2]]*1/100</f>
        <v>9.6999999999999989E-2</v>
      </c>
      <c r="I496">
        <v>9.6999999999999993</v>
      </c>
      <c r="J496" s="111">
        <v>38166</v>
      </c>
      <c r="L496" t="s">
        <v>2</v>
      </c>
      <c r="M496" t="s">
        <v>80</v>
      </c>
      <c r="N496" t="s">
        <v>648</v>
      </c>
    </row>
    <row r="497" spans="1:14" x14ac:dyDescent="0.25">
      <c r="A497" t="s">
        <v>709</v>
      </c>
      <c r="B497" t="s">
        <v>69</v>
      </c>
      <c r="C497" t="s">
        <v>467</v>
      </c>
      <c r="D497" t="s">
        <v>79</v>
      </c>
      <c r="E497" s="149">
        <v>200000</v>
      </c>
      <c r="F497" s="149">
        <v>9030.61</v>
      </c>
      <c r="G497" s="149">
        <v>209030.61</v>
      </c>
      <c r="H497" s="150">
        <f>Tabela2[[#This Row],[PERCENTUAL REALIZADO2]]*1/100</f>
        <v>0.35700000000000004</v>
      </c>
      <c r="I497">
        <v>35.700000000000003</v>
      </c>
      <c r="J497" s="111">
        <v>38896</v>
      </c>
      <c r="L497" t="s">
        <v>2</v>
      </c>
      <c r="M497" t="s">
        <v>80</v>
      </c>
      <c r="N497" t="s">
        <v>648</v>
      </c>
    </row>
    <row r="498" spans="1:14" x14ac:dyDescent="0.25">
      <c r="A498" t="s">
        <v>1635</v>
      </c>
      <c r="B498" t="s">
        <v>53</v>
      </c>
      <c r="C498" t="s">
        <v>1634</v>
      </c>
      <c r="D498" t="s">
        <v>82</v>
      </c>
      <c r="E498" s="149">
        <v>487500</v>
      </c>
      <c r="F498" s="149">
        <v>12318.67</v>
      </c>
      <c r="G498" s="149">
        <v>499818.67</v>
      </c>
      <c r="H498" s="150">
        <f>Tabela2[[#This Row],[PERCENTUAL REALIZADO2]]*1/100</f>
        <v>0.87316000000000005</v>
      </c>
      <c r="I498">
        <v>87.316000000000003</v>
      </c>
      <c r="J498" s="111">
        <v>42355</v>
      </c>
      <c r="L498" t="s">
        <v>2</v>
      </c>
      <c r="M498" t="s">
        <v>83</v>
      </c>
      <c r="N498" t="s">
        <v>84</v>
      </c>
    </row>
    <row r="499" spans="1:14" x14ac:dyDescent="0.25">
      <c r="A499" t="s">
        <v>1001</v>
      </c>
      <c r="B499" t="s">
        <v>53</v>
      </c>
      <c r="C499" t="s">
        <v>503</v>
      </c>
      <c r="D499" t="s">
        <v>79</v>
      </c>
      <c r="E499" s="149">
        <v>877500</v>
      </c>
      <c r="F499" s="149">
        <v>108649.62</v>
      </c>
      <c r="G499" s="149">
        <v>986149.62</v>
      </c>
      <c r="H499" s="150">
        <f>Tabela2[[#This Row],[PERCENTUAL REALIZADO2]]*1/100</f>
        <v>0.57949300000000004</v>
      </c>
      <c r="I499">
        <v>57.949300000000001</v>
      </c>
      <c r="J499" s="111">
        <v>42534</v>
      </c>
      <c r="L499" t="s">
        <v>2</v>
      </c>
      <c r="M499" t="s">
        <v>80</v>
      </c>
      <c r="N499" t="s">
        <v>81</v>
      </c>
    </row>
    <row r="500" spans="1:14" x14ac:dyDescent="0.25">
      <c r="A500" t="s">
        <v>2076</v>
      </c>
      <c r="B500" t="s">
        <v>58</v>
      </c>
      <c r="C500" t="s">
        <v>2075</v>
      </c>
      <c r="D500" t="s">
        <v>79</v>
      </c>
      <c r="E500" s="149">
        <v>243750</v>
      </c>
      <c r="F500" s="149">
        <v>11526.37</v>
      </c>
      <c r="G500" s="149">
        <v>255276.37</v>
      </c>
      <c r="H500" s="150">
        <f>Tabela2[[#This Row],[PERCENTUAL REALIZADO2]]*1/100</f>
        <v>0.54909999999999992</v>
      </c>
      <c r="I500">
        <v>54.91</v>
      </c>
      <c r="J500" s="111">
        <v>40659</v>
      </c>
      <c r="K500" s="111">
        <v>41989</v>
      </c>
      <c r="L500" t="s">
        <v>2</v>
      </c>
      <c r="M500" t="s">
        <v>80</v>
      </c>
      <c r="N500" t="s">
        <v>81</v>
      </c>
    </row>
    <row r="501" spans="1:14" x14ac:dyDescent="0.25">
      <c r="A501" t="s">
        <v>1424</v>
      </c>
      <c r="B501" t="s">
        <v>53</v>
      </c>
      <c r="C501" t="s">
        <v>1423</v>
      </c>
      <c r="D501" t="s">
        <v>79</v>
      </c>
      <c r="E501" s="149">
        <v>292500</v>
      </c>
      <c r="F501" s="149">
        <v>28103.72</v>
      </c>
      <c r="G501" s="149">
        <v>320603.71999999997</v>
      </c>
      <c r="H501" s="150">
        <f>Tabela2[[#This Row],[PERCENTUAL REALIZADO2]]*1/100</f>
        <v>0.85010000000000008</v>
      </c>
      <c r="I501">
        <v>85.01</v>
      </c>
      <c r="J501" s="111">
        <v>42170</v>
      </c>
      <c r="L501" t="s">
        <v>2</v>
      </c>
      <c r="M501" t="s">
        <v>80</v>
      </c>
      <c r="N501" t="s">
        <v>81</v>
      </c>
    </row>
    <row r="502" spans="1:14" x14ac:dyDescent="0.25">
      <c r="A502" t="s">
        <v>1966</v>
      </c>
      <c r="B502" t="s">
        <v>51</v>
      </c>
      <c r="C502" t="s">
        <v>453</v>
      </c>
      <c r="D502" t="s">
        <v>82</v>
      </c>
      <c r="E502" s="149">
        <v>195000</v>
      </c>
      <c r="F502" s="149">
        <v>9000</v>
      </c>
      <c r="G502" s="149">
        <v>204000</v>
      </c>
      <c r="H502" s="150">
        <f>Tabela2[[#This Row],[PERCENTUAL REALIZADO2]]*1/100</f>
        <v>0.29139999999999999</v>
      </c>
      <c r="I502">
        <v>29.14</v>
      </c>
      <c r="J502" s="111">
        <v>41089</v>
      </c>
      <c r="K502" s="111">
        <v>42003</v>
      </c>
      <c r="L502" t="s">
        <v>2</v>
      </c>
      <c r="M502" t="s">
        <v>83</v>
      </c>
      <c r="N502" t="s">
        <v>251</v>
      </c>
    </row>
    <row r="503" spans="1:14" x14ac:dyDescent="0.25">
      <c r="A503" t="s">
        <v>990</v>
      </c>
      <c r="B503" t="s">
        <v>48</v>
      </c>
      <c r="C503" t="s">
        <v>142</v>
      </c>
      <c r="D503" t="s">
        <v>82</v>
      </c>
      <c r="E503" s="149">
        <v>1170000</v>
      </c>
      <c r="F503" s="149">
        <v>11700</v>
      </c>
      <c r="G503" s="149">
        <v>1181700</v>
      </c>
      <c r="H503" s="150">
        <f>Tabela2[[#This Row],[PERCENTUAL REALIZADO2]]*1/100</f>
        <v>0.92687200000000003</v>
      </c>
      <c r="I503">
        <v>92.687200000000004</v>
      </c>
      <c r="J503" s="111">
        <v>42248</v>
      </c>
      <c r="L503" t="s">
        <v>2</v>
      </c>
      <c r="M503" t="s">
        <v>83</v>
      </c>
      <c r="N503" t="s">
        <v>84</v>
      </c>
    </row>
    <row r="504" spans="1:14" x14ac:dyDescent="0.25">
      <c r="A504" t="s">
        <v>1262</v>
      </c>
      <c r="B504" t="s">
        <v>58</v>
      </c>
      <c r="C504" t="s">
        <v>326</v>
      </c>
      <c r="D504" t="s">
        <v>94</v>
      </c>
      <c r="E504" s="149">
        <v>297000</v>
      </c>
      <c r="F504" s="149">
        <v>110236.37</v>
      </c>
      <c r="G504" s="149">
        <v>407236.37</v>
      </c>
      <c r="H504" s="150">
        <f>Tabela2[[#This Row],[PERCENTUAL REALIZADO2]]*1/100</f>
        <v>2.3348000000000001E-2</v>
      </c>
      <c r="I504">
        <v>2.3348</v>
      </c>
      <c r="J504" s="111">
        <v>42534</v>
      </c>
      <c r="L504" t="s">
        <v>2</v>
      </c>
      <c r="M504" t="s">
        <v>95</v>
      </c>
      <c r="N504" t="s">
        <v>96</v>
      </c>
    </row>
    <row r="505" spans="1:14" x14ac:dyDescent="0.25">
      <c r="A505" t="s">
        <v>1744</v>
      </c>
      <c r="B505" t="s">
        <v>45</v>
      </c>
      <c r="C505" t="s">
        <v>158</v>
      </c>
      <c r="D505" t="s">
        <v>79</v>
      </c>
      <c r="E505" s="149">
        <v>487500</v>
      </c>
      <c r="F505" s="149">
        <v>9950</v>
      </c>
      <c r="G505" s="149">
        <v>497450</v>
      </c>
      <c r="H505" s="150">
        <f>Tabela2[[#This Row],[PERCENTUAL REALIZADO2]]*1/100</f>
        <v>2.1587000000000002E-2</v>
      </c>
      <c r="I505">
        <v>2.1587000000000001</v>
      </c>
      <c r="J505" s="111">
        <v>42494</v>
      </c>
      <c r="L505" t="s">
        <v>2</v>
      </c>
      <c r="M505" t="s">
        <v>80</v>
      </c>
      <c r="N505" t="s">
        <v>385</v>
      </c>
    </row>
    <row r="506" spans="1:14" x14ac:dyDescent="0.25">
      <c r="A506" t="s">
        <v>1503</v>
      </c>
      <c r="B506" t="s">
        <v>62</v>
      </c>
      <c r="C506" t="s">
        <v>1373</v>
      </c>
      <c r="D506" t="s">
        <v>79</v>
      </c>
      <c r="E506" s="149">
        <v>243750</v>
      </c>
      <c r="F506" s="149">
        <v>6250</v>
      </c>
      <c r="G506" s="149">
        <v>250000</v>
      </c>
      <c r="H506" s="150">
        <f>Tabela2[[#This Row],[PERCENTUAL REALIZADO2]]*1/100</f>
        <v>0.98139100000000001</v>
      </c>
      <c r="I506">
        <v>98.139099999999999</v>
      </c>
      <c r="J506" s="111">
        <v>41821</v>
      </c>
      <c r="K506" s="111">
        <v>41997</v>
      </c>
      <c r="L506" t="s">
        <v>2</v>
      </c>
      <c r="M506" t="s">
        <v>80</v>
      </c>
      <c r="N506" t="s">
        <v>81</v>
      </c>
    </row>
    <row r="507" spans="1:14" x14ac:dyDescent="0.25">
      <c r="A507" t="s">
        <v>1443</v>
      </c>
      <c r="B507" t="s">
        <v>62</v>
      </c>
      <c r="C507" t="s">
        <v>183</v>
      </c>
      <c r="D507" t="s">
        <v>79</v>
      </c>
      <c r="E507" s="149">
        <v>243750</v>
      </c>
      <c r="F507" s="149">
        <v>17098.259999999998</v>
      </c>
      <c r="G507" s="149">
        <v>260848.26</v>
      </c>
      <c r="H507" s="150">
        <f>Tabela2[[#This Row],[PERCENTUAL REALIZADO2]]*1/100</f>
        <v>0.86746499999999993</v>
      </c>
      <c r="I507">
        <v>86.746499999999997</v>
      </c>
      <c r="J507" s="111">
        <v>42160</v>
      </c>
      <c r="L507" t="s">
        <v>2</v>
      </c>
      <c r="M507" t="s">
        <v>80</v>
      </c>
      <c r="N507" t="s">
        <v>81</v>
      </c>
    </row>
    <row r="508" spans="1:14" x14ac:dyDescent="0.25">
      <c r="A508" t="s">
        <v>1155</v>
      </c>
      <c r="B508" t="s">
        <v>53</v>
      </c>
      <c r="C508" t="s">
        <v>862</v>
      </c>
      <c r="D508" t="s">
        <v>85</v>
      </c>
      <c r="E508" s="149">
        <v>256965.39</v>
      </c>
      <c r="F508" s="149">
        <v>257.22000000000003</v>
      </c>
      <c r="G508" s="149">
        <v>257222.61</v>
      </c>
      <c r="H508" s="150">
        <f>Tabela2[[#This Row],[PERCENTUAL REALIZADO2]]*1/100</f>
        <v>0.97123400000000004</v>
      </c>
      <c r="I508">
        <v>97.123400000000004</v>
      </c>
      <c r="J508" s="111">
        <v>42692</v>
      </c>
      <c r="L508" t="s">
        <v>2</v>
      </c>
      <c r="M508" t="s">
        <v>83</v>
      </c>
      <c r="N508" t="s">
        <v>113</v>
      </c>
    </row>
    <row r="509" spans="1:14" x14ac:dyDescent="0.25">
      <c r="A509" t="s">
        <v>1946</v>
      </c>
      <c r="B509" t="s">
        <v>61</v>
      </c>
      <c r="C509" t="s">
        <v>1945</v>
      </c>
      <c r="D509" t="s">
        <v>85</v>
      </c>
      <c r="E509" s="149">
        <v>295300</v>
      </c>
      <c r="F509" s="149">
        <v>6700</v>
      </c>
      <c r="G509" s="149">
        <v>302000</v>
      </c>
      <c r="H509" s="150">
        <f>Tabela2[[#This Row],[PERCENTUAL REALIZADO2]]*1/100</f>
        <v>0.72510000000000008</v>
      </c>
      <c r="I509">
        <v>72.510000000000005</v>
      </c>
      <c r="J509" s="111">
        <v>41089</v>
      </c>
      <c r="K509" s="111">
        <v>42520</v>
      </c>
      <c r="L509" t="s">
        <v>2</v>
      </c>
      <c r="M509" t="s">
        <v>83</v>
      </c>
      <c r="N509" t="s">
        <v>447</v>
      </c>
    </row>
    <row r="510" spans="1:14" x14ac:dyDescent="0.25">
      <c r="A510" t="s">
        <v>762</v>
      </c>
      <c r="B510" t="s">
        <v>60</v>
      </c>
      <c r="C510" t="s">
        <v>243</v>
      </c>
      <c r="D510" t="s">
        <v>85</v>
      </c>
      <c r="E510" s="149">
        <v>244827.51999999999</v>
      </c>
      <c r="F510" s="149">
        <v>245.08</v>
      </c>
      <c r="G510" s="149">
        <v>245072.6</v>
      </c>
      <c r="H510" s="150">
        <f>Tabela2[[#This Row],[PERCENTUAL REALIZADO2]]*1/100</f>
        <v>0.28272600000000003</v>
      </c>
      <c r="I510">
        <v>28.272600000000001</v>
      </c>
      <c r="J510" s="111">
        <v>42948</v>
      </c>
      <c r="L510" t="s">
        <v>2</v>
      </c>
      <c r="M510" t="s">
        <v>83</v>
      </c>
      <c r="N510" t="s">
        <v>93</v>
      </c>
    </row>
    <row r="511" spans="1:14" x14ac:dyDescent="0.25">
      <c r="A511" t="s">
        <v>1993</v>
      </c>
      <c r="B511" t="s">
        <v>65</v>
      </c>
      <c r="C511" t="s">
        <v>475</v>
      </c>
      <c r="D511" t="s">
        <v>94</v>
      </c>
      <c r="E511" s="149">
        <v>195000</v>
      </c>
      <c r="F511" s="149">
        <v>6000</v>
      </c>
      <c r="G511" s="149">
        <v>201000</v>
      </c>
      <c r="H511" s="150">
        <f>Tabela2[[#This Row],[PERCENTUAL REALIZADO2]]*1/100</f>
        <v>0.52950000000000008</v>
      </c>
      <c r="I511">
        <v>52.95</v>
      </c>
      <c r="J511" s="111">
        <v>40666</v>
      </c>
      <c r="K511" s="111">
        <v>42916</v>
      </c>
      <c r="L511" t="s">
        <v>2</v>
      </c>
      <c r="M511" t="s">
        <v>95</v>
      </c>
      <c r="N511" t="s">
        <v>252</v>
      </c>
    </row>
    <row r="512" spans="1:14" x14ac:dyDescent="0.25">
      <c r="A512" t="s">
        <v>1305</v>
      </c>
      <c r="B512" t="s">
        <v>67</v>
      </c>
      <c r="C512" t="s">
        <v>504</v>
      </c>
      <c r="D512" t="s">
        <v>94</v>
      </c>
      <c r="E512" s="149">
        <v>800000</v>
      </c>
      <c r="F512" s="149">
        <v>16329</v>
      </c>
      <c r="G512" s="149">
        <v>816329</v>
      </c>
      <c r="H512" s="150">
        <f>Tabela2[[#This Row],[PERCENTUAL REALIZADO2]]*1/100</f>
        <v>6.9543999999999995E-2</v>
      </c>
      <c r="I512">
        <v>6.9543999999999997</v>
      </c>
      <c r="J512" s="111">
        <v>42160</v>
      </c>
      <c r="L512" t="s">
        <v>2</v>
      </c>
      <c r="M512" t="s">
        <v>95</v>
      </c>
      <c r="N512" t="s">
        <v>96</v>
      </c>
    </row>
    <row r="513" spans="1:14" x14ac:dyDescent="0.25">
      <c r="A513" t="s">
        <v>962</v>
      </c>
      <c r="B513" t="s">
        <v>68</v>
      </c>
      <c r="C513" t="s">
        <v>141</v>
      </c>
      <c r="D513" t="s">
        <v>94</v>
      </c>
      <c r="E513" s="149">
        <v>3151579.19</v>
      </c>
      <c r="F513" s="149">
        <v>189503.21</v>
      </c>
      <c r="G513" s="149">
        <v>3341082.4</v>
      </c>
      <c r="H513" s="150">
        <f>Tabela2[[#This Row],[PERCENTUAL REALIZADO2]]*1/100</f>
        <v>0.15579700000000002</v>
      </c>
      <c r="I513">
        <v>15.579700000000001</v>
      </c>
      <c r="J513" s="111">
        <v>42359</v>
      </c>
      <c r="L513" t="s">
        <v>2</v>
      </c>
      <c r="M513" t="s">
        <v>95</v>
      </c>
      <c r="N513" t="s">
        <v>324</v>
      </c>
    </row>
    <row r="514" spans="1:14" x14ac:dyDescent="0.25">
      <c r="A514" t="s">
        <v>1470</v>
      </c>
      <c r="B514" t="s">
        <v>68</v>
      </c>
      <c r="C514" t="s">
        <v>1469</v>
      </c>
      <c r="D514" t="s">
        <v>94</v>
      </c>
      <c r="E514" s="149">
        <v>400000</v>
      </c>
      <c r="F514" s="149">
        <v>11715.49</v>
      </c>
      <c r="G514" s="149">
        <v>411715.49</v>
      </c>
      <c r="H514" s="150">
        <f>Tabela2[[#This Row],[PERCENTUAL REALIZADO2]]*1/100</f>
        <v>0.50099499999999997</v>
      </c>
      <c r="I514">
        <v>50.099499999999999</v>
      </c>
      <c r="J514" s="111">
        <v>42103</v>
      </c>
      <c r="L514" t="s">
        <v>2</v>
      </c>
      <c r="M514" t="s">
        <v>95</v>
      </c>
      <c r="N514" t="s">
        <v>96</v>
      </c>
    </row>
    <row r="515" spans="1:14" x14ac:dyDescent="0.25">
      <c r="A515" t="s">
        <v>1069</v>
      </c>
      <c r="B515" t="s">
        <v>65</v>
      </c>
      <c r="C515" t="s">
        <v>927</v>
      </c>
      <c r="D515" t="s">
        <v>94</v>
      </c>
      <c r="E515" s="149">
        <v>250000</v>
      </c>
      <c r="F515" s="149">
        <v>42437.55</v>
      </c>
      <c r="G515" s="149">
        <v>292437.55</v>
      </c>
      <c r="H515" s="150">
        <f>Tabela2[[#This Row],[PERCENTUAL REALIZADO2]]*1/100</f>
        <v>1.4266000000000001E-2</v>
      </c>
      <c r="I515">
        <v>1.4266000000000001</v>
      </c>
      <c r="J515" s="111">
        <v>42526</v>
      </c>
      <c r="L515" t="s">
        <v>2</v>
      </c>
      <c r="M515" t="s">
        <v>95</v>
      </c>
      <c r="N515" t="s">
        <v>96</v>
      </c>
    </row>
    <row r="516" spans="1:14" x14ac:dyDescent="0.25">
      <c r="A516" t="s">
        <v>1182</v>
      </c>
      <c r="B516" t="s">
        <v>65</v>
      </c>
      <c r="C516" t="s">
        <v>119</v>
      </c>
      <c r="D516" t="s">
        <v>94</v>
      </c>
      <c r="E516" s="149">
        <v>487500</v>
      </c>
      <c r="F516" s="149">
        <v>142910.17000000001</v>
      </c>
      <c r="G516" s="149">
        <v>630410.17000000004</v>
      </c>
      <c r="H516" s="150">
        <f>Tabela2[[#This Row],[PERCENTUAL REALIZADO2]]*1/100</f>
        <v>1.5377E-2</v>
      </c>
      <c r="I516">
        <v>1.5377000000000001</v>
      </c>
      <c r="J516" s="111">
        <v>42550</v>
      </c>
      <c r="L516" t="s">
        <v>2</v>
      </c>
      <c r="M516" t="s">
        <v>95</v>
      </c>
      <c r="N516" t="s">
        <v>96</v>
      </c>
    </row>
    <row r="517" spans="1:14" x14ac:dyDescent="0.25">
      <c r="A517" t="s">
        <v>758</v>
      </c>
      <c r="B517" t="s">
        <v>68</v>
      </c>
      <c r="C517" t="s">
        <v>117</v>
      </c>
      <c r="D517" t="s">
        <v>94</v>
      </c>
      <c r="E517" s="149">
        <v>243750</v>
      </c>
      <c r="F517" s="149">
        <v>244</v>
      </c>
      <c r="G517" s="149">
        <v>243994</v>
      </c>
      <c r="H517" s="150">
        <f>Tabela2[[#This Row],[PERCENTUAL REALIZADO2]]*1/100</f>
        <v>4.4573000000000002E-2</v>
      </c>
      <c r="I517">
        <v>4.4573</v>
      </c>
      <c r="J517" s="111">
        <v>42857</v>
      </c>
      <c r="L517" t="s">
        <v>2</v>
      </c>
      <c r="M517" t="s">
        <v>95</v>
      </c>
      <c r="N517" t="s">
        <v>96</v>
      </c>
    </row>
    <row r="518" spans="1:14" x14ac:dyDescent="0.25">
      <c r="A518" t="s">
        <v>1641</v>
      </c>
      <c r="B518" t="s">
        <v>51</v>
      </c>
      <c r="C518" t="s">
        <v>1328</v>
      </c>
      <c r="D518" t="s">
        <v>94</v>
      </c>
      <c r="E518" s="149">
        <v>487500</v>
      </c>
      <c r="F518" s="149">
        <v>38767.129999999997</v>
      </c>
      <c r="G518" s="149">
        <v>526267.13</v>
      </c>
      <c r="H518" s="150">
        <f>Tabela2[[#This Row],[PERCENTUAL REALIZADO2]]*1/100</f>
        <v>0.51444299999999998</v>
      </c>
      <c r="I518">
        <v>51.444299999999998</v>
      </c>
      <c r="J518" s="111">
        <v>42156</v>
      </c>
      <c r="L518" t="s">
        <v>2</v>
      </c>
      <c r="M518" t="s">
        <v>95</v>
      </c>
      <c r="N518" t="s">
        <v>96</v>
      </c>
    </row>
    <row r="519" spans="1:14" x14ac:dyDescent="0.25">
      <c r="A519" t="s">
        <v>1827</v>
      </c>
      <c r="B519" t="s">
        <v>68</v>
      </c>
      <c r="C519" t="s">
        <v>277</v>
      </c>
      <c r="D519" t="s">
        <v>94</v>
      </c>
      <c r="E519" s="149">
        <v>633750</v>
      </c>
      <c r="F519" s="149">
        <v>364282</v>
      </c>
      <c r="G519" s="149">
        <v>998032</v>
      </c>
      <c r="H519" s="150">
        <f>Tabela2[[#This Row],[PERCENTUAL REALIZADO2]]*1/100</f>
        <v>0.94224400000000008</v>
      </c>
      <c r="I519">
        <v>94.224400000000003</v>
      </c>
      <c r="J519" s="111">
        <v>41816</v>
      </c>
      <c r="L519" t="s">
        <v>2</v>
      </c>
      <c r="M519" t="s">
        <v>95</v>
      </c>
      <c r="N519" t="s">
        <v>96</v>
      </c>
    </row>
    <row r="520" spans="1:14" x14ac:dyDescent="0.25">
      <c r="A520" t="s">
        <v>1196</v>
      </c>
      <c r="B520" t="s">
        <v>68</v>
      </c>
      <c r="C520" t="s">
        <v>279</v>
      </c>
      <c r="D520" t="s">
        <v>94</v>
      </c>
      <c r="E520" s="149">
        <v>248625</v>
      </c>
      <c r="F520" s="149">
        <v>250</v>
      </c>
      <c r="G520" s="149">
        <v>248875</v>
      </c>
      <c r="H520" s="150">
        <f>Tabela2[[#This Row],[PERCENTUAL REALIZADO2]]*1/100</f>
        <v>2.2473E-2</v>
      </c>
      <c r="I520">
        <v>2.2473000000000001</v>
      </c>
      <c r="J520" s="111">
        <v>42542</v>
      </c>
      <c r="L520" t="s">
        <v>2</v>
      </c>
      <c r="M520" t="s">
        <v>95</v>
      </c>
      <c r="N520" t="s">
        <v>96</v>
      </c>
    </row>
    <row r="521" spans="1:14" x14ac:dyDescent="0.25">
      <c r="A521" t="s">
        <v>856</v>
      </c>
      <c r="B521" t="s">
        <v>68</v>
      </c>
      <c r="C521" t="s">
        <v>667</v>
      </c>
      <c r="D521" t="s">
        <v>94</v>
      </c>
      <c r="E521" s="149">
        <v>243750</v>
      </c>
      <c r="F521" s="149">
        <v>9800.32</v>
      </c>
      <c r="G521" s="149">
        <v>253550.32</v>
      </c>
      <c r="H521" s="150">
        <f>Tabela2[[#This Row],[PERCENTUAL REALIZADO2]]*1/100</f>
        <v>0.582376</v>
      </c>
      <c r="I521">
        <v>58.2376</v>
      </c>
      <c r="J521" s="111">
        <v>42908</v>
      </c>
      <c r="L521" t="s">
        <v>2</v>
      </c>
      <c r="M521" t="s">
        <v>95</v>
      </c>
      <c r="N521" t="s">
        <v>96</v>
      </c>
    </row>
    <row r="522" spans="1:14" x14ac:dyDescent="0.25">
      <c r="A522" t="s">
        <v>1296</v>
      </c>
      <c r="B522" t="s">
        <v>53</v>
      </c>
      <c r="C522" t="s">
        <v>1295</v>
      </c>
      <c r="D522" t="s">
        <v>94</v>
      </c>
      <c r="E522" s="149">
        <v>253500</v>
      </c>
      <c r="F522" s="149">
        <v>95985.2</v>
      </c>
      <c r="G522" s="149">
        <v>349485.2</v>
      </c>
      <c r="H522" s="150">
        <f>Tabela2[[#This Row],[PERCENTUAL REALIZADO2]]*1/100</f>
        <v>0.98263800000000001</v>
      </c>
      <c r="I522">
        <v>98.263800000000003</v>
      </c>
      <c r="J522" s="111">
        <v>42227</v>
      </c>
      <c r="L522" t="s">
        <v>2</v>
      </c>
      <c r="M522" t="s">
        <v>95</v>
      </c>
      <c r="N522" t="s">
        <v>96</v>
      </c>
    </row>
    <row r="523" spans="1:14" x14ac:dyDescent="0.25">
      <c r="A523" t="s">
        <v>804</v>
      </c>
      <c r="B523" t="s">
        <v>68</v>
      </c>
      <c r="C523" t="s">
        <v>167</v>
      </c>
      <c r="D523" t="s">
        <v>94</v>
      </c>
      <c r="E523" s="149">
        <v>285000</v>
      </c>
      <c r="F523" s="149">
        <v>13281.95</v>
      </c>
      <c r="G523" s="149">
        <v>298281.95</v>
      </c>
      <c r="H523" s="150">
        <f>Tabela2[[#This Row],[PERCENTUAL REALIZADO2]]*1/100</f>
        <v>0.37377299999999997</v>
      </c>
      <c r="I523">
        <v>37.377299999999998</v>
      </c>
      <c r="J523" s="111">
        <v>42734</v>
      </c>
      <c r="L523" t="s">
        <v>2</v>
      </c>
      <c r="M523" t="s">
        <v>95</v>
      </c>
      <c r="N523" t="s">
        <v>96</v>
      </c>
    </row>
    <row r="524" spans="1:14" x14ac:dyDescent="0.25">
      <c r="A524" t="s">
        <v>744</v>
      </c>
      <c r="B524" t="s">
        <v>65</v>
      </c>
      <c r="C524" t="s">
        <v>171</v>
      </c>
      <c r="D524" t="s">
        <v>94</v>
      </c>
      <c r="E524" s="149">
        <v>243750</v>
      </c>
      <c r="F524" s="149">
        <v>6250</v>
      </c>
      <c r="G524" s="149">
        <v>250000</v>
      </c>
      <c r="H524" s="150">
        <f>Tabela2[[#This Row],[PERCENTUAL REALIZADO2]]*1/100</f>
        <v>2.7800000000000004E-3</v>
      </c>
      <c r="I524">
        <v>0.27800000000000002</v>
      </c>
      <c r="J524" s="111">
        <v>43052</v>
      </c>
      <c r="L524" t="s">
        <v>2</v>
      </c>
      <c r="M524" t="s">
        <v>95</v>
      </c>
      <c r="N524" t="s">
        <v>96</v>
      </c>
    </row>
    <row r="525" spans="1:14" x14ac:dyDescent="0.25">
      <c r="A525" t="s">
        <v>2061</v>
      </c>
      <c r="B525" t="s">
        <v>62</v>
      </c>
      <c r="C525" t="s">
        <v>448</v>
      </c>
      <c r="D525" t="s">
        <v>94</v>
      </c>
      <c r="E525" s="149">
        <v>126750</v>
      </c>
      <c r="F525" s="149">
        <v>4250</v>
      </c>
      <c r="G525" s="149">
        <v>131000</v>
      </c>
      <c r="H525" s="150">
        <f>Tabela2[[#This Row],[PERCENTUAL REALIZADO2]]*1/100</f>
        <v>0.69550000000000001</v>
      </c>
      <c r="I525">
        <v>69.55</v>
      </c>
      <c r="J525" s="111">
        <v>40228</v>
      </c>
      <c r="K525" s="111">
        <v>42429</v>
      </c>
      <c r="L525" t="s">
        <v>2</v>
      </c>
      <c r="M525" t="s">
        <v>95</v>
      </c>
      <c r="N525" t="s">
        <v>252</v>
      </c>
    </row>
    <row r="526" spans="1:14" x14ac:dyDescent="0.25">
      <c r="A526" t="s">
        <v>727</v>
      </c>
      <c r="B526" t="s">
        <v>61</v>
      </c>
      <c r="C526" t="s">
        <v>685</v>
      </c>
      <c r="D526" t="s">
        <v>94</v>
      </c>
      <c r="E526" s="149">
        <v>341250</v>
      </c>
      <c r="F526" s="149">
        <v>62750</v>
      </c>
      <c r="G526" s="149">
        <v>404000</v>
      </c>
      <c r="H526" s="150">
        <f>Tabela2[[#This Row],[PERCENTUAL REALIZADO2]]*1/100</f>
        <v>9.8637000000000002E-2</v>
      </c>
      <c r="I526">
        <v>9.8636999999999997</v>
      </c>
      <c r="J526" s="111">
        <v>42826</v>
      </c>
      <c r="L526" t="s">
        <v>2</v>
      </c>
      <c r="M526" t="s">
        <v>95</v>
      </c>
      <c r="N526" t="s">
        <v>96</v>
      </c>
    </row>
    <row r="527" spans="1:14" x14ac:dyDescent="0.25">
      <c r="A527" t="s">
        <v>1355</v>
      </c>
      <c r="B527" t="s">
        <v>65</v>
      </c>
      <c r="C527" t="s">
        <v>260</v>
      </c>
      <c r="D527" t="s">
        <v>94</v>
      </c>
      <c r="E527" s="149">
        <v>882977.45</v>
      </c>
      <c r="F527" s="149">
        <v>76780.649999999994</v>
      </c>
      <c r="G527" s="149">
        <v>959758.1</v>
      </c>
      <c r="H527" s="150">
        <f>Tabela2[[#This Row],[PERCENTUAL REALIZADO2]]*1/100</f>
        <v>0.98780600000000007</v>
      </c>
      <c r="I527">
        <v>98.780600000000007</v>
      </c>
      <c r="J527" s="111">
        <v>42184</v>
      </c>
      <c r="L527" t="s">
        <v>2</v>
      </c>
      <c r="M527" t="s">
        <v>95</v>
      </c>
      <c r="N527" t="s">
        <v>96</v>
      </c>
    </row>
    <row r="528" spans="1:14" x14ac:dyDescent="0.25">
      <c r="A528" t="s">
        <v>677</v>
      </c>
      <c r="B528" t="s">
        <v>65</v>
      </c>
      <c r="C528" t="s">
        <v>260</v>
      </c>
      <c r="D528" t="s">
        <v>94</v>
      </c>
      <c r="E528" s="149">
        <v>243750</v>
      </c>
      <c r="F528" s="149">
        <v>11522.25</v>
      </c>
      <c r="G528" s="149">
        <v>255272.25</v>
      </c>
      <c r="H528" s="150">
        <f>Tabela2[[#This Row],[PERCENTUAL REALIZADO2]]*1/100</f>
        <v>0.99687999999999999</v>
      </c>
      <c r="I528">
        <v>99.688000000000002</v>
      </c>
      <c r="J528" s="111">
        <v>42761</v>
      </c>
      <c r="L528" t="s">
        <v>2</v>
      </c>
      <c r="M528" t="s">
        <v>95</v>
      </c>
      <c r="N528" t="s">
        <v>96</v>
      </c>
    </row>
    <row r="529" spans="1:14" x14ac:dyDescent="0.25">
      <c r="A529" t="s">
        <v>1536</v>
      </c>
      <c r="B529" t="s">
        <v>63</v>
      </c>
      <c r="C529" t="s">
        <v>1535</v>
      </c>
      <c r="D529" t="s">
        <v>94</v>
      </c>
      <c r="E529" s="149">
        <v>975000</v>
      </c>
      <c r="F529" s="149">
        <v>33976.36</v>
      </c>
      <c r="G529" s="149">
        <v>1008976.36</v>
      </c>
      <c r="H529" s="150">
        <f>Tabela2[[#This Row],[PERCENTUAL REALIZADO2]]*1/100</f>
        <v>4.2337999999999994E-2</v>
      </c>
      <c r="I529">
        <v>4.2337999999999996</v>
      </c>
      <c r="J529" s="111">
        <v>42198</v>
      </c>
      <c r="L529" t="s">
        <v>2</v>
      </c>
      <c r="M529" t="s">
        <v>95</v>
      </c>
      <c r="N529" t="s">
        <v>96</v>
      </c>
    </row>
    <row r="530" spans="1:14" x14ac:dyDescent="0.25">
      <c r="A530" t="s">
        <v>1281</v>
      </c>
      <c r="B530" t="s">
        <v>65</v>
      </c>
      <c r="C530" t="s">
        <v>1280</v>
      </c>
      <c r="D530" t="s">
        <v>87</v>
      </c>
      <c r="E530" s="149">
        <v>500000</v>
      </c>
      <c r="F530" s="149">
        <v>14515.93</v>
      </c>
      <c r="G530" s="149">
        <v>514515.93</v>
      </c>
      <c r="H530" s="150">
        <f>Tabela2[[#This Row],[PERCENTUAL REALIZADO2]]*1/100</f>
        <v>0.919238</v>
      </c>
      <c r="I530">
        <v>91.9238</v>
      </c>
      <c r="J530" s="111">
        <v>42341</v>
      </c>
      <c r="L530" t="s">
        <v>2</v>
      </c>
      <c r="M530" t="s">
        <v>80</v>
      </c>
      <c r="N530" t="s">
        <v>91</v>
      </c>
    </row>
    <row r="531" spans="1:14" x14ac:dyDescent="0.25">
      <c r="A531" t="s">
        <v>1337</v>
      </c>
      <c r="B531" t="s">
        <v>52</v>
      </c>
      <c r="C531" t="s">
        <v>232</v>
      </c>
      <c r="D531" t="s">
        <v>82</v>
      </c>
      <c r="E531" s="149">
        <v>570375</v>
      </c>
      <c r="F531" s="149">
        <v>23750</v>
      </c>
      <c r="G531" s="149">
        <v>594125</v>
      </c>
      <c r="H531" s="150">
        <f>Tabela2[[#This Row],[PERCENTUAL REALIZADO2]]*1/100</f>
        <v>0.47931499999999999</v>
      </c>
      <c r="I531">
        <v>47.9315</v>
      </c>
      <c r="J531" s="111">
        <v>42150</v>
      </c>
      <c r="L531" t="s">
        <v>2</v>
      </c>
      <c r="M531" t="s">
        <v>83</v>
      </c>
      <c r="N531" t="s">
        <v>84</v>
      </c>
    </row>
    <row r="532" spans="1:14" x14ac:dyDescent="0.25">
      <c r="A532" t="s">
        <v>1370</v>
      </c>
      <c r="B532" t="s">
        <v>52</v>
      </c>
      <c r="C532" t="s">
        <v>221</v>
      </c>
      <c r="D532" t="s">
        <v>82</v>
      </c>
      <c r="E532" s="149">
        <v>585000</v>
      </c>
      <c r="F532" s="149">
        <v>27000</v>
      </c>
      <c r="G532" s="149">
        <v>612000</v>
      </c>
      <c r="H532" s="150">
        <f>Tabela2[[#This Row],[PERCENTUAL REALIZADO2]]*1/100</f>
        <v>0.11373900000000001</v>
      </c>
      <c r="I532">
        <v>11.373900000000001</v>
      </c>
      <c r="J532" s="111">
        <v>42157</v>
      </c>
      <c r="L532" t="s">
        <v>2</v>
      </c>
      <c r="M532" t="s">
        <v>83</v>
      </c>
      <c r="N532" t="s">
        <v>84</v>
      </c>
    </row>
    <row r="533" spans="1:14" x14ac:dyDescent="0.25">
      <c r="A533" t="s">
        <v>761</v>
      </c>
      <c r="B533" t="s">
        <v>57</v>
      </c>
      <c r="C533" t="s">
        <v>376</v>
      </c>
      <c r="D533" t="s">
        <v>82</v>
      </c>
      <c r="E533" s="149">
        <v>292500</v>
      </c>
      <c r="F533" s="149">
        <v>7500</v>
      </c>
      <c r="G533" s="149">
        <v>300000</v>
      </c>
      <c r="H533" s="150">
        <f>Tabela2[[#This Row],[PERCENTUAL REALIZADO2]]*1/100</f>
        <v>3.4590999999999997E-2</v>
      </c>
      <c r="I533">
        <v>3.4590999999999998</v>
      </c>
      <c r="J533" s="111">
        <v>43052</v>
      </c>
      <c r="L533" t="s">
        <v>2</v>
      </c>
      <c r="M533" t="s">
        <v>83</v>
      </c>
      <c r="N533" t="s">
        <v>84</v>
      </c>
    </row>
    <row r="534" spans="1:14" x14ac:dyDescent="0.25">
      <c r="A534" t="s">
        <v>2012</v>
      </c>
      <c r="B534" t="s">
        <v>57</v>
      </c>
      <c r="C534" t="s">
        <v>2011</v>
      </c>
      <c r="D534" t="s">
        <v>82</v>
      </c>
      <c r="E534" s="149">
        <v>126750</v>
      </c>
      <c r="F534" s="149">
        <v>3921</v>
      </c>
      <c r="G534" s="149">
        <v>130671</v>
      </c>
      <c r="H534" s="150">
        <f>Tabela2[[#This Row],[PERCENTUAL REALIZADO2]]*1/100</f>
        <v>5.3899999999999997E-2</v>
      </c>
      <c r="I534">
        <v>5.39</v>
      </c>
      <c r="J534" s="111">
        <v>40585</v>
      </c>
      <c r="K534" s="111">
        <v>42977</v>
      </c>
      <c r="L534" t="s">
        <v>2</v>
      </c>
      <c r="M534" t="s">
        <v>83</v>
      </c>
      <c r="N534" t="s">
        <v>251</v>
      </c>
    </row>
    <row r="535" spans="1:14" x14ac:dyDescent="0.25">
      <c r="A535" t="s">
        <v>1629</v>
      </c>
      <c r="B535" t="s">
        <v>60</v>
      </c>
      <c r="C535" t="s">
        <v>1492</v>
      </c>
      <c r="D535" t="s">
        <v>82</v>
      </c>
      <c r="E535" s="149">
        <v>250000</v>
      </c>
      <c r="F535" s="149">
        <v>7000</v>
      </c>
      <c r="G535" s="149">
        <v>257000</v>
      </c>
      <c r="H535" s="150">
        <f>Tabela2[[#This Row],[PERCENTUAL REALIZADO2]]*1/100</f>
        <v>0.12148999999999999</v>
      </c>
      <c r="I535">
        <v>12.148999999999999</v>
      </c>
      <c r="J535" s="111">
        <v>42359</v>
      </c>
      <c r="L535" t="s">
        <v>2</v>
      </c>
      <c r="M535" t="s">
        <v>83</v>
      </c>
      <c r="N535" t="s">
        <v>84</v>
      </c>
    </row>
    <row r="536" spans="1:14" x14ac:dyDescent="0.25">
      <c r="A536" t="s">
        <v>1142</v>
      </c>
      <c r="B536" t="s">
        <v>51</v>
      </c>
      <c r="C536" t="s">
        <v>1141</v>
      </c>
      <c r="D536" t="s">
        <v>82</v>
      </c>
      <c r="E536" s="149">
        <v>243750</v>
      </c>
      <c r="F536" s="149">
        <v>9191.6200000000008</v>
      </c>
      <c r="G536" s="149">
        <v>252941.62</v>
      </c>
      <c r="H536" s="150">
        <f>Tabela2[[#This Row],[PERCENTUAL REALIZADO2]]*1/100</f>
        <v>0.99678100000000003</v>
      </c>
      <c r="I536">
        <v>99.678100000000001</v>
      </c>
      <c r="J536" s="111">
        <v>42552</v>
      </c>
      <c r="L536" t="s">
        <v>2</v>
      </c>
      <c r="M536" t="s">
        <v>83</v>
      </c>
      <c r="N536" t="s">
        <v>84</v>
      </c>
    </row>
    <row r="537" spans="1:14" x14ac:dyDescent="0.25">
      <c r="A537" t="s">
        <v>2010</v>
      </c>
      <c r="B537" t="s">
        <v>57</v>
      </c>
      <c r="C537" t="s">
        <v>2009</v>
      </c>
      <c r="D537" t="s">
        <v>82</v>
      </c>
      <c r="E537" s="149">
        <v>195000</v>
      </c>
      <c r="F537" s="149">
        <v>9620.92</v>
      </c>
      <c r="G537" s="149">
        <v>204620.92</v>
      </c>
      <c r="H537" s="150">
        <f>Tabela2[[#This Row],[PERCENTUAL REALIZADO2]]*1/100</f>
        <v>0.78040000000000009</v>
      </c>
      <c r="I537">
        <v>78.040000000000006</v>
      </c>
      <c r="J537" s="111">
        <v>40722</v>
      </c>
      <c r="K537" s="111">
        <v>42977</v>
      </c>
      <c r="L537" t="s">
        <v>2</v>
      </c>
      <c r="M537" t="s">
        <v>83</v>
      </c>
      <c r="N537" t="s">
        <v>251</v>
      </c>
    </row>
    <row r="538" spans="1:14" x14ac:dyDescent="0.25">
      <c r="A538" t="s">
        <v>1878</v>
      </c>
      <c r="B538" t="s">
        <v>57</v>
      </c>
      <c r="C538" t="s">
        <v>1877</v>
      </c>
      <c r="D538" t="s">
        <v>82</v>
      </c>
      <c r="E538" s="149">
        <v>243750</v>
      </c>
      <c r="F538" s="149">
        <v>6250</v>
      </c>
      <c r="G538" s="149">
        <v>250000</v>
      </c>
      <c r="H538" s="150">
        <f>Tabela2[[#This Row],[PERCENTUAL REALIZADO2]]*1/100</f>
        <v>0.43598700000000001</v>
      </c>
      <c r="I538">
        <v>43.598700000000001</v>
      </c>
      <c r="J538" s="111">
        <v>41769</v>
      </c>
      <c r="L538" t="s">
        <v>2</v>
      </c>
      <c r="M538" t="s">
        <v>83</v>
      </c>
      <c r="N538" t="s">
        <v>84</v>
      </c>
    </row>
    <row r="539" spans="1:14" x14ac:dyDescent="0.25">
      <c r="A539" t="s">
        <v>1136</v>
      </c>
      <c r="B539" t="s">
        <v>53</v>
      </c>
      <c r="C539" t="s">
        <v>261</v>
      </c>
      <c r="D539" t="s">
        <v>82</v>
      </c>
      <c r="E539" s="149">
        <v>731250</v>
      </c>
      <c r="F539" s="149">
        <v>6491.92</v>
      </c>
      <c r="G539" s="149">
        <v>737741.92</v>
      </c>
      <c r="H539" s="150">
        <f>Tabela2[[#This Row],[PERCENTUAL REALIZADO2]]*1/100</f>
        <v>0.66994299999999996</v>
      </c>
      <c r="I539">
        <v>66.994299999999996</v>
      </c>
      <c r="J539" s="111">
        <v>42541</v>
      </c>
      <c r="L539" t="s">
        <v>2</v>
      </c>
      <c r="M539" t="s">
        <v>83</v>
      </c>
      <c r="N539" t="s">
        <v>84</v>
      </c>
    </row>
    <row r="540" spans="1:14" x14ac:dyDescent="0.25">
      <c r="A540" t="s">
        <v>1107</v>
      </c>
      <c r="B540" t="s">
        <v>68</v>
      </c>
      <c r="C540" t="s">
        <v>1106</v>
      </c>
      <c r="D540" t="s">
        <v>82</v>
      </c>
      <c r="E540" s="149">
        <v>243750</v>
      </c>
      <c r="F540" s="149">
        <v>244</v>
      </c>
      <c r="G540" s="149">
        <v>243994</v>
      </c>
      <c r="H540" s="150">
        <f>Tabela2[[#This Row],[PERCENTUAL REALIZADO2]]*1/100</f>
        <v>0.87585099999999994</v>
      </c>
      <c r="I540">
        <v>87.585099999999997</v>
      </c>
      <c r="J540" s="111">
        <v>42542</v>
      </c>
      <c r="L540" t="s">
        <v>2</v>
      </c>
      <c r="M540" t="s">
        <v>83</v>
      </c>
      <c r="N540" t="s">
        <v>84</v>
      </c>
    </row>
    <row r="541" spans="1:14" x14ac:dyDescent="0.25">
      <c r="A541" t="s">
        <v>1160</v>
      </c>
      <c r="B541" t="s">
        <v>68</v>
      </c>
      <c r="C541" t="s">
        <v>140</v>
      </c>
      <c r="D541" t="s">
        <v>85</v>
      </c>
      <c r="E541" s="149">
        <v>245850</v>
      </c>
      <c r="F541" s="149">
        <v>9805.44</v>
      </c>
      <c r="G541" s="149">
        <v>255655.44</v>
      </c>
      <c r="H541" s="150">
        <f>Tabela2[[#This Row],[PERCENTUAL REALIZADO2]]*1/100</f>
        <v>0.40245600000000004</v>
      </c>
      <c r="I541">
        <v>40.245600000000003</v>
      </c>
      <c r="J541" s="111">
        <v>42552</v>
      </c>
      <c r="L541" t="s">
        <v>2</v>
      </c>
      <c r="M541" t="s">
        <v>83</v>
      </c>
      <c r="N541" t="s">
        <v>113</v>
      </c>
    </row>
    <row r="542" spans="1:14" x14ac:dyDescent="0.25">
      <c r="A542" t="s">
        <v>1037</v>
      </c>
      <c r="B542" t="s">
        <v>57</v>
      </c>
      <c r="C542" t="s">
        <v>1036</v>
      </c>
      <c r="D542" t="s">
        <v>82</v>
      </c>
      <c r="E542" s="149">
        <v>243750</v>
      </c>
      <c r="F542" s="149">
        <v>6250</v>
      </c>
      <c r="G542" s="149">
        <v>250000</v>
      </c>
      <c r="H542" s="150">
        <f>Tabela2[[#This Row],[PERCENTUAL REALIZADO2]]*1/100</f>
        <v>0.57480299999999995</v>
      </c>
      <c r="I542">
        <v>57.4803</v>
      </c>
      <c r="J542" s="111">
        <v>42506</v>
      </c>
      <c r="L542" t="s">
        <v>2</v>
      </c>
      <c r="M542" t="s">
        <v>83</v>
      </c>
      <c r="N542" t="s">
        <v>84</v>
      </c>
    </row>
    <row r="543" spans="1:14" x14ac:dyDescent="0.25">
      <c r="A543" t="s">
        <v>455</v>
      </c>
      <c r="B543" t="s">
        <v>58</v>
      </c>
      <c r="C543" t="s">
        <v>748</v>
      </c>
      <c r="D543" t="s">
        <v>82</v>
      </c>
      <c r="E543" s="149">
        <v>100000</v>
      </c>
      <c r="F543" s="149">
        <v>5000</v>
      </c>
      <c r="G543" s="149">
        <v>105000</v>
      </c>
      <c r="H543" s="150">
        <f>Tabela2[[#This Row],[PERCENTUAL REALIZADO2]]*1/100</f>
        <v>0.84689999999999999</v>
      </c>
      <c r="I543">
        <v>84.69</v>
      </c>
      <c r="J543" s="111">
        <v>39069</v>
      </c>
      <c r="K543" s="111">
        <v>41789</v>
      </c>
      <c r="L543" t="s">
        <v>2</v>
      </c>
      <c r="M543" t="s">
        <v>83</v>
      </c>
      <c r="N543" t="s">
        <v>251</v>
      </c>
    </row>
    <row r="544" spans="1:14" x14ac:dyDescent="0.25">
      <c r="A544" t="s">
        <v>1140</v>
      </c>
      <c r="B544" t="s">
        <v>68</v>
      </c>
      <c r="C544" t="s">
        <v>339</v>
      </c>
      <c r="D544" t="s">
        <v>82</v>
      </c>
      <c r="E544" s="149">
        <v>536250</v>
      </c>
      <c r="F544" s="149">
        <v>43878.13</v>
      </c>
      <c r="G544" s="149">
        <v>580128.13</v>
      </c>
      <c r="H544" s="150">
        <f>Tabela2[[#This Row],[PERCENTUAL REALIZADO2]]*1/100</f>
        <v>0.53713299999999997</v>
      </c>
      <c r="I544">
        <v>53.713299999999997</v>
      </c>
      <c r="J544" s="111">
        <v>42248</v>
      </c>
      <c r="L544" t="s">
        <v>2</v>
      </c>
      <c r="M544" t="s">
        <v>83</v>
      </c>
      <c r="N544" t="s">
        <v>84</v>
      </c>
    </row>
    <row r="545" spans="1:14" x14ac:dyDescent="0.25">
      <c r="A545" t="s">
        <v>1942</v>
      </c>
      <c r="B545" t="s">
        <v>68</v>
      </c>
      <c r="C545" t="s">
        <v>1941</v>
      </c>
      <c r="D545" t="s">
        <v>82</v>
      </c>
      <c r="E545" s="149">
        <v>97500</v>
      </c>
      <c r="F545" s="149">
        <v>6986.77</v>
      </c>
      <c r="G545" s="149">
        <v>104486.77</v>
      </c>
      <c r="H545" s="150">
        <f>Tabela2[[#This Row],[PERCENTUAL REALIZADO2]]*1/100</f>
        <v>0</v>
      </c>
      <c r="I545">
        <v>0</v>
      </c>
      <c r="J545" s="111">
        <v>41010</v>
      </c>
      <c r="K545" s="111">
        <v>41779</v>
      </c>
      <c r="L545" t="s">
        <v>2</v>
      </c>
      <c r="M545" t="s">
        <v>83</v>
      </c>
      <c r="N545" t="s">
        <v>251</v>
      </c>
    </row>
    <row r="546" spans="1:14" x14ac:dyDescent="0.25">
      <c r="A546" t="s">
        <v>1885</v>
      </c>
      <c r="B546" t="s">
        <v>57</v>
      </c>
      <c r="C546" t="s">
        <v>1884</v>
      </c>
      <c r="D546" t="s">
        <v>82</v>
      </c>
      <c r="E546" s="149">
        <v>146250</v>
      </c>
      <c r="F546" s="149">
        <v>16374.34</v>
      </c>
      <c r="G546" s="149">
        <v>162624.34</v>
      </c>
      <c r="H546" s="150">
        <f>Tabela2[[#This Row],[PERCENTUAL REALIZADO2]]*1/100</f>
        <v>7.4499999999999997E-2</v>
      </c>
      <c r="I546">
        <v>7.45</v>
      </c>
      <c r="J546" s="111">
        <v>41396</v>
      </c>
      <c r="K546" s="111">
        <v>42977</v>
      </c>
      <c r="L546" t="s">
        <v>2</v>
      </c>
      <c r="M546" t="s">
        <v>83</v>
      </c>
      <c r="N546" t="s">
        <v>251</v>
      </c>
    </row>
    <row r="547" spans="1:14" x14ac:dyDescent="0.25">
      <c r="A547" t="s">
        <v>1795</v>
      </c>
      <c r="B547" t="s">
        <v>63</v>
      </c>
      <c r="C547" t="s">
        <v>522</v>
      </c>
      <c r="D547" t="s">
        <v>82</v>
      </c>
      <c r="E547" s="149">
        <v>321750</v>
      </c>
      <c r="F547" s="149">
        <v>35750</v>
      </c>
      <c r="G547" s="149">
        <v>357500</v>
      </c>
      <c r="H547" s="150">
        <f>Tabela2[[#This Row],[PERCENTUAL REALIZADO2]]*1/100</f>
        <v>0.148199</v>
      </c>
      <c r="I547">
        <v>14.819900000000001</v>
      </c>
      <c r="J547" s="111">
        <v>43059</v>
      </c>
      <c r="L547" t="s">
        <v>2</v>
      </c>
      <c r="M547" t="s">
        <v>83</v>
      </c>
      <c r="N547" t="s">
        <v>84</v>
      </c>
    </row>
    <row r="548" spans="1:14" x14ac:dyDescent="0.25">
      <c r="A548" t="s">
        <v>1573</v>
      </c>
      <c r="B548" t="s">
        <v>68</v>
      </c>
      <c r="C548" t="s">
        <v>511</v>
      </c>
      <c r="D548" t="s">
        <v>82</v>
      </c>
      <c r="E548" s="149">
        <v>243750</v>
      </c>
      <c r="F548" s="149">
        <v>31370.03</v>
      </c>
      <c r="G548" s="149">
        <v>275120.03000000003</v>
      </c>
      <c r="H548" s="150">
        <f>Tabela2[[#This Row],[PERCENTUAL REALIZADO2]]*1/100</f>
        <v>9.7380000000000001E-3</v>
      </c>
      <c r="I548">
        <v>0.9738</v>
      </c>
      <c r="J548" s="111">
        <v>42552</v>
      </c>
      <c r="L548" t="s">
        <v>2</v>
      </c>
      <c r="M548" t="s">
        <v>83</v>
      </c>
      <c r="N548" t="s">
        <v>84</v>
      </c>
    </row>
    <row r="549" spans="1:14" x14ac:dyDescent="0.25">
      <c r="A549" t="s">
        <v>1093</v>
      </c>
      <c r="B549" t="s">
        <v>54</v>
      </c>
      <c r="C549" t="s">
        <v>1092</v>
      </c>
      <c r="D549" t="s">
        <v>82</v>
      </c>
      <c r="E549" s="149">
        <v>390000</v>
      </c>
      <c r="F549" s="149">
        <v>16250</v>
      </c>
      <c r="G549" s="149">
        <v>406250</v>
      </c>
      <c r="H549" s="150">
        <f>Tabela2[[#This Row],[PERCENTUAL REALIZADO2]]*1/100</f>
        <v>0.82570800000000011</v>
      </c>
      <c r="I549">
        <v>82.570800000000006</v>
      </c>
      <c r="J549" s="111">
        <v>42509</v>
      </c>
      <c r="L549" t="s">
        <v>2</v>
      </c>
      <c r="M549" t="s">
        <v>83</v>
      </c>
      <c r="N549" t="s">
        <v>84</v>
      </c>
    </row>
    <row r="550" spans="1:14" x14ac:dyDescent="0.25">
      <c r="A550" t="s">
        <v>1958</v>
      </c>
      <c r="B550" t="s">
        <v>66</v>
      </c>
      <c r="C550" t="s">
        <v>1957</v>
      </c>
      <c r="D550" t="s">
        <v>82</v>
      </c>
      <c r="E550" s="149">
        <v>97500</v>
      </c>
      <c r="F550" s="149">
        <v>40501.42</v>
      </c>
      <c r="G550" s="149">
        <v>138001.42000000001</v>
      </c>
      <c r="H550" s="150">
        <f>Tabela2[[#This Row],[PERCENTUAL REALIZADO2]]*1/100</f>
        <v>0.91859999999999997</v>
      </c>
      <c r="I550">
        <v>91.86</v>
      </c>
      <c r="J550" s="111">
        <v>40910</v>
      </c>
      <c r="K550" s="111">
        <v>42368</v>
      </c>
      <c r="L550" t="s">
        <v>2</v>
      </c>
      <c r="M550" t="s">
        <v>83</v>
      </c>
      <c r="N550" t="s">
        <v>251</v>
      </c>
    </row>
    <row r="551" spans="1:14" x14ac:dyDescent="0.25">
      <c r="A551" t="s">
        <v>1501</v>
      </c>
      <c r="B551" t="s">
        <v>67</v>
      </c>
      <c r="C551" t="s">
        <v>1057</v>
      </c>
      <c r="D551" t="s">
        <v>82</v>
      </c>
      <c r="E551" s="149">
        <v>487500</v>
      </c>
      <c r="F551" s="149">
        <v>12000</v>
      </c>
      <c r="G551" s="149">
        <v>499500</v>
      </c>
      <c r="H551" s="150">
        <f>Tabela2[[#This Row],[PERCENTUAL REALIZADO2]]*1/100</f>
        <v>0.97658600000000007</v>
      </c>
      <c r="I551">
        <v>97.658600000000007</v>
      </c>
      <c r="J551" s="111">
        <v>42163</v>
      </c>
      <c r="L551" t="s">
        <v>2</v>
      </c>
      <c r="M551" t="s">
        <v>83</v>
      </c>
      <c r="N551" t="s">
        <v>84</v>
      </c>
    </row>
    <row r="552" spans="1:14" x14ac:dyDescent="0.25">
      <c r="A552" t="s">
        <v>1501</v>
      </c>
      <c r="B552" t="s">
        <v>61</v>
      </c>
      <c r="C552" t="s">
        <v>349</v>
      </c>
      <c r="D552" t="s">
        <v>82</v>
      </c>
      <c r="E552" s="149">
        <v>438750</v>
      </c>
      <c r="F552" s="149">
        <v>16505.900000000001</v>
      </c>
      <c r="G552" s="149">
        <v>455255.9</v>
      </c>
      <c r="H552" s="150">
        <f>Tabela2[[#This Row],[PERCENTUAL REALIZADO2]]*1/100</f>
        <v>0.41231000000000001</v>
      </c>
      <c r="I552">
        <v>41.231000000000002</v>
      </c>
      <c r="J552" s="111">
        <v>42233</v>
      </c>
      <c r="L552" t="s">
        <v>2</v>
      </c>
      <c r="M552" t="s">
        <v>83</v>
      </c>
      <c r="N552" t="s">
        <v>84</v>
      </c>
    </row>
    <row r="553" spans="1:14" x14ac:dyDescent="0.25">
      <c r="A553" t="s">
        <v>1602</v>
      </c>
      <c r="B553" t="s">
        <v>55</v>
      </c>
      <c r="C553" t="s">
        <v>694</v>
      </c>
      <c r="D553" t="s">
        <v>82</v>
      </c>
      <c r="E553" s="149">
        <v>292500</v>
      </c>
      <c r="F553" s="149">
        <v>7500</v>
      </c>
      <c r="G553" s="149">
        <v>300000</v>
      </c>
      <c r="H553" s="150">
        <f>Tabela2[[#This Row],[PERCENTUAL REALIZADO2]]*1/100</f>
        <v>0.75106399999999995</v>
      </c>
      <c r="I553">
        <v>75.106399999999994</v>
      </c>
      <c r="J553" s="111">
        <v>42216</v>
      </c>
      <c r="L553" t="s">
        <v>2</v>
      </c>
      <c r="M553" t="s">
        <v>83</v>
      </c>
      <c r="N553" t="s">
        <v>84</v>
      </c>
    </row>
    <row r="554" spans="1:14" x14ac:dyDescent="0.25">
      <c r="A554" t="s">
        <v>1453</v>
      </c>
      <c r="B554" t="s">
        <v>52</v>
      </c>
      <c r="C554" t="s">
        <v>1331</v>
      </c>
      <c r="D554" t="s">
        <v>82</v>
      </c>
      <c r="E554" s="149">
        <v>390000</v>
      </c>
      <c r="F554" s="149">
        <v>10000</v>
      </c>
      <c r="G554" s="149">
        <v>400000</v>
      </c>
      <c r="H554" s="150">
        <f>Tabela2[[#This Row],[PERCENTUAL REALIZADO2]]*1/100</f>
        <v>0.99675000000000002</v>
      </c>
      <c r="I554">
        <v>99.674999999999997</v>
      </c>
      <c r="J554" s="111">
        <v>42124</v>
      </c>
      <c r="L554" t="s">
        <v>2</v>
      </c>
      <c r="M554" t="s">
        <v>83</v>
      </c>
      <c r="N554" t="s">
        <v>84</v>
      </c>
    </row>
    <row r="555" spans="1:14" x14ac:dyDescent="0.25">
      <c r="A555" t="s">
        <v>922</v>
      </c>
      <c r="B555" t="s">
        <v>48</v>
      </c>
      <c r="C555" t="s">
        <v>169</v>
      </c>
      <c r="D555" t="s">
        <v>82</v>
      </c>
      <c r="E555" s="149">
        <v>487500</v>
      </c>
      <c r="F555" s="149">
        <v>5000</v>
      </c>
      <c r="G555" s="149">
        <v>492500</v>
      </c>
      <c r="H555" s="150">
        <f>Tabela2[[#This Row],[PERCENTUAL REALIZADO2]]*1/100</f>
        <v>0.161636</v>
      </c>
      <c r="I555">
        <v>16.163599999999999</v>
      </c>
      <c r="J555" s="111">
        <v>43040</v>
      </c>
      <c r="L555" t="s">
        <v>2</v>
      </c>
      <c r="M555" t="s">
        <v>83</v>
      </c>
      <c r="N555" t="s">
        <v>84</v>
      </c>
    </row>
    <row r="556" spans="1:14" x14ac:dyDescent="0.25">
      <c r="A556" t="s">
        <v>1078</v>
      </c>
      <c r="B556" t="s">
        <v>58</v>
      </c>
      <c r="C556" t="s">
        <v>135</v>
      </c>
      <c r="D556" t="s">
        <v>82</v>
      </c>
      <c r="E556" s="149">
        <v>243750</v>
      </c>
      <c r="F556" s="149">
        <v>6250</v>
      </c>
      <c r="G556" s="149">
        <v>250000</v>
      </c>
      <c r="H556" s="150">
        <f>Tabela2[[#This Row],[PERCENTUAL REALIZADO2]]*1/100</f>
        <v>4.7380000000000005E-2</v>
      </c>
      <c r="I556">
        <v>4.7380000000000004</v>
      </c>
      <c r="J556" s="111">
        <v>42704</v>
      </c>
      <c r="L556" t="s">
        <v>2</v>
      </c>
      <c r="M556" t="s">
        <v>83</v>
      </c>
      <c r="N556" t="s">
        <v>84</v>
      </c>
    </row>
    <row r="557" spans="1:14" x14ac:dyDescent="0.25">
      <c r="A557" t="s">
        <v>1883</v>
      </c>
      <c r="B557" t="s">
        <v>58</v>
      </c>
      <c r="C557" t="s">
        <v>462</v>
      </c>
      <c r="D557" t="s">
        <v>82</v>
      </c>
      <c r="E557" s="149">
        <v>576000</v>
      </c>
      <c r="F557" s="149">
        <v>24000</v>
      </c>
      <c r="G557" s="149">
        <v>600000</v>
      </c>
      <c r="H557" s="150">
        <f>Tabela2[[#This Row],[PERCENTUAL REALIZADO2]]*1/100</f>
        <v>0.42810000000000004</v>
      </c>
      <c r="I557">
        <v>42.81</v>
      </c>
      <c r="J557" s="111">
        <v>41453</v>
      </c>
      <c r="K557" s="111">
        <v>42735</v>
      </c>
      <c r="L557" t="s">
        <v>2</v>
      </c>
      <c r="M557" t="s">
        <v>83</v>
      </c>
      <c r="N557" t="s">
        <v>251</v>
      </c>
    </row>
    <row r="558" spans="1:14" x14ac:dyDescent="0.25">
      <c r="A558" t="s">
        <v>1405</v>
      </c>
      <c r="B558" t="s">
        <v>67</v>
      </c>
      <c r="C558" t="s">
        <v>1029</v>
      </c>
      <c r="D558" t="s">
        <v>82</v>
      </c>
      <c r="E558" s="149">
        <v>243750</v>
      </c>
      <c r="F558" s="149">
        <v>11000</v>
      </c>
      <c r="G558" s="149">
        <v>254750</v>
      </c>
      <c r="H558" s="150">
        <f>Tabela2[[#This Row],[PERCENTUAL REALIZADO2]]*1/100</f>
        <v>6.9779999999999998E-3</v>
      </c>
      <c r="I558">
        <v>0.69779999999999998</v>
      </c>
      <c r="J558" s="111">
        <v>42345</v>
      </c>
      <c r="L558" t="s">
        <v>2</v>
      </c>
      <c r="M558" t="s">
        <v>83</v>
      </c>
      <c r="N558" t="s">
        <v>84</v>
      </c>
    </row>
    <row r="559" spans="1:14" x14ac:dyDescent="0.25">
      <c r="A559" t="s">
        <v>472</v>
      </c>
      <c r="B559" t="s">
        <v>57</v>
      </c>
      <c r="C559" t="s">
        <v>1890</v>
      </c>
      <c r="D559" t="s">
        <v>94</v>
      </c>
      <c r="E559" s="149">
        <v>292500</v>
      </c>
      <c r="F559" s="149">
        <v>6000</v>
      </c>
      <c r="G559" s="149">
        <v>298500</v>
      </c>
      <c r="H559" s="150">
        <f>Tabela2[[#This Row],[PERCENTUAL REALIZADO2]]*1/100</f>
        <v>0</v>
      </c>
      <c r="I559">
        <v>0</v>
      </c>
      <c r="J559" s="111">
        <v>41453</v>
      </c>
      <c r="K559" s="111">
        <v>43032</v>
      </c>
      <c r="L559" t="s">
        <v>2</v>
      </c>
      <c r="M559" t="s">
        <v>95</v>
      </c>
      <c r="N559" t="s">
        <v>252</v>
      </c>
    </row>
    <row r="560" spans="1:14" x14ac:dyDescent="0.25">
      <c r="A560" t="s">
        <v>472</v>
      </c>
      <c r="B560" t="s">
        <v>48</v>
      </c>
      <c r="C560" t="s">
        <v>2052</v>
      </c>
      <c r="D560" t="s">
        <v>94</v>
      </c>
      <c r="E560" s="149">
        <v>140400</v>
      </c>
      <c r="F560" s="149">
        <v>4445.1400000000003</v>
      </c>
      <c r="G560" s="149">
        <v>144845.14000000001</v>
      </c>
      <c r="H560" s="150">
        <f>Tabela2[[#This Row],[PERCENTUAL REALIZADO2]]*1/100</f>
        <v>0.92540000000000011</v>
      </c>
      <c r="I560">
        <v>92.54</v>
      </c>
      <c r="J560" s="111">
        <v>40356</v>
      </c>
      <c r="K560" s="111">
        <v>42916</v>
      </c>
      <c r="L560" t="s">
        <v>2</v>
      </c>
      <c r="M560" t="s">
        <v>95</v>
      </c>
      <c r="N560" t="s">
        <v>252</v>
      </c>
    </row>
    <row r="561" spans="1:14" x14ac:dyDescent="0.25">
      <c r="A561" t="s">
        <v>656</v>
      </c>
      <c r="B561" t="s">
        <v>57</v>
      </c>
      <c r="C561" t="s">
        <v>655</v>
      </c>
      <c r="D561" t="s">
        <v>94</v>
      </c>
      <c r="E561" s="149">
        <v>365000</v>
      </c>
      <c r="F561" s="149">
        <v>3650</v>
      </c>
      <c r="G561" s="149">
        <v>368650</v>
      </c>
      <c r="H561" s="150">
        <f>Tabela2[[#This Row],[PERCENTUAL REALIZADO2]]*1/100</f>
        <v>0.95519999999999994</v>
      </c>
      <c r="I561">
        <v>95.52</v>
      </c>
      <c r="J561" s="111">
        <v>37884</v>
      </c>
      <c r="K561" s="111">
        <v>43008</v>
      </c>
      <c r="L561" t="s">
        <v>2</v>
      </c>
      <c r="M561" t="s">
        <v>95</v>
      </c>
      <c r="N561" t="s">
        <v>605</v>
      </c>
    </row>
    <row r="562" spans="1:14" x14ac:dyDescent="0.25">
      <c r="A562" t="s">
        <v>1976</v>
      </c>
      <c r="B562" t="s">
        <v>56</v>
      </c>
      <c r="C562" t="s">
        <v>1975</v>
      </c>
      <c r="D562" t="s">
        <v>94</v>
      </c>
      <c r="E562" s="149">
        <v>292500</v>
      </c>
      <c r="F562" s="149">
        <v>32631.82</v>
      </c>
      <c r="G562" s="149">
        <v>325131.82</v>
      </c>
      <c r="H562" s="150">
        <f>Tabela2[[#This Row],[PERCENTUAL REALIZADO2]]*1/100</f>
        <v>7.980000000000001E-2</v>
      </c>
      <c r="I562">
        <v>7.98</v>
      </c>
      <c r="J562" s="111">
        <v>40361</v>
      </c>
      <c r="L562" t="s">
        <v>2</v>
      </c>
      <c r="M562" t="s">
        <v>95</v>
      </c>
      <c r="N562" t="s">
        <v>252</v>
      </c>
    </row>
    <row r="563" spans="1:14" x14ac:dyDescent="0.25">
      <c r="A563" t="s">
        <v>1751</v>
      </c>
      <c r="B563" t="s">
        <v>48</v>
      </c>
      <c r="C563" t="s">
        <v>340</v>
      </c>
      <c r="D563" t="s">
        <v>94</v>
      </c>
      <c r="E563" s="149">
        <v>500000</v>
      </c>
      <c r="F563" s="149">
        <v>91821.95</v>
      </c>
      <c r="G563" s="149">
        <v>591821.94999999995</v>
      </c>
      <c r="H563" s="150">
        <f>Tabela2[[#This Row],[PERCENTUAL REALIZADO2]]*1/100</f>
        <v>0.9902979999999999</v>
      </c>
      <c r="I563">
        <v>99.029799999999994</v>
      </c>
      <c r="J563" s="111">
        <v>42036</v>
      </c>
      <c r="L563" t="s">
        <v>2</v>
      </c>
      <c r="M563" t="s">
        <v>95</v>
      </c>
      <c r="N563" t="s">
        <v>96</v>
      </c>
    </row>
    <row r="564" spans="1:14" x14ac:dyDescent="0.25">
      <c r="A564" t="s">
        <v>1752</v>
      </c>
      <c r="B564" t="s">
        <v>51</v>
      </c>
      <c r="C564" t="s">
        <v>364</v>
      </c>
      <c r="D564" t="s">
        <v>94</v>
      </c>
      <c r="E564" s="149">
        <v>292500</v>
      </c>
      <c r="F564" s="149">
        <v>36680.33</v>
      </c>
      <c r="G564" s="149">
        <v>329180.33</v>
      </c>
      <c r="H564" s="150">
        <f>Tabela2[[#This Row],[PERCENTUAL REALIZADO2]]*1/100</f>
        <v>0.18735199999999999</v>
      </c>
      <c r="I564">
        <v>18.735199999999999</v>
      </c>
      <c r="J564" s="111">
        <v>41817</v>
      </c>
      <c r="L564" t="s">
        <v>2</v>
      </c>
      <c r="M564" t="s">
        <v>95</v>
      </c>
      <c r="N564" t="s">
        <v>96</v>
      </c>
    </row>
    <row r="565" spans="1:14" x14ac:dyDescent="0.25">
      <c r="A565" t="s">
        <v>1691</v>
      </c>
      <c r="B565" t="s">
        <v>48</v>
      </c>
      <c r="C565" t="s">
        <v>1690</v>
      </c>
      <c r="D565" t="s">
        <v>94</v>
      </c>
      <c r="E565" s="149">
        <v>438750</v>
      </c>
      <c r="F565" s="149">
        <v>164299.47</v>
      </c>
      <c r="G565" s="149">
        <v>603049.47</v>
      </c>
      <c r="H565" s="150">
        <f>Tabela2[[#This Row],[PERCENTUAL REALIZADO2]]*1/100</f>
        <v>0.88604399999999994</v>
      </c>
      <c r="I565">
        <v>88.604399999999998</v>
      </c>
      <c r="J565" s="111">
        <v>42129</v>
      </c>
      <c r="L565" t="s">
        <v>2</v>
      </c>
      <c r="M565" t="s">
        <v>95</v>
      </c>
      <c r="N565" t="s">
        <v>96</v>
      </c>
    </row>
    <row r="566" spans="1:14" x14ac:dyDescent="0.25">
      <c r="A566" t="s">
        <v>1178</v>
      </c>
      <c r="B566" t="s">
        <v>47</v>
      </c>
      <c r="C566" t="s">
        <v>722</v>
      </c>
      <c r="D566" t="s">
        <v>94</v>
      </c>
      <c r="E566" s="149">
        <v>438750</v>
      </c>
      <c r="F566" s="149">
        <v>18401.29</v>
      </c>
      <c r="G566" s="149">
        <v>457151.29</v>
      </c>
      <c r="H566" s="150">
        <f>Tabela2[[#This Row],[PERCENTUAL REALIZADO2]]*1/100</f>
        <v>0.52202300000000001</v>
      </c>
      <c r="I566">
        <v>52.202300000000001</v>
      </c>
      <c r="J566" s="111">
        <v>42552</v>
      </c>
      <c r="L566" t="s">
        <v>2</v>
      </c>
      <c r="M566" t="s">
        <v>95</v>
      </c>
      <c r="N566" t="s">
        <v>96</v>
      </c>
    </row>
    <row r="567" spans="1:14" x14ac:dyDescent="0.25">
      <c r="A567" t="s">
        <v>932</v>
      </c>
      <c r="B567" t="s">
        <v>59</v>
      </c>
      <c r="C567" t="s">
        <v>931</v>
      </c>
      <c r="D567" t="s">
        <v>94</v>
      </c>
      <c r="E567" s="149">
        <v>400000</v>
      </c>
      <c r="F567" s="149">
        <v>8500</v>
      </c>
      <c r="G567" s="149">
        <v>408500</v>
      </c>
      <c r="H567" s="150">
        <f>Tabela2[[#This Row],[PERCENTUAL REALIZADO2]]*1/100</f>
        <v>0.20763400000000001</v>
      </c>
      <c r="I567">
        <v>20.763400000000001</v>
      </c>
      <c r="J567" s="111">
        <v>42921</v>
      </c>
      <c r="L567" t="s">
        <v>2</v>
      </c>
      <c r="M567" t="s">
        <v>95</v>
      </c>
      <c r="N567" t="s">
        <v>96</v>
      </c>
    </row>
    <row r="568" spans="1:14" x14ac:dyDescent="0.25">
      <c r="A568" t="s">
        <v>1341</v>
      </c>
      <c r="B568" t="s">
        <v>66</v>
      </c>
      <c r="C568" t="s">
        <v>144</v>
      </c>
      <c r="D568" t="s">
        <v>94</v>
      </c>
      <c r="E568" s="149">
        <v>243750</v>
      </c>
      <c r="F568" s="149">
        <v>4974.49</v>
      </c>
      <c r="G568" s="149">
        <v>248724.49</v>
      </c>
      <c r="H568" s="150">
        <f>Tabela2[[#This Row],[PERCENTUAL REALIZADO2]]*1/100</f>
        <v>0.91307100000000008</v>
      </c>
      <c r="I568">
        <v>91.307100000000005</v>
      </c>
      <c r="J568" s="111">
        <v>42139</v>
      </c>
      <c r="L568" t="s">
        <v>2</v>
      </c>
      <c r="M568" t="s">
        <v>95</v>
      </c>
      <c r="N568" t="s">
        <v>96</v>
      </c>
    </row>
    <row r="569" spans="1:14" x14ac:dyDescent="0.25">
      <c r="A569" t="s">
        <v>1356</v>
      </c>
      <c r="B569" t="s">
        <v>65</v>
      </c>
      <c r="C569" t="s">
        <v>691</v>
      </c>
      <c r="D569" t="s">
        <v>94</v>
      </c>
      <c r="E569" s="149">
        <v>243750</v>
      </c>
      <c r="F569" s="149">
        <v>20000</v>
      </c>
      <c r="G569" s="149">
        <v>263750</v>
      </c>
      <c r="H569" s="150">
        <f>Tabela2[[#This Row],[PERCENTUAL REALIZADO2]]*1/100</f>
        <v>1.0962000000000001E-2</v>
      </c>
      <c r="I569">
        <v>1.0962000000000001</v>
      </c>
      <c r="J569" s="111">
        <v>42165</v>
      </c>
      <c r="L569" t="s">
        <v>2</v>
      </c>
      <c r="M569" t="s">
        <v>95</v>
      </c>
      <c r="N569" t="s">
        <v>96</v>
      </c>
    </row>
    <row r="570" spans="1:14" x14ac:dyDescent="0.25">
      <c r="A570" t="s">
        <v>1316</v>
      </c>
      <c r="B570" t="s">
        <v>63</v>
      </c>
      <c r="C570" t="s">
        <v>499</v>
      </c>
      <c r="D570" t="s">
        <v>94</v>
      </c>
      <c r="E570" s="149">
        <v>341250</v>
      </c>
      <c r="F570" s="149">
        <v>22671.16</v>
      </c>
      <c r="G570" s="149">
        <v>363921.16</v>
      </c>
      <c r="H570" s="150">
        <f>Tabela2[[#This Row],[PERCENTUAL REALIZADO2]]*1/100</f>
        <v>0.43368800000000002</v>
      </c>
      <c r="I570">
        <v>43.3688</v>
      </c>
      <c r="J570" s="111">
        <v>42551</v>
      </c>
      <c r="L570" t="s">
        <v>2</v>
      </c>
      <c r="M570" t="s">
        <v>95</v>
      </c>
      <c r="N570" t="s">
        <v>96</v>
      </c>
    </row>
    <row r="571" spans="1:14" x14ac:dyDescent="0.25">
      <c r="A571" t="s">
        <v>335</v>
      </c>
      <c r="B571" t="s">
        <v>67</v>
      </c>
      <c r="C571" t="s">
        <v>459</v>
      </c>
      <c r="D571" t="s">
        <v>94</v>
      </c>
      <c r="E571" s="149">
        <v>100000</v>
      </c>
      <c r="F571" s="149">
        <v>15000</v>
      </c>
      <c r="G571" s="149">
        <v>115000</v>
      </c>
      <c r="H571" s="150">
        <f>Tabela2[[#This Row],[PERCENTUAL REALIZADO2]]*1/100</f>
        <v>0.74269999999999992</v>
      </c>
      <c r="I571">
        <v>74.27</v>
      </c>
      <c r="J571" s="111">
        <v>36878</v>
      </c>
      <c r="K571" s="111">
        <v>37924</v>
      </c>
      <c r="L571" t="s">
        <v>2</v>
      </c>
      <c r="M571" t="s">
        <v>95</v>
      </c>
      <c r="N571" t="s">
        <v>573</v>
      </c>
    </row>
    <row r="572" spans="1:14" x14ac:dyDescent="0.25">
      <c r="A572" t="s">
        <v>335</v>
      </c>
      <c r="B572" t="s">
        <v>52</v>
      </c>
      <c r="C572" t="s">
        <v>546</v>
      </c>
      <c r="D572" t="s">
        <v>94</v>
      </c>
      <c r="E572" s="149">
        <v>195000</v>
      </c>
      <c r="F572" s="149">
        <v>120505.29</v>
      </c>
      <c r="G572" s="149">
        <v>315505.28999999998</v>
      </c>
      <c r="H572" s="150">
        <f>Tabela2[[#This Row],[PERCENTUAL REALIZADO2]]*1/100</f>
        <v>0.43969999999999998</v>
      </c>
      <c r="I572">
        <v>43.97</v>
      </c>
      <c r="J572" s="111">
        <v>41065</v>
      </c>
      <c r="K572" s="111">
        <v>42838</v>
      </c>
      <c r="L572" t="s">
        <v>2</v>
      </c>
      <c r="M572" t="s">
        <v>95</v>
      </c>
      <c r="N572" t="s">
        <v>252</v>
      </c>
    </row>
    <row r="573" spans="1:14" x14ac:dyDescent="0.25">
      <c r="A573" t="s">
        <v>1692</v>
      </c>
      <c r="B573" t="s">
        <v>50</v>
      </c>
      <c r="C573" t="s">
        <v>382</v>
      </c>
      <c r="D573" t="s">
        <v>94</v>
      </c>
      <c r="E573" s="149">
        <v>292500</v>
      </c>
      <c r="F573" s="149">
        <v>78821.19</v>
      </c>
      <c r="G573" s="149">
        <v>371321.19</v>
      </c>
      <c r="H573" s="150">
        <f>Tabela2[[#This Row],[PERCENTUAL REALIZADO2]]*1/100</f>
        <v>0.99194700000000002</v>
      </c>
      <c r="I573">
        <v>99.194699999999997</v>
      </c>
      <c r="J573" s="111">
        <v>42065</v>
      </c>
      <c r="L573" t="s">
        <v>2</v>
      </c>
      <c r="M573" t="s">
        <v>95</v>
      </c>
      <c r="N573" t="s">
        <v>96</v>
      </c>
    </row>
    <row r="574" spans="1:14" x14ac:dyDescent="0.25">
      <c r="A574" t="s">
        <v>1192</v>
      </c>
      <c r="B574" t="s">
        <v>48</v>
      </c>
      <c r="C574" t="s">
        <v>224</v>
      </c>
      <c r="D574" t="s">
        <v>94</v>
      </c>
      <c r="E574" s="149">
        <v>341250</v>
      </c>
      <c r="F574" s="149">
        <v>12998.52</v>
      </c>
      <c r="G574" s="149">
        <v>354248.52</v>
      </c>
      <c r="H574" s="150">
        <f>Tabela2[[#This Row],[PERCENTUAL REALIZADO2]]*1/100</f>
        <v>6.3663999999999998E-2</v>
      </c>
      <c r="I574">
        <v>6.3663999999999996</v>
      </c>
      <c r="J574" s="111">
        <v>42522</v>
      </c>
      <c r="L574" t="s">
        <v>2</v>
      </c>
      <c r="M574" t="s">
        <v>95</v>
      </c>
      <c r="N574" t="s">
        <v>96</v>
      </c>
    </row>
    <row r="575" spans="1:14" x14ac:dyDescent="0.25">
      <c r="A575" t="s">
        <v>1961</v>
      </c>
      <c r="B575" t="s">
        <v>61</v>
      </c>
      <c r="C575" t="s">
        <v>427</v>
      </c>
      <c r="D575" t="s">
        <v>94</v>
      </c>
      <c r="E575" s="149">
        <v>195000</v>
      </c>
      <c r="F575" s="149">
        <v>400795.26</v>
      </c>
      <c r="G575" s="149">
        <v>595795.26</v>
      </c>
      <c r="H575" s="150">
        <f>Tabela2[[#This Row],[PERCENTUAL REALIZADO2]]*1/100</f>
        <v>0.23800000000000002</v>
      </c>
      <c r="I575">
        <v>23.8</v>
      </c>
      <c r="J575" s="111">
        <v>41089</v>
      </c>
      <c r="K575" s="111">
        <v>43131</v>
      </c>
      <c r="L575" t="s">
        <v>2</v>
      </c>
      <c r="M575" t="s">
        <v>95</v>
      </c>
      <c r="N575" t="s">
        <v>252</v>
      </c>
    </row>
    <row r="576" spans="1:14" x14ac:dyDescent="0.25">
      <c r="A576" t="s">
        <v>940</v>
      </c>
      <c r="B576" t="s">
        <v>67</v>
      </c>
      <c r="C576" t="s">
        <v>939</v>
      </c>
      <c r="D576" t="s">
        <v>94</v>
      </c>
      <c r="E576" s="149">
        <v>365016.6</v>
      </c>
      <c r="F576" s="149">
        <v>375</v>
      </c>
      <c r="G576" s="149">
        <v>365391.6</v>
      </c>
      <c r="H576" s="150">
        <f>Tabela2[[#This Row],[PERCENTUAL REALIZADO2]]*1/100</f>
        <v>0.81396900000000005</v>
      </c>
      <c r="I576">
        <v>81.396900000000002</v>
      </c>
      <c r="J576" s="111">
        <v>42339</v>
      </c>
      <c r="L576" t="s">
        <v>2</v>
      </c>
      <c r="M576" t="s">
        <v>95</v>
      </c>
      <c r="N576" t="s">
        <v>96</v>
      </c>
    </row>
    <row r="577" spans="1:14" x14ac:dyDescent="0.25">
      <c r="A577" t="s">
        <v>1240</v>
      </c>
      <c r="B577" t="s">
        <v>59</v>
      </c>
      <c r="C577" t="s">
        <v>359</v>
      </c>
      <c r="D577" t="s">
        <v>94</v>
      </c>
      <c r="E577" s="149">
        <v>268125</v>
      </c>
      <c r="F577" s="149">
        <v>268.39</v>
      </c>
      <c r="G577" s="149">
        <v>268393.39</v>
      </c>
      <c r="H577" s="150">
        <f>Tabela2[[#This Row],[PERCENTUAL REALIZADO2]]*1/100</f>
        <v>0.74728700000000003</v>
      </c>
      <c r="I577">
        <v>74.728700000000003</v>
      </c>
      <c r="J577" s="111">
        <v>42129</v>
      </c>
      <c r="L577" t="s">
        <v>2</v>
      </c>
      <c r="M577" t="s">
        <v>95</v>
      </c>
      <c r="N577" t="s">
        <v>96</v>
      </c>
    </row>
    <row r="578" spans="1:14" x14ac:dyDescent="0.25">
      <c r="A578" t="s">
        <v>1732</v>
      </c>
      <c r="B578" t="s">
        <v>68</v>
      </c>
      <c r="C578" t="s">
        <v>1489</v>
      </c>
      <c r="D578" t="s">
        <v>94</v>
      </c>
      <c r="E578" s="149">
        <v>294000</v>
      </c>
      <c r="F578" s="149">
        <v>53911.24</v>
      </c>
      <c r="G578" s="149">
        <v>347911.24</v>
      </c>
      <c r="H578" s="150">
        <f>Tabela2[[#This Row],[PERCENTUAL REALIZADO2]]*1/100</f>
        <v>8.9630000000000005E-3</v>
      </c>
      <c r="I578">
        <v>0.89629999999999999</v>
      </c>
      <c r="J578" s="111">
        <v>42178</v>
      </c>
      <c r="L578" t="s">
        <v>2</v>
      </c>
      <c r="M578" t="s">
        <v>95</v>
      </c>
      <c r="N578" t="s">
        <v>96</v>
      </c>
    </row>
    <row r="579" spans="1:14" x14ac:dyDescent="0.25">
      <c r="A579" t="s">
        <v>1798</v>
      </c>
      <c r="B579" t="s">
        <v>67</v>
      </c>
      <c r="C579" t="s">
        <v>1304</v>
      </c>
      <c r="D579" t="s">
        <v>94</v>
      </c>
      <c r="E579" s="149">
        <v>243750</v>
      </c>
      <c r="F579" s="149">
        <v>6250</v>
      </c>
      <c r="G579" s="149">
        <v>250000</v>
      </c>
      <c r="H579" s="150">
        <f>Tabela2[[#This Row],[PERCENTUAL REALIZADO2]]*1/100</f>
        <v>0.84532799999999997</v>
      </c>
      <c r="I579">
        <v>84.532799999999995</v>
      </c>
      <c r="J579" s="111">
        <v>42036</v>
      </c>
      <c r="L579" t="s">
        <v>2</v>
      </c>
      <c r="M579" t="s">
        <v>95</v>
      </c>
      <c r="N579" t="s">
        <v>96</v>
      </c>
    </row>
    <row r="580" spans="1:14" x14ac:dyDescent="0.25">
      <c r="A580" t="s">
        <v>613</v>
      </c>
      <c r="B580" t="s">
        <v>57</v>
      </c>
      <c r="C580" t="s">
        <v>612</v>
      </c>
      <c r="D580" t="s">
        <v>94</v>
      </c>
      <c r="E580" s="149">
        <v>115000</v>
      </c>
      <c r="F580" s="149">
        <v>5750</v>
      </c>
      <c r="G580" s="149">
        <v>120750</v>
      </c>
      <c r="H580" s="150">
        <f>Tabela2[[#This Row],[PERCENTUAL REALIZADO2]]*1/100</f>
        <v>0.95279999999999998</v>
      </c>
      <c r="I580">
        <v>95.28</v>
      </c>
      <c r="J580" s="111">
        <v>37442</v>
      </c>
      <c r="K580" s="111">
        <v>42551</v>
      </c>
      <c r="L580" t="s">
        <v>2</v>
      </c>
      <c r="M580" t="s">
        <v>95</v>
      </c>
      <c r="N580" t="s">
        <v>605</v>
      </c>
    </row>
    <row r="581" spans="1:14" x14ac:dyDescent="0.25">
      <c r="A581" t="s">
        <v>1929</v>
      </c>
      <c r="B581" t="s">
        <v>51</v>
      </c>
      <c r="C581" t="s">
        <v>556</v>
      </c>
      <c r="D581" t="s">
        <v>94</v>
      </c>
      <c r="E581" s="149">
        <v>97500</v>
      </c>
      <c r="F581" s="149">
        <v>52100</v>
      </c>
      <c r="G581" s="149">
        <v>149600</v>
      </c>
      <c r="H581" s="150">
        <f>Tabela2[[#This Row],[PERCENTUAL REALIZADO2]]*1/100</f>
        <v>0.86459999999999992</v>
      </c>
      <c r="I581">
        <v>86.46</v>
      </c>
      <c r="J581" s="111">
        <v>41057</v>
      </c>
      <c r="K581" s="111">
        <v>42551</v>
      </c>
      <c r="L581" t="s">
        <v>2</v>
      </c>
      <c r="M581" t="s">
        <v>95</v>
      </c>
      <c r="N581" t="s">
        <v>252</v>
      </c>
    </row>
    <row r="582" spans="1:14" x14ac:dyDescent="0.25">
      <c r="A582" t="s">
        <v>1363</v>
      </c>
      <c r="B582" t="s">
        <v>65</v>
      </c>
      <c r="C582" t="s">
        <v>168</v>
      </c>
      <c r="D582" t="s">
        <v>94</v>
      </c>
      <c r="E582" s="149">
        <v>243750</v>
      </c>
      <c r="F582" s="149">
        <v>152030.32999999999</v>
      </c>
      <c r="G582" s="149">
        <v>395780.33</v>
      </c>
      <c r="H582" s="150">
        <f>Tabela2[[#This Row],[PERCENTUAL REALIZADO2]]*1/100</f>
        <v>0.60051600000000005</v>
      </c>
      <c r="I582">
        <v>60.051600000000001</v>
      </c>
      <c r="J582" s="111">
        <v>42163</v>
      </c>
      <c r="L582" t="s">
        <v>2</v>
      </c>
      <c r="M582" t="s">
        <v>95</v>
      </c>
      <c r="N582" t="s">
        <v>96</v>
      </c>
    </row>
    <row r="583" spans="1:14" x14ac:dyDescent="0.25">
      <c r="A583" t="s">
        <v>785</v>
      </c>
      <c r="B583" t="s">
        <v>65</v>
      </c>
      <c r="C583" t="s">
        <v>490</v>
      </c>
      <c r="D583" t="s">
        <v>94</v>
      </c>
      <c r="E583" s="149">
        <v>487500</v>
      </c>
      <c r="F583" s="149">
        <v>223015.88</v>
      </c>
      <c r="G583" s="149">
        <v>710515.88</v>
      </c>
      <c r="H583" s="150">
        <f>Tabela2[[#This Row],[PERCENTUAL REALIZADO2]]*1/100</f>
        <v>0.128718</v>
      </c>
      <c r="I583">
        <v>12.8718</v>
      </c>
      <c r="J583" s="111">
        <v>42991</v>
      </c>
      <c r="L583" t="s">
        <v>2</v>
      </c>
      <c r="M583" t="s">
        <v>95</v>
      </c>
      <c r="N583" t="s">
        <v>96</v>
      </c>
    </row>
    <row r="584" spans="1:14" x14ac:dyDescent="0.25">
      <c r="A584" t="s">
        <v>852</v>
      </c>
      <c r="B584" t="s">
        <v>65</v>
      </c>
      <c r="C584" t="s">
        <v>272</v>
      </c>
      <c r="D584" t="s">
        <v>94</v>
      </c>
      <c r="E584" s="149">
        <v>243750</v>
      </c>
      <c r="F584" s="149">
        <v>76267.44</v>
      </c>
      <c r="G584" s="149">
        <v>320017.44</v>
      </c>
      <c r="H584" s="150">
        <f>Tabela2[[#This Row],[PERCENTUAL REALIZADO2]]*1/100</f>
        <v>0.96907300000000007</v>
      </c>
      <c r="I584">
        <v>96.907300000000006</v>
      </c>
      <c r="J584" s="111">
        <v>42772</v>
      </c>
      <c r="L584" t="s">
        <v>2</v>
      </c>
      <c r="M584" t="s">
        <v>95</v>
      </c>
      <c r="N584" t="s">
        <v>96</v>
      </c>
    </row>
    <row r="585" spans="1:14" x14ac:dyDescent="0.25">
      <c r="A585" t="s">
        <v>1246</v>
      </c>
      <c r="B585" t="s">
        <v>66</v>
      </c>
      <c r="C585" t="s">
        <v>986</v>
      </c>
      <c r="D585" t="s">
        <v>94</v>
      </c>
      <c r="E585" s="149">
        <v>243750</v>
      </c>
      <c r="F585" s="149">
        <v>17809.5</v>
      </c>
      <c r="G585" s="149">
        <v>261559.5</v>
      </c>
      <c r="H585" s="150">
        <f>Tabela2[[#This Row],[PERCENTUAL REALIZADO2]]*1/100</f>
        <v>0.7804040000000001</v>
      </c>
      <c r="I585">
        <v>78.040400000000005</v>
      </c>
      <c r="J585" s="111">
        <v>42509</v>
      </c>
      <c r="L585" t="s">
        <v>2</v>
      </c>
      <c r="M585" t="s">
        <v>95</v>
      </c>
      <c r="N585" t="s">
        <v>96</v>
      </c>
    </row>
    <row r="586" spans="1:14" x14ac:dyDescent="0.25">
      <c r="A586" t="s">
        <v>1944</v>
      </c>
      <c r="B586" t="s">
        <v>62</v>
      </c>
      <c r="C586" t="s">
        <v>486</v>
      </c>
      <c r="D586" t="s">
        <v>94</v>
      </c>
      <c r="E586" s="149">
        <v>100000</v>
      </c>
      <c r="F586" s="149">
        <v>3000</v>
      </c>
      <c r="G586" s="149">
        <v>103000</v>
      </c>
      <c r="H586" s="150">
        <f>Tabela2[[#This Row],[PERCENTUAL REALIZADO2]]*1/100</f>
        <v>0.18890000000000001</v>
      </c>
      <c r="I586">
        <v>18.89</v>
      </c>
      <c r="J586" s="111">
        <v>40731</v>
      </c>
      <c r="K586" s="111">
        <v>42460</v>
      </c>
      <c r="L586" t="s">
        <v>2</v>
      </c>
      <c r="M586" t="s">
        <v>95</v>
      </c>
      <c r="N586" t="s">
        <v>252</v>
      </c>
    </row>
    <row r="587" spans="1:14" x14ac:dyDescent="0.25">
      <c r="A587" t="s">
        <v>2004</v>
      </c>
      <c r="B587" t="s">
        <v>62</v>
      </c>
      <c r="C587" t="s">
        <v>400</v>
      </c>
      <c r="D587" t="s">
        <v>94</v>
      </c>
      <c r="E587" s="149">
        <v>117000</v>
      </c>
      <c r="F587" s="149">
        <v>5000</v>
      </c>
      <c r="G587" s="149">
        <v>122000</v>
      </c>
      <c r="H587" s="150">
        <f>Tabela2[[#This Row],[PERCENTUAL REALIZADO2]]*1/100</f>
        <v>0.6764</v>
      </c>
      <c r="I587">
        <v>67.64</v>
      </c>
      <c r="J587" s="111">
        <v>40723</v>
      </c>
      <c r="L587" t="s">
        <v>2</v>
      </c>
      <c r="M587" t="s">
        <v>95</v>
      </c>
      <c r="N587" t="s">
        <v>252</v>
      </c>
    </row>
    <row r="588" spans="1:14" x14ac:dyDescent="0.25">
      <c r="A588" t="s">
        <v>1556</v>
      </c>
      <c r="B588" t="s">
        <v>48</v>
      </c>
      <c r="C588" t="s">
        <v>1496</v>
      </c>
      <c r="D588" t="s">
        <v>94</v>
      </c>
      <c r="E588" s="149">
        <v>243750</v>
      </c>
      <c r="F588" s="149">
        <v>26330.7</v>
      </c>
      <c r="G588" s="149">
        <v>270080.7</v>
      </c>
      <c r="H588" s="150">
        <f>Tabela2[[#This Row],[PERCENTUAL REALIZADO2]]*1/100</f>
        <v>3.3894000000000001E-2</v>
      </c>
      <c r="I588">
        <v>3.3894000000000002</v>
      </c>
      <c r="J588" s="111">
        <v>42122</v>
      </c>
      <c r="L588" t="s">
        <v>2</v>
      </c>
      <c r="M588" t="s">
        <v>95</v>
      </c>
      <c r="N588" t="s">
        <v>96</v>
      </c>
    </row>
    <row r="589" spans="1:14" x14ac:dyDescent="0.25">
      <c r="A589" t="s">
        <v>1695</v>
      </c>
      <c r="B589" t="s">
        <v>67</v>
      </c>
      <c r="C589" t="s">
        <v>493</v>
      </c>
      <c r="D589" t="s">
        <v>94</v>
      </c>
      <c r="E589" s="149">
        <v>243750</v>
      </c>
      <c r="F589" s="149">
        <v>6250</v>
      </c>
      <c r="G589" s="149">
        <v>250000</v>
      </c>
      <c r="H589" s="150">
        <f>Tabela2[[#This Row],[PERCENTUAL REALIZADO2]]*1/100</f>
        <v>0.41184100000000001</v>
      </c>
      <c r="I589">
        <v>41.184100000000001</v>
      </c>
      <c r="J589" s="111">
        <v>42192</v>
      </c>
      <c r="L589" t="s">
        <v>2</v>
      </c>
      <c r="M589" t="s">
        <v>95</v>
      </c>
      <c r="N589" t="s">
        <v>96</v>
      </c>
    </row>
    <row r="590" spans="1:14" x14ac:dyDescent="0.25">
      <c r="A590" t="s">
        <v>1520</v>
      </c>
      <c r="B590" t="s">
        <v>59</v>
      </c>
      <c r="C590" t="s">
        <v>952</v>
      </c>
      <c r="D590" t="s">
        <v>94</v>
      </c>
      <c r="E590" s="149">
        <v>292500</v>
      </c>
      <c r="F590" s="149">
        <v>69751.100000000006</v>
      </c>
      <c r="G590" s="149">
        <v>362251.1</v>
      </c>
      <c r="H590" s="150">
        <f>Tabela2[[#This Row],[PERCENTUAL REALIZADO2]]*1/100</f>
        <v>0.17291200000000001</v>
      </c>
      <c r="I590">
        <v>17.2912</v>
      </c>
      <c r="J590" s="111">
        <v>42245</v>
      </c>
      <c r="L590" t="s">
        <v>2</v>
      </c>
      <c r="M590" t="s">
        <v>95</v>
      </c>
      <c r="N590" t="s">
        <v>96</v>
      </c>
    </row>
    <row r="591" spans="1:14" x14ac:dyDescent="0.25">
      <c r="A591" t="s">
        <v>1320</v>
      </c>
      <c r="B591" t="s">
        <v>66</v>
      </c>
      <c r="C591" t="s">
        <v>1319</v>
      </c>
      <c r="D591" t="s">
        <v>94</v>
      </c>
      <c r="E591" s="149">
        <v>243750</v>
      </c>
      <c r="F591" s="149">
        <v>21250</v>
      </c>
      <c r="G591" s="149">
        <v>265000</v>
      </c>
      <c r="H591" s="150">
        <f>Tabela2[[#This Row],[PERCENTUAL REALIZADO2]]*1/100</f>
        <v>0.78757699999999997</v>
      </c>
      <c r="I591">
        <v>78.7577</v>
      </c>
      <c r="J591" s="111">
        <v>42222</v>
      </c>
      <c r="L591" t="s">
        <v>2</v>
      </c>
      <c r="M591" t="s">
        <v>95</v>
      </c>
      <c r="N591" t="s">
        <v>96</v>
      </c>
    </row>
    <row r="592" spans="1:14" x14ac:dyDescent="0.25">
      <c r="A592" t="s">
        <v>747</v>
      </c>
      <c r="B592" t="s">
        <v>59</v>
      </c>
      <c r="C592" t="s">
        <v>325</v>
      </c>
      <c r="D592" t="s">
        <v>94</v>
      </c>
      <c r="E592" s="149">
        <v>341250</v>
      </c>
      <c r="F592" s="149">
        <v>750</v>
      </c>
      <c r="G592" s="149">
        <v>342000</v>
      </c>
      <c r="H592" s="150">
        <f>Tabela2[[#This Row],[PERCENTUAL REALIZADO2]]*1/100</f>
        <v>0.24673300000000001</v>
      </c>
      <c r="I592">
        <v>24.673300000000001</v>
      </c>
      <c r="J592" s="111">
        <v>42886</v>
      </c>
      <c r="L592" t="s">
        <v>2</v>
      </c>
      <c r="M592" t="s">
        <v>95</v>
      </c>
      <c r="N592" t="s">
        <v>96</v>
      </c>
    </row>
    <row r="593" spans="1:14" x14ac:dyDescent="0.25">
      <c r="A593" t="s">
        <v>2020</v>
      </c>
      <c r="B593" t="s">
        <v>59</v>
      </c>
      <c r="C593" t="s">
        <v>2019</v>
      </c>
      <c r="D593" t="s">
        <v>94</v>
      </c>
      <c r="E593" s="149">
        <v>195000</v>
      </c>
      <c r="F593" s="149">
        <v>51483.47</v>
      </c>
      <c r="G593" s="149">
        <v>246483.47</v>
      </c>
      <c r="H593" s="150">
        <f>Tabela2[[#This Row],[PERCENTUAL REALIZADO2]]*1/100</f>
        <v>9.7500000000000003E-2</v>
      </c>
      <c r="I593">
        <v>9.75</v>
      </c>
      <c r="J593" s="111">
        <v>40787</v>
      </c>
      <c r="K593" s="111">
        <v>41820</v>
      </c>
      <c r="L593" t="s">
        <v>2</v>
      </c>
      <c r="M593" t="s">
        <v>95</v>
      </c>
      <c r="N593" t="s">
        <v>252</v>
      </c>
    </row>
    <row r="594" spans="1:14" x14ac:dyDescent="0.25">
      <c r="A594" t="s">
        <v>888</v>
      </c>
      <c r="B594" t="s">
        <v>58</v>
      </c>
      <c r="C594" t="s">
        <v>477</v>
      </c>
      <c r="D594" t="s">
        <v>94</v>
      </c>
      <c r="E594" s="149">
        <v>140000</v>
      </c>
      <c r="F594" s="149">
        <v>7700</v>
      </c>
      <c r="G594" s="149">
        <v>147700</v>
      </c>
      <c r="H594" s="150">
        <f>Tabela2[[#This Row],[PERCENTUAL REALIZADO2]]*1/100</f>
        <v>0.93120000000000003</v>
      </c>
      <c r="I594">
        <v>93.12</v>
      </c>
      <c r="J594" s="111">
        <v>38898</v>
      </c>
      <c r="L594" t="s">
        <v>2</v>
      </c>
      <c r="M594" t="s">
        <v>95</v>
      </c>
      <c r="N594" t="s">
        <v>252</v>
      </c>
    </row>
    <row r="595" spans="1:14" x14ac:dyDescent="0.25">
      <c r="A595" t="s">
        <v>1604</v>
      </c>
      <c r="B595" t="s">
        <v>62</v>
      </c>
      <c r="C595" t="s">
        <v>387</v>
      </c>
      <c r="D595" t="s">
        <v>94</v>
      </c>
      <c r="E595" s="149">
        <v>243750</v>
      </c>
      <c r="F595" s="149">
        <v>6250</v>
      </c>
      <c r="G595" s="149">
        <v>250000</v>
      </c>
      <c r="H595" s="150">
        <f>Tabela2[[#This Row],[PERCENTUAL REALIZADO2]]*1/100</f>
        <v>3.0136E-2</v>
      </c>
      <c r="I595">
        <v>3.0135999999999998</v>
      </c>
      <c r="J595" s="111">
        <v>42111</v>
      </c>
      <c r="L595" t="s">
        <v>2</v>
      </c>
      <c r="M595" t="s">
        <v>95</v>
      </c>
      <c r="N595" t="s">
        <v>96</v>
      </c>
    </row>
    <row r="596" spans="1:14" x14ac:dyDescent="0.25">
      <c r="A596" t="s">
        <v>1386</v>
      </c>
      <c r="B596" t="s">
        <v>52</v>
      </c>
      <c r="C596" t="s">
        <v>816</v>
      </c>
      <c r="D596" t="s">
        <v>94</v>
      </c>
      <c r="E596" s="149">
        <v>243750</v>
      </c>
      <c r="F596" s="149">
        <v>6250</v>
      </c>
      <c r="G596" s="149">
        <v>250000</v>
      </c>
      <c r="H596" s="150">
        <f>Tabela2[[#This Row],[PERCENTUAL REALIZADO2]]*1/100</f>
        <v>0.93149300000000002</v>
      </c>
      <c r="I596">
        <v>93.149299999999997</v>
      </c>
      <c r="J596" s="111">
        <v>42144</v>
      </c>
      <c r="L596" t="s">
        <v>2</v>
      </c>
      <c r="M596" t="s">
        <v>95</v>
      </c>
      <c r="N596" t="s">
        <v>96</v>
      </c>
    </row>
    <row r="597" spans="1:14" x14ac:dyDescent="0.25">
      <c r="A597" t="s">
        <v>618</v>
      </c>
      <c r="B597" t="s">
        <v>66</v>
      </c>
      <c r="C597" t="s">
        <v>617</v>
      </c>
      <c r="D597" t="s">
        <v>94</v>
      </c>
      <c r="E597" s="149">
        <v>243750</v>
      </c>
      <c r="F597" s="149">
        <v>5936.62</v>
      </c>
      <c r="G597" s="149">
        <v>249686.62</v>
      </c>
      <c r="H597" s="150">
        <f>Tabela2[[#This Row],[PERCENTUAL REALIZADO2]]*1/100</f>
        <v>0.90480500000000008</v>
      </c>
      <c r="I597">
        <v>90.480500000000006</v>
      </c>
      <c r="J597" s="111">
        <v>42737</v>
      </c>
      <c r="L597" t="s">
        <v>2</v>
      </c>
      <c r="M597" t="s">
        <v>95</v>
      </c>
      <c r="N597" t="s">
        <v>96</v>
      </c>
    </row>
    <row r="598" spans="1:14" x14ac:dyDescent="0.25">
      <c r="A598" t="s">
        <v>468</v>
      </c>
      <c r="B598" t="s">
        <v>48</v>
      </c>
      <c r="C598" t="s">
        <v>1889</v>
      </c>
      <c r="D598" t="s">
        <v>94</v>
      </c>
      <c r="E598" s="149">
        <v>195000</v>
      </c>
      <c r="F598" s="149">
        <v>22884.36</v>
      </c>
      <c r="G598" s="149">
        <v>217884.36</v>
      </c>
      <c r="H598" s="150">
        <f>Tabela2[[#This Row],[PERCENTUAL REALIZADO2]]*1/100</f>
        <v>0.89610000000000001</v>
      </c>
      <c r="I598">
        <v>89.61</v>
      </c>
      <c r="J598" s="111">
        <v>41451</v>
      </c>
      <c r="K598" s="111">
        <v>43250</v>
      </c>
      <c r="L598" t="s">
        <v>2</v>
      </c>
      <c r="M598" t="s">
        <v>95</v>
      </c>
      <c r="N598" t="s">
        <v>252</v>
      </c>
    </row>
    <row r="599" spans="1:14" x14ac:dyDescent="0.25">
      <c r="A599" t="s">
        <v>172</v>
      </c>
      <c r="B599" t="s">
        <v>61</v>
      </c>
      <c r="C599" t="s">
        <v>1238</v>
      </c>
      <c r="D599" t="s">
        <v>94</v>
      </c>
      <c r="E599" s="149">
        <v>390000</v>
      </c>
      <c r="F599" s="149">
        <v>110575.21</v>
      </c>
      <c r="G599" s="149">
        <v>500575.21</v>
      </c>
      <c r="H599" s="150">
        <f>Tabela2[[#This Row],[PERCENTUAL REALIZADO2]]*1/100</f>
        <v>3.1105000000000001E-2</v>
      </c>
      <c r="I599">
        <v>3.1105</v>
      </c>
      <c r="J599" s="111">
        <v>42152</v>
      </c>
      <c r="L599" t="s">
        <v>2</v>
      </c>
      <c r="M599" t="s">
        <v>95</v>
      </c>
      <c r="N599" t="s">
        <v>96</v>
      </c>
    </row>
    <row r="600" spans="1:14" x14ac:dyDescent="0.25">
      <c r="A600" t="s">
        <v>172</v>
      </c>
      <c r="B600" t="s">
        <v>52</v>
      </c>
      <c r="C600" t="s">
        <v>366</v>
      </c>
      <c r="D600" t="s">
        <v>94</v>
      </c>
      <c r="E600" s="149">
        <v>341250</v>
      </c>
      <c r="F600" s="149">
        <v>8750</v>
      </c>
      <c r="G600" s="149">
        <v>350000</v>
      </c>
      <c r="H600" s="150">
        <f>Tabela2[[#This Row],[PERCENTUAL REALIZADO2]]*1/100</f>
        <v>0.762629</v>
      </c>
      <c r="I600">
        <v>76.262900000000002</v>
      </c>
      <c r="J600" s="111">
        <v>42136</v>
      </c>
      <c r="L600" t="s">
        <v>2</v>
      </c>
      <c r="M600" t="s">
        <v>95</v>
      </c>
      <c r="N600" t="s">
        <v>96</v>
      </c>
    </row>
    <row r="601" spans="1:14" x14ac:dyDescent="0.25">
      <c r="A601" t="s">
        <v>855</v>
      </c>
      <c r="B601" t="s">
        <v>53</v>
      </c>
      <c r="C601" t="s">
        <v>258</v>
      </c>
      <c r="D601" t="s">
        <v>94</v>
      </c>
      <c r="E601" s="149">
        <v>341250</v>
      </c>
      <c r="F601" s="149">
        <v>7955.51</v>
      </c>
      <c r="G601" s="149">
        <v>349205.51</v>
      </c>
      <c r="H601" s="150">
        <f>Tabela2[[#This Row],[PERCENTUAL REALIZADO2]]*1/100</f>
        <v>0.90698800000000002</v>
      </c>
      <c r="I601">
        <v>90.698800000000006</v>
      </c>
      <c r="J601" s="111">
        <v>42905</v>
      </c>
      <c r="L601" t="s">
        <v>2</v>
      </c>
      <c r="M601" t="s">
        <v>95</v>
      </c>
      <c r="N601" t="s">
        <v>96</v>
      </c>
    </row>
    <row r="602" spans="1:14" x14ac:dyDescent="0.25">
      <c r="A602" t="s">
        <v>855</v>
      </c>
      <c r="B602" t="s">
        <v>65</v>
      </c>
      <c r="C602" t="s">
        <v>356</v>
      </c>
      <c r="D602" t="s">
        <v>94</v>
      </c>
      <c r="E602" s="149">
        <v>249600</v>
      </c>
      <c r="F602" s="149">
        <v>1400</v>
      </c>
      <c r="G602" s="149">
        <v>251000</v>
      </c>
      <c r="H602" s="150">
        <f>Tabela2[[#This Row],[PERCENTUAL REALIZADO2]]*1/100</f>
        <v>0.63863100000000006</v>
      </c>
      <c r="I602">
        <v>63.863100000000003</v>
      </c>
      <c r="J602" s="111">
        <v>42660</v>
      </c>
      <c r="L602" t="s">
        <v>2</v>
      </c>
      <c r="M602" t="s">
        <v>95</v>
      </c>
      <c r="N602" t="s">
        <v>96</v>
      </c>
    </row>
    <row r="603" spans="1:14" x14ac:dyDescent="0.25">
      <c r="A603" t="s">
        <v>1223</v>
      </c>
      <c r="B603" t="s">
        <v>65</v>
      </c>
      <c r="C603" t="s">
        <v>125</v>
      </c>
      <c r="D603" t="s">
        <v>94</v>
      </c>
      <c r="E603" s="149">
        <v>243750</v>
      </c>
      <c r="F603" s="149">
        <v>64250</v>
      </c>
      <c r="G603" s="149">
        <v>308000</v>
      </c>
      <c r="H603" s="150">
        <f>Tabela2[[#This Row],[PERCENTUAL REALIZADO2]]*1/100</f>
        <v>0.92916500000000002</v>
      </c>
      <c r="I603">
        <v>92.916499999999999</v>
      </c>
      <c r="J603" s="111">
        <v>42464</v>
      </c>
      <c r="L603" t="s">
        <v>2</v>
      </c>
      <c r="M603" t="s">
        <v>95</v>
      </c>
      <c r="N603" t="s">
        <v>96</v>
      </c>
    </row>
    <row r="604" spans="1:14" x14ac:dyDescent="0.25">
      <c r="A604" t="s">
        <v>1914</v>
      </c>
      <c r="B604" t="s">
        <v>51</v>
      </c>
      <c r="C604" t="s">
        <v>1846</v>
      </c>
      <c r="D604" t="s">
        <v>94</v>
      </c>
      <c r="E604" s="149">
        <v>195000</v>
      </c>
      <c r="F604" s="149">
        <v>42447.58</v>
      </c>
      <c r="G604" s="149">
        <v>237447.58</v>
      </c>
      <c r="H604" s="150">
        <f>Tabela2[[#This Row],[PERCENTUAL REALIZADO2]]*1/100</f>
        <v>0.84750000000000003</v>
      </c>
      <c r="I604">
        <v>84.75</v>
      </c>
      <c r="J604" s="111">
        <v>41663</v>
      </c>
      <c r="K604" s="111">
        <v>42551</v>
      </c>
      <c r="L604" t="s">
        <v>2</v>
      </c>
      <c r="M604" t="s">
        <v>95</v>
      </c>
      <c r="N604" t="s">
        <v>252</v>
      </c>
    </row>
    <row r="605" spans="1:14" x14ac:dyDescent="0.25">
      <c r="A605" t="s">
        <v>1190</v>
      </c>
      <c r="B605" t="s">
        <v>52</v>
      </c>
      <c r="C605" t="s">
        <v>998</v>
      </c>
      <c r="D605" t="s">
        <v>94</v>
      </c>
      <c r="E605" s="149">
        <v>390000</v>
      </c>
      <c r="F605" s="149">
        <v>7800</v>
      </c>
      <c r="G605" s="149">
        <v>397800</v>
      </c>
      <c r="H605" s="150">
        <f>Tabela2[[#This Row],[PERCENTUAL REALIZADO2]]*1/100</f>
        <v>0.11963499999999999</v>
      </c>
      <c r="I605">
        <v>11.9635</v>
      </c>
      <c r="J605" s="111">
        <v>42695</v>
      </c>
      <c r="L605" t="s">
        <v>2</v>
      </c>
      <c r="M605" t="s">
        <v>95</v>
      </c>
      <c r="N605" t="s">
        <v>96</v>
      </c>
    </row>
    <row r="606" spans="1:14" x14ac:dyDescent="0.25">
      <c r="A606" t="s">
        <v>835</v>
      </c>
      <c r="B606" t="s">
        <v>51</v>
      </c>
      <c r="C606" t="s">
        <v>834</v>
      </c>
      <c r="D606" t="s">
        <v>94</v>
      </c>
      <c r="E606" s="149">
        <v>200000</v>
      </c>
      <c r="F606" s="149">
        <v>12859.04</v>
      </c>
      <c r="G606" s="149">
        <v>212859.04</v>
      </c>
      <c r="H606" s="150">
        <f>Tabela2[[#This Row],[PERCENTUAL REALIZADO2]]*1/100</f>
        <v>0.66439999999999999</v>
      </c>
      <c r="I606">
        <v>66.44</v>
      </c>
      <c r="J606" s="111">
        <v>38897</v>
      </c>
      <c r="L606" t="s">
        <v>2</v>
      </c>
      <c r="M606" t="s">
        <v>95</v>
      </c>
      <c r="N606" t="s">
        <v>438</v>
      </c>
    </row>
    <row r="607" spans="1:14" x14ac:dyDescent="0.25">
      <c r="A607" t="s">
        <v>1900</v>
      </c>
      <c r="B607" t="s">
        <v>48</v>
      </c>
      <c r="C607" t="s">
        <v>1899</v>
      </c>
      <c r="D607" t="s">
        <v>94</v>
      </c>
      <c r="E607" s="149">
        <v>480000</v>
      </c>
      <c r="F607" s="149">
        <v>10000</v>
      </c>
      <c r="G607" s="149">
        <v>490000</v>
      </c>
      <c r="H607" s="150">
        <f>Tabela2[[#This Row],[PERCENTUAL REALIZADO2]]*1/100</f>
        <v>0.41049999999999998</v>
      </c>
      <c r="I607">
        <v>41.05</v>
      </c>
      <c r="J607" s="111">
        <v>41054</v>
      </c>
      <c r="K607" s="111">
        <v>43099</v>
      </c>
      <c r="L607" t="s">
        <v>2</v>
      </c>
      <c r="M607" t="s">
        <v>95</v>
      </c>
      <c r="N607" t="s">
        <v>252</v>
      </c>
    </row>
    <row r="608" spans="1:14" x14ac:dyDescent="0.25">
      <c r="A608" t="s">
        <v>1177</v>
      </c>
      <c r="B608" t="s">
        <v>65</v>
      </c>
      <c r="C608" t="s">
        <v>121</v>
      </c>
      <c r="D608" t="s">
        <v>94</v>
      </c>
      <c r="E608" s="149">
        <v>243750</v>
      </c>
      <c r="F608" s="149">
        <v>160221.6</v>
      </c>
      <c r="G608" s="149">
        <v>403971.6</v>
      </c>
      <c r="H608" s="150">
        <f>Tabela2[[#This Row],[PERCENTUAL REALIZADO2]]*1/100</f>
        <v>0.55295000000000005</v>
      </c>
      <c r="I608">
        <v>55.295000000000002</v>
      </c>
      <c r="J608" s="111">
        <v>42509</v>
      </c>
      <c r="L608" t="s">
        <v>2</v>
      </c>
      <c r="M608" t="s">
        <v>95</v>
      </c>
      <c r="N608" t="s">
        <v>96</v>
      </c>
    </row>
    <row r="609" spans="1:14" x14ac:dyDescent="0.25">
      <c r="A609" t="s">
        <v>1507</v>
      </c>
      <c r="B609" t="s">
        <v>47</v>
      </c>
      <c r="C609" t="s">
        <v>1506</v>
      </c>
      <c r="D609" t="s">
        <v>94</v>
      </c>
      <c r="E609" s="149">
        <v>243750</v>
      </c>
      <c r="F609" s="149">
        <v>25860.86</v>
      </c>
      <c r="G609" s="149">
        <v>269610.86</v>
      </c>
      <c r="H609" s="150">
        <f>Tabela2[[#This Row],[PERCENTUAL REALIZADO2]]*1/100</f>
        <v>0.13777300000000001</v>
      </c>
      <c r="I609">
        <v>13.7773</v>
      </c>
      <c r="J609" s="111">
        <v>42165</v>
      </c>
      <c r="L609" t="s">
        <v>2</v>
      </c>
      <c r="M609" t="s">
        <v>95</v>
      </c>
      <c r="N609" t="s">
        <v>96</v>
      </c>
    </row>
    <row r="610" spans="1:14" x14ac:dyDescent="0.25">
      <c r="A610" t="s">
        <v>1187</v>
      </c>
      <c r="B610" t="s">
        <v>57</v>
      </c>
      <c r="C610" t="s">
        <v>739</v>
      </c>
      <c r="D610" t="s">
        <v>94</v>
      </c>
      <c r="E610" s="149">
        <v>285675</v>
      </c>
      <c r="F610" s="149">
        <v>7588.44</v>
      </c>
      <c r="G610" s="149">
        <v>293263.44</v>
      </c>
      <c r="H610" s="150">
        <f>Tabela2[[#This Row],[PERCENTUAL REALIZADO2]]*1/100</f>
        <v>0.98752899999999999</v>
      </c>
      <c r="I610">
        <v>98.752899999999997</v>
      </c>
      <c r="J610" s="111">
        <v>42682</v>
      </c>
      <c r="L610" t="s">
        <v>2</v>
      </c>
      <c r="M610" t="s">
        <v>95</v>
      </c>
      <c r="N610" t="s">
        <v>96</v>
      </c>
    </row>
    <row r="611" spans="1:14" x14ac:dyDescent="0.25">
      <c r="A611" t="s">
        <v>1187</v>
      </c>
      <c r="B611" t="s">
        <v>57</v>
      </c>
      <c r="C611" t="s">
        <v>290</v>
      </c>
      <c r="D611" t="s">
        <v>94</v>
      </c>
      <c r="E611" s="149">
        <v>440499.15</v>
      </c>
      <c r="F611" s="149">
        <v>8989.7800000000007</v>
      </c>
      <c r="G611" s="149">
        <v>449488.93</v>
      </c>
      <c r="H611" s="150">
        <f>Tabela2[[#This Row],[PERCENTUAL REALIZADO2]]*1/100</f>
        <v>0.27154099999999998</v>
      </c>
      <c r="I611">
        <v>27.1541</v>
      </c>
      <c r="J611" s="111">
        <v>42132</v>
      </c>
      <c r="L611" t="s">
        <v>2</v>
      </c>
      <c r="M611" t="s">
        <v>95</v>
      </c>
      <c r="N611" t="s">
        <v>96</v>
      </c>
    </row>
    <row r="612" spans="1:14" x14ac:dyDescent="0.25">
      <c r="A612" t="s">
        <v>1513</v>
      </c>
      <c r="B612" t="s">
        <v>62</v>
      </c>
      <c r="C612" t="s">
        <v>1512</v>
      </c>
      <c r="D612" t="s">
        <v>94</v>
      </c>
      <c r="E612" s="149">
        <v>243750</v>
      </c>
      <c r="F612" s="149">
        <v>51625.19</v>
      </c>
      <c r="G612" s="149">
        <v>295375.19</v>
      </c>
      <c r="H612" s="150">
        <f>Tabela2[[#This Row],[PERCENTUAL REALIZADO2]]*1/100</f>
        <v>0.97918300000000003</v>
      </c>
      <c r="I612">
        <v>97.918300000000002</v>
      </c>
      <c r="J612" s="111">
        <v>42282</v>
      </c>
      <c r="K612" s="111">
        <v>42312</v>
      </c>
      <c r="L612" t="s">
        <v>2</v>
      </c>
      <c r="M612" t="s">
        <v>95</v>
      </c>
      <c r="N612" t="s">
        <v>96</v>
      </c>
    </row>
    <row r="613" spans="1:14" x14ac:dyDescent="0.25">
      <c r="A613" t="s">
        <v>1820</v>
      </c>
      <c r="B613" t="s">
        <v>48</v>
      </c>
      <c r="C613" t="s">
        <v>838</v>
      </c>
      <c r="D613" t="s">
        <v>94</v>
      </c>
      <c r="E613" s="149">
        <v>243750</v>
      </c>
      <c r="F613" s="149">
        <v>52198.46</v>
      </c>
      <c r="G613" s="149">
        <v>295948.46000000002</v>
      </c>
      <c r="H613" s="150">
        <f>Tabela2[[#This Row],[PERCENTUAL REALIZADO2]]*1/100</f>
        <v>0.65653700000000004</v>
      </c>
      <c r="I613">
        <v>65.653700000000001</v>
      </c>
      <c r="J613" s="111">
        <v>42461</v>
      </c>
      <c r="L613" t="s">
        <v>2</v>
      </c>
      <c r="M613" t="s">
        <v>95</v>
      </c>
      <c r="N613" t="s">
        <v>96</v>
      </c>
    </row>
    <row r="614" spans="1:14" x14ac:dyDescent="0.25">
      <c r="A614" t="s">
        <v>1514</v>
      </c>
      <c r="B614" t="s">
        <v>50</v>
      </c>
      <c r="C614" t="s">
        <v>205</v>
      </c>
      <c r="D614" t="s">
        <v>94</v>
      </c>
      <c r="E614" s="149">
        <v>273000</v>
      </c>
      <c r="F614" s="149">
        <v>5597.42</v>
      </c>
      <c r="G614" s="149">
        <v>278597.42</v>
      </c>
      <c r="H614" s="150">
        <f>Tabela2[[#This Row],[PERCENTUAL REALIZADO2]]*1/100</f>
        <v>0.37355200000000005</v>
      </c>
      <c r="I614">
        <v>37.355200000000004</v>
      </c>
      <c r="J614" s="111">
        <v>42361</v>
      </c>
      <c r="L614" t="s">
        <v>2</v>
      </c>
      <c r="M614" t="s">
        <v>95</v>
      </c>
      <c r="N614" t="s">
        <v>96</v>
      </c>
    </row>
    <row r="615" spans="1:14" x14ac:dyDescent="0.25">
      <c r="A615" t="s">
        <v>1516</v>
      </c>
      <c r="B615" t="s">
        <v>50</v>
      </c>
      <c r="C615" t="s">
        <v>205</v>
      </c>
      <c r="D615" t="s">
        <v>94</v>
      </c>
      <c r="E615" s="149">
        <v>253500</v>
      </c>
      <c r="F615" s="149">
        <v>25097.42</v>
      </c>
      <c r="G615" s="149">
        <v>278597.42</v>
      </c>
      <c r="H615" s="150">
        <f>Tabela2[[#This Row],[PERCENTUAL REALIZADO2]]*1/100</f>
        <v>0.24107399999999998</v>
      </c>
      <c r="I615">
        <v>24.107399999999998</v>
      </c>
      <c r="J615" s="111">
        <v>42339</v>
      </c>
      <c r="L615" t="s">
        <v>2</v>
      </c>
      <c r="M615" t="s">
        <v>95</v>
      </c>
      <c r="N615" t="s">
        <v>96</v>
      </c>
    </row>
    <row r="616" spans="1:14" x14ac:dyDescent="0.25">
      <c r="A616" t="s">
        <v>1980</v>
      </c>
      <c r="B616" t="s">
        <v>65</v>
      </c>
      <c r="C616" t="s">
        <v>542</v>
      </c>
      <c r="D616" t="s">
        <v>94</v>
      </c>
      <c r="E616" s="149">
        <v>140000</v>
      </c>
      <c r="F616" s="149">
        <v>4200</v>
      </c>
      <c r="G616" s="149">
        <v>144200</v>
      </c>
      <c r="H616" s="150">
        <f>Tabela2[[#This Row],[PERCENTUAL REALIZADO2]]*1/100</f>
        <v>0.28600000000000003</v>
      </c>
      <c r="I616">
        <v>28.6</v>
      </c>
      <c r="J616" s="111">
        <v>40660</v>
      </c>
      <c r="K616" s="111">
        <v>42916</v>
      </c>
      <c r="L616" t="s">
        <v>2</v>
      </c>
      <c r="M616" t="s">
        <v>95</v>
      </c>
      <c r="N616" t="s">
        <v>438</v>
      </c>
    </row>
    <row r="617" spans="1:14" x14ac:dyDescent="0.25">
      <c r="A617" t="s">
        <v>757</v>
      </c>
      <c r="B617" t="s">
        <v>47</v>
      </c>
      <c r="C617" t="s">
        <v>500</v>
      </c>
      <c r="D617" t="s">
        <v>94</v>
      </c>
      <c r="E617" s="149">
        <v>150000</v>
      </c>
      <c r="F617" s="149">
        <v>12000</v>
      </c>
      <c r="G617" s="149">
        <v>162000</v>
      </c>
      <c r="H617" s="150">
        <f>Tabela2[[#This Row],[PERCENTUAL REALIZADO2]]*1/100</f>
        <v>0.87739999999999996</v>
      </c>
      <c r="I617">
        <v>87.74</v>
      </c>
      <c r="J617" s="111">
        <v>39171</v>
      </c>
      <c r="L617" t="s">
        <v>2</v>
      </c>
      <c r="M617" t="s">
        <v>95</v>
      </c>
      <c r="N617" t="s">
        <v>252</v>
      </c>
    </row>
    <row r="618" spans="1:14" x14ac:dyDescent="0.25">
      <c r="A618" t="s">
        <v>412</v>
      </c>
      <c r="B618" t="s">
        <v>68</v>
      </c>
      <c r="C618" t="s">
        <v>642</v>
      </c>
      <c r="D618" t="s">
        <v>94</v>
      </c>
      <c r="E618" s="149">
        <v>250000</v>
      </c>
      <c r="F618" s="149">
        <v>2500</v>
      </c>
      <c r="G618" s="149">
        <v>252500</v>
      </c>
      <c r="H618" s="150">
        <f>Tabela2[[#This Row],[PERCENTUAL REALIZADO2]]*1/100</f>
        <v>0.62560000000000004</v>
      </c>
      <c r="I618">
        <v>62.56</v>
      </c>
      <c r="J618" s="111">
        <v>37425</v>
      </c>
      <c r="L618" t="s">
        <v>2</v>
      </c>
      <c r="M618" t="s">
        <v>95</v>
      </c>
      <c r="N618" t="s">
        <v>643</v>
      </c>
    </row>
    <row r="619" spans="1:14" x14ac:dyDescent="0.25">
      <c r="A619" t="s">
        <v>412</v>
      </c>
      <c r="B619" t="s">
        <v>59</v>
      </c>
      <c r="C619" t="s">
        <v>881</v>
      </c>
      <c r="D619" t="s">
        <v>94</v>
      </c>
      <c r="E619" s="149">
        <v>150000</v>
      </c>
      <c r="F619" s="149">
        <v>4640</v>
      </c>
      <c r="G619" s="149">
        <v>154640</v>
      </c>
      <c r="H619" s="150">
        <f>Tabela2[[#This Row],[PERCENTUAL REALIZADO2]]*1/100</f>
        <v>0.97250000000000003</v>
      </c>
      <c r="I619">
        <v>97.25</v>
      </c>
      <c r="J619" s="111">
        <v>39083</v>
      </c>
      <c r="L619" t="s">
        <v>2</v>
      </c>
      <c r="M619" t="s">
        <v>95</v>
      </c>
      <c r="N619" t="s">
        <v>438</v>
      </c>
    </row>
    <row r="620" spans="1:14" x14ac:dyDescent="0.25">
      <c r="A620" t="s">
        <v>412</v>
      </c>
      <c r="B620" t="s">
        <v>48</v>
      </c>
      <c r="C620" t="s">
        <v>1159</v>
      </c>
      <c r="D620" t="s">
        <v>94</v>
      </c>
      <c r="E620" s="149">
        <v>100000</v>
      </c>
      <c r="F620" s="149">
        <v>9218.7900000000009</v>
      </c>
      <c r="G620" s="149">
        <v>109218.79</v>
      </c>
      <c r="H620" s="150">
        <f>Tabela2[[#This Row],[PERCENTUAL REALIZADO2]]*1/100</f>
        <v>0.7873</v>
      </c>
      <c r="I620">
        <v>78.73</v>
      </c>
      <c r="J620" s="111">
        <v>39322</v>
      </c>
      <c r="K620" s="111">
        <v>43373</v>
      </c>
      <c r="L620" t="s">
        <v>2</v>
      </c>
      <c r="M620" t="s">
        <v>95</v>
      </c>
      <c r="N620" t="s">
        <v>252</v>
      </c>
    </row>
    <row r="621" spans="1:14" x14ac:dyDescent="0.25">
      <c r="A621" t="s">
        <v>412</v>
      </c>
      <c r="B621" t="s">
        <v>48</v>
      </c>
      <c r="C621" t="s">
        <v>991</v>
      </c>
      <c r="D621" t="s">
        <v>94</v>
      </c>
      <c r="E621" s="149">
        <v>195000</v>
      </c>
      <c r="F621" s="149">
        <v>8125</v>
      </c>
      <c r="G621" s="149">
        <v>203125</v>
      </c>
      <c r="H621" s="150">
        <f>Tabela2[[#This Row],[PERCENTUAL REALIZADO2]]*1/100</f>
        <v>0.82869999999999999</v>
      </c>
      <c r="I621">
        <v>82.87</v>
      </c>
      <c r="J621" s="111">
        <v>40942</v>
      </c>
      <c r="K621" s="111">
        <v>43064</v>
      </c>
      <c r="L621" t="s">
        <v>2</v>
      </c>
      <c r="M621" t="s">
        <v>95</v>
      </c>
      <c r="N621" t="s">
        <v>252</v>
      </c>
    </row>
    <row r="622" spans="1:14" x14ac:dyDescent="0.25">
      <c r="A622" t="s">
        <v>412</v>
      </c>
      <c r="B622" t="s">
        <v>48</v>
      </c>
      <c r="C622" t="s">
        <v>474</v>
      </c>
      <c r="D622" t="s">
        <v>94</v>
      </c>
      <c r="E622" s="149">
        <v>292500</v>
      </c>
      <c r="F622" s="149">
        <v>5970</v>
      </c>
      <c r="G622" s="149">
        <v>298470</v>
      </c>
      <c r="H622" s="150">
        <f>Tabela2[[#This Row],[PERCENTUAL REALIZADO2]]*1/100</f>
        <v>0.76549999999999996</v>
      </c>
      <c r="I622">
        <v>76.55</v>
      </c>
      <c r="J622" s="111">
        <v>40976</v>
      </c>
      <c r="K622" s="111">
        <v>43251</v>
      </c>
      <c r="L622" t="s">
        <v>2</v>
      </c>
      <c r="M622" t="s">
        <v>95</v>
      </c>
      <c r="N622" t="s">
        <v>252</v>
      </c>
    </row>
    <row r="623" spans="1:14" x14ac:dyDescent="0.25">
      <c r="A623" t="s">
        <v>412</v>
      </c>
      <c r="B623" t="s">
        <v>51</v>
      </c>
      <c r="C623" t="s">
        <v>2027</v>
      </c>
      <c r="D623" t="s">
        <v>94</v>
      </c>
      <c r="E623" s="149">
        <v>97500</v>
      </c>
      <c r="F623" s="149">
        <v>17000</v>
      </c>
      <c r="G623" s="149">
        <v>114500</v>
      </c>
      <c r="H623" s="150">
        <f>Tabela2[[#This Row],[PERCENTUAL REALIZADO2]]*1/100</f>
        <v>0.44490000000000002</v>
      </c>
      <c r="I623">
        <v>44.49</v>
      </c>
      <c r="J623" s="111">
        <v>40816</v>
      </c>
      <c r="K623" s="111">
        <v>42004</v>
      </c>
      <c r="L623" t="s">
        <v>2</v>
      </c>
      <c r="M623" t="s">
        <v>95</v>
      </c>
      <c r="N623" t="s">
        <v>252</v>
      </c>
    </row>
    <row r="624" spans="1:14" x14ac:dyDescent="0.25">
      <c r="A624" t="s">
        <v>412</v>
      </c>
      <c r="B624" t="s">
        <v>48</v>
      </c>
      <c r="C624" t="s">
        <v>544</v>
      </c>
      <c r="D624" t="s">
        <v>94</v>
      </c>
      <c r="E624" s="149">
        <v>195000</v>
      </c>
      <c r="F624" s="149">
        <v>50000</v>
      </c>
      <c r="G624" s="149">
        <v>245000</v>
      </c>
      <c r="H624" s="150">
        <f>Tabela2[[#This Row],[PERCENTUAL REALIZADO2]]*1/100</f>
        <v>0.4914</v>
      </c>
      <c r="I624">
        <v>49.14</v>
      </c>
      <c r="J624" s="111">
        <v>40064</v>
      </c>
      <c r="K624" s="111">
        <v>42734</v>
      </c>
      <c r="L624" t="s">
        <v>2</v>
      </c>
      <c r="M624" t="s">
        <v>95</v>
      </c>
      <c r="N624" t="s">
        <v>252</v>
      </c>
    </row>
    <row r="625" spans="1:14" x14ac:dyDescent="0.25">
      <c r="A625" t="s">
        <v>412</v>
      </c>
      <c r="B625" t="s">
        <v>48</v>
      </c>
      <c r="C625" t="s">
        <v>476</v>
      </c>
      <c r="D625" t="s">
        <v>94</v>
      </c>
      <c r="E625" s="149">
        <v>292500</v>
      </c>
      <c r="F625" s="149">
        <v>51278.58</v>
      </c>
      <c r="G625" s="149">
        <v>343778.58</v>
      </c>
      <c r="H625" s="150">
        <f>Tabela2[[#This Row],[PERCENTUAL REALIZADO2]]*1/100</f>
        <v>0.70530000000000004</v>
      </c>
      <c r="I625">
        <v>70.53</v>
      </c>
      <c r="J625" s="111">
        <v>39811</v>
      </c>
      <c r="K625" s="111">
        <v>43261</v>
      </c>
      <c r="L625" t="s">
        <v>2</v>
      </c>
      <c r="M625" t="s">
        <v>95</v>
      </c>
      <c r="N625" t="s">
        <v>252</v>
      </c>
    </row>
    <row r="626" spans="1:14" x14ac:dyDescent="0.25">
      <c r="A626" t="s">
        <v>805</v>
      </c>
      <c r="B626" t="s">
        <v>68</v>
      </c>
      <c r="C626" t="s">
        <v>167</v>
      </c>
      <c r="D626" t="s">
        <v>94</v>
      </c>
      <c r="E626" s="149">
        <v>500000</v>
      </c>
      <c r="F626" s="149">
        <v>61110.93</v>
      </c>
      <c r="G626" s="149">
        <v>561110.93000000005</v>
      </c>
      <c r="H626" s="150">
        <f>Tabela2[[#This Row],[PERCENTUAL REALIZADO2]]*1/100</f>
        <v>0.64908500000000002</v>
      </c>
      <c r="I626">
        <v>64.908500000000004</v>
      </c>
      <c r="J626" s="111">
        <v>42735</v>
      </c>
      <c r="L626" t="s">
        <v>2</v>
      </c>
      <c r="M626" t="s">
        <v>95</v>
      </c>
      <c r="N626" t="s">
        <v>96</v>
      </c>
    </row>
    <row r="627" spans="1:14" x14ac:dyDescent="0.25">
      <c r="A627" t="s">
        <v>825</v>
      </c>
      <c r="B627" t="s">
        <v>65</v>
      </c>
      <c r="C627" t="s">
        <v>624</v>
      </c>
      <c r="D627" t="s">
        <v>94</v>
      </c>
      <c r="E627" s="149">
        <v>243750</v>
      </c>
      <c r="F627" s="149">
        <v>13907.28</v>
      </c>
      <c r="G627" s="149">
        <v>257657.28</v>
      </c>
      <c r="H627" s="150">
        <f>Tabela2[[#This Row],[PERCENTUAL REALIZADO2]]*1/100</f>
        <v>8.3669999999999994E-3</v>
      </c>
      <c r="I627">
        <v>0.8367</v>
      </c>
      <c r="J627" s="111">
        <v>42906</v>
      </c>
      <c r="L627" t="s">
        <v>2</v>
      </c>
      <c r="M627" t="s">
        <v>95</v>
      </c>
      <c r="N627" t="s">
        <v>96</v>
      </c>
    </row>
    <row r="628" spans="1:14" x14ac:dyDescent="0.25">
      <c r="A628" t="s">
        <v>506</v>
      </c>
      <c r="B628" t="s">
        <v>51</v>
      </c>
      <c r="C628" t="s">
        <v>331</v>
      </c>
      <c r="D628" t="s">
        <v>94</v>
      </c>
      <c r="E628" s="149">
        <v>243750</v>
      </c>
      <c r="F628" s="149">
        <v>6250</v>
      </c>
      <c r="G628" s="149">
        <v>250000</v>
      </c>
      <c r="H628" s="150">
        <f>Tabela2[[#This Row],[PERCENTUAL REALIZADO2]]*1/100</f>
        <v>0.13799</v>
      </c>
      <c r="I628">
        <v>13.798999999999999</v>
      </c>
      <c r="J628" s="111">
        <v>43006</v>
      </c>
      <c r="L628" t="s">
        <v>2</v>
      </c>
      <c r="M628" t="s">
        <v>95</v>
      </c>
      <c r="N628" t="s">
        <v>96</v>
      </c>
    </row>
    <row r="629" spans="1:14" x14ac:dyDescent="0.25">
      <c r="A629" t="s">
        <v>506</v>
      </c>
      <c r="B629" t="s">
        <v>53</v>
      </c>
      <c r="C629" t="s">
        <v>1197</v>
      </c>
      <c r="D629" t="s">
        <v>94</v>
      </c>
      <c r="E629" s="149">
        <v>243750</v>
      </c>
      <c r="F629" s="149">
        <v>38781.07</v>
      </c>
      <c r="G629" s="149">
        <v>282531.07</v>
      </c>
      <c r="H629" s="150">
        <f>Tabela2[[#This Row],[PERCENTUAL REALIZADO2]]*1/100</f>
        <v>0.53947600000000007</v>
      </c>
      <c r="I629">
        <v>53.947600000000001</v>
      </c>
      <c r="J629" s="111">
        <v>42552</v>
      </c>
      <c r="L629" t="s">
        <v>2</v>
      </c>
      <c r="M629" t="s">
        <v>95</v>
      </c>
      <c r="N629" t="s">
        <v>96</v>
      </c>
    </row>
    <row r="630" spans="1:14" x14ac:dyDescent="0.25">
      <c r="A630" t="s">
        <v>237</v>
      </c>
      <c r="B630" t="s">
        <v>65</v>
      </c>
      <c r="C630" t="s">
        <v>1280</v>
      </c>
      <c r="D630" t="s">
        <v>94</v>
      </c>
      <c r="E630" s="149">
        <v>243750</v>
      </c>
      <c r="F630" s="149">
        <v>10000</v>
      </c>
      <c r="G630" s="149">
        <v>253750</v>
      </c>
      <c r="H630" s="150">
        <f>Tabela2[[#This Row],[PERCENTUAL REALIZADO2]]*1/100</f>
        <v>0.80315799999999993</v>
      </c>
      <c r="I630">
        <v>80.315799999999996</v>
      </c>
      <c r="J630" s="111">
        <v>42156</v>
      </c>
      <c r="L630" t="s">
        <v>2</v>
      </c>
      <c r="M630" t="s">
        <v>95</v>
      </c>
      <c r="N630" t="s">
        <v>96</v>
      </c>
    </row>
    <row r="631" spans="1:14" x14ac:dyDescent="0.25">
      <c r="A631" t="s">
        <v>825</v>
      </c>
      <c r="B631" t="s">
        <v>53</v>
      </c>
      <c r="C631" t="s">
        <v>1362</v>
      </c>
      <c r="D631" t="s">
        <v>94</v>
      </c>
      <c r="E631" s="149">
        <v>243750</v>
      </c>
      <c r="F631" s="149">
        <v>4974.5</v>
      </c>
      <c r="G631" s="149">
        <v>248724.5</v>
      </c>
      <c r="H631" s="150">
        <f>Tabela2[[#This Row],[PERCENTUAL REALIZADO2]]*1/100</f>
        <v>0.899088</v>
      </c>
      <c r="I631">
        <v>89.908799999999999</v>
      </c>
      <c r="J631" s="111">
        <v>42283</v>
      </c>
      <c r="L631" t="s">
        <v>2</v>
      </c>
      <c r="M631" t="s">
        <v>95</v>
      </c>
      <c r="N631" t="s">
        <v>96</v>
      </c>
    </row>
    <row r="632" spans="1:14" x14ac:dyDescent="0.25">
      <c r="A632" t="s">
        <v>825</v>
      </c>
      <c r="B632" t="s">
        <v>45</v>
      </c>
      <c r="C632" t="s">
        <v>220</v>
      </c>
      <c r="D632" t="s">
        <v>94</v>
      </c>
      <c r="E632" s="149">
        <v>487500</v>
      </c>
      <c r="F632" s="149">
        <v>83524.47</v>
      </c>
      <c r="G632" s="149">
        <v>571024.47</v>
      </c>
      <c r="H632" s="150">
        <f>Tabela2[[#This Row],[PERCENTUAL REALIZADO2]]*1/100</f>
        <v>0.25169399999999997</v>
      </c>
      <c r="I632">
        <v>25.1694</v>
      </c>
      <c r="J632" s="111">
        <v>42149</v>
      </c>
      <c r="L632" t="s">
        <v>2</v>
      </c>
      <c r="M632" t="s">
        <v>95</v>
      </c>
      <c r="N632" t="s">
        <v>96</v>
      </c>
    </row>
    <row r="633" spans="1:14" x14ac:dyDescent="0.25">
      <c r="A633" t="s">
        <v>506</v>
      </c>
      <c r="B633" t="s">
        <v>69</v>
      </c>
      <c r="C633" t="s">
        <v>316</v>
      </c>
      <c r="D633" t="s">
        <v>94</v>
      </c>
      <c r="E633" s="149">
        <v>292500</v>
      </c>
      <c r="F633" s="149">
        <v>7500</v>
      </c>
      <c r="G633" s="149">
        <v>300000</v>
      </c>
      <c r="H633" s="150">
        <f>Tabela2[[#This Row],[PERCENTUAL REALIZADO2]]*1/100</f>
        <v>0.981572</v>
      </c>
      <c r="I633">
        <v>98.157200000000003</v>
      </c>
      <c r="J633" s="111">
        <v>42461</v>
      </c>
      <c r="L633" t="s">
        <v>2</v>
      </c>
      <c r="M633" t="s">
        <v>95</v>
      </c>
      <c r="N633" t="s">
        <v>96</v>
      </c>
    </row>
    <row r="634" spans="1:14" x14ac:dyDescent="0.25">
      <c r="A634" t="s">
        <v>237</v>
      </c>
      <c r="B634" t="s">
        <v>68</v>
      </c>
      <c r="C634" t="s">
        <v>1382</v>
      </c>
      <c r="D634" t="s">
        <v>94</v>
      </c>
      <c r="E634" s="149">
        <v>243750</v>
      </c>
      <c r="F634" s="149">
        <v>8431.61</v>
      </c>
      <c r="G634" s="149">
        <v>252181.61</v>
      </c>
      <c r="H634" s="150">
        <f>Tabela2[[#This Row],[PERCENTUAL REALIZADO2]]*1/100</f>
        <v>0.78131600000000001</v>
      </c>
      <c r="I634">
        <v>78.131600000000006</v>
      </c>
      <c r="J634" s="111">
        <v>42213</v>
      </c>
      <c r="L634" t="s">
        <v>2</v>
      </c>
      <c r="M634" t="s">
        <v>95</v>
      </c>
      <c r="N634" t="s">
        <v>96</v>
      </c>
    </row>
    <row r="635" spans="1:14" x14ac:dyDescent="0.25">
      <c r="A635" t="s">
        <v>825</v>
      </c>
      <c r="B635" t="s">
        <v>61</v>
      </c>
      <c r="C635" t="s">
        <v>295</v>
      </c>
      <c r="D635" t="s">
        <v>94</v>
      </c>
      <c r="E635" s="149">
        <v>487500</v>
      </c>
      <c r="F635" s="149">
        <v>39000</v>
      </c>
      <c r="G635" s="149">
        <v>526500</v>
      </c>
      <c r="H635" s="150">
        <f>Tabela2[[#This Row],[PERCENTUAL REALIZADO2]]*1/100</f>
        <v>0.644872</v>
      </c>
      <c r="I635">
        <v>64.487200000000001</v>
      </c>
      <c r="J635" s="111">
        <v>42248</v>
      </c>
      <c r="L635" t="s">
        <v>2</v>
      </c>
      <c r="M635" t="s">
        <v>95</v>
      </c>
      <c r="N635" t="s">
        <v>96</v>
      </c>
    </row>
    <row r="636" spans="1:14" x14ac:dyDescent="0.25">
      <c r="A636" t="s">
        <v>506</v>
      </c>
      <c r="B636" t="s">
        <v>57</v>
      </c>
      <c r="C636" t="s">
        <v>1054</v>
      </c>
      <c r="D636" t="s">
        <v>94</v>
      </c>
      <c r="E636" s="149">
        <v>243750</v>
      </c>
      <c r="F636" s="149">
        <v>20706.16</v>
      </c>
      <c r="G636" s="149">
        <v>264456.15999999997</v>
      </c>
      <c r="H636" s="150">
        <f>Tabela2[[#This Row],[PERCENTUAL REALIZADO2]]*1/100</f>
        <v>0.109726</v>
      </c>
      <c r="I636">
        <v>10.9726</v>
      </c>
      <c r="J636" s="111">
        <v>42221</v>
      </c>
      <c r="L636" t="s">
        <v>2</v>
      </c>
      <c r="M636" t="s">
        <v>95</v>
      </c>
      <c r="N636" t="s">
        <v>96</v>
      </c>
    </row>
    <row r="637" spans="1:14" x14ac:dyDescent="0.25">
      <c r="A637" t="s">
        <v>805</v>
      </c>
      <c r="B637" t="s">
        <v>68</v>
      </c>
      <c r="C637" t="s">
        <v>1402</v>
      </c>
      <c r="D637" t="s">
        <v>94</v>
      </c>
      <c r="E637" s="149">
        <v>243750</v>
      </c>
      <c r="F637" s="149">
        <v>66408.210000000006</v>
      </c>
      <c r="G637" s="149">
        <v>310158.21000000002</v>
      </c>
      <c r="H637" s="150">
        <f>Tabela2[[#This Row],[PERCENTUAL REALIZADO2]]*1/100</f>
        <v>0.59891099999999997</v>
      </c>
      <c r="I637">
        <v>59.891100000000002</v>
      </c>
      <c r="J637" s="111">
        <v>42156</v>
      </c>
      <c r="L637" t="s">
        <v>2</v>
      </c>
      <c r="M637" t="s">
        <v>95</v>
      </c>
      <c r="N637" t="s">
        <v>96</v>
      </c>
    </row>
    <row r="638" spans="1:14" x14ac:dyDescent="0.25">
      <c r="A638" t="s">
        <v>506</v>
      </c>
      <c r="B638" t="s">
        <v>53</v>
      </c>
      <c r="C638" t="s">
        <v>332</v>
      </c>
      <c r="D638" t="s">
        <v>94</v>
      </c>
      <c r="E638" s="149">
        <v>285000</v>
      </c>
      <c r="F638" s="149">
        <v>58360.54</v>
      </c>
      <c r="G638" s="149">
        <v>343360.54</v>
      </c>
      <c r="H638" s="150">
        <f>Tabela2[[#This Row],[PERCENTUAL REALIZADO2]]*1/100</f>
        <v>0.97567400000000004</v>
      </c>
      <c r="I638">
        <v>97.567400000000006</v>
      </c>
      <c r="J638" s="111">
        <v>42360</v>
      </c>
      <c r="L638" t="s">
        <v>2</v>
      </c>
      <c r="M638" t="s">
        <v>95</v>
      </c>
      <c r="N638" t="s">
        <v>96</v>
      </c>
    </row>
    <row r="639" spans="1:14" x14ac:dyDescent="0.25">
      <c r="A639" t="s">
        <v>237</v>
      </c>
      <c r="B639" t="s">
        <v>47</v>
      </c>
      <c r="C639" t="s">
        <v>270</v>
      </c>
      <c r="D639" t="s">
        <v>94</v>
      </c>
      <c r="E639" s="149">
        <v>243750</v>
      </c>
      <c r="F639" s="149">
        <v>35652.400000000001</v>
      </c>
      <c r="G639" s="149">
        <v>279402.40000000002</v>
      </c>
      <c r="H639" s="150">
        <f>Tabela2[[#This Row],[PERCENTUAL REALIZADO2]]*1/100</f>
        <v>1.2054E-2</v>
      </c>
      <c r="I639">
        <v>1.2054</v>
      </c>
      <c r="J639" s="111">
        <v>42165</v>
      </c>
      <c r="L639" t="s">
        <v>2</v>
      </c>
      <c r="M639" t="s">
        <v>95</v>
      </c>
      <c r="N639" t="s">
        <v>96</v>
      </c>
    </row>
    <row r="640" spans="1:14" x14ac:dyDescent="0.25">
      <c r="A640" t="s">
        <v>805</v>
      </c>
      <c r="B640" t="s">
        <v>47</v>
      </c>
      <c r="C640" t="s">
        <v>1268</v>
      </c>
      <c r="D640" t="s">
        <v>94</v>
      </c>
      <c r="E640" s="149">
        <v>243750</v>
      </c>
      <c r="F640" s="149">
        <v>6250</v>
      </c>
      <c r="G640" s="149">
        <v>250000</v>
      </c>
      <c r="H640" s="150">
        <f>Tabela2[[#This Row],[PERCENTUAL REALIZADO2]]*1/100</f>
        <v>0.12157299999999999</v>
      </c>
      <c r="I640">
        <v>12.157299999999999</v>
      </c>
      <c r="J640" s="111">
        <v>42163</v>
      </c>
      <c r="L640" t="s">
        <v>2</v>
      </c>
      <c r="M640" t="s">
        <v>95</v>
      </c>
      <c r="N640" t="s">
        <v>96</v>
      </c>
    </row>
    <row r="641" spans="1:14" x14ac:dyDescent="0.25">
      <c r="A641" t="s">
        <v>506</v>
      </c>
      <c r="B641" t="s">
        <v>60</v>
      </c>
      <c r="C641" t="s">
        <v>897</v>
      </c>
      <c r="D641" t="s">
        <v>94</v>
      </c>
      <c r="E641" s="149">
        <v>292500</v>
      </c>
      <c r="F641" s="149">
        <v>28268.54</v>
      </c>
      <c r="G641" s="149">
        <v>320768.53999999998</v>
      </c>
      <c r="H641" s="150">
        <f>Tabela2[[#This Row],[PERCENTUAL REALIZADO2]]*1/100</f>
        <v>0.47253700000000004</v>
      </c>
      <c r="I641">
        <v>47.253700000000002</v>
      </c>
      <c r="J641" s="111">
        <v>41808</v>
      </c>
      <c r="L641" t="s">
        <v>2</v>
      </c>
      <c r="M641" t="s">
        <v>95</v>
      </c>
      <c r="N641" t="s">
        <v>96</v>
      </c>
    </row>
    <row r="642" spans="1:14" x14ac:dyDescent="0.25">
      <c r="A642" t="s">
        <v>825</v>
      </c>
      <c r="B642" t="s">
        <v>59</v>
      </c>
      <c r="C642" t="s">
        <v>1643</v>
      </c>
      <c r="D642" t="s">
        <v>94</v>
      </c>
      <c r="E642" s="149">
        <v>243750</v>
      </c>
      <c r="F642" s="149">
        <v>7539</v>
      </c>
      <c r="G642" s="149">
        <v>251289</v>
      </c>
      <c r="H642" s="150">
        <f>Tabela2[[#This Row],[PERCENTUAL REALIZADO2]]*1/100</f>
        <v>0.45722400000000002</v>
      </c>
      <c r="I642">
        <v>45.7224</v>
      </c>
      <c r="J642" s="111">
        <v>42160</v>
      </c>
      <c r="L642" t="s">
        <v>2</v>
      </c>
      <c r="M642" t="s">
        <v>95</v>
      </c>
      <c r="N642" t="s">
        <v>96</v>
      </c>
    </row>
    <row r="643" spans="1:14" x14ac:dyDescent="0.25">
      <c r="A643" t="s">
        <v>506</v>
      </c>
      <c r="B643" t="s">
        <v>51</v>
      </c>
      <c r="C643" t="s">
        <v>1812</v>
      </c>
      <c r="D643" t="s">
        <v>94</v>
      </c>
      <c r="E643" s="149">
        <v>341250</v>
      </c>
      <c r="F643" s="149">
        <v>549122.46</v>
      </c>
      <c r="G643" s="149">
        <v>890372.46</v>
      </c>
      <c r="H643" s="150">
        <f>Tabela2[[#This Row],[PERCENTUAL REALIZADO2]]*1/100</f>
        <v>0.552566</v>
      </c>
      <c r="I643">
        <v>55.256599999999999</v>
      </c>
      <c r="J643" s="111">
        <v>42192</v>
      </c>
      <c r="L643" t="s">
        <v>2</v>
      </c>
      <c r="M643" t="s">
        <v>95</v>
      </c>
      <c r="N643" t="s">
        <v>96</v>
      </c>
    </row>
    <row r="644" spans="1:14" x14ac:dyDescent="0.25">
      <c r="A644" t="s">
        <v>443</v>
      </c>
      <c r="B644" t="s">
        <v>53</v>
      </c>
      <c r="C644" t="s">
        <v>582</v>
      </c>
      <c r="D644" t="s">
        <v>94</v>
      </c>
      <c r="E644" s="149">
        <v>100000</v>
      </c>
      <c r="F644" s="149">
        <v>138410.25</v>
      </c>
      <c r="G644" s="149">
        <v>238410.25</v>
      </c>
      <c r="H644" s="150">
        <f>Tabela2[[#This Row],[PERCENTUAL REALIZADO2]]*1/100</f>
        <v>0.3599</v>
      </c>
      <c r="I644">
        <v>35.99</v>
      </c>
      <c r="J644" s="111">
        <v>37316</v>
      </c>
      <c r="L644" t="s">
        <v>2</v>
      </c>
      <c r="M644" t="s">
        <v>95</v>
      </c>
      <c r="N644" t="s">
        <v>573</v>
      </c>
    </row>
    <row r="645" spans="1:14" x14ac:dyDescent="0.25">
      <c r="A645" t="s">
        <v>443</v>
      </c>
      <c r="B645" t="s">
        <v>58</v>
      </c>
      <c r="C645" t="s">
        <v>947</v>
      </c>
      <c r="D645" t="s">
        <v>94</v>
      </c>
      <c r="E645" s="149">
        <v>200000</v>
      </c>
      <c r="F645" s="149">
        <v>9978.85</v>
      </c>
      <c r="G645" s="149">
        <v>209978.85</v>
      </c>
      <c r="H645" s="150">
        <f>Tabela2[[#This Row],[PERCENTUAL REALIZADO2]]*1/100</f>
        <v>0.40630000000000005</v>
      </c>
      <c r="I645">
        <v>40.630000000000003</v>
      </c>
      <c r="J645" s="111">
        <v>39325</v>
      </c>
      <c r="K645" s="111">
        <v>41820</v>
      </c>
      <c r="L645" t="s">
        <v>2</v>
      </c>
      <c r="M645" t="s">
        <v>95</v>
      </c>
      <c r="N645" t="s">
        <v>252</v>
      </c>
    </row>
    <row r="646" spans="1:14" x14ac:dyDescent="0.25">
      <c r="A646" t="s">
        <v>443</v>
      </c>
      <c r="B646" t="s">
        <v>48</v>
      </c>
      <c r="C646" t="s">
        <v>1002</v>
      </c>
      <c r="D646" t="s">
        <v>94</v>
      </c>
      <c r="E646" s="149">
        <v>150000</v>
      </c>
      <c r="F646" s="149">
        <v>7500</v>
      </c>
      <c r="G646" s="149">
        <v>157500</v>
      </c>
      <c r="H646" s="150">
        <f>Tabela2[[#This Row],[PERCENTUAL REALIZADO2]]*1/100</f>
        <v>0.93870000000000009</v>
      </c>
      <c r="I646">
        <v>93.87</v>
      </c>
      <c r="J646" s="111">
        <v>39454</v>
      </c>
      <c r="K646" s="111">
        <v>42754</v>
      </c>
      <c r="L646" t="s">
        <v>2</v>
      </c>
      <c r="M646" t="s">
        <v>95</v>
      </c>
      <c r="N646" t="s">
        <v>252</v>
      </c>
    </row>
    <row r="647" spans="1:14" x14ac:dyDescent="0.25">
      <c r="A647" t="s">
        <v>1873</v>
      </c>
      <c r="B647" t="s">
        <v>63</v>
      </c>
      <c r="C647" t="s">
        <v>424</v>
      </c>
      <c r="D647" t="s">
        <v>94</v>
      </c>
      <c r="E647" s="149">
        <v>500000</v>
      </c>
      <c r="F647" s="149">
        <v>10205</v>
      </c>
      <c r="G647" s="149">
        <v>510205</v>
      </c>
      <c r="H647" s="150">
        <f>Tabela2[[#This Row],[PERCENTUAL REALIZADO2]]*1/100</f>
        <v>0.495</v>
      </c>
      <c r="I647">
        <v>49.5</v>
      </c>
      <c r="J647" s="111">
        <v>42086</v>
      </c>
      <c r="K647" s="111">
        <v>43524</v>
      </c>
      <c r="L647" t="s">
        <v>2</v>
      </c>
      <c r="M647" t="s">
        <v>95</v>
      </c>
      <c r="N647" t="s">
        <v>96</v>
      </c>
    </row>
    <row r="648" spans="1:14" x14ac:dyDescent="0.25">
      <c r="A648" t="s">
        <v>443</v>
      </c>
      <c r="B648" t="s">
        <v>56</v>
      </c>
      <c r="C648" t="s">
        <v>469</v>
      </c>
      <c r="D648" t="s">
        <v>94</v>
      </c>
      <c r="E648" s="149">
        <v>195000</v>
      </c>
      <c r="F648" s="149">
        <v>103586.93</v>
      </c>
      <c r="G648" s="149">
        <v>298586.93</v>
      </c>
      <c r="H648" s="150">
        <f>Tabela2[[#This Row],[PERCENTUAL REALIZADO2]]*1/100</f>
        <v>0.81810000000000005</v>
      </c>
      <c r="I648">
        <v>81.81</v>
      </c>
      <c r="J648" s="111">
        <v>40740</v>
      </c>
      <c r="K648" s="111">
        <v>43220</v>
      </c>
      <c r="L648" t="s">
        <v>2</v>
      </c>
      <c r="M648" t="s">
        <v>95</v>
      </c>
      <c r="N648" t="s">
        <v>252</v>
      </c>
    </row>
    <row r="649" spans="1:14" x14ac:dyDescent="0.25">
      <c r="A649" t="s">
        <v>443</v>
      </c>
      <c r="B649" t="s">
        <v>52</v>
      </c>
      <c r="C649" t="s">
        <v>2007</v>
      </c>
      <c r="D649" t="s">
        <v>94</v>
      </c>
      <c r="E649" s="149">
        <v>292500</v>
      </c>
      <c r="F649" s="149">
        <v>5969.39</v>
      </c>
      <c r="G649" s="149">
        <v>298469.39</v>
      </c>
      <c r="H649" s="150">
        <f>Tabela2[[#This Row],[PERCENTUAL REALIZADO2]]*1/100</f>
        <v>3.0000000000000001E-3</v>
      </c>
      <c r="I649">
        <v>0.3</v>
      </c>
      <c r="J649" s="111">
        <v>40784</v>
      </c>
      <c r="K649" s="111">
        <v>42369</v>
      </c>
      <c r="L649" t="s">
        <v>2</v>
      </c>
      <c r="M649" t="s">
        <v>95</v>
      </c>
      <c r="N649" t="s">
        <v>252</v>
      </c>
    </row>
    <row r="650" spans="1:14" x14ac:dyDescent="0.25">
      <c r="A650" t="s">
        <v>1061</v>
      </c>
      <c r="B650" t="s">
        <v>63</v>
      </c>
      <c r="C650" t="s">
        <v>961</v>
      </c>
      <c r="D650" t="s">
        <v>94</v>
      </c>
      <c r="E650" s="149">
        <v>450000</v>
      </c>
      <c r="F650" s="149">
        <v>36387.33</v>
      </c>
      <c r="G650" s="149">
        <v>486387.33</v>
      </c>
      <c r="H650" s="150">
        <f>Tabela2[[#This Row],[PERCENTUAL REALIZADO2]]*1/100</f>
        <v>0.84238400000000002</v>
      </c>
      <c r="I650">
        <v>84.238399999999999</v>
      </c>
      <c r="J650" s="111">
        <v>42410</v>
      </c>
      <c r="L650" t="s">
        <v>2</v>
      </c>
      <c r="M650" t="s">
        <v>95</v>
      </c>
      <c r="N650" t="s">
        <v>96</v>
      </c>
    </row>
    <row r="651" spans="1:14" x14ac:dyDescent="0.25">
      <c r="A651" t="s">
        <v>175</v>
      </c>
      <c r="B651" t="s">
        <v>53</v>
      </c>
      <c r="C651" t="s">
        <v>1226</v>
      </c>
      <c r="D651" t="s">
        <v>94</v>
      </c>
      <c r="E651" s="149">
        <v>292500</v>
      </c>
      <c r="F651" s="149">
        <v>171490.6</v>
      </c>
      <c r="G651" s="149">
        <v>463990.6</v>
      </c>
      <c r="H651" s="150">
        <f>Tabela2[[#This Row],[PERCENTUAL REALIZADO2]]*1/100</f>
        <v>0.93460700000000008</v>
      </c>
      <c r="I651">
        <v>93.460700000000003</v>
      </c>
      <c r="J651" s="111">
        <v>42207</v>
      </c>
      <c r="L651" t="s">
        <v>2</v>
      </c>
      <c r="M651" t="s">
        <v>95</v>
      </c>
      <c r="N651" t="s">
        <v>96</v>
      </c>
    </row>
    <row r="652" spans="1:14" x14ac:dyDescent="0.25">
      <c r="A652" t="s">
        <v>175</v>
      </c>
      <c r="B652" t="s">
        <v>48</v>
      </c>
      <c r="C652" t="s">
        <v>189</v>
      </c>
      <c r="D652" t="s">
        <v>94</v>
      </c>
      <c r="E652" s="149">
        <v>375000</v>
      </c>
      <c r="F652" s="149">
        <v>19739.07</v>
      </c>
      <c r="G652" s="149">
        <v>394739.07</v>
      </c>
      <c r="H652" s="150">
        <f>Tabela2[[#This Row],[PERCENTUAL REALIZADO2]]*1/100</f>
        <v>0.97514899999999993</v>
      </c>
      <c r="I652">
        <v>97.514899999999997</v>
      </c>
      <c r="J652" s="111">
        <v>42217</v>
      </c>
      <c r="L652" t="s">
        <v>2</v>
      </c>
      <c r="M652" t="s">
        <v>95</v>
      </c>
      <c r="N652" t="s">
        <v>96</v>
      </c>
    </row>
    <row r="653" spans="1:14" x14ac:dyDescent="0.25">
      <c r="A653" t="s">
        <v>1653</v>
      </c>
      <c r="B653" t="s">
        <v>50</v>
      </c>
      <c r="C653" t="s">
        <v>740</v>
      </c>
      <c r="D653" t="s">
        <v>94</v>
      </c>
      <c r="E653" s="149">
        <v>341250</v>
      </c>
      <c r="F653" s="149">
        <v>105677.46</v>
      </c>
      <c r="G653" s="149">
        <v>446927.46</v>
      </c>
      <c r="H653" s="150">
        <f>Tabela2[[#This Row],[PERCENTUAL REALIZADO2]]*1/100</f>
        <v>0.85290299999999997</v>
      </c>
      <c r="I653">
        <v>85.290300000000002</v>
      </c>
      <c r="J653" s="111">
        <v>42228</v>
      </c>
      <c r="L653" t="s">
        <v>2</v>
      </c>
      <c r="M653" t="s">
        <v>95</v>
      </c>
      <c r="N653" t="s">
        <v>96</v>
      </c>
    </row>
    <row r="654" spans="1:14" x14ac:dyDescent="0.25">
      <c r="A654" t="s">
        <v>1061</v>
      </c>
      <c r="B654" t="s">
        <v>50</v>
      </c>
      <c r="C654" t="s">
        <v>173</v>
      </c>
      <c r="D654" t="s">
        <v>94</v>
      </c>
      <c r="E654" s="149">
        <v>438750</v>
      </c>
      <c r="F654" s="149">
        <v>226613.72</v>
      </c>
      <c r="G654" s="149">
        <v>665363.72</v>
      </c>
      <c r="H654" s="150">
        <f>Tabela2[[#This Row],[PERCENTUAL REALIZADO2]]*1/100</f>
        <v>0.489317</v>
      </c>
      <c r="I654">
        <v>48.931699999999999</v>
      </c>
      <c r="J654" s="111">
        <v>42261</v>
      </c>
      <c r="L654" t="s">
        <v>2</v>
      </c>
      <c r="M654" t="s">
        <v>95</v>
      </c>
      <c r="N654" t="s">
        <v>96</v>
      </c>
    </row>
    <row r="655" spans="1:14" x14ac:dyDescent="0.25">
      <c r="A655" t="s">
        <v>1906</v>
      </c>
      <c r="B655" t="s">
        <v>58</v>
      </c>
      <c r="C655" t="s">
        <v>450</v>
      </c>
      <c r="D655" t="s">
        <v>94</v>
      </c>
      <c r="E655" s="149">
        <v>686350</v>
      </c>
      <c r="F655" s="149">
        <v>20000</v>
      </c>
      <c r="G655" s="149">
        <v>706350</v>
      </c>
      <c r="H655" s="150">
        <f>Tabela2[[#This Row],[PERCENTUAL REALIZADO2]]*1/100</f>
        <v>0.46509999999999996</v>
      </c>
      <c r="I655">
        <v>46.51</v>
      </c>
      <c r="J655" s="111">
        <v>41435</v>
      </c>
      <c r="K655" s="111">
        <v>42338</v>
      </c>
      <c r="L655" t="s">
        <v>2</v>
      </c>
      <c r="M655" t="s">
        <v>95</v>
      </c>
      <c r="N655" t="s">
        <v>252</v>
      </c>
    </row>
    <row r="656" spans="1:14" x14ac:dyDescent="0.25">
      <c r="A656" t="s">
        <v>1656</v>
      </c>
      <c r="B656" t="s">
        <v>48</v>
      </c>
      <c r="C656" t="s">
        <v>371</v>
      </c>
      <c r="D656" t="s">
        <v>94</v>
      </c>
      <c r="E656" s="149">
        <v>497250</v>
      </c>
      <c r="F656" s="149">
        <v>30342.2</v>
      </c>
      <c r="G656" s="149">
        <v>527592.19999999995</v>
      </c>
      <c r="H656" s="150">
        <f>Tabela2[[#This Row],[PERCENTUAL REALIZADO2]]*1/100</f>
        <v>0.30184800000000001</v>
      </c>
      <c r="I656">
        <v>30.184799999999999</v>
      </c>
      <c r="J656" s="111">
        <v>42166</v>
      </c>
      <c r="L656" t="s">
        <v>2</v>
      </c>
      <c r="M656" t="s">
        <v>95</v>
      </c>
      <c r="N656" t="s">
        <v>96</v>
      </c>
    </row>
    <row r="657" spans="1:14" x14ac:dyDescent="0.25">
      <c r="A657" t="s">
        <v>1237</v>
      </c>
      <c r="B657" t="s">
        <v>50</v>
      </c>
      <c r="C657" t="s">
        <v>217</v>
      </c>
      <c r="D657" t="s">
        <v>94</v>
      </c>
      <c r="E657" s="149">
        <v>341250</v>
      </c>
      <c r="F657" s="149">
        <v>341.59</v>
      </c>
      <c r="G657" s="149">
        <v>341591.59</v>
      </c>
      <c r="H657" s="150">
        <f>Tabela2[[#This Row],[PERCENTUAL REALIZADO2]]*1/100</f>
        <v>1.0954999999999999E-2</v>
      </c>
      <c r="I657">
        <v>1.0954999999999999</v>
      </c>
      <c r="J657" s="111">
        <v>42552</v>
      </c>
      <c r="L657" t="s">
        <v>2</v>
      </c>
      <c r="M657" t="s">
        <v>95</v>
      </c>
      <c r="N657" t="s">
        <v>96</v>
      </c>
    </row>
    <row r="658" spans="1:14" x14ac:dyDescent="0.25">
      <c r="A658" t="s">
        <v>659</v>
      </c>
      <c r="B658" t="s">
        <v>65</v>
      </c>
      <c r="C658" t="s">
        <v>527</v>
      </c>
      <c r="D658" t="s">
        <v>94</v>
      </c>
      <c r="E658" s="149">
        <v>60000</v>
      </c>
      <c r="F658" s="149">
        <v>86093.25</v>
      </c>
      <c r="G658" s="149">
        <v>146093.25</v>
      </c>
      <c r="H658" s="150">
        <f>Tabela2[[#This Row],[PERCENTUAL REALIZADO2]]*1/100</f>
        <v>0.87609999999999999</v>
      </c>
      <c r="I658">
        <v>87.61</v>
      </c>
      <c r="J658" s="111">
        <v>37579</v>
      </c>
      <c r="K658" s="111">
        <v>42185</v>
      </c>
      <c r="L658" t="s">
        <v>2</v>
      </c>
      <c r="M658" t="s">
        <v>95</v>
      </c>
      <c r="N658" t="s">
        <v>605</v>
      </c>
    </row>
    <row r="659" spans="1:14" x14ac:dyDescent="0.25">
      <c r="A659" t="s">
        <v>1636</v>
      </c>
      <c r="B659" t="s">
        <v>51</v>
      </c>
      <c r="C659" t="s">
        <v>584</v>
      </c>
      <c r="D659" t="s">
        <v>94</v>
      </c>
      <c r="E659" s="149">
        <v>292500</v>
      </c>
      <c r="F659" s="149">
        <v>22453</v>
      </c>
      <c r="G659" s="149">
        <v>314953</v>
      </c>
      <c r="H659" s="150">
        <f>Tabela2[[#This Row],[PERCENTUAL REALIZADO2]]*1/100</f>
        <v>0.47029799999999999</v>
      </c>
      <c r="I659">
        <v>47.029800000000002</v>
      </c>
      <c r="J659" s="111">
        <v>42165</v>
      </c>
      <c r="L659" t="s">
        <v>2</v>
      </c>
      <c r="M659" t="s">
        <v>95</v>
      </c>
      <c r="N659" t="s">
        <v>96</v>
      </c>
    </row>
    <row r="660" spans="1:14" x14ac:dyDescent="0.25">
      <c r="A660" t="s">
        <v>1215</v>
      </c>
      <c r="B660" t="s">
        <v>47</v>
      </c>
      <c r="C660" t="s">
        <v>162</v>
      </c>
      <c r="D660" t="s">
        <v>94</v>
      </c>
      <c r="E660" s="149">
        <v>390000</v>
      </c>
      <c r="F660" s="149">
        <v>150778.5</v>
      </c>
      <c r="G660" s="149">
        <v>540778.5</v>
      </c>
      <c r="H660" s="150">
        <f>Tabela2[[#This Row],[PERCENTUAL REALIZADO2]]*1/100</f>
        <v>0.177707</v>
      </c>
      <c r="I660">
        <v>17.770700000000001</v>
      </c>
      <c r="J660" s="111">
        <v>42534</v>
      </c>
      <c r="L660" t="s">
        <v>2</v>
      </c>
      <c r="M660" t="s">
        <v>95</v>
      </c>
      <c r="N660" t="s">
        <v>96</v>
      </c>
    </row>
    <row r="661" spans="1:14" x14ac:dyDescent="0.25">
      <c r="A661" t="s">
        <v>1378</v>
      </c>
      <c r="B661" t="s">
        <v>53</v>
      </c>
      <c r="C661" t="s">
        <v>354</v>
      </c>
      <c r="D661" t="s">
        <v>94</v>
      </c>
      <c r="E661" s="149">
        <v>350000</v>
      </c>
      <c r="F661" s="149">
        <v>8000</v>
      </c>
      <c r="G661" s="149">
        <v>358000</v>
      </c>
      <c r="H661" s="150">
        <f>Tabela2[[#This Row],[PERCENTUAL REALIZADO2]]*1/100</f>
        <v>0.58426999999999996</v>
      </c>
      <c r="I661">
        <v>58.427</v>
      </c>
      <c r="J661" s="111">
        <v>42150</v>
      </c>
      <c r="L661" t="s">
        <v>2</v>
      </c>
      <c r="M661" t="s">
        <v>95</v>
      </c>
      <c r="N661" t="s">
        <v>96</v>
      </c>
    </row>
    <row r="662" spans="1:14" x14ac:dyDescent="0.25">
      <c r="A662" t="s">
        <v>1828</v>
      </c>
      <c r="B662" t="s">
        <v>53</v>
      </c>
      <c r="C662" t="s">
        <v>846</v>
      </c>
      <c r="D662" t="s">
        <v>94</v>
      </c>
      <c r="E662" s="149">
        <v>819000</v>
      </c>
      <c r="F662" s="149">
        <v>136164.41</v>
      </c>
      <c r="G662" s="149">
        <v>955164.41</v>
      </c>
      <c r="H662" s="150">
        <f>Tabela2[[#This Row],[PERCENTUAL REALIZADO2]]*1/100</f>
        <v>6.8519999999999998E-2</v>
      </c>
      <c r="I662">
        <v>6.8520000000000003</v>
      </c>
      <c r="J662" s="111">
        <v>42156</v>
      </c>
      <c r="L662" t="s">
        <v>2</v>
      </c>
      <c r="M662" t="s">
        <v>95</v>
      </c>
      <c r="N662" t="s">
        <v>96</v>
      </c>
    </row>
    <row r="663" spans="1:14" x14ac:dyDescent="0.25">
      <c r="A663" t="s">
        <v>1478</v>
      </c>
      <c r="B663" t="s">
        <v>52</v>
      </c>
      <c r="C663" t="s">
        <v>690</v>
      </c>
      <c r="D663" t="s">
        <v>94</v>
      </c>
      <c r="E663" s="149">
        <v>500000</v>
      </c>
      <c r="F663" s="149">
        <v>12000</v>
      </c>
      <c r="G663" s="149">
        <v>512000</v>
      </c>
      <c r="H663" s="150">
        <f>Tabela2[[#This Row],[PERCENTUAL REALIZADO2]]*1/100</f>
        <v>0.105155</v>
      </c>
      <c r="I663">
        <v>10.515499999999999</v>
      </c>
      <c r="J663" s="111">
        <v>42139</v>
      </c>
      <c r="L663" t="s">
        <v>2</v>
      </c>
      <c r="M663" t="s">
        <v>95</v>
      </c>
      <c r="N663" t="s">
        <v>96</v>
      </c>
    </row>
    <row r="664" spans="1:14" x14ac:dyDescent="0.25">
      <c r="A664" t="s">
        <v>1982</v>
      </c>
      <c r="B664" t="s">
        <v>59</v>
      </c>
      <c r="C664" t="s">
        <v>1981</v>
      </c>
      <c r="D664" t="s">
        <v>94</v>
      </c>
      <c r="E664" s="149">
        <v>195000</v>
      </c>
      <c r="F664" s="149">
        <v>5000</v>
      </c>
      <c r="G664" s="149">
        <v>200000</v>
      </c>
      <c r="H664" s="150">
        <f>Tabela2[[#This Row],[PERCENTUAL REALIZADO2]]*1/100</f>
        <v>0.2132</v>
      </c>
      <c r="I664">
        <v>21.32</v>
      </c>
      <c r="J664" s="111">
        <v>40722</v>
      </c>
      <c r="L664" t="s">
        <v>2</v>
      </c>
      <c r="M664" t="s">
        <v>95</v>
      </c>
      <c r="N664" t="s">
        <v>438</v>
      </c>
    </row>
    <row r="665" spans="1:14" x14ac:dyDescent="0.25">
      <c r="A665" t="s">
        <v>470</v>
      </c>
      <c r="B665" t="s">
        <v>53</v>
      </c>
      <c r="C665" t="s">
        <v>641</v>
      </c>
      <c r="D665" t="s">
        <v>94</v>
      </c>
      <c r="E665" s="149">
        <v>80000</v>
      </c>
      <c r="F665" s="149">
        <v>16000</v>
      </c>
      <c r="G665" s="149">
        <v>96000</v>
      </c>
      <c r="H665" s="150">
        <f>Tabela2[[#This Row],[PERCENTUAL REALIZADO2]]*1/100</f>
        <v>0.43149999999999999</v>
      </c>
      <c r="I665">
        <v>43.15</v>
      </c>
      <c r="J665" s="111">
        <v>37420</v>
      </c>
      <c r="L665" t="s">
        <v>2</v>
      </c>
      <c r="M665" t="s">
        <v>95</v>
      </c>
      <c r="N665" t="s">
        <v>605</v>
      </c>
    </row>
    <row r="666" spans="1:14" x14ac:dyDescent="0.25">
      <c r="A666" t="s">
        <v>164</v>
      </c>
      <c r="B666" t="s">
        <v>68</v>
      </c>
      <c r="C666" t="s">
        <v>515</v>
      </c>
      <c r="D666" t="s">
        <v>94</v>
      </c>
      <c r="E666" s="149">
        <v>243750</v>
      </c>
      <c r="F666" s="149">
        <v>81779.520000000004</v>
      </c>
      <c r="G666" s="149">
        <v>325529.52</v>
      </c>
      <c r="H666" s="150">
        <f>Tabela2[[#This Row],[PERCENTUAL REALIZADO2]]*1/100</f>
        <v>6.0260000000000001E-3</v>
      </c>
      <c r="I666">
        <v>0.60260000000000002</v>
      </c>
      <c r="J666" s="111">
        <v>43053</v>
      </c>
      <c r="L666" t="s">
        <v>2</v>
      </c>
      <c r="M666" t="s">
        <v>95</v>
      </c>
      <c r="N666" t="s">
        <v>96</v>
      </c>
    </row>
    <row r="667" spans="1:14" x14ac:dyDescent="0.25">
      <c r="A667" t="s">
        <v>389</v>
      </c>
      <c r="B667" t="s">
        <v>61</v>
      </c>
      <c r="C667" t="s">
        <v>295</v>
      </c>
      <c r="D667" t="s">
        <v>94</v>
      </c>
      <c r="E667" s="149">
        <v>487500</v>
      </c>
      <c r="F667" s="149">
        <v>62540.480000000003</v>
      </c>
      <c r="G667" s="149">
        <v>550040.48</v>
      </c>
      <c r="H667" s="150">
        <f>Tabela2[[#This Row],[PERCENTUAL REALIZADO2]]*1/100</f>
        <v>0.57917600000000002</v>
      </c>
      <c r="I667">
        <v>57.9176</v>
      </c>
      <c r="J667" s="111">
        <v>42208</v>
      </c>
      <c r="L667" t="s">
        <v>2</v>
      </c>
      <c r="M667" t="s">
        <v>95</v>
      </c>
      <c r="N667" t="s">
        <v>96</v>
      </c>
    </row>
    <row r="668" spans="1:14" x14ac:dyDescent="0.25">
      <c r="A668" t="s">
        <v>1364</v>
      </c>
      <c r="B668" t="s">
        <v>65</v>
      </c>
      <c r="C668" t="s">
        <v>523</v>
      </c>
      <c r="D668" t="s">
        <v>94</v>
      </c>
      <c r="E668" s="149">
        <v>243750</v>
      </c>
      <c r="F668" s="149">
        <v>10156.25</v>
      </c>
      <c r="G668" s="149">
        <v>253906.25</v>
      </c>
      <c r="H668" s="150">
        <f>Tabela2[[#This Row],[PERCENTUAL REALIZADO2]]*1/100</f>
        <v>0.30346899999999999</v>
      </c>
      <c r="I668">
        <v>30.346900000000002</v>
      </c>
      <c r="J668" s="111">
        <v>42229</v>
      </c>
      <c r="L668" t="s">
        <v>2</v>
      </c>
      <c r="M668" t="s">
        <v>95</v>
      </c>
      <c r="N668" t="s">
        <v>96</v>
      </c>
    </row>
    <row r="669" spans="1:14" x14ac:dyDescent="0.25">
      <c r="A669" t="s">
        <v>681</v>
      </c>
      <c r="B669" t="s">
        <v>58</v>
      </c>
      <c r="C669" t="s">
        <v>651</v>
      </c>
      <c r="D669" t="s">
        <v>94</v>
      </c>
      <c r="E669" s="149">
        <v>150000</v>
      </c>
      <c r="F669" s="149">
        <v>69706.539999999994</v>
      </c>
      <c r="G669" s="149">
        <v>219706.54</v>
      </c>
      <c r="H669" s="150">
        <f>Tabela2[[#This Row],[PERCENTUAL REALIZADO2]]*1/100</f>
        <v>0.38450000000000001</v>
      </c>
      <c r="I669">
        <v>38.450000000000003</v>
      </c>
      <c r="J669" s="111">
        <v>38553</v>
      </c>
      <c r="K669" s="111">
        <v>42004</v>
      </c>
      <c r="L669" t="s">
        <v>2</v>
      </c>
      <c r="M669" t="s">
        <v>95</v>
      </c>
      <c r="N669" t="s">
        <v>252</v>
      </c>
    </row>
    <row r="670" spans="1:14" x14ac:dyDescent="0.25">
      <c r="A670" t="s">
        <v>623</v>
      </c>
      <c r="B670" t="s">
        <v>47</v>
      </c>
      <c r="C670" t="s">
        <v>512</v>
      </c>
      <c r="D670" t="s">
        <v>94</v>
      </c>
      <c r="E670" s="149">
        <v>132500</v>
      </c>
      <c r="F670" s="149">
        <v>6625</v>
      </c>
      <c r="G670" s="149">
        <v>139125</v>
      </c>
      <c r="H670" s="150">
        <f>Tabela2[[#This Row],[PERCENTUAL REALIZADO2]]*1/100</f>
        <v>0.94959999999999989</v>
      </c>
      <c r="I670">
        <v>94.96</v>
      </c>
      <c r="J670" s="111">
        <v>37441</v>
      </c>
      <c r="L670" t="s">
        <v>2</v>
      </c>
      <c r="M670" t="s">
        <v>95</v>
      </c>
      <c r="N670" t="s">
        <v>605</v>
      </c>
    </row>
    <row r="671" spans="1:14" x14ac:dyDescent="0.25">
      <c r="A671" t="s">
        <v>1998</v>
      </c>
      <c r="B671" t="s">
        <v>67</v>
      </c>
      <c r="C671" t="s">
        <v>557</v>
      </c>
      <c r="D671" t="s">
        <v>94</v>
      </c>
      <c r="E671" s="149">
        <v>175500</v>
      </c>
      <c r="F671" s="149">
        <v>4500</v>
      </c>
      <c r="G671" s="149">
        <v>180000</v>
      </c>
      <c r="H671" s="150">
        <f>Tabela2[[#This Row],[PERCENTUAL REALIZADO2]]*1/100</f>
        <v>0.54520000000000002</v>
      </c>
      <c r="I671">
        <v>54.52</v>
      </c>
      <c r="J671" s="111">
        <v>40782</v>
      </c>
      <c r="K671" s="111">
        <v>42735</v>
      </c>
      <c r="L671" t="s">
        <v>2</v>
      </c>
      <c r="M671" t="s">
        <v>95</v>
      </c>
      <c r="N671" t="s">
        <v>252</v>
      </c>
    </row>
    <row r="672" spans="1:14" x14ac:dyDescent="0.25">
      <c r="A672" t="s">
        <v>1815</v>
      </c>
      <c r="B672" t="s">
        <v>47</v>
      </c>
      <c r="C672" t="s">
        <v>1088</v>
      </c>
      <c r="D672" t="s">
        <v>94</v>
      </c>
      <c r="E672" s="149">
        <v>487500</v>
      </c>
      <c r="F672" s="149">
        <v>17500</v>
      </c>
      <c r="G672" s="149">
        <v>505000</v>
      </c>
      <c r="H672" s="150">
        <f>Tabela2[[#This Row],[PERCENTUAL REALIZADO2]]*1/100</f>
        <v>0.93065900000000001</v>
      </c>
      <c r="I672">
        <v>93.065899999999999</v>
      </c>
      <c r="J672" s="111">
        <v>41820</v>
      </c>
      <c r="L672" t="s">
        <v>2</v>
      </c>
      <c r="M672" t="s">
        <v>95</v>
      </c>
      <c r="N672" t="s">
        <v>96</v>
      </c>
    </row>
    <row r="673" spans="1:14" x14ac:dyDescent="0.25">
      <c r="A673" t="s">
        <v>1299</v>
      </c>
      <c r="B673" t="s">
        <v>61</v>
      </c>
      <c r="C673" t="s">
        <v>1006</v>
      </c>
      <c r="D673" t="s">
        <v>94</v>
      </c>
      <c r="E673" s="149">
        <v>292500</v>
      </c>
      <c r="F673" s="149">
        <v>28491.66</v>
      </c>
      <c r="G673" s="149">
        <v>320991.65999999997</v>
      </c>
      <c r="H673" s="150">
        <f>Tabela2[[#This Row],[PERCENTUAL REALIZADO2]]*1/100</f>
        <v>7.0574999999999999E-2</v>
      </c>
      <c r="I673">
        <v>7.0575000000000001</v>
      </c>
      <c r="J673" s="111">
        <v>42114</v>
      </c>
      <c r="L673" t="s">
        <v>2</v>
      </c>
      <c r="M673" t="s">
        <v>95</v>
      </c>
      <c r="N673" t="s">
        <v>96</v>
      </c>
    </row>
    <row r="674" spans="1:14" x14ac:dyDescent="0.25">
      <c r="A674" t="s">
        <v>1510</v>
      </c>
      <c r="B674" t="s">
        <v>61</v>
      </c>
      <c r="C674" t="s">
        <v>1372</v>
      </c>
      <c r="D674" t="s">
        <v>94</v>
      </c>
      <c r="E674" s="149">
        <v>292500</v>
      </c>
      <c r="F674" s="149">
        <v>6000</v>
      </c>
      <c r="G674" s="149">
        <v>298500</v>
      </c>
      <c r="H674" s="150">
        <f>Tabela2[[#This Row],[PERCENTUAL REALIZADO2]]*1/100</f>
        <v>0.10055600000000001</v>
      </c>
      <c r="I674">
        <v>10.0556</v>
      </c>
      <c r="J674" s="111">
        <v>42144</v>
      </c>
      <c r="L674" t="s">
        <v>2</v>
      </c>
      <c r="M674" t="s">
        <v>95</v>
      </c>
      <c r="N674" t="s">
        <v>96</v>
      </c>
    </row>
    <row r="675" spans="1:14" x14ac:dyDescent="0.25">
      <c r="A675" t="s">
        <v>1055</v>
      </c>
      <c r="B675" t="s">
        <v>50</v>
      </c>
      <c r="C675" t="s">
        <v>1019</v>
      </c>
      <c r="D675" t="s">
        <v>94</v>
      </c>
      <c r="E675" s="149">
        <v>250000</v>
      </c>
      <c r="F675" s="149">
        <v>148588.75</v>
      </c>
      <c r="G675" s="149">
        <v>398588.75</v>
      </c>
      <c r="H675" s="150">
        <f>Tabela2[[#This Row],[PERCENTUAL REALIZADO2]]*1/100</f>
        <v>7.5860000000000007E-3</v>
      </c>
      <c r="I675">
        <v>0.75860000000000005</v>
      </c>
      <c r="J675" s="111">
        <v>42522</v>
      </c>
      <c r="L675" t="s">
        <v>2</v>
      </c>
      <c r="M675" t="s">
        <v>95</v>
      </c>
      <c r="N675" t="s">
        <v>96</v>
      </c>
    </row>
    <row r="676" spans="1:14" x14ac:dyDescent="0.25">
      <c r="A676" t="s">
        <v>1221</v>
      </c>
      <c r="B676" t="s">
        <v>62</v>
      </c>
      <c r="C676" t="s">
        <v>333</v>
      </c>
      <c r="D676" t="s">
        <v>94</v>
      </c>
      <c r="E676" s="149">
        <v>243750</v>
      </c>
      <c r="F676" s="149">
        <v>6250</v>
      </c>
      <c r="G676" s="149">
        <v>250000</v>
      </c>
      <c r="H676" s="150">
        <f>Tabela2[[#This Row],[PERCENTUAL REALIZADO2]]*1/100</f>
        <v>0.56950200000000006</v>
      </c>
      <c r="I676">
        <v>56.950200000000002</v>
      </c>
      <c r="J676" s="111">
        <v>42917</v>
      </c>
      <c r="L676" t="s">
        <v>2</v>
      </c>
      <c r="M676" t="s">
        <v>95</v>
      </c>
      <c r="N676" t="s">
        <v>96</v>
      </c>
    </row>
    <row r="677" spans="1:14" x14ac:dyDescent="0.25">
      <c r="A677" t="s">
        <v>880</v>
      </c>
      <c r="B677" t="s">
        <v>47</v>
      </c>
      <c r="C677" t="s">
        <v>829</v>
      </c>
      <c r="D677" t="s">
        <v>94</v>
      </c>
      <c r="E677" s="149">
        <v>150000</v>
      </c>
      <c r="F677" s="149">
        <v>15000</v>
      </c>
      <c r="G677" s="149">
        <v>165000</v>
      </c>
      <c r="H677" s="150">
        <f>Tabela2[[#This Row],[PERCENTUAL REALIZADO2]]*1/100</f>
        <v>0.28939999999999999</v>
      </c>
      <c r="I677">
        <v>28.94</v>
      </c>
      <c r="J677" s="111">
        <v>39010</v>
      </c>
      <c r="L677" t="s">
        <v>2</v>
      </c>
      <c r="M677" t="s">
        <v>95</v>
      </c>
      <c r="N677" t="s">
        <v>438</v>
      </c>
    </row>
    <row r="678" spans="1:14" x14ac:dyDescent="0.25">
      <c r="A678" t="s">
        <v>1645</v>
      </c>
      <c r="B678" t="s">
        <v>65</v>
      </c>
      <c r="C678" t="s">
        <v>1644</v>
      </c>
      <c r="D678" t="s">
        <v>94</v>
      </c>
      <c r="E678" s="149">
        <v>243750</v>
      </c>
      <c r="F678" s="149">
        <v>53759.62</v>
      </c>
      <c r="G678" s="149">
        <v>297509.62</v>
      </c>
      <c r="H678" s="150">
        <f>Tabela2[[#This Row],[PERCENTUAL REALIZADO2]]*1/100</f>
        <v>0.81114099999999989</v>
      </c>
      <c r="I678">
        <v>81.114099999999993</v>
      </c>
      <c r="J678" s="111">
        <v>42186</v>
      </c>
      <c r="L678" t="s">
        <v>2</v>
      </c>
      <c r="M678" t="s">
        <v>95</v>
      </c>
      <c r="N678" t="s">
        <v>96</v>
      </c>
    </row>
    <row r="679" spans="1:14" x14ac:dyDescent="0.25">
      <c r="A679" t="s">
        <v>1558</v>
      </c>
      <c r="B679" t="s">
        <v>48</v>
      </c>
      <c r="C679" t="s">
        <v>122</v>
      </c>
      <c r="D679" t="s">
        <v>94</v>
      </c>
      <c r="E679" s="149">
        <v>243750</v>
      </c>
      <c r="F679" s="149">
        <v>130406.1</v>
      </c>
      <c r="G679" s="149">
        <v>374156.1</v>
      </c>
      <c r="H679" s="150">
        <f>Tabela2[[#This Row],[PERCENTUAL REALIZADO2]]*1/100</f>
        <v>1.5421000000000001E-2</v>
      </c>
      <c r="I679">
        <v>1.5421</v>
      </c>
      <c r="J679" s="111">
        <v>42278</v>
      </c>
      <c r="L679" t="s">
        <v>2</v>
      </c>
      <c r="M679" t="s">
        <v>95</v>
      </c>
      <c r="N679" t="s">
        <v>96</v>
      </c>
    </row>
    <row r="680" spans="1:14" x14ac:dyDescent="0.25">
      <c r="A680" t="s">
        <v>1787</v>
      </c>
      <c r="B680" t="s">
        <v>68</v>
      </c>
      <c r="C680" t="s">
        <v>198</v>
      </c>
      <c r="D680" t="s">
        <v>94</v>
      </c>
      <c r="E680" s="149">
        <v>487500</v>
      </c>
      <c r="F680" s="149">
        <v>48750</v>
      </c>
      <c r="G680" s="149">
        <v>536250</v>
      </c>
      <c r="H680" s="150">
        <f>Tabela2[[#This Row],[PERCENTUAL REALIZADO2]]*1/100</f>
        <v>0.74426000000000003</v>
      </c>
      <c r="I680">
        <v>74.426000000000002</v>
      </c>
      <c r="J680" s="111">
        <v>42116</v>
      </c>
      <c r="K680" s="111">
        <v>42934</v>
      </c>
      <c r="L680" t="s">
        <v>2</v>
      </c>
      <c r="M680" t="s">
        <v>95</v>
      </c>
      <c r="N680" t="s">
        <v>96</v>
      </c>
    </row>
    <row r="681" spans="1:14" x14ac:dyDescent="0.25">
      <c r="A681" t="s">
        <v>1440</v>
      </c>
      <c r="B681" t="s">
        <v>48</v>
      </c>
      <c r="C681" t="s">
        <v>265</v>
      </c>
      <c r="D681" t="s">
        <v>94</v>
      </c>
      <c r="E681" s="149">
        <v>487500</v>
      </c>
      <c r="F681" s="149">
        <v>10000</v>
      </c>
      <c r="G681" s="149">
        <v>497500</v>
      </c>
      <c r="H681" s="150">
        <f>Tabela2[[#This Row],[PERCENTUAL REALIZADO2]]*1/100</f>
        <v>0.494311</v>
      </c>
      <c r="I681">
        <v>49.431100000000001</v>
      </c>
      <c r="J681" s="111">
        <v>42130</v>
      </c>
      <c r="L681" t="s">
        <v>2</v>
      </c>
      <c r="M681" t="s">
        <v>95</v>
      </c>
      <c r="N681" t="s">
        <v>96</v>
      </c>
    </row>
    <row r="682" spans="1:14" x14ac:dyDescent="0.25">
      <c r="A682" t="s">
        <v>844</v>
      </c>
      <c r="B682" t="s">
        <v>60</v>
      </c>
      <c r="C682" t="s">
        <v>360</v>
      </c>
      <c r="D682" t="s">
        <v>94</v>
      </c>
      <c r="E682" s="149">
        <v>243750</v>
      </c>
      <c r="F682" s="149">
        <v>244</v>
      </c>
      <c r="G682" s="149">
        <v>243994</v>
      </c>
      <c r="H682" s="150">
        <f>Tabela2[[#This Row],[PERCENTUAL REALIZADO2]]*1/100</f>
        <v>0.73886600000000002</v>
      </c>
      <c r="I682">
        <v>73.886600000000001</v>
      </c>
      <c r="J682" s="111">
        <v>42898</v>
      </c>
      <c r="L682" t="s">
        <v>2</v>
      </c>
      <c r="M682" t="s">
        <v>95</v>
      </c>
      <c r="N682" t="s">
        <v>96</v>
      </c>
    </row>
    <row r="683" spans="1:14" x14ac:dyDescent="0.25">
      <c r="A683" t="s">
        <v>1477</v>
      </c>
      <c r="B683" t="s">
        <v>48</v>
      </c>
      <c r="C683" t="s">
        <v>357</v>
      </c>
      <c r="D683" t="s">
        <v>94</v>
      </c>
      <c r="E683" s="149">
        <v>597297.14</v>
      </c>
      <c r="F683" s="149">
        <v>12189.74</v>
      </c>
      <c r="G683" s="149">
        <v>609486.88</v>
      </c>
      <c r="H683" s="150">
        <f>Tabela2[[#This Row],[PERCENTUAL REALIZADO2]]*1/100</f>
        <v>5.2091999999999999E-2</v>
      </c>
      <c r="I683">
        <v>5.2092000000000001</v>
      </c>
      <c r="J683" s="111">
        <v>42217</v>
      </c>
      <c r="L683" t="s">
        <v>2</v>
      </c>
      <c r="M683" t="s">
        <v>95</v>
      </c>
      <c r="N683" t="s">
        <v>96</v>
      </c>
    </row>
    <row r="684" spans="1:14" x14ac:dyDescent="0.25">
      <c r="A684" t="s">
        <v>2043</v>
      </c>
      <c r="B684" t="s">
        <v>56</v>
      </c>
      <c r="C684" t="s">
        <v>1777</v>
      </c>
      <c r="D684" t="s">
        <v>94</v>
      </c>
      <c r="E684" s="149">
        <v>243750</v>
      </c>
      <c r="F684" s="149">
        <v>27084</v>
      </c>
      <c r="G684" s="149">
        <v>270834</v>
      </c>
      <c r="H684" s="150">
        <f>Tabela2[[#This Row],[PERCENTUAL REALIZADO2]]*1/100</f>
        <v>0.26750000000000002</v>
      </c>
      <c r="I684">
        <v>26.75</v>
      </c>
      <c r="J684" s="111">
        <v>40662</v>
      </c>
      <c r="K684" s="111">
        <v>42704</v>
      </c>
      <c r="L684" t="s">
        <v>2</v>
      </c>
      <c r="M684" t="s">
        <v>95</v>
      </c>
      <c r="N684" t="s">
        <v>252</v>
      </c>
    </row>
    <row r="685" spans="1:14" x14ac:dyDescent="0.25">
      <c r="A685" t="s">
        <v>676</v>
      </c>
      <c r="B685" t="s">
        <v>60</v>
      </c>
      <c r="C685" t="s">
        <v>90</v>
      </c>
      <c r="D685" t="s">
        <v>94</v>
      </c>
      <c r="E685" s="149">
        <v>243750</v>
      </c>
      <c r="F685" s="149">
        <v>12496.64</v>
      </c>
      <c r="G685" s="149">
        <v>256246.64</v>
      </c>
      <c r="H685" s="150">
        <f>Tabela2[[#This Row],[PERCENTUAL REALIZADO2]]*1/100</f>
        <v>0.84426800000000002</v>
      </c>
      <c r="I685">
        <v>84.4268</v>
      </c>
      <c r="J685" s="111">
        <v>42914</v>
      </c>
      <c r="L685" t="s">
        <v>2</v>
      </c>
      <c r="M685" t="s">
        <v>95</v>
      </c>
      <c r="N685" t="s">
        <v>96</v>
      </c>
    </row>
    <row r="686" spans="1:14" x14ac:dyDescent="0.25">
      <c r="A686" t="s">
        <v>2071</v>
      </c>
      <c r="B686" t="s">
        <v>48</v>
      </c>
      <c r="C686" t="s">
        <v>991</v>
      </c>
      <c r="D686" t="s">
        <v>94</v>
      </c>
      <c r="E686" s="149">
        <v>195000</v>
      </c>
      <c r="F686" s="149">
        <v>10264</v>
      </c>
      <c r="G686" s="149">
        <v>205264</v>
      </c>
      <c r="H686" s="150">
        <f>Tabela2[[#This Row],[PERCENTUAL REALIZADO2]]*1/100</f>
        <v>0.95420000000000005</v>
      </c>
      <c r="I686">
        <v>95.42</v>
      </c>
      <c r="J686" s="111">
        <v>40660</v>
      </c>
      <c r="K686" s="111">
        <v>42823</v>
      </c>
      <c r="L686" t="s">
        <v>2</v>
      </c>
      <c r="M686" t="s">
        <v>95</v>
      </c>
      <c r="N686" t="s">
        <v>252</v>
      </c>
    </row>
    <row r="687" spans="1:14" x14ac:dyDescent="0.25">
      <c r="A687" t="s">
        <v>1674</v>
      </c>
      <c r="B687" t="s">
        <v>50</v>
      </c>
      <c r="C687" t="s">
        <v>586</v>
      </c>
      <c r="D687" t="s">
        <v>94</v>
      </c>
      <c r="E687" s="149">
        <v>243750</v>
      </c>
      <c r="F687" s="149">
        <v>199681.68</v>
      </c>
      <c r="G687" s="149">
        <v>443431.67999999999</v>
      </c>
      <c r="H687" s="150">
        <f>Tabela2[[#This Row],[PERCENTUAL REALIZADO2]]*1/100</f>
        <v>0.98652499999999999</v>
      </c>
      <c r="I687">
        <v>98.652500000000003</v>
      </c>
      <c r="J687" s="111">
        <v>42073</v>
      </c>
      <c r="K687" s="111">
        <v>42975</v>
      </c>
      <c r="L687" t="s">
        <v>2</v>
      </c>
      <c r="M687" t="s">
        <v>95</v>
      </c>
      <c r="N687" t="s">
        <v>96</v>
      </c>
    </row>
    <row r="688" spans="1:14" x14ac:dyDescent="0.25">
      <c r="A688" t="s">
        <v>1542</v>
      </c>
      <c r="B688" t="s">
        <v>48</v>
      </c>
      <c r="C688" t="s">
        <v>352</v>
      </c>
      <c r="D688" t="s">
        <v>94</v>
      </c>
      <c r="E688" s="149">
        <v>400000</v>
      </c>
      <c r="F688" s="149">
        <v>8200</v>
      </c>
      <c r="G688" s="149">
        <v>408200</v>
      </c>
      <c r="H688" s="150">
        <f>Tabela2[[#This Row],[PERCENTUAL REALIZADO2]]*1/100</f>
        <v>0</v>
      </c>
      <c r="I688">
        <v>0</v>
      </c>
      <c r="J688" s="111">
        <v>42278</v>
      </c>
      <c r="L688" t="s">
        <v>2</v>
      </c>
      <c r="M688" t="s">
        <v>95</v>
      </c>
      <c r="N688" t="s">
        <v>96</v>
      </c>
    </row>
    <row r="689" spans="1:14" x14ac:dyDescent="0.25">
      <c r="A689" t="s">
        <v>1618</v>
      </c>
      <c r="B689" t="s">
        <v>53</v>
      </c>
      <c r="C689" t="s">
        <v>177</v>
      </c>
      <c r="D689" t="s">
        <v>94</v>
      </c>
      <c r="E689" s="149">
        <v>243750</v>
      </c>
      <c r="F689" s="149">
        <v>58104.01</v>
      </c>
      <c r="G689" s="149">
        <v>301854.01</v>
      </c>
      <c r="H689" s="150">
        <f>Tabela2[[#This Row],[PERCENTUAL REALIZADO2]]*1/100</f>
        <v>0.97201499999999996</v>
      </c>
      <c r="I689">
        <v>97.201499999999996</v>
      </c>
      <c r="J689" s="111">
        <v>42480</v>
      </c>
      <c r="L689" t="s">
        <v>2</v>
      </c>
      <c r="M689" t="s">
        <v>95</v>
      </c>
      <c r="N689" t="s">
        <v>96</v>
      </c>
    </row>
    <row r="690" spans="1:14" x14ac:dyDescent="0.25">
      <c r="A690" t="s">
        <v>1543</v>
      </c>
      <c r="B690" t="s">
        <v>48</v>
      </c>
      <c r="C690" t="s">
        <v>352</v>
      </c>
      <c r="D690" t="s">
        <v>94</v>
      </c>
      <c r="E690" s="149">
        <v>400000</v>
      </c>
      <c r="F690" s="149">
        <v>8200</v>
      </c>
      <c r="G690" s="149">
        <v>408200</v>
      </c>
      <c r="H690" s="150">
        <f>Tabela2[[#This Row],[PERCENTUAL REALIZADO2]]*1/100</f>
        <v>0</v>
      </c>
      <c r="I690">
        <v>0</v>
      </c>
      <c r="J690" s="111">
        <v>42278</v>
      </c>
      <c r="L690" t="s">
        <v>2</v>
      </c>
      <c r="M690" t="s">
        <v>95</v>
      </c>
      <c r="N690" t="s">
        <v>96</v>
      </c>
    </row>
    <row r="691" spans="1:14" x14ac:dyDescent="0.25">
      <c r="A691" t="s">
        <v>2072</v>
      </c>
      <c r="B691" t="s">
        <v>61</v>
      </c>
      <c r="C691" t="s">
        <v>457</v>
      </c>
      <c r="D691" t="s">
        <v>94</v>
      </c>
      <c r="E691" s="149">
        <v>195000</v>
      </c>
      <c r="F691" s="149">
        <v>96155.199999999997</v>
      </c>
      <c r="G691" s="149">
        <v>291155.20000000001</v>
      </c>
      <c r="H691" s="150">
        <f>Tabela2[[#This Row],[PERCENTUAL REALIZADO2]]*1/100</f>
        <v>0.3553</v>
      </c>
      <c r="I691">
        <v>35.53</v>
      </c>
      <c r="J691" s="111">
        <v>40630</v>
      </c>
      <c r="K691" s="111">
        <v>43376</v>
      </c>
      <c r="L691" t="s">
        <v>2</v>
      </c>
      <c r="M691" t="s">
        <v>95</v>
      </c>
      <c r="N691" t="s">
        <v>252</v>
      </c>
    </row>
    <row r="692" spans="1:14" x14ac:dyDescent="0.25">
      <c r="A692" t="s">
        <v>1518</v>
      </c>
      <c r="B692" t="s">
        <v>59</v>
      </c>
      <c r="C692" t="s">
        <v>1517</v>
      </c>
      <c r="D692" t="s">
        <v>94</v>
      </c>
      <c r="E692" s="149">
        <v>370500</v>
      </c>
      <c r="F692" s="149">
        <v>8000</v>
      </c>
      <c r="G692" s="149">
        <v>378500</v>
      </c>
      <c r="H692" s="150">
        <f>Tabela2[[#This Row],[PERCENTUAL REALIZADO2]]*1/100</f>
        <v>0.99622699999999997</v>
      </c>
      <c r="I692">
        <v>99.622699999999995</v>
      </c>
      <c r="J692" s="111">
        <v>42245</v>
      </c>
      <c r="L692" t="s">
        <v>2</v>
      </c>
      <c r="M692" t="s">
        <v>95</v>
      </c>
      <c r="N692" t="s">
        <v>96</v>
      </c>
    </row>
    <row r="693" spans="1:14" x14ac:dyDescent="0.25">
      <c r="A693" t="s">
        <v>1228</v>
      </c>
      <c r="B693" t="s">
        <v>55</v>
      </c>
      <c r="C693" t="s">
        <v>920</v>
      </c>
      <c r="D693" t="s">
        <v>94</v>
      </c>
      <c r="E693" s="149">
        <v>243750</v>
      </c>
      <c r="F693" s="149">
        <v>120394.08</v>
      </c>
      <c r="G693" s="149">
        <v>364144.08</v>
      </c>
      <c r="H693" s="150">
        <f>Tabela2[[#This Row],[PERCENTUAL REALIZADO2]]*1/100</f>
        <v>0.55457599999999996</v>
      </c>
      <c r="I693">
        <v>55.457599999999999</v>
      </c>
      <c r="J693" s="111">
        <v>42675</v>
      </c>
      <c r="L693" t="s">
        <v>2</v>
      </c>
      <c r="M693" t="s">
        <v>95</v>
      </c>
      <c r="N693" t="s">
        <v>96</v>
      </c>
    </row>
    <row r="694" spans="1:14" x14ac:dyDescent="0.25">
      <c r="A694" t="s">
        <v>1219</v>
      </c>
      <c r="B694" t="s">
        <v>59</v>
      </c>
      <c r="C694" t="s">
        <v>1218</v>
      </c>
      <c r="D694" t="s">
        <v>94</v>
      </c>
      <c r="E694" s="149">
        <v>273975</v>
      </c>
      <c r="F694" s="149">
        <v>275</v>
      </c>
      <c r="G694" s="149">
        <v>274250</v>
      </c>
      <c r="H694" s="150">
        <f>Tabela2[[#This Row],[PERCENTUAL REALIZADO2]]*1/100</f>
        <v>0.98189700000000002</v>
      </c>
      <c r="I694">
        <v>98.189700000000002</v>
      </c>
      <c r="J694" s="111">
        <v>42129</v>
      </c>
      <c r="L694" t="s">
        <v>2</v>
      </c>
      <c r="M694" t="s">
        <v>95</v>
      </c>
      <c r="N694" t="s">
        <v>96</v>
      </c>
    </row>
    <row r="695" spans="1:14" x14ac:dyDescent="0.25">
      <c r="A695" t="s">
        <v>1385</v>
      </c>
      <c r="B695" t="s">
        <v>52</v>
      </c>
      <c r="C695" t="s">
        <v>1163</v>
      </c>
      <c r="D695" t="s">
        <v>94</v>
      </c>
      <c r="E695" s="149">
        <v>487500</v>
      </c>
      <c r="F695" s="149">
        <v>9950</v>
      </c>
      <c r="G695" s="149">
        <v>497450</v>
      </c>
      <c r="H695" s="150">
        <f>Tabela2[[#This Row],[PERCENTUAL REALIZADO2]]*1/100</f>
        <v>0.32827599999999996</v>
      </c>
      <c r="I695">
        <v>32.827599999999997</v>
      </c>
      <c r="J695" s="111">
        <v>42161</v>
      </c>
      <c r="L695" t="s">
        <v>2</v>
      </c>
      <c r="M695" t="s">
        <v>95</v>
      </c>
      <c r="N695" t="s">
        <v>96</v>
      </c>
    </row>
    <row r="696" spans="1:14" x14ac:dyDescent="0.25">
      <c r="A696" t="s">
        <v>1391</v>
      </c>
      <c r="B696" t="s">
        <v>67</v>
      </c>
      <c r="C696" t="s">
        <v>1390</v>
      </c>
      <c r="D696" t="s">
        <v>94</v>
      </c>
      <c r="E696" s="149">
        <v>243750</v>
      </c>
      <c r="F696" s="149">
        <v>6250</v>
      </c>
      <c r="G696" s="149">
        <v>250000</v>
      </c>
      <c r="H696" s="150">
        <f>Tabela2[[#This Row],[PERCENTUAL REALIZADO2]]*1/100</f>
        <v>0.58072699999999999</v>
      </c>
      <c r="I696">
        <v>58.072699999999998</v>
      </c>
      <c r="J696" s="111">
        <v>42227</v>
      </c>
      <c r="L696" t="s">
        <v>2</v>
      </c>
      <c r="M696" t="s">
        <v>95</v>
      </c>
      <c r="N696" t="s">
        <v>96</v>
      </c>
    </row>
    <row r="697" spans="1:14" x14ac:dyDescent="0.25">
      <c r="A697" t="s">
        <v>1525</v>
      </c>
      <c r="B697" t="s">
        <v>48</v>
      </c>
      <c r="C697" t="s">
        <v>1060</v>
      </c>
      <c r="D697" t="s">
        <v>94</v>
      </c>
      <c r="E697" s="149">
        <v>243750</v>
      </c>
      <c r="F697" s="149">
        <v>11795.33</v>
      </c>
      <c r="G697" s="149">
        <v>255545.33</v>
      </c>
      <c r="H697" s="150">
        <f>Tabela2[[#This Row],[PERCENTUAL REALIZADO2]]*1/100</f>
        <v>0.95380100000000001</v>
      </c>
      <c r="I697">
        <v>95.380099999999999</v>
      </c>
      <c r="J697" s="111">
        <v>42278</v>
      </c>
      <c r="L697" t="s">
        <v>2</v>
      </c>
      <c r="M697" t="s">
        <v>95</v>
      </c>
      <c r="N697" t="s">
        <v>96</v>
      </c>
    </row>
    <row r="698" spans="1:14" x14ac:dyDescent="0.25">
      <c r="A698" t="s">
        <v>1753</v>
      </c>
      <c r="B698" t="s">
        <v>48</v>
      </c>
      <c r="C698" t="s">
        <v>371</v>
      </c>
      <c r="D698" t="s">
        <v>94</v>
      </c>
      <c r="E698" s="149">
        <v>243750</v>
      </c>
      <c r="F698" s="149">
        <v>6250</v>
      </c>
      <c r="G698" s="149">
        <v>250000</v>
      </c>
      <c r="H698" s="150">
        <f>Tabela2[[#This Row],[PERCENTUAL REALIZADO2]]*1/100</f>
        <v>8.9091000000000004E-2</v>
      </c>
      <c r="I698">
        <v>8.9091000000000005</v>
      </c>
      <c r="J698" s="111">
        <v>42156</v>
      </c>
      <c r="L698" t="s">
        <v>2</v>
      </c>
      <c r="M698" t="s">
        <v>95</v>
      </c>
      <c r="N698" t="s">
        <v>96</v>
      </c>
    </row>
    <row r="699" spans="1:14" x14ac:dyDescent="0.25">
      <c r="A699" t="s">
        <v>795</v>
      </c>
      <c r="B699" t="s">
        <v>58</v>
      </c>
      <c r="C699" t="s">
        <v>782</v>
      </c>
      <c r="D699" t="s">
        <v>94</v>
      </c>
      <c r="E699" s="149">
        <v>487500</v>
      </c>
      <c r="F699" s="149">
        <v>12500</v>
      </c>
      <c r="G699" s="149">
        <v>500000</v>
      </c>
      <c r="H699" s="150">
        <f>Tabela2[[#This Row],[PERCENTUAL REALIZADO2]]*1/100</f>
        <v>4.4984000000000003E-2</v>
      </c>
      <c r="I699">
        <v>4.4984000000000002</v>
      </c>
      <c r="J699" s="111">
        <v>43063</v>
      </c>
      <c r="L699" t="s">
        <v>2</v>
      </c>
      <c r="M699" t="s">
        <v>95</v>
      </c>
      <c r="N699" t="s">
        <v>96</v>
      </c>
    </row>
    <row r="700" spans="1:14" x14ac:dyDescent="0.25">
      <c r="A700" t="s">
        <v>1206</v>
      </c>
      <c r="B700" t="s">
        <v>57</v>
      </c>
      <c r="C700" t="s">
        <v>199</v>
      </c>
      <c r="D700" t="s">
        <v>94</v>
      </c>
      <c r="E700" s="149">
        <v>243750</v>
      </c>
      <c r="F700" s="149">
        <v>35404.25</v>
      </c>
      <c r="G700" s="149">
        <v>279154.25</v>
      </c>
      <c r="H700" s="150">
        <f>Tabela2[[#This Row],[PERCENTUAL REALIZADO2]]*1/100</f>
        <v>0.55608999999999997</v>
      </c>
      <c r="I700">
        <v>55.609000000000002</v>
      </c>
      <c r="J700" s="111">
        <v>42917</v>
      </c>
      <c r="L700" t="s">
        <v>2</v>
      </c>
      <c r="M700" t="s">
        <v>95</v>
      </c>
      <c r="N700" t="s">
        <v>96</v>
      </c>
    </row>
    <row r="701" spans="1:14" x14ac:dyDescent="0.25">
      <c r="A701" t="s">
        <v>1012</v>
      </c>
      <c r="B701" t="s">
        <v>68</v>
      </c>
      <c r="C701" t="s">
        <v>350</v>
      </c>
      <c r="D701" t="s">
        <v>94</v>
      </c>
      <c r="E701" s="149">
        <v>300000</v>
      </c>
      <c r="F701" s="149">
        <v>301</v>
      </c>
      <c r="G701" s="149">
        <v>300301</v>
      </c>
      <c r="H701" s="150">
        <f>Tabela2[[#This Row],[PERCENTUAL REALIZADO2]]*1/100</f>
        <v>0.56047899999999995</v>
      </c>
      <c r="I701">
        <v>56.047899999999998</v>
      </c>
      <c r="J701" s="111">
        <v>42942</v>
      </c>
      <c r="L701" t="s">
        <v>2</v>
      </c>
      <c r="M701" t="s">
        <v>95</v>
      </c>
      <c r="N701" t="s">
        <v>96</v>
      </c>
    </row>
    <row r="702" spans="1:14" x14ac:dyDescent="0.25">
      <c r="A702" t="s">
        <v>1911</v>
      </c>
      <c r="B702" t="s">
        <v>58</v>
      </c>
      <c r="C702" t="s">
        <v>462</v>
      </c>
      <c r="D702" t="s">
        <v>94</v>
      </c>
      <c r="E702" s="149">
        <v>300000</v>
      </c>
      <c r="F702" s="149">
        <v>12500</v>
      </c>
      <c r="G702" s="149">
        <v>312500</v>
      </c>
      <c r="H702" s="150">
        <f>Tabela2[[#This Row],[PERCENTUAL REALIZADO2]]*1/100</f>
        <v>0.89610000000000001</v>
      </c>
      <c r="I702">
        <v>89.61</v>
      </c>
      <c r="J702" s="111">
        <v>41446</v>
      </c>
      <c r="K702" s="111">
        <v>43100</v>
      </c>
      <c r="L702" t="s">
        <v>2</v>
      </c>
      <c r="M702" t="s">
        <v>95</v>
      </c>
      <c r="N702" t="s">
        <v>252</v>
      </c>
    </row>
    <row r="703" spans="1:14" x14ac:dyDescent="0.25">
      <c r="A703" t="s">
        <v>1836</v>
      </c>
      <c r="B703" t="s">
        <v>67</v>
      </c>
      <c r="C703" t="s">
        <v>491</v>
      </c>
      <c r="D703" t="s">
        <v>94</v>
      </c>
      <c r="E703" s="149">
        <v>536250</v>
      </c>
      <c r="F703" s="149">
        <v>13750</v>
      </c>
      <c r="G703" s="149">
        <v>550000</v>
      </c>
      <c r="H703" s="150">
        <f>Tabela2[[#This Row],[PERCENTUAL REALIZADO2]]*1/100</f>
        <v>0.103465</v>
      </c>
      <c r="I703">
        <v>10.346500000000001</v>
      </c>
      <c r="J703" s="111">
        <v>42126</v>
      </c>
      <c r="L703" t="s">
        <v>2</v>
      </c>
      <c r="M703" t="s">
        <v>95</v>
      </c>
      <c r="N703" t="s">
        <v>96</v>
      </c>
    </row>
    <row r="704" spans="1:14" x14ac:dyDescent="0.25">
      <c r="A704" t="s">
        <v>1682</v>
      </c>
      <c r="B704" t="s">
        <v>67</v>
      </c>
      <c r="C704" t="s">
        <v>88</v>
      </c>
      <c r="D704" t="s">
        <v>94</v>
      </c>
      <c r="E704" s="149">
        <v>250000</v>
      </c>
      <c r="F704" s="149">
        <v>6250</v>
      </c>
      <c r="G704" s="149">
        <v>256250</v>
      </c>
      <c r="H704" s="150">
        <f>Tabela2[[#This Row],[PERCENTUAL REALIZADO2]]*1/100</f>
        <v>0.57791800000000004</v>
      </c>
      <c r="I704">
        <v>57.791800000000002</v>
      </c>
      <c r="J704" s="111">
        <v>42005</v>
      </c>
      <c r="L704" t="s">
        <v>2</v>
      </c>
      <c r="M704" t="s">
        <v>95</v>
      </c>
      <c r="N704" t="s">
        <v>96</v>
      </c>
    </row>
    <row r="705" spans="1:14" x14ac:dyDescent="0.25">
      <c r="A705" t="s">
        <v>1680</v>
      </c>
      <c r="B705" t="s">
        <v>67</v>
      </c>
      <c r="C705" t="s">
        <v>88</v>
      </c>
      <c r="D705" t="s">
        <v>94</v>
      </c>
      <c r="E705" s="149">
        <v>250000</v>
      </c>
      <c r="F705" s="149">
        <v>6250</v>
      </c>
      <c r="G705" s="149">
        <v>256250</v>
      </c>
      <c r="H705" s="150">
        <f>Tabela2[[#This Row],[PERCENTUAL REALIZADO2]]*1/100</f>
        <v>0.61120200000000002</v>
      </c>
      <c r="I705">
        <v>61.120199999999997</v>
      </c>
      <c r="J705" s="111">
        <v>42276</v>
      </c>
      <c r="L705" t="s">
        <v>2</v>
      </c>
      <c r="M705" t="s">
        <v>95</v>
      </c>
      <c r="N705" t="s">
        <v>96</v>
      </c>
    </row>
    <row r="706" spans="1:14" x14ac:dyDescent="0.25">
      <c r="A706" t="s">
        <v>1689</v>
      </c>
      <c r="B706" t="s">
        <v>47</v>
      </c>
      <c r="C706" t="s">
        <v>1077</v>
      </c>
      <c r="D706" t="s">
        <v>94</v>
      </c>
      <c r="E706" s="149">
        <v>243750</v>
      </c>
      <c r="F706" s="149">
        <v>6250</v>
      </c>
      <c r="G706" s="149">
        <v>250000</v>
      </c>
      <c r="H706" s="150">
        <f>Tabela2[[#This Row],[PERCENTUAL REALIZADO2]]*1/100</f>
        <v>0</v>
      </c>
      <c r="I706">
        <v>0</v>
      </c>
      <c r="J706" s="111">
        <v>42163</v>
      </c>
      <c r="L706" t="s">
        <v>2</v>
      </c>
      <c r="M706" t="s">
        <v>95</v>
      </c>
      <c r="N706" t="s">
        <v>96</v>
      </c>
    </row>
    <row r="707" spans="1:14" x14ac:dyDescent="0.25">
      <c r="A707" t="s">
        <v>665</v>
      </c>
      <c r="B707" t="s">
        <v>47</v>
      </c>
      <c r="C707" t="s">
        <v>512</v>
      </c>
      <c r="D707" t="s">
        <v>94</v>
      </c>
      <c r="E707" s="149">
        <v>36000</v>
      </c>
      <c r="F707" s="149">
        <v>1800</v>
      </c>
      <c r="G707" s="149">
        <v>37800</v>
      </c>
      <c r="H707" s="150">
        <f>Tabela2[[#This Row],[PERCENTUAL REALIZADO2]]*1/100</f>
        <v>0.74069999999999991</v>
      </c>
      <c r="I707">
        <v>74.069999999999993</v>
      </c>
      <c r="J707" s="111">
        <v>38201</v>
      </c>
      <c r="L707" t="s">
        <v>2</v>
      </c>
      <c r="M707" t="s">
        <v>95</v>
      </c>
      <c r="N707" t="s">
        <v>605</v>
      </c>
    </row>
    <row r="708" spans="1:14" x14ac:dyDescent="0.25">
      <c r="A708" t="s">
        <v>1471</v>
      </c>
      <c r="B708" t="s">
        <v>67</v>
      </c>
      <c r="C708" t="s">
        <v>491</v>
      </c>
      <c r="D708" t="s">
        <v>94</v>
      </c>
      <c r="E708" s="149">
        <v>292500</v>
      </c>
      <c r="F708" s="149">
        <v>10989.3</v>
      </c>
      <c r="G708" s="149">
        <v>303489.3</v>
      </c>
      <c r="H708" s="150">
        <f>Tabela2[[#This Row],[PERCENTUAL REALIZADO2]]*1/100</f>
        <v>0.309305</v>
      </c>
      <c r="I708">
        <v>30.930499999999999</v>
      </c>
      <c r="J708" s="111">
        <v>42458</v>
      </c>
      <c r="L708" t="s">
        <v>2</v>
      </c>
      <c r="M708" t="s">
        <v>95</v>
      </c>
      <c r="N708" t="s">
        <v>96</v>
      </c>
    </row>
    <row r="709" spans="1:14" x14ac:dyDescent="0.25">
      <c r="A709" t="s">
        <v>1547</v>
      </c>
      <c r="B709" t="s">
        <v>48</v>
      </c>
      <c r="C709" t="s">
        <v>265</v>
      </c>
      <c r="D709" t="s">
        <v>94</v>
      </c>
      <c r="E709" s="149">
        <v>300000</v>
      </c>
      <c r="F709" s="149">
        <v>72216.03</v>
      </c>
      <c r="G709" s="149">
        <v>372216.03</v>
      </c>
      <c r="H709" s="150">
        <f>Tabela2[[#This Row],[PERCENTUAL REALIZADO2]]*1/100</f>
        <v>5.0349000000000005E-2</v>
      </c>
      <c r="I709">
        <v>5.0349000000000004</v>
      </c>
      <c r="J709" s="111">
        <v>42359</v>
      </c>
      <c r="L709" t="s">
        <v>2</v>
      </c>
      <c r="M709" t="s">
        <v>95</v>
      </c>
      <c r="N709" t="s">
        <v>96</v>
      </c>
    </row>
    <row r="710" spans="1:14" x14ac:dyDescent="0.25">
      <c r="A710" t="s">
        <v>1458</v>
      </c>
      <c r="B710" t="s">
        <v>48</v>
      </c>
      <c r="C710" t="s">
        <v>358</v>
      </c>
      <c r="D710" t="s">
        <v>94</v>
      </c>
      <c r="E710" s="149">
        <v>292500</v>
      </c>
      <c r="F710" s="149">
        <v>66499.92</v>
      </c>
      <c r="G710" s="149">
        <v>358999.92</v>
      </c>
      <c r="H710" s="150">
        <f>Tabela2[[#This Row],[PERCENTUAL REALIZADO2]]*1/100</f>
        <v>0.97507499999999991</v>
      </c>
      <c r="I710">
        <v>97.507499999999993</v>
      </c>
      <c r="J710" s="111">
        <v>42005</v>
      </c>
      <c r="K710" s="111">
        <v>42899</v>
      </c>
      <c r="L710" t="s">
        <v>2</v>
      </c>
      <c r="M710" t="s">
        <v>95</v>
      </c>
      <c r="N710" t="s">
        <v>96</v>
      </c>
    </row>
    <row r="711" spans="1:14" x14ac:dyDescent="0.25">
      <c r="A711" t="s">
        <v>857</v>
      </c>
      <c r="B711" t="s">
        <v>68</v>
      </c>
      <c r="C711" t="s">
        <v>814</v>
      </c>
      <c r="D711" t="s">
        <v>94</v>
      </c>
      <c r="E711" s="149">
        <v>243750</v>
      </c>
      <c r="F711" s="149">
        <v>120883.67</v>
      </c>
      <c r="G711" s="149">
        <v>364633.67</v>
      </c>
      <c r="H711" s="150">
        <f>Tabela2[[#This Row],[PERCENTUAL REALIZADO2]]*1/100</f>
        <v>6.7487000000000005E-2</v>
      </c>
      <c r="I711">
        <v>6.7487000000000004</v>
      </c>
      <c r="J711" s="111">
        <v>43017</v>
      </c>
      <c r="L711" t="s">
        <v>2</v>
      </c>
      <c r="M711" t="s">
        <v>95</v>
      </c>
      <c r="N711" t="s">
        <v>96</v>
      </c>
    </row>
    <row r="712" spans="1:14" x14ac:dyDescent="0.25">
      <c r="A712" t="s">
        <v>809</v>
      </c>
      <c r="B712" t="s">
        <v>53</v>
      </c>
      <c r="C712" t="s">
        <v>808</v>
      </c>
      <c r="D712" t="s">
        <v>94</v>
      </c>
      <c r="E712" s="149">
        <v>243750</v>
      </c>
      <c r="F712" s="149">
        <v>6250</v>
      </c>
      <c r="G712" s="149">
        <v>250000</v>
      </c>
      <c r="H712" s="150">
        <f>Tabela2[[#This Row],[PERCENTUAL REALIZADO2]]*1/100</f>
        <v>0.76288100000000003</v>
      </c>
      <c r="I712">
        <v>76.2881</v>
      </c>
      <c r="J712" s="111">
        <v>42674</v>
      </c>
      <c r="L712" t="s">
        <v>2</v>
      </c>
      <c r="M712" t="s">
        <v>95</v>
      </c>
      <c r="N712" t="s">
        <v>96</v>
      </c>
    </row>
    <row r="713" spans="1:14" x14ac:dyDescent="0.25">
      <c r="A713" t="s">
        <v>309</v>
      </c>
      <c r="B713" t="s">
        <v>61</v>
      </c>
      <c r="C713" t="s">
        <v>275</v>
      </c>
      <c r="D713" t="s">
        <v>94</v>
      </c>
      <c r="E713" s="149">
        <v>487500</v>
      </c>
      <c r="F713" s="149">
        <v>9500</v>
      </c>
      <c r="G713" s="149">
        <v>497000</v>
      </c>
      <c r="H713" s="150">
        <f>Tabela2[[#This Row],[PERCENTUAL REALIZADO2]]*1/100</f>
        <v>0.98825599999999991</v>
      </c>
      <c r="I713">
        <v>98.825599999999994</v>
      </c>
      <c r="J713" s="111">
        <v>42401</v>
      </c>
      <c r="L713" t="s">
        <v>2</v>
      </c>
      <c r="M713" t="s">
        <v>95</v>
      </c>
      <c r="N713" t="s">
        <v>96</v>
      </c>
    </row>
    <row r="714" spans="1:14" x14ac:dyDescent="0.25">
      <c r="A714" t="s">
        <v>309</v>
      </c>
      <c r="B714" t="s">
        <v>53</v>
      </c>
      <c r="C714" t="s">
        <v>862</v>
      </c>
      <c r="D714" t="s">
        <v>94</v>
      </c>
      <c r="E714" s="149">
        <v>243750</v>
      </c>
      <c r="F714" s="149">
        <v>16562.55</v>
      </c>
      <c r="G714" s="149">
        <v>260312.55</v>
      </c>
      <c r="H714" s="150">
        <f>Tabela2[[#This Row],[PERCENTUAL REALIZADO2]]*1/100</f>
        <v>0.55285699999999993</v>
      </c>
      <c r="I714">
        <v>55.285699999999999</v>
      </c>
      <c r="J714" s="111">
        <v>42551</v>
      </c>
      <c r="L714" t="s">
        <v>2</v>
      </c>
      <c r="M714" t="s">
        <v>95</v>
      </c>
      <c r="N714" t="s">
        <v>96</v>
      </c>
    </row>
    <row r="715" spans="1:14" x14ac:dyDescent="0.25">
      <c r="A715" t="s">
        <v>809</v>
      </c>
      <c r="B715" t="s">
        <v>66</v>
      </c>
      <c r="C715" t="s">
        <v>1322</v>
      </c>
      <c r="D715" t="s">
        <v>94</v>
      </c>
      <c r="E715" s="149">
        <v>243750</v>
      </c>
      <c r="F715" s="149">
        <v>20585.990000000002</v>
      </c>
      <c r="G715" s="149">
        <v>264335.99</v>
      </c>
      <c r="H715" s="150">
        <f>Tabela2[[#This Row],[PERCENTUAL REALIZADO2]]*1/100</f>
        <v>0.91270700000000005</v>
      </c>
      <c r="I715">
        <v>91.270700000000005</v>
      </c>
      <c r="J715" s="111">
        <v>41821</v>
      </c>
      <c r="L715" t="s">
        <v>2</v>
      </c>
      <c r="M715" t="s">
        <v>95</v>
      </c>
      <c r="N715" t="s">
        <v>96</v>
      </c>
    </row>
    <row r="716" spans="1:14" x14ac:dyDescent="0.25">
      <c r="A716" t="s">
        <v>309</v>
      </c>
      <c r="B716" t="s">
        <v>47</v>
      </c>
      <c r="C716" t="s">
        <v>1368</v>
      </c>
      <c r="D716" t="s">
        <v>94</v>
      </c>
      <c r="E716" s="149">
        <v>243750</v>
      </c>
      <c r="F716" s="149">
        <v>6250</v>
      </c>
      <c r="G716" s="149">
        <v>250000</v>
      </c>
      <c r="H716" s="150">
        <f>Tabela2[[#This Row],[PERCENTUAL REALIZADO2]]*1/100</f>
        <v>3.1361E-2</v>
      </c>
      <c r="I716">
        <v>3.1360999999999999</v>
      </c>
      <c r="J716" s="111">
        <v>42157</v>
      </c>
      <c r="L716" t="s">
        <v>2</v>
      </c>
      <c r="M716" t="s">
        <v>95</v>
      </c>
      <c r="N716" t="s">
        <v>96</v>
      </c>
    </row>
    <row r="717" spans="1:14" x14ac:dyDescent="0.25">
      <c r="A717" t="s">
        <v>497</v>
      </c>
      <c r="B717" t="s">
        <v>47</v>
      </c>
      <c r="C717" t="s">
        <v>202</v>
      </c>
      <c r="D717" t="s">
        <v>94</v>
      </c>
      <c r="E717" s="149">
        <v>243750</v>
      </c>
      <c r="F717" s="149">
        <v>6250</v>
      </c>
      <c r="G717" s="149">
        <v>250000</v>
      </c>
      <c r="H717" s="150">
        <f>Tabela2[[#This Row],[PERCENTUAL REALIZADO2]]*1/100</f>
        <v>0.11823</v>
      </c>
      <c r="I717">
        <v>11.823</v>
      </c>
      <c r="J717" s="111">
        <v>42716</v>
      </c>
      <c r="L717" t="s">
        <v>2</v>
      </c>
      <c r="M717" t="s">
        <v>95</v>
      </c>
      <c r="N717" t="s">
        <v>96</v>
      </c>
    </row>
    <row r="718" spans="1:14" x14ac:dyDescent="0.25">
      <c r="A718" t="s">
        <v>809</v>
      </c>
      <c r="B718" t="s">
        <v>47</v>
      </c>
      <c r="C718" t="s">
        <v>907</v>
      </c>
      <c r="D718" t="s">
        <v>94</v>
      </c>
      <c r="E718" s="149">
        <v>731250</v>
      </c>
      <c r="F718" s="149">
        <v>14923.47</v>
      </c>
      <c r="G718" s="149">
        <v>746173.47</v>
      </c>
      <c r="H718" s="150">
        <f>Tabela2[[#This Row],[PERCENTUAL REALIZADO2]]*1/100</f>
        <v>0.80582700000000007</v>
      </c>
      <c r="I718">
        <v>80.582700000000003</v>
      </c>
      <c r="J718" s="111">
        <v>41810</v>
      </c>
      <c r="L718" t="s">
        <v>2</v>
      </c>
      <c r="M718" t="s">
        <v>95</v>
      </c>
      <c r="N718" t="s">
        <v>96</v>
      </c>
    </row>
    <row r="719" spans="1:14" x14ac:dyDescent="0.25">
      <c r="A719" t="s">
        <v>1231</v>
      </c>
      <c r="B719" t="s">
        <v>60</v>
      </c>
      <c r="C719" t="s">
        <v>264</v>
      </c>
      <c r="D719" t="s">
        <v>94</v>
      </c>
      <c r="E719" s="149">
        <v>243750</v>
      </c>
      <c r="F719" s="149">
        <v>42980.33</v>
      </c>
      <c r="G719" s="149">
        <v>286730.33</v>
      </c>
      <c r="H719" s="150">
        <f>Tabela2[[#This Row],[PERCENTUAL REALIZADO2]]*1/100</f>
        <v>0.68760299999999996</v>
      </c>
      <c r="I719">
        <v>68.760300000000001</v>
      </c>
      <c r="J719" s="111">
        <v>42534</v>
      </c>
      <c r="L719" t="s">
        <v>2</v>
      </c>
      <c r="M719" t="s">
        <v>95</v>
      </c>
      <c r="N719" t="s">
        <v>96</v>
      </c>
    </row>
    <row r="720" spans="1:14" x14ac:dyDescent="0.25">
      <c r="A720" t="s">
        <v>1176</v>
      </c>
      <c r="B720" t="s">
        <v>62</v>
      </c>
      <c r="C720" t="s">
        <v>239</v>
      </c>
      <c r="D720" t="s">
        <v>94</v>
      </c>
      <c r="E720" s="149">
        <v>243750</v>
      </c>
      <c r="F720" s="149">
        <v>177467.17</v>
      </c>
      <c r="G720" s="149">
        <v>421217.17</v>
      </c>
      <c r="H720" s="150">
        <f>Tabela2[[#This Row],[PERCENTUAL REALIZADO2]]*1/100</f>
        <v>0.98112500000000002</v>
      </c>
      <c r="I720">
        <v>98.112499999999997</v>
      </c>
      <c r="J720" s="111">
        <v>42552</v>
      </c>
      <c r="K720" s="111">
        <v>42998</v>
      </c>
      <c r="L720" t="s">
        <v>2</v>
      </c>
      <c r="M720" t="s">
        <v>95</v>
      </c>
      <c r="N720" t="s">
        <v>96</v>
      </c>
    </row>
    <row r="721" spans="1:14" x14ac:dyDescent="0.25">
      <c r="A721" t="s">
        <v>869</v>
      </c>
      <c r="B721" t="s">
        <v>47</v>
      </c>
      <c r="C721" t="s">
        <v>868</v>
      </c>
      <c r="D721" t="s">
        <v>94</v>
      </c>
      <c r="E721" s="149">
        <v>243750</v>
      </c>
      <c r="F721" s="149">
        <v>6250</v>
      </c>
      <c r="G721" s="149">
        <v>250000</v>
      </c>
      <c r="H721" s="150">
        <f>Tabela2[[#This Row],[PERCENTUAL REALIZADO2]]*1/100</f>
        <v>0.27812199999999998</v>
      </c>
      <c r="I721">
        <v>27.812200000000001</v>
      </c>
      <c r="J721" s="111">
        <v>42937</v>
      </c>
      <c r="L721" t="s">
        <v>2</v>
      </c>
      <c r="M721" t="s">
        <v>95</v>
      </c>
      <c r="N721" t="s">
        <v>96</v>
      </c>
    </row>
    <row r="722" spans="1:14" x14ac:dyDescent="0.25">
      <c r="A722" t="s">
        <v>731</v>
      </c>
      <c r="B722" t="s">
        <v>47</v>
      </c>
      <c r="C722" t="s">
        <v>730</v>
      </c>
      <c r="D722" t="s">
        <v>94</v>
      </c>
      <c r="E722" s="149">
        <v>487500</v>
      </c>
      <c r="F722" s="149">
        <v>6000</v>
      </c>
      <c r="G722" s="149">
        <v>493500</v>
      </c>
      <c r="H722" s="150">
        <f>Tabela2[[#This Row],[PERCENTUAL REALIZADO2]]*1/100</f>
        <v>3.4542999999999997E-2</v>
      </c>
      <c r="I722">
        <v>3.4542999999999999</v>
      </c>
      <c r="J722" s="111">
        <v>42940</v>
      </c>
      <c r="L722" t="s">
        <v>2</v>
      </c>
      <c r="M722" t="s">
        <v>95</v>
      </c>
      <c r="N722" t="s">
        <v>96</v>
      </c>
    </row>
    <row r="723" spans="1:14" x14ac:dyDescent="0.25">
      <c r="A723" t="s">
        <v>938</v>
      </c>
      <c r="B723" t="s">
        <v>48</v>
      </c>
      <c r="C723" t="s">
        <v>832</v>
      </c>
      <c r="D723" t="s">
        <v>94</v>
      </c>
      <c r="E723" s="149">
        <v>500000</v>
      </c>
      <c r="F723" s="149">
        <v>4389.7</v>
      </c>
      <c r="G723" s="149">
        <v>504389.7</v>
      </c>
      <c r="H723" s="150">
        <f>Tabela2[[#This Row],[PERCENTUAL REALIZADO2]]*1/100</f>
        <v>0.253135</v>
      </c>
      <c r="I723">
        <v>25.313500000000001</v>
      </c>
      <c r="J723" s="111">
        <v>42491</v>
      </c>
      <c r="L723" t="s">
        <v>2</v>
      </c>
      <c r="M723" t="s">
        <v>95</v>
      </c>
      <c r="N723" t="s">
        <v>96</v>
      </c>
    </row>
    <row r="724" spans="1:14" x14ac:dyDescent="0.25">
      <c r="A724" t="s">
        <v>1203</v>
      </c>
      <c r="B724" t="s">
        <v>62</v>
      </c>
      <c r="C724" t="s">
        <v>915</v>
      </c>
      <c r="D724" t="s">
        <v>94</v>
      </c>
      <c r="E724" s="149">
        <v>390000</v>
      </c>
      <c r="F724" s="149">
        <v>113086.46</v>
      </c>
      <c r="G724" s="149">
        <v>503086.46</v>
      </c>
      <c r="H724" s="150">
        <f>Tabela2[[#This Row],[PERCENTUAL REALIZADO2]]*1/100</f>
        <v>0.499998</v>
      </c>
      <c r="I724">
        <v>49.9998</v>
      </c>
      <c r="J724" s="111">
        <v>42301</v>
      </c>
      <c r="L724" t="s">
        <v>2</v>
      </c>
      <c r="M724" t="s">
        <v>95</v>
      </c>
      <c r="N724" t="s">
        <v>96</v>
      </c>
    </row>
    <row r="725" spans="1:14" x14ac:dyDescent="0.25">
      <c r="A725" t="s">
        <v>1434</v>
      </c>
      <c r="B725" t="s">
        <v>62</v>
      </c>
      <c r="C725" t="s">
        <v>1323</v>
      </c>
      <c r="D725" t="s">
        <v>94</v>
      </c>
      <c r="E725" s="149">
        <v>243750</v>
      </c>
      <c r="F725" s="149">
        <v>10000</v>
      </c>
      <c r="G725" s="149">
        <v>253750</v>
      </c>
      <c r="H725" s="150">
        <f>Tabela2[[#This Row],[PERCENTUAL REALIZADO2]]*1/100</f>
        <v>0.99700800000000001</v>
      </c>
      <c r="I725">
        <v>99.700800000000001</v>
      </c>
      <c r="J725" s="111">
        <v>42073</v>
      </c>
      <c r="L725" t="s">
        <v>2</v>
      </c>
      <c r="M725" t="s">
        <v>95</v>
      </c>
      <c r="N725" t="s">
        <v>228</v>
      </c>
    </row>
    <row r="726" spans="1:14" x14ac:dyDescent="0.25">
      <c r="A726" t="s">
        <v>1835</v>
      </c>
      <c r="B726" t="s">
        <v>48</v>
      </c>
      <c r="C726" t="s">
        <v>415</v>
      </c>
      <c r="D726" t="s">
        <v>94</v>
      </c>
      <c r="E726" s="149">
        <v>1341846.1399999999</v>
      </c>
      <c r="F726" s="149">
        <v>27384.62</v>
      </c>
      <c r="G726" s="149">
        <v>1369230.76</v>
      </c>
      <c r="H726" s="150">
        <f>Tabela2[[#This Row],[PERCENTUAL REALIZADO2]]*1/100</f>
        <v>4.2068000000000001E-2</v>
      </c>
      <c r="I726">
        <v>4.2068000000000003</v>
      </c>
      <c r="J726" s="111">
        <v>42156</v>
      </c>
      <c r="L726" t="s">
        <v>2</v>
      </c>
      <c r="M726" t="s">
        <v>95</v>
      </c>
      <c r="N726" t="s">
        <v>96</v>
      </c>
    </row>
    <row r="727" spans="1:14" x14ac:dyDescent="0.25">
      <c r="A727" t="s">
        <v>1204</v>
      </c>
      <c r="B727" t="s">
        <v>62</v>
      </c>
      <c r="C727" t="s">
        <v>713</v>
      </c>
      <c r="D727" t="s">
        <v>94</v>
      </c>
      <c r="E727" s="149">
        <v>390000</v>
      </c>
      <c r="F727" s="149">
        <v>10000</v>
      </c>
      <c r="G727" s="149">
        <v>400000</v>
      </c>
      <c r="H727" s="150">
        <f>Tabela2[[#This Row],[PERCENTUAL REALIZADO2]]*1/100</f>
        <v>0.97391499999999998</v>
      </c>
      <c r="I727">
        <v>97.391499999999994</v>
      </c>
      <c r="J727" s="111">
        <v>42125</v>
      </c>
      <c r="L727" t="s">
        <v>2</v>
      </c>
      <c r="M727" t="s">
        <v>95</v>
      </c>
      <c r="N727" t="s">
        <v>96</v>
      </c>
    </row>
    <row r="728" spans="1:14" x14ac:dyDescent="0.25">
      <c r="A728" t="s">
        <v>451</v>
      </c>
      <c r="B728" t="s">
        <v>48</v>
      </c>
      <c r="C728" t="s">
        <v>991</v>
      </c>
      <c r="D728" t="s">
        <v>94</v>
      </c>
      <c r="E728" s="149">
        <v>195000</v>
      </c>
      <c r="F728" s="149">
        <v>73852.95</v>
      </c>
      <c r="G728" s="149">
        <v>268852.95</v>
      </c>
      <c r="H728" s="150">
        <f>Tabela2[[#This Row],[PERCENTUAL REALIZADO2]]*1/100</f>
        <v>0.39840000000000003</v>
      </c>
      <c r="I728">
        <v>39.840000000000003</v>
      </c>
      <c r="J728" s="111">
        <v>40043</v>
      </c>
      <c r="K728" s="111">
        <v>43124</v>
      </c>
      <c r="L728" t="s">
        <v>2</v>
      </c>
      <c r="M728" t="s">
        <v>95</v>
      </c>
      <c r="N728" t="s">
        <v>252</v>
      </c>
    </row>
    <row r="729" spans="1:14" x14ac:dyDescent="0.25">
      <c r="A729" t="s">
        <v>1810</v>
      </c>
      <c r="B729" t="s">
        <v>45</v>
      </c>
      <c r="C729" t="s">
        <v>299</v>
      </c>
      <c r="D729" t="s">
        <v>94</v>
      </c>
      <c r="E729" s="149">
        <v>877500</v>
      </c>
      <c r="F729" s="149">
        <v>18000</v>
      </c>
      <c r="G729" s="149">
        <v>895500</v>
      </c>
      <c r="H729" s="150">
        <f>Tabela2[[#This Row],[PERCENTUAL REALIZADO2]]*1/100</f>
        <v>2.2297999999999998E-2</v>
      </c>
      <c r="I729">
        <v>2.2298</v>
      </c>
      <c r="J729" s="111">
        <v>42339</v>
      </c>
      <c r="L729" t="s">
        <v>2</v>
      </c>
      <c r="M729" t="s">
        <v>95</v>
      </c>
      <c r="N729" t="s">
        <v>96</v>
      </c>
    </row>
    <row r="730" spans="1:14" x14ac:dyDescent="0.25">
      <c r="A730" t="s">
        <v>1232</v>
      </c>
      <c r="B730" t="s">
        <v>56</v>
      </c>
      <c r="C730" t="s">
        <v>129</v>
      </c>
      <c r="D730" t="s">
        <v>94</v>
      </c>
      <c r="E730" s="149">
        <v>731250</v>
      </c>
      <c r="F730" s="149">
        <v>86204.75</v>
      </c>
      <c r="G730" s="149">
        <v>817454.75</v>
      </c>
      <c r="H730" s="150">
        <f>Tabela2[[#This Row],[PERCENTUAL REALIZADO2]]*1/100</f>
        <v>0.25792000000000004</v>
      </c>
      <c r="I730">
        <v>25.792000000000002</v>
      </c>
      <c r="J730" s="111">
        <v>41849</v>
      </c>
      <c r="L730" t="s">
        <v>2</v>
      </c>
      <c r="M730" t="s">
        <v>95</v>
      </c>
      <c r="N730" t="s">
        <v>96</v>
      </c>
    </row>
    <row r="731" spans="1:14" x14ac:dyDescent="0.25">
      <c r="A731" t="s">
        <v>1592</v>
      </c>
      <c r="B731" t="s">
        <v>61</v>
      </c>
      <c r="C731" t="s">
        <v>1153</v>
      </c>
      <c r="D731" t="s">
        <v>94</v>
      </c>
      <c r="E731" s="149">
        <v>1500000</v>
      </c>
      <c r="F731" s="149">
        <v>829242.33</v>
      </c>
      <c r="G731" s="149">
        <v>2329242.33</v>
      </c>
      <c r="H731" s="150">
        <f>Tabela2[[#This Row],[PERCENTUAL REALIZADO2]]*1/100</f>
        <v>0.16540400000000002</v>
      </c>
      <c r="I731">
        <v>16.540400000000002</v>
      </c>
      <c r="J731" s="111">
        <v>41824</v>
      </c>
      <c r="L731" t="s">
        <v>2</v>
      </c>
      <c r="M731" t="s">
        <v>95</v>
      </c>
      <c r="N731" t="s">
        <v>96</v>
      </c>
    </row>
    <row r="732" spans="1:14" x14ac:dyDescent="0.25">
      <c r="A732" t="s">
        <v>1233</v>
      </c>
      <c r="B732" t="s">
        <v>48</v>
      </c>
      <c r="C732" t="s">
        <v>192</v>
      </c>
      <c r="D732" t="s">
        <v>94</v>
      </c>
      <c r="E732" s="149">
        <v>1358175</v>
      </c>
      <c r="F732" s="149">
        <v>2722</v>
      </c>
      <c r="G732" s="149">
        <v>1360897</v>
      </c>
      <c r="H732" s="150">
        <f>Tabela2[[#This Row],[PERCENTUAL REALIZADO2]]*1/100</f>
        <v>0.30857800000000002</v>
      </c>
      <c r="I732">
        <v>30.857800000000001</v>
      </c>
      <c r="J732" s="111">
        <v>42491</v>
      </c>
      <c r="L732" t="s">
        <v>2</v>
      </c>
      <c r="M732" t="s">
        <v>95</v>
      </c>
      <c r="N732" t="s">
        <v>96</v>
      </c>
    </row>
    <row r="733" spans="1:14" x14ac:dyDescent="0.25">
      <c r="A733" t="s">
        <v>1211</v>
      </c>
      <c r="B733" t="s">
        <v>47</v>
      </c>
      <c r="C733" t="s">
        <v>1210</v>
      </c>
      <c r="D733" t="s">
        <v>94</v>
      </c>
      <c r="E733" s="149">
        <v>585000</v>
      </c>
      <c r="F733" s="149">
        <v>30000</v>
      </c>
      <c r="G733" s="149">
        <v>615000</v>
      </c>
      <c r="H733" s="150">
        <f>Tabela2[[#This Row],[PERCENTUAL REALIZADO2]]*1/100</f>
        <v>5.8960000000000002E-3</v>
      </c>
      <c r="I733">
        <v>0.58960000000000001</v>
      </c>
      <c r="J733" s="111">
        <v>42552</v>
      </c>
      <c r="L733" t="s">
        <v>2</v>
      </c>
      <c r="M733" t="s">
        <v>95</v>
      </c>
      <c r="N733" t="s">
        <v>96</v>
      </c>
    </row>
    <row r="734" spans="1:14" x14ac:dyDescent="0.25">
      <c r="A734" t="s">
        <v>1850</v>
      </c>
      <c r="B734" t="s">
        <v>45</v>
      </c>
      <c r="C734" t="s">
        <v>423</v>
      </c>
      <c r="D734" t="s">
        <v>94</v>
      </c>
      <c r="E734" s="149">
        <v>100000</v>
      </c>
      <c r="F734" s="149">
        <v>74015.94</v>
      </c>
      <c r="G734" s="149">
        <v>174015.94</v>
      </c>
      <c r="H734" s="150">
        <f>Tabela2[[#This Row],[PERCENTUAL REALIZADO2]]*1/100</f>
        <v>0.93200000000000005</v>
      </c>
      <c r="I734">
        <v>93.2</v>
      </c>
      <c r="J734" s="111">
        <v>40050</v>
      </c>
      <c r="K734" s="111">
        <v>42004</v>
      </c>
      <c r="L734" t="s">
        <v>2</v>
      </c>
      <c r="M734" t="s">
        <v>95</v>
      </c>
      <c r="N734" t="s">
        <v>252</v>
      </c>
    </row>
    <row r="735" spans="1:14" x14ac:dyDescent="0.25">
      <c r="A735" t="s">
        <v>207</v>
      </c>
      <c r="B735" t="s">
        <v>148</v>
      </c>
      <c r="C735" t="s">
        <v>147</v>
      </c>
      <c r="D735" t="s">
        <v>94</v>
      </c>
      <c r="E735" s="149">
        <v>877500</v>
      </c>
      <c r="F735" s="149">
        <v>140344.76999999999</v>
      </c>
      <c r="G735" s="149">
        <v>1017844.77</v>
      </c>
      <c r="H735" s="150">
        <f>Tabela2[[#This Row],[PERCENTUAL REALIZADO2]]*1/100</f>
        <v>0.933724</v>
      </c>
      <c r="I735">
        <v>93.372399999999999</v>
      </c>
      <c r="J735" s="111">
        <v>42158</v>
      </c>
      <c r="L735" t="s">
        <v>2</v>
      </c>
      <c r="M735" t="s">
        <v>95</v>
      </c>
      <c r="N735" t="s">
        <v>96</v>
      </c>
    </row>
    <row r="736" spans="1:14" x14ac:dyDescent="0.25">
      <c r="A736" t="s">
        <v>813</v>
      </c>
      <c r="B736" t="s">
        <v>53</v>
      </c>
      <c r="C736" t="s">
        <v>812</v>
      </c>
      <c r="D736" t="s">
        <v>94</v>
      </c>
      <c r="E736" s="149">
        <v>487500</v>
      </c>
      <c r="F736" s="149">
        <v>4924.24</v>
      </c>
      <c r="G736" s="149">
        <v>492424.24</v>
      </c>
      <c r="H736" s="150">
        <f>Tabela2[[#This Row],[PERCENTUAL REALIZADO2]]*1/100</f>
        <v>2.6734000000000001E-2</v>
      </c>
      <c r="I736">
        <v>2.6734</v>
      </c>
      <c r="J736" s="111">
        <v>43049</v>
      </c>
      <c r="L736" t="s">
        <v>2</v>
      </c>
      <c r="M736" t="s">
        <v>95</v>
      </c>
      <c r="N736" t="s">
        <v>96</v>
      </c>
    </row>
    <row r="737" spans="1:14" x14ac:dyDescent="0.25">
      <c r="A737" t="s">
        <v>1342</v>
      </c>
      <c r="B737" t="s">
        <v>51</v>
      </c>
      <c r="C737" t="s">
        <v>224</v>
      </c>
      <c r="D737" t="s">
        <v>94</v>
      </c>
      <c r="E737" s="149">
        <v>487500</v>
      </c>
      <c r="F737" s="149">
        <v>27513.98</v>
      </c>
      <c r="G737" s="149">
        <v>515013.98</v>
      </c>
      <c r="H737" s="150">
        <f>Tabela2[[#This Row],[PERCENTUAL REALIZADO2]]*1/100</f>
        <v>0.52675499999999997</v>
      </c>
      <c r="I737">
        <v>52.6755</v>
      </c>
      <c r="J737" s="111">
        <v>42552</v>
      </c>
      <c r="L737" t="s">
        <v>2</v>
      </c>
      <c r="M737" t="s">
        <v>95</v>
      </c>
      <c r="N737" t="s">
        <v>96</v>
      </c>
    </row>
    <row r="738" spans="1:14" x14ac:dyDescent="0.25">
      <c r="A738" t="s">
        <v>820</v>
      </c>
      <c r="B738" t="s">
        <v>52</v>
      </c>
      <c r="C738" t="s">
        <v>819</v>
      </c>
      <c r="D738" t="s">
        <v>94</v>
      </c>
      <c r="E738" s="149">
        <v>300000</v>
      </c>
      <c r="F738" s="149">
        <v>10038.86</v>
      </c>
      <c r="G738" s="149">
        <v>310038.86</v>
      </c>
      <c r="H738" s="150">
        <f>Tabela2[[#This Row],[PERCENTUAL REALIZADO2]]*1/100</f>
        <v>0.59719999999999995</v>
      </c>
      <c r="I738">
        <v>59.72</v>
      </c>
      <c r="J738" s="111">
        <v>38869</v>
      </c>
      <c r="L738" t="s">
        <v>2</v>
      </c>
      <c r="M738" t="s">
        <v>95</v>
      </c>
      <c r="N738" t="s">
        <v>252</v>
      </c>
    </row>
    <row r="739" spans="1:14" x14ac:dyDescent="0.25">
      <c r="A739" t="s">
        <v>1989</v>
      </c>
      <c r="B739" t="s">
        <v>68</v>
      </c>
      <c r="C739" t="s">
        <v>534</v>
      </c>
      <c r="D739" t="s">
        <v>82</v>
      </c>
      <c r="E739" s="149">
        <v>487500</v>
      </c>
      <c r="F739" s="149">
        <v>12499.99</v>
      </c>
      <c r="G739" s="149">
        <v>499999.99</v>
      </c>
      <c r="H739" s="150">
        <f>Tabela2[[#This Row],[PERCENTUAL REALIZADO2]]*1/100</f>
        <v>0.33140000000000003</v>
      </c>
      <c r="I739">
        <v>33.14</v>
      </c>
      <c r="J739" s="111">
        <v>40777</v>
      </c>
      <c r="K739" s="111">
        <v>42582</v>
      </c>
      <c r="L739" t="s">
        <v>2</v>
      </c>
      <c r="M739" t="s">
        <v>83</v>
      </c>
      <c r="N739" t="s">
        <v>251</v>
      </c>
    </row>
    <row r="740" spans="1:14" x14ac:dyDescent="0.25">
      <c r="A740" t="s">
        <v>1800</v>
      </c>
      <c r="B740" t="s">
        <v>45</v>
      </c>
      <c r="C740" t="s">
        <v>238</v>
      </c>
      <c r="D740" t="s">
        <v>94</v>
      </c>
      <c r="E740" s="149">
        <v>438750</v>
      </c>
      <c r="F740" s="149">
        <v>44876.06</v>
      </c>
      <c r="G740" s="149">
        <v>483626.06</v>
      </c>
      <c r="H740" s="150">
        <f>Tabela2[[#This Row],[PERCENTUAL REALIZADO2]]*1/100</f>
        <v>0.65806399999999998</v>
      </c>
      <c r="I740">
        <v>65.806399999999996</v>
      </c>
      <c r="J740" s="111">
        <v>42186</v>
      </c>
      <c r="L740" t="s">
        <v>2</v>
      </c>
      <c r="M740" t="s">
        <v>95</v>
      </c>
      <c r="N740" t="s">
        <v>96</v>
      </c>
    </row>
    <row r="741" spans="1:14" x14ac:dyDescent="0.25">
      <c r="A741" t="s">
        <v>1522</v>
      </c>
      <c r="B741" t="s">
        <v>47</v>
      </c>
      <c r="C741" t="s">
        <v>1095</v>
      </c>
      <c r="D741" t="s">
        <v>94</v>
      </c>
      <c r="E741" s="149">
        <v>487500</v>
      </c>
      <c r="F741" s="149">
        <v>12500</v>
      </c>
      <c r="G741" s="149">
        <v>500000</v>
      </c>
      <c r="H741" s="150">
        <f>Tabela2[[#This Row],[PERCENTUAL REALIZADO2]]*1/100</f>
        <v>0.57094299999999998</v>
      </c>
      <c r="I741">
        <v>57.094299999999997</v>
      </c>
      <c r="J741" s="111">
        <v>42170</v>
      </c>
      <c r="L741" t="s">
        <v>2</v>
      </c>
      <c r="M741" t="s">
        <v>95</v>
      </c>
      <c r="N741" t="s">
        <v>96</v>
      </c>
    </row>
    <row r="742" spans="1:14" x14ac:dyDescent="0.25">
      <c r="A742" t="s">
        <v>1880</v>
      </c>
      <c r="B742" t="s">
        <v>64</v>
      </c>
      <c r="C742" t="s">
        <v>579</v>
      </c>
      <c r="D742" t="s">
        <v>94</v>
      </c>
      <c r="E742" s="149">
        <v>1573469.77</v>
      </c>
      <c r="F742" s="149">
        <v>47204.09</v>
      </c>
      <c r="G742" s="149">
        <v>1620673.86</v>
      </c>
      <c r="H742" s="150">
        <f>Tabela2[[#This Row],[PERCENTUAL REALIZADO2]]*1/100</f>
        <v>0.87790000000000001</v>
      </c>
      <c r="I742">
        <v>87.79</v>
      </c>
      <c r="J742" s="111">
        <v>39621</v>
      </c>
      <c r="K742" s="111">
        <v>42726</v>
      </c>
      <c r="L742" t="s">
        <v>2</v>
      </c>
      <c r="M742" t="s">
        <v>95</v>
      </c>
      <c r="N742" t="s">
        <v>252</v>
      </c>
    </row>
    <row r="743" spans="1:14" x14ac:dyDescent="0.25">
      <c r="A743" t="s">
        <v>1608</v>
      </c>
      <c r="B743" t="s">
        <v>47</v>
      </c>
      <c r="C743" t="s">
        <v>181</v>
      </c>
      <c r="D743" t="s">
        <v>94</v>
      </c>
      <c r="E743" s="149">
        <v>585000</v>
      </c>
      <c r="F743" s="149">
        <v>12000</v>
      </c>
      <c r="G743" s="149">
        <v>597000</v>
      </c>
      <c r="H743" s="150">
        <f>Tabela2[[#This Row],[PERCENTUAL REALIZADO2]]*1/100</f>
        <v>0.52821399999999996</v>
      </c>
      <c r="I743">
        <v>52.821399999999997</v>
      </c>
      <c r="J743" s="111">
        <v>42134</v>
      </c>
      <c r="L743" t="s">
        <v>2</v>
      </c>
      <c r="M743" t="s">
        <v>95</v>
      </c>
      <c r="N743" t="s">
        <v>96</v>
      </c>
    </row>
    <row r="744" spans="1:14" x14ac:dyDescent="0.25">
      <c r="A744" t="s">
        <v>1967</v>
      </c>
      <c r="B744" t="s">
        <v>55</v>
      </c>
      <c r="C744" t="s">
        <v>541</v>
      </c>
      <c r="D744" t="s">
        <v>87</v>
      </c>
      <c r="E744" s="149">
        <v>285728.78000000003</v>
      </c>
      <c r="F744" s="149">
        <v>8836.9699999999993</v>
      </c>
      <c r="G744" s="149">
        <v>294565.75</v>
      </c>
      <c r="H744" s="150">
        <f>Tabela2[[#This Row],[PERCENTUAL REALIZADO2]]*1/100</f>
        <v>0.48039999999999999</v>
      </c>
      <c r="I744">
        <v>48.04</v>
      </c>
      <c r="J744" s="111">
        <v>41096</v>
      </c>
      <c r="K744" s="111">
        <v>42735</v>
      </c>
      <c r="L744" t="s">
        <v>2</v>
      </c>
      <c r="M744" t="s">
        <v>80</v>
      </c>
      <c r="N744" t="s">
        <v>91</v>
      </c>
    </row>
    <row r="745" spans="1:14" x14ac:dyDescent="0.25">
      <c r="A745" t="s">
        <v>614</v>
      </c>
      <c r="B745" t="s">
        <v>52</v>
      </c>
      <c r="C745" t="s">
        <v>543</v>
      </c>
      <c r="D745" t="s">
        <v>85</v>
      </c>
      <c r="E745" s="149">
        <v>300000</v>
      </c>
      <c r="F745" s="149">
        <v>58783.02</v>
      </c>
      <c r="G745" s="149">
        <v>358783.02</v>
      </c>
      <c r="H745" s="150">
        <f>Tabela2[[#This Row],[PERCENTUAL REALIZADO2]]*1/100</f>
        <v>0.91969999999999996</v>
      </c>
      <c r="I745">
        <v>91.97</v>
      </c>
      <c r="J745" s="111">
        <v>37362</v>
      </c>
      <c r="L745" t="s">
        <v>2</v>
      </c>
      <c r="M745" t="s">
        <v>247</v>
      </c>
      <c r="N745" t="s">
        <v>615</v>
      </c>
    </row>
    <row r="746" spans="1:14" x14ac:dyDescent="0.25">
      <c r="A746" t="s">
        <v>828</v>
      </c>
      <c r="B746" t="s">
        <v>48</v>
      </c>
      <c r="C746" t="s">
        <v>827</v>
      </c>
      <c r="D746" t="s">
        <v>82</v>
      </c>
      <c r="E746" s="149">
        <v>120000</v>
      </c>
      <c r="F746" s="149">
        <v>6568.96</v>
      </c>
      <c r="G746" s="149">
        <v>126568.96000000001</v>
      </c>
      <c r="H746" s="150">
        <f>Tabela2[[#This Row],[PERCENTUAL REALIZADO2]]*1/100</f>
        <v>0.54630000000000001</v>
      </c>
      <c r="I746">
        <v>54.63</v>
      </c>
      <c r="J746" s="111">
        <v>39153</v>
      </c>
      <c r="K746" s="111">
        <v>42693</v>
      </c>
      <c r="L746" t="s">
        <v>2</v>
      </c>
      <c r="M746" t="s">
        <v>83</v>
      </c>
      <c r="N746" t="s">
        <v>251</v>
      </c>
    </row>
    <row r="747" spans="1:14" x14ac:dyDescent="0.25">
      <c r="A747" t="s">
        <v>649</v>
      </c>
      <c r="B747" t="s">
        <v>55</v>
      </c>
      <c r="C747" t="s">
        <v>540</v>
      </c>
      <c r="D747" t="s">
        <v>630</v>
      </c>
      <c r="E747" s="149">
        <v>200000</v>
      </c>
      <c r="F747" s="149">
        <v>20000</v>
      </c>
      <c r="G747" s="149">
        <v>220000</v>
      </c>
      <c r="H747" s="150">
        <f>Tabela2[[#This Row],[PERCENTUAL REALIZADO2]]*1/100</f>
        <v>0.26350000000000001</v>
      </c>
      <c r="I747">
        <v>26.35</v>
      </c>
      <c r="J747" s="111">
        <v>37523</v>
      </c>
      <c r="L747" t="s">
        <v>2</v>
      </c>
      <c r="M747" t="s">
        <v>83</v>
      </c>
      <c r="N747" t="s">
        <v>650</v>
      </c>
    </row>
    <row r="748" spans="1:14" x14ac:dyDescent="0.25">
      <c r="A748" t="s">
        <v>1257</v>
      </c>
      <c r="B748" t="s">
        <v>50</v>
      </c>
      <c r="C748" t="s">
        <v>382</v>
      </c>
      <c r="D748" t="s">
        <v>85</v>
      </c>
      <c r="E748" s="149">
        <v>245850</v>
      </c>
      <c r="F748" s="149">
        <v>12150</v>
      </c>
      <c r="G748" s="149">
        <v>258000</v>
      </c>
      <c r="H748" s="150">
        <f>Tabela2[[#This Row],[PERCENTUAL REALIZADO2]]*1/100</f>
        <v>0.56571899999999997</v>
      </c>
      <c r="I748">
        <v>56.571899999999999</v>
      </c>
      <c r="J748" s="111">
        <v>42471</v>
      </c>
      <c r="L748" t="s">
        <v>2</v>
      </c>
      <c r="M748" t="s">
        <v>83</v>
      </c>
      <c r="N748" t="s">
        <v>93</v>
      </c>
    </row>
    <row r="749" spans="1:14" x14ac:dyDescent="0.25">
      <c r="A749" t="s">
        <v>1823</v>
      </c>
      <c r="B749" t="s">
        <v>60</v>
      </c>
      <c r="C749" t="s">
        <v>267</v>
      </c>
      <c r="D749" t="s">
        <v>94</v>
      </c>
      <c r="E749" s="149">
        <v>292500</v>
      </c>
      <c r="F749" s="149">
        <v>28010.46</v>
      </c>
      <c r="G749" s="149">
        <v>320510.46000000002</v>
      </c>
      <c r="H749" s="150">
        <f>Tabela2[[#This Row],[PERCENTUAL REALIZADO2]]*1/100</f>
        <v>0.40466200000000002</v>
      </c>
      <c r="I749">
        <v>40.466200000000001</v>
      </c>
      <c r="J749" s="111">
        <v>41774</v>
      </c>
      <c r="L749" t="s">
        <v>2</v>
      </c>
      <c r="M749" t="s">
        <v>95</v>
      </c>
      <c r="N749" t="s">
        <v>96</v>
      </c>
    </row>
    <row r="750" spans="1:14" x14ac:dyDescent="0.25">
      <c r="A750" t="s">
        <v>484</v>
      </c>
      <c r="B750" t="s">
        <v>53</v>
      </c>
      <c r="C750" t="s">
        <v>539</v>
      </c>
      <c r="D750" t="s">
        <v>94</v>
      </c>
      <c r="E750" s="149">
        <v>146250</v>
      </c>
      <c r="F750" s="149">
        <v>22099.75</v>
      </c>
      <c r="G750" s="149">
        <v>168349.75</v>
      </c>
      <c r="H750" s="150">
        <f>Tabela2[[#This Row],[PERCENTUAL REALIZADO2]]*1/100</f>
        <v>0.75430000000000008</v>
      </c>
      <c r="I750">
        <v>75.430000000000007</v>
      </c>
      <c r="J750" s="111">
        <v>40695</v>
      </c>
      <c r="K750" s="111">
        <v>41973</v>
      </c>
      <c r="L750" t="s">
        <v>2</v>
      </c>
      <c r="M750" t="s">
        <v>95</v>
      </c>
      <c r="N750" t="s">
        <v>252</v>
      </c>
    </row>
    <row r="751" spans="1:14" x14ac:dyDescent="0.25">
      <c r="A751" t="s">
        <v>1606</v>
      </c>
      <c r="B751" t="s">
        <v>59</v>
      </c>
      <c r="C751" t="s">
        <v>1494</v>
      </c>
      <c r="D751" t="s">
        <v>94</v>
      </c>
      <c r="E751" s="149">
        <v>243750</v>
      </c>
      <c r="F751" s="149">
        <v>7539</v>
      </c>
      <c r="G751" s="149">
        <v>251289</v>
      </c>
      <c r="H751" s="150">
        <f>Tabela2[[#This Row],[PERCENTUAL REALIZADO2]]*1/100</f>
        <v>0.44373600000000002</v>
      </c>
      <c r="I751">
        <v>44.373600000000003</v>
      </c>
      <c r="J751" s="111">
        <v>42107</v>
      </c>
      <c r="K751" s="111">
        <v>42688</v>
      </c>
      <c r="L751" t="s">
        <v>2</v>
      </c>
      <c r="M751" t="s">
        <v>95</v>
      </c>
      <c r="N751" t="s">
        <v>96</v>
      </c>
    </row>
    <row r="752" spans="1:14" x14ac:dyDescent="0.25">
      <c r="A752" t="s">
        <v>1214</v>
      </c>
      <c r="B752" t="s">
        <v>69</v>
      </c>
      <c r="C752" t="s">
        <v>397</v>
      </c>
      <c r="D752" t="s">
        <v>94</v>
      </c>
      <c r="E752" s="149">
        <v>390000</v>
      </c>
      <c r="F752" s="149">
        <v>10000</v>
      </c>
      <c r="G752" s="149">
        <v>400000</v>
      </c>
      <c r="H752" s="150">
        <f>Tabela2[[#This Row],[PERCENTUAL REALIZADO2]]*1/100</f>
        <v>0.585538</v>
      </c>
      <c r="I752">
        <v>58.553800000000003</v>
      </c>
      <c r="J752" s="111">
        <v>42887</v>
      </c>
      <c r="L752" t="s">
        <v>2</v>
      </c>
      <c r="M752" t="s">
        <v>95</v>
      </c>
      <c r="N752" t="s">
        <v>96</v>
      </c>
    </row>
    <row r="753" spans="1:14" x14ac:dyDescent="0.25">
      <c r="A753" t="s">
        <v>851</v>
      </c>
      <c r="B753" t="s">
        <v>62</v>
      </c>
      <c r="C753" t="s">
        <v>850</v>
      </c>
      <c r="D753" t="s">
        <v>94</v>
      </c>
      <c r="E753" s="149">
        <v>243750</v>
      </c>
      <c r="F753" s="149">
        <v>6250</v>
      </c>
      <c r="G753" s="149">
        <v>250000</v>
      </c>
      <c r="H753" s="150">
        <f>Tabela2[[#This Row],[PERCENTUAL REALIZADO2]]*1/100</f>
        <v>0.72538599999999998</v>
      </c>
      <c r="I753">
        <v>72.538600000000002</v>
      </c>
      <c r="J753" s="111">
        <v>42737</v>
      </c>
      <c r="L753" t="s">
        <v>2</v>
      </c>
      <c r="M753" t="s">
        <v>95</v>
      </c>
      <c r="N753" t="s">
        <v>96</v>
      </c>
    </row>
    <row r="754" spans="1:14" x14ac:dyDescent="0.25">
      <c r="A754" t="s">
        <v>1673</v>
      </c>
      <c r="B754" t="s">
        <v>47</v>
      </c>
      <c r="C754" t="s">
        <v>1672</v>
      </c>
      <c r="D754" t="s">
        <v>94</v>
      </c>
      <c r="E754" s="149">
        <v>487500</v>
      </c>
      <c r="F754" s="149">
        <v>10000</v>
      </c>
      <c r="G754" s="149">
        <v>497500</v>
      </c>
      <c r="H754" s="150">
        <f>Tabela2[[#This Row],[PERCENTUAL REALIZADO2]]*1/100</f>
        <v>4.0087000000000005E-2</v>
      </c>
      <c r="I754">
        <v>4.0087000000000002</v>
      </c>
      <c r="J754" s="111">
        <v>42806</v>
      </c>
      <c r="L754" t="s">
        <v>2</v>
      </c>
      <c r="M754" t="s">
        <v>95</v>
      </c>
      <c r="N754" t="s">
        <v>96</v>
      </c>
    </row>
    <row r="755" spans="1:14" x14ac:dyDescent="0.25">
      <c r="A755" t="s">
        <v>1298</v>
      </c>
      <c r="B755" t="s">
        <v>62</v>
      </c>
      <c r="C755" t="s">
        <v>1297</v>
      </c>
      <c r="D755" t="s">
        <v>94</v>
      </c>
      <c r="E755" s="149">
        <v>341250</v>
      </c>
      <c r="F755" s="149">
        <v>14286.97</v>
      </c>
      <c r="G755" s="149">
        <v>355536.97</v>
      </c>
      <c r="H755" s="150">
        <f>Tabela2[[#This Row],[PERCENTUAL REALIZADO2]]*1/100</f>
        <v>1.8100000000000001E-4</v>
      </c>
      <c r="I755">
        <v>1.8100000000000002E-2</v>
      </c>
      <c r="J755" s="111">
        <v>42156</v>
      </c>
      <c r="L755" t="s">
        <v>2</v>
      </c>
      <c r="M755" t="s">
        <v>95</v>
      </c>
      <c r="N755" t="s">
        <v>96</v>
      </c>
    </row>
    <row r="756" spans="1:14" x14ac:dyDescent="0.25">
      <c r="A756" t="s">
        <v>959</v>
      </c>
      <c r="B756" t="s">
        <v>48</v>
      </c>
      <c r="C756" t="s">
        <v>958</v>
      </c>
      <c r="D756" t="s">
        <v>94</v>
      </c>
      <c r="E756" s="149">
        <v>243750</v>
      </c>
      <c r="F756" s="149">
        <v>6250</v>
      </c>
      <c r="G756" s="149">
        <v>250000</v>
      </c>
      <c r="H756" s="150">
        <f>Tabela2[[#This Row],[PERCENTUAL REALIZADO2]]*1/100</f>
        <v>3.2747999999999999E-2</v>
      </c>
      <c r="I756">
        <v>3.2747999999999999</v>
      </c>
      <c r="J756" s="111">
        <v>42856</v>
      </c>
      <c r="L756" t="s">
        <v>2</v>
      </c>
      <c r="M756" t="s">
        <v>95</v>
      </c>
      <c r="N756" t="s">
        <v>96</v>
      </c>
    </row>
    <row r="757" spans="1:14" x14ac:dyDescent="0.25">
      <c r="A757" t="s">
        <v>1184</v>
      </c>
      <c r="B757" t="s">
        <v>52</v>
      </c>
      <c r="C757" t="s">
        <v>232</v>
      </c>
      <c r="D757" t="s">
        <v>94</v>
      </c>
      <c r="E757" s="149">
        <v>487500</v>
      </c>
      <c r="F757" s="149">
        <v>2500</v>
      </c>
      <c r="G757" s="149">
        <v>490000</v>
      </c>
      <c r="H757" s="150">
        <f>Tabela2[[#This Row],[PERCENTUAL REALIZADO2]]*1/100</f>
        <v>0.113957</v>
      </c>
      <c r="I757">
        <v>11.3957</v>
      </c>
      <c r="J757" s="111">
        <v>42388</v>
      </c>
      <c r="L757" t="s">
        <v>2</v>
      </c>
      <c r="M757" t="s">
        <v>95</v>
      </c>
      <c r="N757" t="s">
        <v>96</v>
      </c>
    </row>
    <row r="758" spans="1:14" x14ac:dyDescent="0.25">
      <c r="A758" t="s">
        <v>1619</v>
      </c>
      <c r="B758" t="s">
        <v>57</v>
      </c>
      <c r="C758" t="s">
        <v>909</v>
      </c>
      <c r="D758" t="s">
        <v>94</v>
      </c>
      <c r="E758" s="149">
        <v>292500</v>
      </c>
      <c r="F758" s="149">
        <v>6000</v>
      </c>
      <c r="G758" s="149">
        <v>298500</v>
      </c>
      <c r="H758" s="150">
        <f>Tabela2[[#This Row],[PERCENTUAL REALIZADO2]]*1/100</f>
        <v>2.6293999999999998E-2</v>
      </c>
      <c r="I758">
        <v>2.6294</v>
      </c>
      <c r="J758" s="111">
        <v>42206</v>
      </c>
      <c r="L758" t="s">
        <v>2</v>
      </c>
      <c r="M758" t="s">
        <v>95</v>
      </c>
      <c r="N758" t="s">
        <v>96</v>
      </c>
    </row>
    <row r="759" spans="1:14" x14ac:dyDescent="0.25">
      <c r="A759" t="s">
        <v>669</v>
      </c>
      <c r="B759" t="s">
        <v>53</v>
      </c>
      <c r="C759" t="s">
        <v>668</v>
      </c>
      <c r="D759" t="s">
        <v>94</v>
      </c>
      <c r="E759" s="149">
        <v>120000</v>
      </c>
      <c r="F759" s="149">
        <v>6000</v>
      </c>
      <c r="G759" s="149">
        <v>126000</v>
      </c>
      <c r="H759" s="150">
        <f>Tabela2[[#This Row],[PERCENTUAL REALIZADO2]]*1/100</f>
        <v>0.35220000000000001</v>
      </c>
      <c r="I759">
        <v>35.22</v>
      </c>
      <c r="J759" s="111">
        <v>38487</v>
      </c>
      <c r="L759" t="s">
        <v>2</v>
      </c>
      <c r="M759" t="s">
        <v>95</v>
      </c>
      <c r="N759" t="s">
        <v>605</v>
      </c>
    </row>
    <row r="760" spans="1:14" x14ac:dyDescent="0.25">
      <c r="A760" t="s">
        <v>1881</v>
      </c>
      <c r="B760" t="s">
        <v>48</v>
      </c>
      <c r="C760" t="s">
        <v>404</v>
      </c>
      <c r="D760" t="s">
        <v>94</v>
      </c>
      <c r="E760" s="149">
        <v>600000</v>
      </c>
      <c r="F760" s="149">
        <v>12250</v>
      </c>
      <c r="G760" s="149">
        <v>612250</v>
      </c>
      <c r="H760" s="150">
        <f>Tabela2[[#This Row],[PERCENTUAL REALIZADO2]]*1/100</f>
        <v>0.66189999999999993</v>
      </c>
      <c r="I760">
        <v>66.19</v>
      </c>
      <c r="J760" s="111">
        <v>41759</v>
      </c>
      <c r="K760" s="111">
        <v>43119</v>
      </c>
      <c r="L760" t="s">
        <v>2</v>
      </c>
      <c r="M760" t="s">
        <v>95</v>
      </c>
      <c r="N760" t="s">
        <v>96</v>
      </c>
    </row>
    <row r="761" spans="1:14" x14ac:dyDescent="0.25">
      <c r="A761" t="s">
        <v>1248</v>
      </c>
      <c r="B761" t="s">
        <v>69</v>
      </c>
      <c r="C761" t="s">
        <v>1247</v>
      </c>
      <c r="D761" t="s">
        <v>94</v>
      </c>
      <c r="E761" s="149">
        <v>243750</v>
      </c>
      <c r="F761" s="149">
        <v>6250</v>
      </c>
      <c r="G761" s="149">
        <v>250000</v>
      </c>
      <c r="H761" s="150">
        <f>Tabela2[[#This Row],[PERCENTUAL REALIZADO2]]*1/100</f>
        <v>0.59462499999999996</v>
      </c>
      <c r="I761">
        <v>59.462499999999999</v>
      </c>
      <c r="J761" s="111">
        <v>42278</v>
      </c>
      <c r="L761" t="s">
        <v>2</v>
      </c>
      <c r="M761" t="s">
        <v>95</v>
      </c>
      <c r="N761" t="s">
        <v>96</v>
      </c>
    </row>
    <row r="762" spans="1:14" x14ac:dyDescent="0.25">
      <c r="A762" t="s">
        <v>859</v>
      </c>
      <c r="B762" t="s">
        <v>47</v>
      </c>
      <c r="C762" t="s">
        <v>786</v>
      </c>
      <c r="D762" t="s">
        <v>94</v>
      </c>
      <c r="E762" s="149">
        <v>341515.2</v>
      </c>
      <c r="F762" s="149">
        <v>5500</v>
      </c>
      <c r="G762" s="149">
        <v>347015.2</v>
      </c>
      <c r="H762" s="150">
        <f>Tabela2[[#This Row],[PERCENTUAL REALIZADO2]]*1/100</f>
        <v>4.4485000000000004E-2</v>
      </c>
      <c r="I762">
        <v>4.4485000000000001</v>
      </c>
      <c r="J762" s="111">
        <v>42986</v>
      </c>
      <c r="L762" t="s">
        <v>2</v>
      </c>
      <c r="M762" t="s">
        <v>95</v>
      </c>
      <c r="N762" t="s">
        <v>96</v>
      </c>
    </row>
    <row r="763" spans="1:14" x14ac:dyDescent="0.25">
      <c r="A763" t="s">
        <v>913</v>
      </c>
      <c r="B763" t="s">
        <v>60</v>
      </c>
      <c r="C763" t="s">
        <v>192</v>
      </c>
      <c r="D763" t="s">
        <v>94</v>
      </c>
      <c r="E763" s="149">
        <v>250000</v>
      </c>
      <c r="F763" s="149">
        <v>300</v>
      </c>
      <c r="G763" s="149">
        <v>250300</v>
      </c>
      <c r="H763" s="150">
        <f>Tabela2[[#This Row],[PERCENTUAL REALIZADO2]]*1/100</f>
        <v>2.702E-3</v>
      </c>
      <c r="I763">
        <v>0.2702</v>
      </c>
      <c r="J763" s="111">
        <v>43059</v>
      </c>
      <c r="L763" t="s">
        <v>2</v>
      </c>
      <c r="M763" t="s">
        <v>95</v>
      </c>
      <c r="N763" t="s">
        <v>96</v>
      </c>
    </row>
    <row r="764" spans="1:14" x14ac:dyDescent="0.25">
      <c r="A764" t="s">
        <v>1904</v>
      </c>
      <c r="B764" t="s">
        <v>65</v>
      </c>
      <c r="C764" t="s">
        <v>1903</v>
      </c>
      <c r="D764" t="s">
        <v>94</v>
      </c>
      <c r="E764" s="149">
        <v>146250</v>
      </c>
      <c r="F764" s="149">
        <v>3000</v>
      </c>
      <c r="G764" s="149">
        <v>149250</v>
      </c>
      <c r="H764" s="150">
        <f>Tabela2[[#This Row],[PERCENTUAL REALIZADO2]]*1/100</f>
        <v>0.87849999999999995</v>
      </c>
      <c r="I764">
        <v>87.85</v>
      </c>
      <c r="J764" s="111">
        <v>42220</v>
      </c>
      <c r="K764" s="111">
        <v>43224</v>
      </c>
      <c r="L764" t="s">
        <v>2</v>
      </c>
      <c r="M764" t="s">
        <v>95</v>
      </c>
      <c r="N764" t="s">
        <v>252</v>
      </c>
    </row>
    <row r="765" spans="1:14" x14ac:dyDescent="0.25">
      <c r="A765" t="s">
        <v>1564</v>
      </c>
      <c r="B765" t="s">
        <v>53</v>
      </c>
      <c r="C765" t="s">
        <v>1563</v>
      </c>
      <c r="D765" t="s">
        <v>94</v>
      </c>
      <c r="E765" s="149">
        <v>450000</v>
      </c>
      <c r="F765" s="149">
        <v>10000</v>
      </c>
      <c r="G765" s="149">
        <v>460000</v>
      </c>
      <c r="H765" s="150">
        <f>Tabela2[[#This Row],[PERCENTUAL REALIZADO2]]*1/100</f>
        <v>0.98479099999999997</v>
      </c>
      <c r="I765">
        <v>98.479100000000003</v>
      </c>
      <c r="J765" s="111">
        <v>42401</v>
      </c>
      <c r="L765" t="s">
        <v>2</v>
      </c>
      <c r="M765" t="s">
        <v>95</v>
      </c>
      <c r="N765" t="s">
        <v>96</v>
      </c>
    </row>
    <row r="766" spans="1:14" x14ac:dyDescent="0.25">
      <c r="A766" t="s">
        <v>1571</v>
      </c>
      <c r="B766" t="s">
        <v>62</v>
      </c>
      <c r="C766" t="s">
        <v>956</v>
      </c>
      <c r="D766" t="s">
        <v>82</v>
      </c>
      <c r="E766" s="149">
        <v>243750</v>
      </c>
      <c r="F766" s="149">
        <v>10156.25</v>
      </c>
      <c r="G766" s="149">
        <v>253906.25</v>
      </c>
      <c r="H766" s="150">
        <f>Tabela2[[#This Row],[PERCENTUAL REALIZADO2]]*1/100</f>
        <v>0.56513800000000003</v>
      </c>
      <c r="I766">
        <v>56.513800000000003</v>
      </c>
      <c r="J766" s="111">
        <v>42138</v>
      </c>
      <c r="L766" t="s">
        <v>2</v>
      </c>
      <c r="M766" t="s">
        <v>83</v>
      </c>
      <c r="N766" t="s">
        <v>84</v>
      </c>
    </row>
    <row r="767" spans="1:14" x14ac:dyDescent="0.25">
      <c r="A767" t="s">
        <v>957</v>
      </c>
      <c r="B767" t="s">
        <v>66</v>
      </c>
      <c r="C767" t="s">
        <v>254</v>
      </c>
      <c r="D767" t="s">
        <v>87</v>
      </c>
      <c r="E767" s="149">
        <v>225000</v>
      </c>
      <c r="F767" s="149">
        <v>154664.35</v>
      </c>
      <c r="G767" s="149">
        <v>379664.35</v>
      </c>
      <c r="H767" s="150">
        <f>Tabela2[[#This Row],[PERCENTUAL REALIZADO2]]*1/100</f>
        <v>0.62040300000000004</v>
      </c>
      <c r="I767">
        <v>62.040300000000002</v>
      </c>
      <c r="J767" s="111">
        <v>42468</v>
      </c>
      <c r="L767" t="s">
        <v>2</v>
      </c>
      <c r="M767" t="s">
        <v>80</v>
      </c>
      <c r="N767" t="s">
        <v>91</v>
      </c>
    </row>
    <row r="768" spans="1:14" x14ac:dyDescent="0.25">
      <c r="A768" t="s">
        <v>1135</v>
      </c>
      <c r="B768" t="s">
        <v>52</v>
      </c>
      <c r="C768" t="s">
        <v>1134</v>
      </c>
      <c r="D768" t="s">
        <v>82</v>
      </c>
      <c r="E768" s="149">
        <v>1309425</v>
      </c>
      <c r="F768" s="149">
        <v>1310.74</v>
      </c>
      <c r="G768" s="149">
        <v>1310735.74</v>
      </c>
      <c r="H768" s="150">
        <f>Tabela2[[#This Row],[PERCENTUAL REALIZADO2]]*1/100</f>
        <v>1.2889999999999998E-3</v>
      </c>
      <c r="I768">
        <v>0.12889999999999999</v>
      </c>
      <c r="J768" s="111">
        <v>42704</v>
      </c>
      <c r="L768" t="s">
        <v>2</v>
      </c>
      <c r="M768" t="s">
        <v>83</v>
      </c>
      <c r="N768" t="s">
        <v>84</v>
      </c>
    </row>
    <row r="769" spans="1:14" x14ac:dyDescent="0.25">
      <c r="A769" t="s">
        <v>1875</v>
      </c>
      <c r="B769" t="s">
        <v>54</v>
      </c>
      <c r="C769" t="s">
        <v>1056</v>
      </c>
      <c r="D769" t="s">
        <v>82</v>
      </c>
      <c r="E769" s="149">
        <v>292500</v>
      </c>
      <c r="F769" s="149">
        <v>123432.46</v>
      </c>
      <c r="G769" s="149">
        <v>415932.46</v>
      </c>
      <c r="H769" s="150">
        <f>Tabela2[[#This Row],[PERCENTUAL REALIZADO2]]*1/100</f>
        <v>0.59876099999999999</v>
      </c>
      <c r="I769">
        <v>59.876100000000001</v>
      </c>
      <c r="J769" s="111">
        <v>41794</v>
      </c>
      <c r="L769" t="s">
        <v>2</v>
      </c>
      <c r="M769" t="s">
        <v>83</v>
      </c>
      <c r="N769" t="s">
        <v>84</v>
      </c>
    </row>
    <row r="770" spans="1:14" x14ac:dyDescent="0.25">
      <c r="A770" t="s">
        <v>1124</v>
      </c>
      <c r="B770" t="s">
        <v>53</v>
      </c>
      <c r="C770" t="s">
        <v>510</v>
      </c>
      <c r="D770" t="s">
        <v>82</v>
      </c>
      <c r="E770" s="149">
        <v>438750</v>
      </c>
      <c r="F770" s="149">
        <v>1250</v>
      </c>
      <c r="G770" s="149">
        <v>440000</v>
      </c>
      <c r="H770" s="150">
        <f>Tabela2[[#This Row],[PERCENTUAL REALIZADO2]]*1/100</f>
        <v>0.83423900000000006</v>
      </c>
      <c r="I770">
        <v>83.423900000000003</v>
      </c>
      <c r="J770" s="111">
        <v>42704</v>
      </c>
      <c r="L770" t="s">
        <v>2</v>
      </c>
      <c r="M770" t="s">
        <v>83</v>
      </c>
      <c r="N770" t="s">
        <v>84</v>
      </c>
    </row>
    <row r="771" spans="1:14" x14ac:dyDescent="0.25">
      <c r="A771" t="s">
        <v>1679</v>
      </c>
      <c r="B771" t="s">
        <v>56</v>
      </c>
      <c r="C771" t="s">
        <v>662</v>
      </c>
      <c r="D771" t="s">
        <v>82</v>
      </c>
      <c r="E771" s="149">
        <v>1462500</v>
      </c>
      <c r="F771" s="149">
        <v>99120.73</v>
      </c>
      <c r="G771" s="149">
        <v>1561620.73</v>
      </c>
      <c r="H771" s="150">
        <f>Tabela2[[#This Row],[PERCENTUAL REALIZADO2]]*1/100</f>
        <v>0.29870099999999999</v>
      </c>
      <c r="I771">
        <v>29.870100000000001</v>
      </c>
      <c r="J771" s="111">
        <v>42941</v>
      </c>
      <c r="L771" t="s">
        <v>2</v>
      </c>
      <c r="M771" t="s">
        <v>83</v>
      </c>
      <c r="N771" t="s">
        <v>84</v>
      </c>
    </row>
    <row r="772" spans="1:14" x14ac:dyDescent="0.25">
      <c r="A772" t="s">
        <v>1552</v>
      </c>
      <c r="B772" t="s">
        <v>52</v>
      </c>
      <c r="C772" t="s">
        <v>714</v>
      </c>
      <c r="D772" t="s">
        <v>82</v>
      </c>
      <c r="E772" s="149">
        <v>390000</v>
      </c>
      <c r="F772" s="149">
        <v>8000</v>
      </c>
      <c r="G772" s="149">
        <v>398000</v>
      </c>
      <c r="H772" s="150">
        <f>Tabela2[[#This Row],[PERCENTUAL REALIZADO2]]*1/100</f>
        <v>0.56306</v>
      </c>
      <c r="I772">
        <v>56.305999999999997</v>
      </c>
      <c r="J772" s="111">
        <v>41852</v>
      </c>
      <c r="L772" t="s">
        <v>2</v>
      </c>
      <c r="M772" t="s">
        <v>83</v>
      </c>
      <c r="N772" t="s">
        <v>84</v>
      </c>
    </row>
    <row r="773" spans="1:14" x14ac:dyDescent="0.25">
      <c r="A773" t="s">
        <v>1767</v>
      </c>
      <c r="B773" t="s">
        <v>65</v>
      </c>
      <c r="C773" t="s">
        <v>210</v>
      </c>
      <c r="D773" t="s">
        <v>82</v>
      </c>
      <c r="E773" s="149">
        <v>487500</v>
      </c>
      <c r="F773" s="149">
        <v>335879.74</v>
      </c>
      <c r="G773" s="149">
        <v>823379.74</v>
      </c>
      <c r="H773" s="150">
        <f>Tabela2[[#This Row],[PERCENTUAL REALIZADO2]]*1/100</f>
        <v>9.3878000000000003E-2</v>
      </c>
      <c r="I773">
        <v>9.3878000000000004</v>
      </c>
      <c r="J773" s="111">
        <v>42200</v>
      </c>
      <c r="L773" t="s">
        <v>2</v>
      </c>
      <c r="M773" t="s">
        <v>83</v>
      </c>
      <c r="N773" t="s">
        <v>84</v>
      </c>
    </row>
    <row r="774" spans="1:14" x14ac:dyDescent="0.25">
      <c r="A774" t="s">
        <v>1149</v>
      </c>
      <c r="B774" t="s">
        <v>65</v>
      </c>
      <c r="C774" t="s">
        <v>210</v>
      </c>
      <c r="D774" t="s">
        <v>82</v>
      </c>
      <c r="E774" s="149">
        <v>877500</v>
      </c>
      <c r="F774" s="149">
        <v>8775</v>
      </c>
      <c r="G774" s="149">
        <v>886275</v>
      </c>
      <c r="H774" s="150">
        <f>Tabela2[[#This Row],[PERCENTUAL REALIZADO2]]*1/100</f>
        <v>3.6724E-2</v>
      </c>
      <c r="I774">
        <v>3.6724000000000001</v>
      </c>
      <c r="J774" s="111">
        <v>42200</v>
      </c>
      <c r="L774" t="s">
        <v>2</v>
      </c>
      <c r="M774" t="s">
        <v>83</v>
      </c>
      <c r="N774" t="s">
        <v>84</v>
      </c>
    </row>
    <row r="775" spans="1:14" x14ac:dyDescent="0.25">
      <c r="A775" t="s">
        <v>1590</v>
      </c>
      <c r="B775" t="s">
        <v>54</v>
      </c>
      <c r="C775" t="s">
        <v>209</v>
      </c>
      <c r="D775" t="s">
        <v>82</v>
      </c>
      <c r="E775" s="149">
        <v>500000</v>
      </c>
      <c r="F775" s="149">
        <v>15322.26</v>
      </c>
      <c r="G775" s="149">
        <v>515322.26</v>
      </c>
      <c r="H775" s="150">
        <f>Tabela2[[#This Row],[PERCENTUAL REALIZADO2]]*1/100</f>
        <v>0.54630599999999996</v>
      </c>
      <c r="I775">
        <v>54.630600000000001</v>
      </c>
      <c r="J775" s="111">
        <v>42356</v>
      </c>
      <c r="L775" t="s">
        <v>2</v>
      </c>
      <c r="M775" t="s">
        <v>83</v>
      </c>
      <c r="N775" t="s">
        <v>84</v>
      </c>
    </row>
    <row r="776" spans="1:14" x14ac:dyDescent="0.25">
      <c r="A776" t="s">
        <v>1500</v>
      </c>
      <c r="B776" t="s">
        <v>68</v>
      </c>
      <c r="C776" t="s">
        <v>1090</v>
      </c>
      <c r="D776" t="s">
        <v>82</v>
      </c>
      <c r="E776" s="149">
        <v>975000</v>
      </c>
      <c r="F776" s="149">
        <v>20000</v>
      </c>
      <c r="G776" s="149">
        <v>995000</v>
      </c>
      <c r="H776" s="150">
        <f>Tabela2[[#This Row],[PERCENTUAL REALIZADO2]]*1/100</f>
        <v>0.28118599999999999</v>
      </c>
      <c r="I776">
        <v>28.118600000000001</v>
      </c>
      <c r="J776" s="111">
        <v>42186</v>
      </c>
      <c r="L776" t="s">
        <v>2</v>
      </c>
      <c r="M776" t="s">
        <v>83</v>
      </c>
      <c r="N776" t="s">
        <v>84</v>
      </c>
    </row>
    <row r="777" spans="1:14" x14ac:dyDescent="0.25">
      <c r="A777" t="s">
        <v>702</v>
      </c>
      <c r="B777" t="s">
        <v>65</v>
      </c>
      <c r="C777" t="s">
        <v>701</v>
      </c>
      <c r="D777" t="s">
        <v>82</v>
      </c>
      <c r="E777" s="149">
        <v>243750</v>
      </c>
      <c r="F777" s="149">
        <v>6250</v>
      </c>
      <c r="G777" s="149">
        <v>250000</v>
      </c>
      <c r="H777" s="150">
        <f>Tabela2[[#This Row],[PERCENTUAL REALIZADO2]]*1/100</f>
        <v>3.0649000000000003E-2</v>
      </c>
      <c r="I777">
        <v>3.0649000000000002</v>
      </c>
      <c r="J777" s="111">
        <v>42999</v>
      </c>
      <c r="L777" t="s">
        <v>2</v>
      </c>
      <c r="M777" t="s">
        <v>83</v>
      </c>
      <c r="N777" t="s">
        <v>84</v>
      </c>
    </row>
    <row r="778" spans="1:14" x14ac:dyDescent="0.25">
      <c r="A778" t="s">
        <v>1528</v>
      </c>
      <c r="B778" t="s">
        <v>62</v>
      </c>
      <c r="C778" t="s">
        <v>1373</v>
      </c>
      <c r="D778" t="s">
        <v>82</v>
      </c>
      <c r="E778" s="149">
        <v>341250</v>
      </c>
      <c r="F778" s="149">
        <v>8750</v>
      </c>
      <c r="G778" s="149">
        <v>350000</v>
      </c>
      <c r="H778" s="150">
        <f>Tabela2[[#This Row],[PERCENTUAL REALIZADO2]]*1/100</f>
        <v>0.60361600000000004</v>
      </c>
      <c r="I778">
        <v>60.361600000000003</v>
      </c>
      <c r="J778" s="111">
        <v>42258</v>
      </c>
      <c r="L778" t="s">
        <v>2</v>
      </c>
      <c r="M778" t="s">
        <v>83</v>
      </c>
      <c r="N778" t="s">
        <v>84</v>
      </c>
    </row>
    <row r="779" spans="1:14" x14ac:dyDescent="0.25">
      <c r="A779" t="s">
        <v>1790</v>
      </c>
      <c r="B779" t="s">
        <v>52</v>
      </c>
      <c r="C779" t="s">
        <v>1628</v>
      </c>
      <c r="D779" t="s">
        <v>82</v>
      </c>
      <c r="E779" s="149">
        <v>382200</v>
      </c>
      <c r="F779" s="149">
        <v>7800</v>
      </c>
      <c r="G779" s="149">
        <v>390000</v>
      </c>
      <c r="H779" s="150">
        <f>Tabela2[[#This Row],[PERCENTUAL REALIZADO2]]*1/100</f>
        <v>0.68567899999999993</v>
      </c>
      <c r="I779">
        <v>68.567899999999995</v>
      </c>
      <c r="J779" s="111">
        <v>41775</v>
      </c>
      <c r="L779" t="s">
        <v>2</v>
      </c>
      <c r="M779" t="s">
        <v>83</v>
      </c>
      <c r="N779" t="s">
        <v>84</v>
      </c>
    </row>
    <row r="780" spans="1:14" x14ac:dyDescent="0.25">
      <c r="A780" t="s">
        <v>1809</v>
      </c>
      <c r="B780" t="s">
        <v>62</v>
      </c>
      <c r="C780" t="s">
        <v>1323</v>
      </c>
      <c r="D780" t="s">
        <v>94</v>
      </c>
      <c r="E780" s="149">
        <v>341250</v>
      </c>
      <c r="F780" s="149">
        <v>8750</v>
      </c>
      <c r="G780" s="149">
        <v>350000</v>
      </c>
      <c r="H780" s="150">
        <f>Tabela2[[#This Row],[PERCENTUAL REALIZADO2]]*1/100</f>
        <v>0.973248</v>
      </c>
      <c r="I780">
        <v>97.324799999999996</v>
      </c>
      <c r="J780" s="111">
        <v>42073</v>
      </c>
      <c r="L780" t="s">
        <v>2</v>
      </c>
      <c r="M780" t="s">
        <v>95</v>
      </c>
      <c r="N780" t="s">
        <v>96</v>
      </c>
    </row>
    <row r="781" spans="1:14" x14ac:dyDescent="0.25">
      <c r="A781" t="s">
        <v>1043</v>
      </c>
      <c r="B781" t="s">
        <v>60</v>
      </c>
      <c r="C781" t="s">
        <v>1042</v>
      </c>
      <c r="D781" t="s">
        <v>82</v>
      </c>
      <c r="E781" s="149">
        <v>292500</v>
      </c>
      <c r="F781" s="149">
        <v>2660</v>
      </c>
      <c r="G781" s="149">
        <v>295160</v>
      </c>
      <c r="H781" s="150">
        <f>Tabela2[[#This Row],[PERCENTUAL REALIZADO2]]*1/100</f>
        <v>1.0335E-2</v>
      </c>
      <c r="I781">
        <v>1.0335000000000001</v>
      </c>
      <c r="J781" s="111">
        <v>42355</v>
      </c>
      <c r="L781" t="s">
        <v>2</v>
      </c>
      <c r="M781" t="s">
        <v>83</v>
      </c>
      <c r="N781" t="s">
        <v>84</v>
      </c>
    </row>
    <row r="782" spans="1:14" x14ac:dyDescent="0.25">
      <c r="A782" t="s">
        <v>1667</v>
      </c>
      <c r="B782" t="s">
        <v>69</v>
      </c>
      <c r="C782" t="s">
        <v>170</v>
      </c>
      <c r="D782" t="s">
        <v>82</v>
      </c>
      <c r="E782" s="149">
        <v>292500</v>
      </c>
      <c r="F782" s="149">
        <v>7500</v>
      </c>
      <c r="G782" s="149">
        <v>300000</v>
      </c>
      <c r="H782" s="150">
        <f>Tabela2[[#This Row],[PERCENTUAL REALIZADO2]]*1/100</f>
        <v>0.83984999999999999</v>
      </c>
      <c r="I782">
        <v>83.984999999999999</v>
      </c>
      <c r="J782" s="111">
        <v>42370</v>
      </c>
      <c r="L782" t="s">
        <v>2</v>
      </c>
      <c r="M782" t="s">
        <v>83</v>
      </c>
      <c r="N782" t="s">
        <v>84</v>
      </c>
    </row>
    <row r="783" spans="1:14" x14ac:dyDescent="0.25">
      <c r="A783" t="s">
        <v>1937</v>
      </c>
      <c r="B783" t="s">
        <v>51</v>
      </c>
      <c r="C783" t="s">
        <v>1936</v>
      </c>
      <c r="D783" t="s">
        <v>82</v>
      </c>
      <c r="E783" s="149">
        <v>146250</v>
      </c>
      <c r="F783" s="149">
        <v>3750</v>
      </c>
      <c r="G783" s="149">
        <v>150000</v>
      </c>
      <c r="H783" s="150">
        <f>Tabela2[[#This Row],[PERCENTUAL REALIZADO2]]*1/100</f>
        <v>0.82810000000000006</v>
      </c>
      <c r="I783">
        <v>82.81</v>
      </c>
      <c r="J783" s="111">
        <v>40724</v>
      </c>
      <c r="K783" s="111">
        <v>42643</v>
      </c>
      <c r="L783" t="s">
        <v>2</v>
      </c>
      <c r="M783" t="s">
        <v>83</v>
      </c>
      <c r="N783" t="s">
        <v>251</v>
      </c>
    </row>
    <row r="784" spans="1:14" x14ac:dyDescent="0.25">
      <c r="A784" t="s">
        <v>1083</v>
      </c>
      <c r="B784" t="s">
        <v>65</v>
      </c>
      <c r="C784" t="s">
        <v>496</v>
      </c>
      <c r="D784" t="s">
        <v>82</v>
      </c>
      <c r="E784" s="149">
        <v>251334.81</v>
      </c>
      <c r="F784" s="149">
        <v>253.91</v>
      </c>
      <c r="G784" s="149">
        <v>251588.72</v>
      </c>
      <c r="H784" s="150">
        <f>Tabela2[[#This Row],[PERCENTUAL REALIZADO2]]*1/100</f>
        <v>2.7509000000000002E-2</v>
      </c>
      <c r="I784">
        <v>2.7509000000000001</v>
      </c>
      <c r="J784" s="111">
        <v>42698</v>
      </c>
      <c r="L784" t="s">
        <v>2</v>
      </c>
      <c r="M784" t="s">
        <v>83</v>
      </c>
      <c r="N784" t="s">
        <v>84</v>
      </c>
    </row>
    <row r="785" spans="1:14" x14ac:dyDescent="0.25">
      <c r="A785" t="s">
        <v>1727</v>
      </c>
      <c r="B785" t="s">
        <v>65</v>
      </c>
      <c r="C785" t="s">
        <v>507</v>
      </c>
      <c r="D785" t="s">
        <v>82</v>
      </c>
      <c r="E785" s="149">
        <v>243750</v>
      </c>
      <c r="F785" s="149">
        <v>6250</v>
      </c>
      <c r="G785" s="149">
        <v>250000</v>
      </c>
      <c r="H785" s="150">
        <f>Tabela2[[#This Row],[PERCENTUAL REALIZADO2]]*1/100</f>
        <v>0.580897</v>
      </c>
      <c r="I785">
        <v>58.089700000000001</v>
      </c>
      <c r="J785" s="111">
        <v>42704</v>
      </c>
      <c r="L785" t="s">
        <v>2</v>
      </c>
      <c r="M785" t="s">
        <v>83</v>
      </c>
      <c r="N785" t="s">
        <v>84</v>
      </c>
    </row>
    <row r="786" spans="1:14" x14ac:dyDescent="0.25">
      <c r="A786" t="s">
        <v>1359</v>
      </c>
      <c r="B786" t="s">
        <v>55</v>
      </c>
      <c r="C786" t="s">
        <v>1358</v>
      </c>
      <c r="D786" t="s">
        <v>82</v>
      </c>
      <c r="E786" s="149">
        <v>390000</v>
      </c>
      <c r="F786" s="149">
        <v>7989.66</v>
      </c>
      <c r="G786" s="149">
        <v>397989.66</v>
      </c>
      <c r="H786" s="150">
        <f>Tabela2[[#This Row],[PERCENTUAL REALIZADO2]]*1/100</f>
        <v>3.4033000000000001E-2</v>
      </c>
      <c r="I786">
        <v>3.4033000000000002</v>
      </c>
      <c r="J786" s="111">
        <v>42144</v>
      </c>
      <c r="L786" t="s">
        <v>2</v>
      </c>
      <c r="M786" t="s">
        <v>83</v>
      </c>
      <c r="N786" t="s">
        <v>84</v>
      </c>
    </row>
    <row r="787" spans="1:14" x14ac:dyDescent="0.25">
      <c r="A787" t="s">
        <v>1099</v>
      </c>
      <c r="B787" t="s">
        <v>62</v>
      </c>
      <c r="C787" t="s">
        <v>738</v>
      </c>
      <c r="D787" t="s">
        <v>82</v>
      </c>
      <c r="E787" s="149">
        <v>487500</v>
      </c>
      <c r="F787" s="149">
        <v>10500</v>
      </c>
      <c r="G787" s="149">
        <v>498000</v>
      </c>
      <c r="H787" s="150">
        <f>Tabela2[[#This Row],[PERCENTUAL REALIZADO2]]*1/100</f>
        <v>0.51135300000000006</v>
      </c>
      <c r="I787">
        <v>51.135300000000001</v>
      </c>
      <c r="J787" s="111">
        <v>42536</v>
      </c>
      <c r="L787" t="s">
        <v>2</v>
      </c>
      <c r="M787" t="s">
        <v>83</v>
      </c>
      <c r="N787" t="s">
        <v>84</v>
      </c>
    </row>
    <row r="788" spans="1:14" x14ac:dyDescent="0.25">
      <c r="A788" t="s">
        <v>343</v>
      </c>
      <c r="B788" t="s">
        <v>52</v>
      </c>
      <c r="C788" t="s">
        <v>1101</v>
      </c>
      <c r="D788" t="s">
        <v>82</v>
      </c>
      <c r="E788" s="149">
        <v>975000</v>
      </c>
      <c r="F788" s="149">
        <v>25500</v>
      </c>
      <c r="G788" s="149">
        <v>1000500</v>
      </c>
      <c r="H788" s="150">
        <f>Tabela2[[#This Row],[PERCENTUAL REALIZADO2]]*1/100</f>
        <v>0.79799300000000006</v>
      </c>
      <c r="I788">
        <v>79.799300000000002</v>
      </c>
      <c r="J788" s="111">
        <v>42704</v>
      </c>
      <c r="L788" t="s">
        <v>2</v>
      </c>
      <c r="M788" t="s">
        <v>83</v>
      </c>
      <c r="N788" t="s">
        <v>84</v>
      </c>
    </row>
    <row r="789" spans="1:14" x14ac:dyDescent="0.25">
      <c r="A789" t="s">
        <v>1704</v>
      </c>
      <c r="B789" t="s">
        <v>52</v>
      </c>
      <c r="C789" t="s">
        <v>546</v>
      </c>
      <c r="D789" t="s">
        <v>82</v>
      </c>
      <c r="E789" s="149">
        <v>292500</v>
      </c>
      <c r="F789" s="149">
        <v>180824.83</v>
      </c>
      <c r="G789" s="149">
        <v>473324.83</v>
      </c>
      <c r="H789" s="150">
        <f>Tabela2[[#This Row],[PERCENTUAL REALIZADO2]]*1/100</f>
        <v>0.28029999999999999</v>
      </c>
      <c r="I789">
        <v>28.03</v>
      </c>
      <c r="J789" s="111">
        <v>40000</v>
      </c>
      <c r="K789" s="111">
        <v>41971</v>
      </c>
      <c r="L789" t="s">
        <v>2</v>
      </c>
      <c r="M789" t="s">
        <v>83</v>
      </c>
      <c r="N789" t="s">
        <v>251</v>
      </c>
    </row>
    <row r="790" spans="1:14" x14ac:dyDescent="0.25">
      <c r="A790" t="s">
        <v>1035</v>
      </c>
      <c r="B790" t="s">
        <v>66</v>
      </c>
      <c r="C790" t="s">
        <v>1034</v>
      </c>
      <c r="D790" t="s">
        <v>82</v>
      </c>
      <c r="E790" s="149">
        <v>243750</v>
      </c>
      <c r="F790" s="149">
        <v>244</v>
      </c>
      <c r="G790" s="149">
        <v>243994</v>
      </c>
      <c r="H790" s="150">
        <f>Tabela2[[#This Row],[PERCENTUAL REALIZADO2]]*1/100</f>
        <v>0.50683900000000004</v>
      </c>
      <c r="I790">
        <v>50.683900000000001</v>
      </c>
      <c r="J790" s="111">
        <v>42510</v>
      </c>
      <c r="L790" t="s">
        <v>2</v>
      </c>
      <c r="M790" t="s">
        <v>83</v>
      </c>
      <c r="N790" t="s">
        <v>84</v>
      </c>
    </row>
    <row r="791" spans="1:14" x14ac:dyDescent="0.25">
      <c r="A791" t="s">
        <v>1086</v>
      </c>
      <c r="B791" t="s">
        <v>66</v>
      </c>
      <c r="C791" t="s">
        <v>1085</v>
      </c>
      <c r="D791" t="s">
        <v>82</v>
      </c>
      <c r="E791" s="149">
        <v>243750</v>
      </c>
      <c r="F791" s="149">
        <v>244</v>
      </c>
      <c r="G791" s="149">
        <v>243994</v>
      </c>
      <c r="H791" s="150">
        <f>Tabela2[[#This Row],[PERCENTUAL REALIZADO2]]*1/100</f>
        <v>0.61137200000000003</v>
      </c>
      <c r="I791">
        <v>61.1372</v>
      </c>
      <c r="J791" s="111">
        <v>42521</v>
      </c>
      <c r="L791" t="s">
        <v>2</v>
      </c>
      <c r="M791" t="s">
        <v>83</v>
      </c>
      <c r="N791" t="s">
        <v>84</v>
      </c>
    </row>
    <row r="792" spans="1:14" x14ac:dyDescent="0.25">
      <c r="A792" t="s">
        <v>1938</v>
      </c>
      <c r="B792" t="s">
        <v>61</v>
      </c>
      <c r="C792" t="s">
        <v>430</v>
      </c>
      <c r="D792" t="s">
        <v>108</v>
      </c>
      <c r="E792" s="149">
        <v>300000</v>
      </c>
      <c r="F792" s="149">
        <v>18056.3</v>
      </c>
      <c r="G792" s="149">
        <v>318056.3</v>
      </c>
      <c r="H792" s="150">
        <f>Tabela2[[#This Row],[PERCENTUAL REALIZADO2]]*1/100</f>
        <v>0.66269999999999996</v>
      </c>
      <c r="I792">
        <v>66.27</v>
      </c>
      <c r="J792" s="111">
        <v>41089</v>
      </c>
      <c r="K792" s="111">
        <v>43097</v>
      </c>
      <c r="L792" t="s">
        <v>2</v>
      </c>
      <c r="M792" t="s">
        <v>83</v>
      </c>
      <c r="N792" t="s">
        <v>409</v>
      </c>
    </row>
    <row r="793" spans="1:14" x14ac:dyDescent="0.25">
      <c r="A793" t="s">
        <v>1973</v>
      </c>
      <c r="B793" t="s">
        <v>61</v>
      </c>
      <c r="C793" t="s">
        <v>1972</v>
      </c>
      <c r="D793" t="s">
        <v>97</v>
      </c>
      <c r="E793" s="149">
        <v>500000</v>
      </c>
      <c r="F793" s="149">
        <v>12000</v>
      </c>
      <c r="G793" s="149">
        <v>512000</v>
      </c>
      <c r="H793" s="150">
        <f>Tabela2[[#This Row],[PERCENTUAL REALIZADO2]]*1/100</f>
        <v>0.54789999999999994</v>
      </c>
      <c r="I793">
        <v>54.79</v>
      </c>
      <c r="J793" s="111">
        <v>40854</v>
      </c>
      <c r="K793" s="111">
        <v>41968</v>
      </c>
      <c r="L793" t="s">
        <v>2</v>
      </c>
      <c r="M793" t="s">
        <v>98</v>
      </c>
      <c r="N793" t="s">
        <v>426</v>
      </c>
    </row>
    <row r="794" spans="1:14" x14ac:dyDescent="0.25">
      <c r="A794" t="s">
        <v>1321</v>
      </c>
      <c r="B794" t="s">
        <v>69</v>
      </c>
      <c r="C794" t="s">
        <v>682</v>
      </c>
      <c r="D794" t="s">
        <v>94</v>
      </c>
      <c r="E794" s="149">
        <v>967687.5</v>
      </c>
      <c r="F794" s="149">
        <v>131398.07</v>
      </c>
      <c r="G794" s="149">
        <v>1099085.57</v>
      </c>
      <c r="H794" s="150">
        <f>Tabela2[[#This Row],[PERCENTUAL REALIZADO2]]*1/100</f>
        <v>0.35019699999999998</v>
      </c>
      <c r="I794">
        <v>35.0197</v>
      </c>
      <c r="J794" s="111">
        <v>42309</v>
      </c>
      <c r="L794" t="s">
        <v>2</v>
      </c>
      <c r="M794" t="s">
        <v>95</v>
      </c>
      <c r="N794" t="s">
        <v>96</v>
      </c>
    </row>
    <row r="795" spans="1:14" x14ac:dyDescent="0.25">
      <c r="A795" t="s">
        <v>1731</v>
      </c>
      <c r="B795" t="s">
        <v>68</v>
      </c>
      <c r="C795" t="s">
        <v>1003</v>
      </c>
      <c r="D795" t="s">
        <v>94</v>
      </c>
      <c r="E795" s="149">
        <v>1000000</v>
      </c>
      <c r="F795" s="149">
        <v>20500</v>
      </c>
      <c r="G795" s="149">
        <v>1020500</v>
      </c>
      <c r="H795" s="150">
        <f>Tabela2[[#This Row],[PERCENTUAL REALIZADO2]]*1/100</f>
        <v>0.136048</v>
      </c>
      <c r="I795">
        <v>13.604799999999999</v>
      </c>
      <c r="J795" s="111">
        <v>42205</v>
      </c>
      <c r="L795" t="s">
        <v>2</v>
      </c>
      <c r="M795" t="s">
        <v>95</v>
      </c>
      <c r="N795" t="s">
        <v>96</v>
      </c>
    </row>
    <row r="796" spans="1:14" x14ac:dyDescent="0.25">
      <c r="A796" t="s">
        <v>1040</v>
      </c>
      <c r="B796" t="s">
        <v>60</v>
      </c>
      <c r="C796" t="s">
        <v>897</v>
      </c>
      <c r="D796" t="s">
        <v>82</v>
      </c>
      <c r="E796" s="149">
        <v>487500</v>
      </c>
      <c r="F796" s="149">
        <v>112000</v>
      </c>
      <c r="G796" s="149">
        <v>599500</v>
      </c>
      <c r="H796" s="150">
        <f>Tabela2[[#This Row],[PERCENTUAL REALIZADO2]]*1/100</f>
        <v>0.13649500000000001</v>
      </c>
      <c r="I796">
        <v>13.6495</v>
      </c>
      <c r="J796" s="111">
        <v>42355</v>
      </c>
      <c r="L796" t="s">
        <v>2</v>
      </c>
      <c r="M796" t="s">
        <v>83</v>
      </c>
      <c r="N796" t="s">
        <v>84</v>
      </c>
    </row>
    <row r="797" spans="1:14" x14ac:dyDescent="0.25">
      <c r="A797" t="s">
        <v>1068</v>
      </c>
      <c r="B797" t="s">
        <v>51</v>
      </c>
      <c r="C797" t="s">
        <v>796</v>
      </c>
      <c r="D797" t="s">
        <v>94</v>
      </c>
      <c r="E797" s="149">
        <v>2938255.91</v>
      </c>
      <c r="F797" s="149">
        <v>5888.29</v>
      </c>
      <c r="G797" s="149">
        <v>2944144.2</v>
      </c>
      <c r="H797" s="150">
        <f>Tabela2[[#This Row],[PERCENTUAL REALIZADO2]]*1/100</f>
        <v>7.3422000000000001E-2</v>
      </c>
      <c r="I797">
        <v>7.3422000000000001</v>
      </c>
      <c r="J797" s="111">
        <v>42208</v>
      </c>
      <c r="L797" t="s">
        <v>2</v>
      </c>
      <c r="M797" t="s">
        <v>95</v>
      </c>
      <c r="N797" t="s">
        <v>96</v>
      </c>
    </row>
    <row r="798" spans="1:14" x14ac:dyDescent="0.25">
      <c r="A798" t="s">
        <v>1997</v>
      </c>
      <c r="B798" t="s">
        <v>47</v>
      </c>
      <c r="C798" t="s">
        <v>529</v>
      </c>
      <c r="D798" t="s">
        <v>94</v>
      </c>
      <c r="E798" s="149">
        <v>390000</v>
      </c>
      <c r="F798" s="149">
        <v>8000</v>
      </c>
      <c r="G798" s="149">
        <v>398000</v>
      </c>
      <c r="H798" s="150">
        <f>Tabela2[[#This Row],[PERCENTUAL REALIZADO2]]*1/100</f>
        <v>0.65500000000000003</v>
      </c>
      <c r="I798">
        <v>65.5</v>
      </c>
      <c r="J798" s="111">
        <v>40631</v>
      </c>
      <c r="K798" s="111">
        <v>42124</v>
      </c>
      <c r="L798" t="s">
        <v>2</v>
      </c>
      <c r="M798" t="s">
        <v>95</v>
      </c>
      <c r="N798" t="s">
        <v>252</v>
      </c>
    </row>
    <row r="799" spans="1:14" x14ac:dyDescent="0.25">
      <c r="A799" t="s">
        <v>1806</v>
      </c>
      <c r="B799" t="s">
        <v>68</v>
      </c>
      <c r="C799" t="s">
        <v>910</v>
      </c>
      <c r="D799" t="s">
        <v>94</v>
      </c>
      <c r="E799" s="149">
        <v>600000</v>
      </c>
      <c r="F799" s="149">
        <v>12244.9</v>
      </c>
      <c r="G799" s="149">
        <v>612244.9</v>
      </c>
      <c r="H799" s="150">
        <f>Tabela2[[#This Row],[PERCENTUAL REALIZADO2]]*1/100</f>
        <v>0.59573999999999994</v>
      </c>
      <c r="I799">
        <v>59.573999999999998</v>
      </c>
      <c r="J799" s="111">
        <v>41625</v>
      </c>
      <c r="L799" t="s">
        <v>2</v>
      </c>
      <c r="M799" t="s">
        <v>95</v>
      </c>
      <c r="N799" t="s">
        <v>96</v>
      </c>
    </row>
    <row r="800" spans="1:14" x14ac:dyDescent="0.25">
      <c r="A800" t="s">
        <v>1852</v>
      </c>
      <c r="B800" t="s">
        <v>48</v>
      </c>
      <c r="C800" t="s">
        <v>1851</v>
      </c>
      <c r="D800" t="s">
        <v>108</v>
      </c>
      <c r="E800" s="149">
        <v>250000</v>
      </c>
      <c r="F800" s="149">
        <v>38648.6</v>
      </c>
      <c r="G800" s="149">
        <v>288648.59999999998</v>
      </c>
      <c r="H800" s="150">
        <f>Tabela2[[#This Row],[PERCENTUAL REALIZADO2]]*1/100</f>
        <v>0.78110000000000002</v>
      </c>
      <c r="I800">
        <v>78.11</v>
      </c>
      <c r="J800" s="111">
        <v>41803</v>
      </c>
      <c r="K800" s="111">
        <v>43340</v>
      </c>
      <c r="L800" t="s">
        <v>2</v>
      </c>
      <c r="M800" t="s">
        <v>83</v>
      </c>
      <c r="N800" t="s">
        <v>402</v>
      </c>
    </row>
    <row r="801" spans="1:14" x14ac:dyDescent="0.25">
      <c r="A801" t="s">
        <v>2040</v>
      </c>
      <c r="B801" t="s">
        <v>58</v>
      </c>
      <c r="C801" t="s">
        <v>454</v>
      </c>
      <c r="D801" t="s">
        <v>94</v>
      </c>
      <c r="E801" s="149">
        <v>500000</v>
      </c>
      <c r="F801" s="149">
        <v>15190.11</v>
      </c>
      <c r="G801" s="149">
        <v>515190.11</v>
      </c>
      <c r="H801" s="150">
        <f>Tabela2[[#This Row],[PERCENTUAL REALIZADO2]]*1/100</f>
        <v>0</v>
      </c>
      <c r="I801">
        <v>0</v>
      </c>
      <c r="J801" s="111">
        <v>40574</v>
      </c>
      <c r="L801" t="s">
        <v>2</v>
      </c>
      <c r="M801" t="s">
        <v>95</v>
      </c>
      <c r="N801" t="s">
        <v>252</v>
      </c>
    </row>
    <row r="802" spans="1:14" x14ac:dyDescent="0.25">
      <c r="A802" t="s">
        <v>811</v>
      </c>
      <c r="B802" t="s">
        <v>65</v>
      </c>
      <c r="C802" t="s">
        <v>810</v>
      </c>
      <c r="D802" t="s">
        <v>94</v>
      </c>
      <c r="E802" s="149">
        <v>243750</v>
      </c>
      <c r="F802" s="149">
        <v>88308.45</v>
      </c>
      <c r="G802" s="149">
        <v>332058.45</v>
      </c>
      <c r="H802" s="150">
        <f>Tabela2[[#This Row],[PERCENTUAL REALIZADO2]]*1/100</f>
        <v>2.8020999999999997E-2</v>
      </c>
      <c r="I802">
        <v>2.8020999999999998</v>
      </c>
      <c r="J802" s="111">
        <v>42910</v>
      </c>
      <c r="L802" t="s">
        <v>2</v>
      </c>
      <c r="M802" t="s">
        <v>95</v>
      </c>
      <c r="N802" t="s">
        <v>96</v>
      </c>
    </row>
    <row r="803" spans="1:14" x14ac:dyDescent="0.25">
      <c r="A803" t="s">
        <v>654</v>
      </c>
      <c r="B803" t="s">
        <v>52</v>
      </c>
      <c r="C803" t="s">
        <v>619</v>
      </c>
      <c r="D803" t="s">
        <v>94</v>
      </c>
      <c r="E803" s="149">
        <v>400000</v>
      </c>
      <c r="F803" s="149">
        <v>40000</v>
      </c>
      <c r="G803" s="149">
        <v>440000</v>
      </c>
      <c r="H803" s="150">
        <f>Tabela2[[#This Row],[PERCENTUAL REALIZADO2]]*1/100</f>
        <v>0.87650000000000006</v>
      </c>
      <c r="I803">
        <v>87.65</v>
      </c>
      <c r="J803" s="111">
        <v>37622</v>
      </c>
      <c r="L803" t="s">
        <v>2</v>
      </c>
      <c r="M803" t="s">
        <v>95</v>
      </c>
      <c r="N803" t="s">
        <v>605</v>
      </c>
    </row>
    <row r="804" spans="1:14" x14ac:dyDescent="0.25">
      <c r="A804" t="s">
        <v>1024</v>
      </c>
      <c r="B804" t="s">
        <v>53</v>
      </c>
      <c r="C804" t="s">
        <v>1023</v>
      </c>
      <c r="D804" t="s">
        <v>79</v>
      </c>
      <c r="E804" s="149">
        <v>292500</v>
      </c>
      <c r="F804" s="149">
        <v>11390.15</v>
      </c>
      <c r="G804" s="149">
        <v>303890.15000000002</v>
      </c>
      <c r="H804" s="150">
        <f>Tabela2[[#This Row],[PERCENTUAL REALIZADO2]]*1/100</f>
        <v>0.93010999999999999</v>
      </c>
      <c r="I804">
        <v>93.010999999999996</v>
      </c>
      <c r="J804" s="111">
        <v>42578</v>
      </c>
      <c r="L804" t="s">
        <v>2</v>
      </c>
      <c r="M804" t="s">
        <v>80</v>
      </c>
      <c r="N804" t="s">
        <v>81</v>
      </c>
    </row>
    <row r="805" spans="1:14" x14ac:dyDescent="0.25">
      <c r="A805" t="s">
        <v>1236</v>
      </c>
      <c r="B805" t="s">
        <v>47</v>
      </c>
      <c r="C805" t="s">
        <v>200</v>
      </c>
      <c r="D805" t="s">
        <v>94</v>
      </c>
      <c r="E805" s="149">
        <v>682500</v>
      </c>
      <c r="F805" s="149">
        <v>70033.11</v>
      </c>
      <c r="G805" s="149">
        <v>752533.11</v>
      </c>
      <c r="H805" s="150">
        <f>Tabela2[[#This Row],[PERCENTUAL REALIZADO2]]*1/100</f>
        <v>0.17114200000000002</v>
      </c>
      <c r="I805">
        <v>17.1142</v>
      </c>
      <c r="J805" s="111">
        <v>42704</v>
      </c>
      <c r="L805" t="s">
        <v>2</v>
      </c>
      <c r="M805" t="s">
        <v>95</v>
      </c>
      <c r="N805" t="s">
        <v>96</v>
      </c>
    </row>
    <row r="806" spans="1:14" x14ac:dyDescent="0.25">
      <c r="A806" t="s">
        <v>1464</v>
      </c>
      <c r="B806" t="s">
        <v>48</v>
      </c>
      <c r="C806" t="s">
        <v>142</v>
      </c>
      <c r="D806" t="s">
        <v>94</v>
      </c>
      <c r="E806" s="149">
        <v>1057295.82</v>
      </c>
      <c r="F806" s="149">
        <v>44054.02</v>
      </c>
      <c r="G806" s="149">
        <v>1101349.8400000001</v>
      </c>
      <c r="H806" s="150">
        <f>Tabela2[[#This Row],[PERCENTUAL REALIZADO2]]*1/100</f>
        <v>0.25147200000000003</v>
      </c>
      <c r="I806">
        <v>25.147200000000002</v>
      </c>
      <c r="J806" s="111">
        <v>42156</v>
      </c>
      <c r="L806" t="s">
        <v>2</v>
      </c>
      <c r="M806" t="s">
        <v>95</v>
      </c>
      <c r="N806" t="s">
        <v>96</v>
      </c>
    </row>
    <row r="807" spans="1:14" x14ac:dyDescent="0.25">
      <c r="A807" t="s">
        <v>551</v>
      </c>
      <c r="B807" t="s">
        <v>57</v>
      </c>
      <c r="C807" t="s">
        <v>1983</v>
      </c>
      <c r="D807" t="s">
        <v>94</v>
      </c>
      <c r="E807" s="149">
        <v>487500</v>
      </c>
      <c r="F807" s="149">
        <v>15080</v>
      </c>
      <c r="G807" s="149">
        <v>502580</v>
      </c>
      <c r="H807" s="150">
        <f>Tabela2[[#This Row],[PERCENTUAL REALIZADO2]]*1/100</f>
        <v>0.49680000000000002</v>
      </c>
      <c r="I807">
        <v>49.68</v>
      </c>
      <c r="J807" s="111">
        <v>40808</v>
      </c>
      <c r="K807" s="111">
        <v>43099</v>
      </c>
      <c r="L807" t="s">
        <v>2</v>
      </c>
      <c r="M807" t="s">
        <v>95</v>
      </c>
      <c r="N807" t="s">
        <v>252</v>
      </c>
    </row>
    <row r="808" spans="1:14" x14ac:dyDescent="0.25">
      <c r="A808" t="s">
        <v>1607</v>
      </c>
      <c r="B808" t="s">
        <v>47</v>
      </c>
      <c r="C808" t="s">
        <v>284</v>
      </c>
      <c r="D808" t="s">
        <v>94</v>
      </c>
      <c r="E808" s="149">
        <v>682500</v>
      </c>
      <c r="F808" s="149">
        <v>14000</v>
      </c>
      <c r="G808" s="149">
        <v>696500</v>
      </c>
      <c r="H808" s="150">
        <f>Tabela2[[#This Row],[PERCENTUAL REALIZADO2]]*1/100</f>
        <v>0.26183599999999996</v>
      </c>
      <c r="I808">
        <v>26.183599999999998</v>
      </c>
      <c r="J808" s="111">
        <v>42055</v>
      </c>
      <c r="L808" t="s">
        <v>2</v>
      </c>
      <c r="M808" t="s">
        <v>95</v>
      </c>
      <c r="N808" t="s">
        <v>96</v>
      </c>
    </row>
    <row r="809" spans="1:14" x14ac:dyDescent="0.25">
      <c r="A809" t="s">
        <v>715</v>
      </c>
      <c r="B809" t="s">
        <v>68</v>
      </c>
      <c r="C809" t="s">
        <v>115</v>
      </c>
      <c r="D809" t="s">
        <v>94</v>
      </c>
      <c r="E809" s="149">
        <v>1462500</v>
      </c>
      <c r="F809" s="149">
        <v>365625</v>
      </c>
      <c r="G809" s="149">
        <v>1828125</v>
      </c>
      <c r="H809" s="150">
        <f>Tabela2[[#This Row],[PERCENTUAL REALIZADO2]]*1/100</f>
        <v>6.1040000000000009E-3</v>
      </c>
      <c r="I809">
        <v>0.61040000000000005</v>
      </c>
      <c r="J809" s="111">
        <v>42887</v>
      </c>
      <c r="L809" t="s">
        <v>2</v>
      </c>
      <c r="M809" t="s">
        <v>95</v>
      </c>
      <c r="N809" t="s">
        <v>96</v>
      </c>
    </row>
    <row r="810" spans="1:14" x14ac:dyDescent="0.25">
      <c r="A810" t="s">
        <v>1822</v>
      </c>
      <c r="B810" t="s">
        <v>66</v>
      </c>
      <c r="C810" t="s">
        <v>1821</v>
      </c>
      <c r="D810" t="s">
        <v>94</v>
      </c>
      <c r="E810" s="149">
        <v>1462500</v>
      </c>
      <c r="F810" s="149">
        <v>330933.28000000003</v>
      </c>
      <c r="G810" s="149">
        <v>1793433.28</v>
      </c>
      <c r="H810" s="150">
        <f>Tabela2[[#This Row],[PERCENTUAL REALIZADO2]]*1/100</f>
        <v>0.68355599999999994</v>
      </c>
      <c r="I810">
        <v>68.355599999999995</v>
      </c>
      <c r="J810" s="111">
        <v>41816</v>
      </c>
      <c r="L810" t="s">
        <v>2</v>
      </c>
      <c r="M810" t="s">
        <v>95</v>
      </c>
      <c r="N810" t="s">
        <v>96</v>
      </c>
    </row>
    <row r="811" spans="1:14" x14ac:dyDescent="0.25">
      <c r="A811" t="s">
        <v>575</v>
      </c>
      <c r="B811" t="s">
        <v>56</v>
      </c>
      <c r="C811" t="s">
        <v>574</v>
      </c>
      <c r="D811" t="s">
        <v>94</v>
      </c>
      <c r="E811" s="149">
        <v>250000</v>
      </c>
      <c r="F811" s="149">
        <v>63860.81</v>
      </c>
      <c r="G811" s="149">
        <v>313860.81</v>
      </c>
      <c r="H811" s="150">
        <f>Tabela2[[#This Row],[PERCENTUAL REALIZADO2]]*1/100</f>
        <v>6.2300000000000001E-2</v>
      </c>
      <c r="I811">
        <v>6.23</v>
      </c>
      <c r="J811" s="111">
        <v>37328</v>
      </c>
      <c r="K811" s="111">
        <v>41912</v>
      </c>
      <c r="L811" t="s">
        <v>2</v>
      </c>
      <c r="M811" t="s">
        <v>95</v>
      </c>
      <c r="N811" t="s">
        <v>573</v>
      </c>
    </row>
    <row r="812" spans="1:14" x14ac:dyDescent="0.25">
      <c r="A812" t="s">
        <v>575</v>
      </c>
      <c r="B812" t="s">
        <v>59</v>
      </c>
      <c r="C812" t="s">
        <v>2070</v>
      </c>
      <c r="D812" t="s">
        <v>94</v>
      </c>
      <c r="E812" s="149">
        <v>282750</v>
      </c>
      <c r="F812" s="149">
        <v>8745</v>
      </c>
      <c r="G812" s="149">
        <v>291495</v>
      </c>
      <c r="H812" s="150">
        <f>Tabela2[[#This Row],[PERCENTUAL REALIZADO2]]*1/100</f>
        <v>0.46590000000000004</v>
      </c>
      <c r="I812">
        <v>46.59</v>
      </c>
      <c r="J812" s="111">
        <v>41242</v>
      </c>
      <c r="K812" s="111">
        <v>42643</v>
      </c>
      <c r="L812" t="s">
        <v>2</v>
      </c>
      <c r="M812" t="s">
        <v>95</v>
      </c>
      <c r="N812" t="s">
        <v>252</v>
      </c>
    </row>
    <row r="813" spans="1:14" x14ac:dyDescent="0.25">
      <c r="A813" t="s">
        <v>1324</v>
      </c>
      <c r="B813" t="s">
        <v>47</v>
      </c>
      <c r="C813" t="s">
        <v>1064</v>
      </c>
      <c r="D813" t="s">
        <v>94</v>
      </c>
      <c r="E813" s="149">
        <v>487500</v>
      </c>
      <c r="F813" s="149">
        <v>12500</v>
      </c>
      <c r="G813" s="149">
        <v>500000</v>
      </c>
      <c r="H813" s="150">
        <f>Tabela2[[#This Row],[PERCENTUAL REALIZADO2]]*1/100</f>
        <v>0.57619999999999993</v>
      </c>
      <c r="I813">
        <v>57.62</v>
      </c>
      <c r="J813" s="111">
        <v>42128</v>
      </c>
      <c r="L813" t="s">
        <v>2</v>
      </c>
      <c r="M813" t="s">
        <v>95</v>
      </c>
      <c r="N813" t="s">
        <v>96</v>
      </c>
    </row>
    <row r="814" spans="1:14" x14ac:dyDescent="0.25">
      <c r="A814" t="s">
        <v>1555</v>
      </c>
      <c r="B814" t="s">
        <v>62</v>
      </c>
      <c r="C814" t="s">
        <v>146</v>
      </c>
      <c r="D814" t="s">
        <v>94</v>
      </c>
      <c r="E814" s="149">
        <v>682500</v>
      </c>
      <c r="F814" s="149">
        <v>32607.89</v>
      </c>
      <c r="G814" s="149">
        <v>715107.89</v>
      </c>
      <c r="H814" s="150">
        <f>Tabela2[[#This Row],[PERCENTUAL REALIZADO2]]*1/100</f>
        <v>0.32914599999999999</v>
      </c>
      <c r="I814">
        <v>32.9146</v>
      </c>
      <c r="J814" s="111">
        <v>42186</v>
      </c>
      <c r="L814" t="s">
        <v>2</v>
      </c>
      <c r="M814" t="s">
        <v>95</v>
      </c>
      <c r="N814" t="s">
        <v>96</v>
      </c>
    </row>
    <row r="815" spans="1:14" x14ac:dyDescent="0.25">
      <c r="A815" t="s">
        <v>1230</v>
      </c>
      <c r="B815" t="s">
        <v>52</v>
      </c>
      <c r="C815" t="s">
        <v>1065</v>
      </c>
      <c r="D815" t="s">
        <v>94</v>
      </c>
      <c r="E815" s="149">
        <v>585000</v>
      </c>
      <c r="F815" s="149">
        <v>12000</v>
      </c>
      <c r="G815" s="149">
        <v>597000</v>
      </c>
      <c r="H815" s="150">
        <f>Tabela2[[#This Row],[PERCENTUAL REALIZADO2]]*1/100</f>
        <v>0.48939900000000003</v>
      </c>
      <c r="I815">
        <v>48.939900000000002</v>
      </c>
      <c r="J815" s="111">
        <v>42315</v>
      </c>
      <c r="L815" t="s">
        <v>2</v>
      </c>
      <c r="M815" t="s">
        <v>95</v>
      </c>
      <c r="N815" t="s">
        <v>96</v>
      </c>
    </row>
    <row r="816" spans="1:14" x14ac:dyDescent="0.25">
      <c r="A816" t="s">
        <v>1537</v>
      </c>
      <c r="B816" t="s">
        <v>52</v>
      </c>
      <c r="C816" t="s">
        <v>1346</v>
      </c>
      <c r="D816" t="s">
        <v>94</v>
      </c>
      <c r="E816" s="149">
        <v>800000</v>
      </c>
      <c r="F816" s="149">
        <v>16350</v>
      </c>
      <c r="G816" s="149">
        <v>816350</v>
      </c>
      <c r="H816" s="150">
        <f>Tabela2[[#This Row],[PERCENTUAL REALIZADO2]]*1/100</f>
        <v>3.4906E-2</v>
      </c>
      <c r="I816">
        <v>3.4906000000000001</v>
      </c>
      <c r="J816" s="111">
        <v>42108</v>
      </c>
      <c r="L816" t="s">
        <v>2</v>
      </c>
      <c r="M816" t="s">
        <v>95</v>
      </c>
      <c r="N816" t="s">
        <v>96</v>
      </c>
    </row>
    <row r="817" spans="1:14" x14ac:dyDescent="0.25">
      <c r="A817" t="s">
        <v>301</v>
      </c>
      <c r="B817" t="s">
        <v>45</v>
      </c>
      <c r="C817" t="s">
        <v>884</v>
      </c>
      <c r="D817" t="s">
        <v>79</v>
      </c>
      <c r="E817" s="149">
        <v>195000</v>
      </c>
      <c r="F817" s="149">
        <v>305000</v>
      </c>
      <c r="G817" s="149">
        <v>500000</v>
      </c>
      <c r="H817" s="150">
        <f>Tabela2[[#This Row],[PERCENTUAL REALIZADO2]]*1/100</f>
        <v>0.28360000000000002</v>
      </c>
      <c r="I817">
        <v>28.36</v>
      </c>
      <c r="J817" s="111">
        <v>39633</v>
      </c>
      <c r="L817" t="s">
        <v>2</v>
      </c>
      <c r="M817" t="s">
        <v>80</v>
      </c>
      <c r="N817" t="s">
        <v>81</v>
      </c>
    </row>
    <row r="818" spans="1:14" x14ac:dyDescent="0.25">
      <c r="A818" t="s">
        <v>589</v>
      </c>
      <c r="B818" t="s">
        <v>52</v>
      </c>
      <c r="C818" t="s">
        <v>519</v>
      </c>
      <c r="D818" t="s">
        <v>79</v>
      </c>
      <c r="E818" s="149">
        <v>80000</v>
      </c>
      <c r="F818" s="149">
        <v>9750</v>
      </c>
      <c r="G818" s="149">
        <v>89750</v>
      </c>
      <c r="H818" s="150">
        <f>Tabela2[[#This Row],[PERCENTUAL REALIZADO2]]*1/100</f>
        <v>0.63690000000000002</v>
      </c>
      <c r="I818">
        <v>63.69</v>
      </c>
      <c r="J818" s="111">
        <v>37181</v>
      </c>
      <c r="L818" t="s">
        <v>2</v>
      </c>
      <c r="M818" t="s">
        <v>80</v>
      </c>
      <c r="N818" t="s">
        <v>590</v>
      </c>
    </row>
    <row r="819" spans="1:14" x14ac:dyDescent="0.25">
      <c r="A819" t="s">
        <v>1310</v>
      </c>
      <c r="B819" t="s">
        <v>69</v>
      </c>
      <c r="C819" t="s">
        <v>384</v>
      </c>
      <c r="D819" t="s">
        <v>79</v>
      </c>
      <c r="E819" s="149">
        <v>292500</v>
      </c>
      <c r="F819" s="149">
        <v>12981.38</v>
      </c>
      <c r="G819" s="149">
        <v>305481.38</v>
      </c>
      <c r="H819" s="150">
        <f>Tabela2[[#This Row],[PERCENTUAL REALIZADO2]]*1/100</f>
        <v>0.9312990000000001</v>
      </c>
      <c r="I819">
        <v>93.129900000000006</v>
      </c>
      <c r="J819" s="111">
        <v>42401</v>
      </c>
      <c r="L819" t="s">
        <v>2</v>
      </c>
      <c r="M819" t="s">
        <v>80</v>
      </c>
      <c r="N819" t="s">
        <v>81</v>
      </c>
    </row>
    <row r="820" spans="1:14" x14ac:dyDescent="0.25">
      <c r="A820" t="s">
        <v>1017</v>
      </c>
      <c r="B820" t="s">
        <v>58</v>
      </c>
      <c r="C820" t="s">
        <v>1016</v>
      </c>
      <c r="D820" t="s">
        <v>79</v>
      </c>
      <c r="E820" s="149">
        <v>4875000</v>
      </c>
      <c r="F820" s="149">
        <v>2189301.9900000002</v>
      </c>
      <c r="G820" s="149">
        <v>7064301.9900000002</v>
      </c>
      <c r="H820" s="150">
        <f>Tabela2[[#This Row],[PERCENTUAL REALIZADO2]]*1/100</f>
        <v>0.118265</v>
      </c>
      <c r="I820">
        <v>11.826499999999999</v>
      </c>
      <c r="J820" s="111">
        <v>42306</v>
      </c>
      <c r="L820" t="s">
        <v>2</v>
      </c>
      <c r="M820" t="s">
        <v>80</v>
      </c>
      <c r="N820" t="s">
        <v>81</v>
      </c>
    </row>
    <row r="821" spans="1:14" x14ac:dyDescent="0.25">
      <c r="A821" t="s">
        <v>2055</v>
      </c>
      <c r="B821" t="s">
        <v>55</v>
      </c>
      <c r="C821" t="s">
        <v>721</v>
      </c>
      <c r="D821" t="s">
        <v>94</v>
      </c>
      <c r="E821" s="149">
        <v>136500</v>
      </c>
      <c r="F821" s="149">
        <v>15166.67</v>
      </c>
      <c r="G821" s="149">
        <v>151666.67000000001</v>
      </c>
      <c r="H821" s="150">
        <f>Tabela2[[#This Row],[PERCENTUAL REALIZADO2]]*1/100</f>
        <v>0</v>
      </c>
      <c r="I821">
        <v>0</v>
      </c>
      <c r="J821" s="111">
        <v>40658</v>
      </c>
      <c r="K821" s="111">
        <v>42155</v>
      </c>
      <c r="L821" t="s">
        <v>2</v>
      </c>
      <c r="M821" t="s">
        <v>95</v>
      </c>
      <c r="N821" t="s">
        <v>252</v>
      </c>
    </row>
    <row r="822" spans="1:14" x14ac:dyDescent="0.25">
      <c r="A822" t="s">
        <v>1365</v>
      </c>
      <c r="B822" t="s">
        <v>48</v>
      </c>
      <c r="C822" t="s">
        <v>683</v>
      </c>
      <c r="D822" t="s">
        <v>94</v>
      </c>
      <c r="E822" s="149">
        <v>243750</v>
      </c>
      <c r="F822" s="149">
        <v>250538.08</v>
      </c>
      <c r="G822" s="149">
        <v>494288.08</v>
      </c>
      <c r="H822" s="150">
        <f>Tabela2[[#This Row],[PERCENTUAL REALIZADO2]]*1/100</f>
        <v>0.93450599999999995</v>
      </c>
      <c r="I822">
        <v>93.450599999999994</v>
      </c>
      <c r="J822" s="111">
        <v>42149</v>
      </c>
      <c r="L822" t="s">
        <v>2</v>
      </c>
      <c r="M822" t="s">
        <v>95</v>
      </c>
      <c r="N822" t="s">
        <v>96</v>
      </c>
    </row>
    <row r="823" spans="1:14" x14ac:dyDescent="0.25">
      <c r="A823" t="s">
        <v>1366</v>
      </c>
      <c r="B823" t="s">
        <v>48</v>
      </c>
      <c r="C823" t="s">
        <v>683</v>
      </c>
      <c r="D823" t="s">
        <v>94</v>
      </c>
      <c r="E823" s="149">
        <v>243750</v>
      </c>
      <c r="F823" s="149">
        <v>142876.60999999999</v>
      </c>
      <c r="G823" s="149">
        <v>386626.61</v>
      </c>
      <c r="H823" s="150">
        <f>Tabela2[[#This Row],[PERCENTUAL REALIZADO2]]*1/100</f>
        <v>0.89488600000000007</v>
      </c>
      <c r="I823">
        <v>89.488600000000005</v>
      </c>
      <c r="J823" s="111">
        <v>42149</v>
      </c>
      <c r="L823" t="s">
        <v>2</v>
      </c>
      <c r="M823" t="s">
        <v>95</v>
      </c>
      <c r="N823" t="s">
        <v>96</v>
      </c>
    </row>
    <row r="824" spans="1:14" x14ac:dyDescent="0.25">
      <c r="A824" t="s">
        <v>1367</v>
      </c>
      <c r="B824" t="s">
        <v>48</v>
      </c>
      <c r="C824" t="s">
        <v>683</v>
      </c>
      <c r="D824" t="s">
        <v>94</v>
      </c>
      <c r="E824" s="149">
        <v>243750</v>
      </c>
      <c r="F824" s="149">
        <v>57041.2</v>
      </c>
      <c r="G824" s="149">
        <v>300791.2</v>
      </c>
      <c r="H824" s="150">
        <f>Tabela2[[#This Row],[PERCENTUAL REALIZADO2]]*1/100</f>
        <v>0.57012099999999999</v>
      </c>
      <c r="I824">
        <v>57.012099999999997</v>
      </c>
      <c r="J824" s="111">
        <v>42149</v>
      </c>
      <c r="L824" t="s">
        <v>2</v>
      </c>
      <c r="M824" t="s">
        <v>95</v>
      </c>
      <c r="N824" t="s">
        <v>96</v>
      </c>
    </row>
    <row r="825" spans="1:14" x14ac:dyDescent="0.25">
      <c r="A825" t="s">
        <v>1191</v>
      </c>
      <c r="B825" t="s">
        <v>68</v>
      </c>
      <c r="C825" t="s">
        <v>1070</v>
      </c>
      <c r="D825" t="s">
        <v>94</v>
      </c>
      <c r="E825" s="149">
        <v>243750</v>
      </c>
      <c r="F825" s="149">
        <v>40025.51</v>
      </c>
      <c r="G825" s="149">
        <v>283775.51</v>
      </c>
      <c r="H825" s="150">
        <f>Tabela2[[#This Row],[PERCENTUAL REALIZADO2]]*1/100</f>
        <v>0.56529200000000002</v>
      </c>
      <c r="I825">
        <v>56.529200000000003</v>
      </c>
      <c r="J825" s="111">
        <v>42475</v>
      </c>
      <c r="L825" t="s">
        <v>2</v>
      </c>
      <c r="M825" t="s">
        <v>95</v>
      </c>
      <c r="N825" t="s">
        <v>96</v>
      </c>
    </row>
    <row r="826" spans="1:14" x14ac:dyDescent="0.25">
      <c r="A826" t="s">
        <v>2064</v>
      </c>
      <c r="B826" t="s">
        <v>55</v>
      </c>
      <c r="C826" t="s">
        <v>2063</v>
      </c>
      <c r="D826" t="s">
        <v>94</v>
      </c>
      <c r="E826" s="149">
        <v>195000</v>
      </c>
      <c r="F826" s="149">
        <v>8902.4599999999991</v>
      </c>
      <c r="G826" s="149">
        <v>203902.46</v>
      </c>
      <c r="H826" s="150">
        <f>Tabela2[[#This Row],[PERCENTUAL REALIZADO2]]*1/100</f>
        <v>0</v>
      </c>
      <c r="I826">
        <v>0</v>
      </c>
      <c r="J826" s="111">
        <v>40924</v>
      </c>
      <c r="K826" s="111">
        <v>42855</v>
      </c>
      <c r="L826" t="s">
        <v>2</v>
      </c>
      <c r="M826" t="s">
        <v>95</v>
      </c>
      <c r="N826" t="s">
        <v>252</v>
      </c>
    </row>
    <row r="827" spans="1:14" x14ac:dyDescent="0.25">
      <c r="A827" t="s">
        <v>1685</v>
      </c>
      <c r="B827" t="s">
        <v>66</v>
      </c>
      <c r="C827" t="s">
        <v>997</v>
      </c>
      <c r="D827" t="s">
        <v>82</v>
      </c>
      <c r="E827" s="149">
        <v>250000</v>
      </c>
      <c r="F827" s="149">
        <v>6000</v>
      </c>
      <c r="G827" s="149">
        <v>256000</v>
      </c>
      <c r="H827" s="150">
        <f>Tabela2[[#This Row],[PERCENTUAL REALIZADO2]]*1/100</f>
        <v>0.46199800000000002</v>
      </c>
      <c r="I827">
        <v>46.199800000000003</v>
      </c>
      <c r="J827" s="111">
        <v>42355</v>
      </c>
      <c r="L827" t="s">
        <v>2</v>
      </c>
      <c r="M827" t="s">
        <v>83</v>
      </c>
      <c r="N827" t="s">
        <v>84</v>
      </c>
    </row>
    <row r="828" spans="1:14" x14ac:dyDescent="0.25">
      <c r="A828" t="s">
        <v>944</v>
      </c>
      <c r="B828" t="s">
        <v>47</v>
      </c>
      <c r="C828" t="s">
        <v>943</v>
      </c>
      <c r="D828" t="s">
        <v>82</v>
      </c>
      <c r="E828" s="149">
        <v>292500</v>
      </c>
      <c r="F828" s="149">
        <v>7500</v>
      </c>
      <c r="G828" s="149">
        <v>300000</v>
      </c>
      <c r="H828" s="150">
        <f>Tabela2[[#This Row],[PERCENTUAL REALIZADO2]]*1/100</f>
        <v>8.0341999999999997E-2</v>
      </c>
      <c r="I828">
        <v>8.0342000000000002</v>
      </c>
      <c r="J828" s="111">
        <v>42552</v>
      </c>
      <c r="L828" t="s">
        <v>2</v>
      </c>
      <c r="M828" t="s">
        <v>83</v>
      </c>
      <c r="N828" t="s">
        <v>84</v>
      </c>
    </row>
    <row r="829" spans="1:14" x14ac:dyDescent="0.25">
      <c r="A829" t="s">
        <v>775</v>
      </c>
      <c r="B829" t="s">
        <v>68</v>
      </c>
      <c r="C829" t="s">
        <v>774</v>
      </c>
      <c r="D829" t="s">
        <v>82</v>
      </c>
      <c r="E829" s="149">
        <v>243750</v>
      </c>
      <c r="F829" s="149">
        <v>722</v>
      </c>
      <c r="G829" s="149">
        <v>244472</v>
      </c>
      <c r="H829" s="150">
        <f>Tabela2[[#This Row],[PERCENTUAL REALIZADO2]]*1/100</f>
        <v>0.475522</v>
      </c>
      <c r="I829">
        <v>47.552199999999999</v>
      </c>
      <c r="J829" s="111">
        <v>42898</v>
      </c>
      <c r="L829" t="s">
        <v>2</v>
      </c>
      <c r="M829" t="s">
        <v>83</v>
      </c>
      <c r="N829" t="s">
        <v>84</v>
      </c>
    </row>
    <row r="830" spans="1:14" x14ac:dyDescent="0.25">
      <c r="A830" t="s">
        <v>674</v>
      </c>
      <c r="B830" t="s">
        <v>68</v>
      </c>
      <c r="C830" t="s">
        <v>673</v>
      </c>
      <c r="D830" t="s">
        <v>94</v>
      </c>
      <c r="E830" s="149">
        <v>731250</v>
      </c>
      <c r="F830" s="149">
        <v>732</v>
      </c>
      <c r="G830" s="149">
        <v>731982</v>
      </c>
      <c r="H830" s="150">
        <f>Tabela2[[#This Row],[PERCENTUAL REALIZADO2]]*1/100</f>
        <v>0.45836900000000003</v>
      </c>
      <c r="I830">
        <v>45.8369</v>
      </c>
      <c r="J830" s="111">
        <v>42919</v>
      </c>
      <c r="L830" t="s">
        <v>2</v>
      </c>
      <c r="M830" t="s">
        <v>95</v>
      </c>
      <c r="N830" t="s">
        <v>96</v>
      </c>
    </row>
    <row r="831" spans="1:14" x14ac:dyDescent="0.25">
      <c r="A831" t="s">
        <v>1960</v>
      </c>
      <c r="B831" t="s">
        <v>57</v>
      </c>
      <c r="C831" t="s">
        <v>1959</v>
      </c>
      <c r="D831" t="s">
        <v>82</v>
      </c>
      <c r="E831" s="149">
        <v>292500</v>
      </c>
      <c r="F831" s="149">
        <v>69125.45</v>
      </c>
      <c r="G831" s="149">
        <v>361625.45</v>
      </c>
      <c r="H831" s="150">
        <f>Tabela2[[#This Row],[PERCENTUAL REALIZADO2]]*1/100</f>
        <v>0.61630000000000007</v>
      </c>
      <c r="I831">
        <v>61.63</v>
      </c>
      <c r="J831" s="111">
        <v>41003</v>
      </c>
      <c r="K831" s="111">
        <v>43099</v>
      </c>
      <c r="L831" t="s">
        <v>2</v>
      </c>
      <c r="M831" t="s">
        <v>83</v>
      </c>
      <c r="N831" t="s">
        <v>251</v>
      </c>
    </row>
    <row r="832" spans="1:14" x14ac:dyDescent="0.25">
      <c r="A832" t="s">
        <v>1033</v>
      </c>
      <c r="B832" t="s">
        <v>51</v>
      </c>
      <c r="C832" t="s">
        <v>1032</v>
      </c>
      <c r="D832" t="s">
        <v>82</v>
      </c>
      <c r="E832" s="149">
        <v>682500</v>
      </c>
      <c r="F832" s="149">
        <v>27300</v>
      </c>
      <c r="G832" s="149">
        <v>709800</v>
      </c>
      <c r="H832" s="150">
        <f>Tabela2[[#This Row],[PERCENTUAL REALIZADO2]]*1/100</f>
        <v>2.512E-2</v>
      </c>
      <c r="I832">
        <v>2.512</v>
      </c>
      <c r="J832" s="111">
        <v>42558</v>
      </c>
      <c r="L832" t="s">
        <v>2</v>
      </c>
      <c r="M832" t="s">
        <v>83</v>
      </c>
      <c r="N832" t="s">
        <v>84</v>
      </c>
    </row>
    <row r="833" spans="1:14" x14ac:dyDescent="0.25">
      <c r="A833" t="s">
        <v>2030</v>
      </c>
      <c r="B833" t="s">
        <v>57</v>
      </c>
      <c r="C833" t="s">
        <v>2029</v>
      </c>
      <c r="D833" t="s">
        <v>82</v>
      </c>
      <c r="E833" s="149">
        <v>97500</v>
      </c>
      <c r="F833" s="149">
        <v>2500</v>
      </c>
      <c r="G833" s="149">
        <v>100000</v>
      </c>
      <c r="H833" s="150">
        <f>Tabela2[[#This Row],[PERCENTUAL REALIZADO2]]*1/100</f>
        <v>0.44729999999999998</v>
      </c>
      <c r="I833">
        <v>44.73</v>
      </c>
      <c r="J833" s="111">
        <v>40707</v>
      </c>
      <c r="K833" s="111">
        <v>43099</v>
      </c>
      <c r="L833" t="s">
        <v>2</v>
      </c>
      <c r="M833" t="s">
        <v>83</v>
      </c>
      <c r="N833" t="s">
        <v>251</v>
      </c>
    </row>
    <row r="834" spans="1:14" x14ac:dyDescent="0.25">
      <c r="A834" t="s">
        <v>1096</v>
      </c>
      <c r="B834" t="s">
        <v>68</v>
      </c>
      <c r="C834" t="s">
        <v>386</v>
      </c>
      <c r="D834" t="s">
        <v>82</v>
      </c>
      <c r="E834" s="149">
        <v>299997</v>
      </c>
      <c r="F834" s="149">
        <v>33333</v>
      </c>
      <c r="G834" s="149">
        <v>333330</v>
      </c>
      <c r="H834" s="150">
        <f>Tabela2[[#This Row],[PERCENTUAL REALIZADO2]]*1/100</f>
        <v>7.8930000000000007E-3</v>
      </c>
      <c r="I834">
        <v>0.7893</v>
      </c>
      <c r="J834" s="111">
        <v>42675</v>
      </c>
      <c r="L834" t="s">
        <v>2</v>
      </c>
      <c r="M834" t="s">
        <v>83</v>
      </c>
      <c r="N834" t="s">
        <v>84</v>
      </c>
    </row>
    <row r="835" spans="1:14" x14ac:dyDescent="0.25">
      <c r="A835" t="s">
        <v>1133</v>
      </c>
      <c r="B835" t="s">
        <v>51</v>
      </c>
      <c r="C835" t="s">
        <v>1080</v>
      </c>
      <c r="D835" t="s">
        <v>82</v>
      </c>
      <c r="E835" s="149">
        <v>243750</v>
      </c>
      <c r="F835" s="149">
        <v>6250</v>
      </c>
      <c r="G835" s="149">
        <v>250000</v>
      </c>
      <c r="H835" s="150">
        <f>Tabela2[[#This Row],[PERCENTUAL REALIZADO2]]*1/100</f>
        <v>4.7671999999999999E-2</v>
      </c>
      <c r="I835">
        <v>4.7671999999999999</v>
      </c>
      <c r="J835" s="111">
        <v>42544</v>
      </c>
      <c r="L835" t="s">
        <v>2</v>
      </c>
      <c r="M835" t="s">
        <v>83</v>
      </c>
      <c r="N835" t="s">
        <v>84</v>
      </c>
    </row>
    <row r="836" spans="1:14" x14ac:dyDescent="0.25">
      <c r="A836" t="s">
        <v>2014</v>
      </c>
      <c r="B836" t="s">
        <v>52</v>
      </c>
      <c r="C836" t="s">
        <v>547</v>
      </c>
      <c r="D836" t="s">
        <v>82</v>
      </c>
      <c r="E836" s="149">
        <v>292500</v>
      </c>
      <c r="F836" s="149">
        <v>9046.39</v>
      </c>
      <c r="G836" s="149">
        <v>301546.39</v>
      </c>
      <c r="H836" s="150">
        <f>Tabela2[[#This Row],[PERCENTUAL REALIZADO2]]*1/100</f>
        <v>0.3347</v>
      </c>
      <c r="I836">
        <v>33.47</v>
      </c>
      <c r="J836" s="111">
        <v>40675</v>
      </c>
      <c r="K836" s="111">
        <v>43465</v>
      </c>
      <c r="L836" t="s">
        <v>2</v>
      </c>
      <c r="M836" t="s">
        <v>83</v>
      </c>
      <c r="N836" t="s">
        <v>251</v>
      </c>
    </row>
    <row r="837" spans="1:14" x14ac:dyDescent="0.25">
      <c r="A837" t="s">
        <v>1686</v>
      </c>
      <c r="B837" t="s">
        <v>66</v>
      </c>
      <c r="C837" t="s">
        <v>997</v>
      </c>
      <c r="D837" t="s">
        <v>82</v>
      </c>
      <c r="E837" s="149">
        <v>335000</v>
      </c>
      <c r="F837" s="149">
        <v>7000</v>
      </c>
      <c r="G837" s="149">
        <v>342000</v>
      </c>
      <c r="H837" s="150">
        <f>Tabela2[[#This Row],[PERCENTUAL REALIZADO2]]*1/100</f>
        <v>2.8903999999999999E-2</v>
      </c>
      <c r="I837">
        <v>2.8904000000000001</v>
      </c>
      <c r="J837" s="111">
        <v>42355</v>
      </c>
      <c r="L837" t="s">
        <v>2</v>
      </c>
      <c r="M837" t="s">
        <v>83</v>
      </c>
      <c r="N837" t="s">
        <v>84</v>
      </c>
    </row>
    <row r="838" spans="1:14" x14ac:dyDescent="0.25">
      <c r="A838" t="s">
        <v>1630</v>
      </c>
      <c r="B838" t="s">
        <v>66</v>
      </c>
      <c r="C838" t="s">
        <v>508</v>
      </c>
      <c r="D838" t="s">
        <v>82</v>
      </c>
      <c r="E838" s="149">
        <v>250000</v>
      </c>
      <c r="F838" s="149">
        <v>5103</v>
      </c>
      <c r="G838" s="149">
        <v>255103</v>
      </c>
      <c r="H838" s="150">
        <f>Tabela2[[#This Row],[PERCENTUAL REALIZADO2]]*1/100</f>
        <v>0.71758300000000008</v>
      </c>
      <c r="I838">
        <v>71.758300000000006</v>
      </c>
      <c r="J838" s="111">
        <v>42339</v>
      </c>
      <c r="L838" t="s">
        <v>2</v>
      </c>
      <c r="M838" t="s">
        <v>83</v>
      </c>
      <c r="N838" t="s">
        <v>84</v>
      </c>
    </row>
    <row r="839" spans="1:14" x14ac:dyDescent="0.25">
      <c r="A839" t="s">
        <v>1047</v>
      </c>
      <c r="B839" t="s">
        <v>52</v>
      </c>
      <c r="C839" t="s">
        <v>998</v>
      </c>
      <c r="D839" t="s">
        <v>82</v>
      </c>
      <c r="E839" s="149">
        <v>438750</v>
      </c>
      <c r="F839" s="149">
        <v>8775</v>
      </c>
      <c r="G839" s="149">
        <v>447525</v>
      </c>
      <c r="H839" s="150">
        <f>Tabela2[[#This Row],[PERCENTUAL REALIZADO2]]*1/100</f>
        <v>7.3077000000000003E-2</v>
      </c>
      <c r="I839">
        <v>7.3076999999999996</v>
      </c>
      <c r="J839" s="111">
        <v>42500</v>
      </c>
      <c r="L839" t="s">
        <v>2</v>
      </c>
      <c r="M839" t="s">
        <v>83</v>
      </c>
      <c r="N839" t="s">
        <v>84</v>
      </c>
    </row>
    <row r="840" spans="1:14" x14ac:dyDescent="0.25">
      <c r="A840" t="s">
        <v>1146</v>
      </c>
      <c r="B840" t="s">
        <v>68</v>
      </c>
      <c r="C840" t="s">
        <v>1145</v>
      </c>
      <c r="D840" t="s">
        <v>82</v>
      </c>
      <c r="E840" s="149">
        <v>268125</v>
      </c>
      <c r="F840" s="149">
        <v>7047.14</v>
      </c>
      <c r="G840" s="149">
        <v>275172.14</v>
      </c>
      <c r="H840" s="150">
        <f>Tabela2[[#This Row],[PERCENTUAL REALIZADO2]]*1/100</f>
        <v>6.2347E-2</v>
      </c>
      <c r="I840">
        <v>6.2347000000000001</v>
      </c>
      <c r="J840" s="111">
        <v>42536</v>
      </c>
      <c r="L840" t="s">
        <v>2</v>
      </c>
      <c r="M840" t="s">
        <v>83</v>
      </c>
      <c r="N840" t="s">
        <v>84</v>
      </c>
    </row>
    <row r="841" spans="1:14" x14ac:dyDescent="0.25">
      <c r="A841" t="s">
        <v>1393</v>
      </c>
      <c r="B841" t="s">
        <v>52</v>
      </c>
      <c r="C841" t="s">
        <v>696</v>
      </c>
      <c r="D841" t="s">
        <v>82</v>
      </c>
      <c r="E841" s="149">
        <v>390000</v>
      </c>
      <c r="F841" s="149">
        <v>11700</v>
      </c>
      <c r="G841" s="149">
        <v>401700</v>
      </c>
      <c r="H841" s="150">
        <f>Tabela2[[#This Row],[PERCENTUAL REALIZADO2]]*1/100</f>
        <v>1.1140000000000001E-2</v>
      </c>
      <c r="I841">
        <v>1.1140000000000001</v>
      </c>
      <c r="J841" s="111">
        <v>42129</v>
      </c>
      <c r="L841" t="s">
        <v>2</v>
      </c>
      <c r="M841" t="s">
        <v>83</v>
      </c>
      <c r="N841" t="s">
        <v>84</v>
      </c>
    </row>
    <row r="842" spans="1:14" x14ac:dyDescent="0.25">
      <c r="A842" t="s">
        <v>1150</v>
      </c>
      <c r="B842" t="s">
        <v>51</v>
      </c>
      <c r="C842" t="s">
        <v>836</v>
      </c>
      <c r="D842" t="s">
        <v>82</v>
      </c>
      <c r="E842" s="149">
        <v>341250</v>
      </c>
      <c r="F842" s="149">
        <v>8750</v>
      </c>
      <c r="G842" s="149">
        <v>350000</v>
      </c>
      <c r="H842" s="150">
        <f>Tabela2[[#This Row],[PERCENTUAL REALIZADO2]]*1/100</f>
        <v>0.11319499999999999</v>
      </c>
      <c r="I842">
        <v>11.3195</v>
      </c>
      <c r="J842" s="111">
        <v>42255</v>
      </c>
      <c r="L842" t="s">
        <v>2</v>
      </c>
      <c r="M842" t="s">
        <v>83</v>
      </c>
      <c r="N842" t="s">
        <v>84</v>
      </c>
    </row>
    <row r="843" spans="1:14" x14ac:dyDescent="0.25">
      <c r="A843" t="s">
        <v>1103</v>
      </c>
      <c r="B843" t="s">
        <v>58</v>
      </c>
      <c r="C843" t="s">
        <v>1102</v>
      </c>
      <c r="D843" t="s">
        <v>82</v>
      </c>
      <c r="E843" s="149">
        <v>682500</v>
      </c>
      <c r="F843" s="149">
        <v>17500</v>
      </c>
      <c r="G843" s="149">
        <v>700000</v>
      </c>
      <c r="H843" s="150">
        <f>Tabela2[[#This Row],[PERCENTUAL REALIZADO2]]*1/100</f>
        <v>0.74117599999999995</v>
      </c>
      <c r="I843">
        <v>74.117599999999996</v>
      </c>
      <c r="J843" s="111">
        <v>42506</v>
      </c>
      <c r="L843" t="s">
        <v>2</v>
      </c>
      <c r="M843" t="s">
        <v>83</v>
      </c>
      <c r="N843" t="s">
        <v>84</v>
      </c>
    </row>
    <row r="844" spans="1:14" x14ac:dyDescent="0.25">
      <c r="A844" t="s">
        <v>1126</v>
      </c>
      <c r="B844" t="s">
        <v>62</v>
      </c>
      <c r="C844" t="s">
        <v>183</v>
      </c>
      <c r="D844" t="s">
        <v>82</v>
      </c>
      <c r="E844" s="149">
        <v>390000</v>
      </c>
      <c r="F844" s="149">
        <v>19473.46</v>
      </c>
      <c r="G844" s="149">
        <v>409473.46</v>
      </c>
      <c r="H844" s="150">
        <f>Tabela2[[#This Row],[PERCENTUAL REALIZADO2]]*1/100</f>
        <v>8.0533000000000007E-2</v>
      </c>
      <c r="I844">
        <v>8.0533000000000001</v>
      </c>
      <c r="J844" s="111">
        <v>42552</v>
      </c>
      <c r="L844" t="s">
        <v>2</v>
      </c>
      <c r="M844" t="s">
        <v>83</v>
      </c>
      <c r="N844" t="s">
        <v>84</v>
      </c>
    </row>
    <row r="845" spans="1:14" x14ac:dyDescent="0.25">
      <c r="A845" t="s">
        <v>1928</v>
      </c>
      <c r="B845" t="s">
        <v>62</v>
      </c>
      <c r="C845" t="s">
        <v>440</v>
      </c>
      <c r="D845" t="s">
        <v>82</v>
      </c>
      <c r="E845" s="149">
        <v>136500</v>
      </c>
      <c r="F845" s="149">
        <v>3500</v>
      </c>
      <c r="G845" s="149">
        <v>140000</v>
      </c>
      <c r="H845" s="150">
        <f>Tabela2[[#This Row],[PERCENTUAL REALIZADO2]]*1/100</f>
        <v>0.84840000000000004</v>
      </c>
      <c r="I845">
        <v>84.84</v>
      </c>
      <c r="J845" s="111">
        <v>41029</v>
      </c>
      <c r="K845" s="111">
        <v>42916</v>
      </c>
      <c r="L845" t="s">
        <v>2</v>
      </c>
      <c r="M845" t="s">
        <v>83</v>
      </c>
      <c r="N845" t="s">
        <v>251</v>
      </c>
    </row>
    <row r="846" spans="1:14" x14ac:dyDescent="0.25">
      <c r="A846" t="s">
        <v>1457</v>
      </c>
      <c r="B846" t="s">
        <v>47</v>
      </c>
      <c r="C846" t="s">
        <v>363</v>
      </c>
      <c r="D846" t="s">
        <v>82</v>
      </c>
      <c r="E846" s="149">
        <v>578200</v>
      </c>
      <c r="F846" s="149">
        <v>11800</v>
      </c>
      <c r="G846" s="149">
        <v>590000</v>
      </c>
      <c r="H846" s="150">
        <f>Tabela2[[#This Row],[PERCENTUAL REALIZADO2]]*1/100</f>
        <v>0.373921</v>
      </c>
      <c r="I846">
        <v>37.392099999999999</v>
      </c>
      <c r="J846" s="111">
        <v>42144</v>
      </c>
      <c r="L846" t="s">
        <v>2</v>
      </c>
      <c r="M846" t="s">
        <v>83</v>
      </c>
      <c r="N846" t="s">
        <v>84</v>
      </c>
    </row>
    <row r="847" spans="1:14" x14ac:dyDescent="0.25">
      <c r="A847" t="s">
        <v>1193</v>
      </c>
      <c r="B847" t="s">
        <v>53</v>
      </c>
      <c r="C847" t="s">
        <v>182</v>
      </c>
      <c r="D847" t="s">
        <v>94</v>
      </c>
      <c r="E847" s="149">
        <v>243750</v>
      </c>
      <c r="F847" s="149">
        <v>21622.639999999999</v>
      </c>
      <c r="G847" s="149">
        <v>265372.64</v>
      </c>
      <c r="H847" s="150">
        <f>Tabela2[[#This Row],[PERCENTUAL REALIZADO2]]*1/100</f>
        <v>0.80298100000000006</v>
      </c>
      <c r="I847">
        <v>80.298100000000005</v>
      </c>
      <c r="J847" s="111">
        <v>42541</v>
      </c>
      <c r="L847" t="s">
        <v>2</v>
      </c>
      <c r="M847" t="s">
        <v>95</v>
      </c>
      <c r="N847" t="s">
        <v>96</v>
      </c>
    </row>
    <row r="848" spans="1:14" x14ac:dyDescent="0.25">
      <c r="A848" t="s">
        <v>1761</v>
      </c>
      <c r="B848" t="s">
        <v>52</v>
      </c>
      <c r="C848" t="s">
        <v>1760</v>
      </c>
      <c r="D848" t="s">
        <v>82</v>
      </c>
      <c r="E848" s="149">
        <v>390000</v>
      </c>
      <c r="F848" s="149">
        <v>7959.18</v>
      </c>
      <c r="G848" s="149">
        <v>397959.18</v>
      </c>
      <c r="H848" s="150">
        <f>Tabela2[[#This Row],[PERCENTUAL REALIZADO2]]*1/100</f>
        <v>0.32769300000000001</v>
      </c>
      <c r="I848">
        <v>32.769300000000001</v>
      </c>
      <c r="J848" s="111">
        <v>41618</v>
      </c>
      <c r="L848" t="s">
        <v>2</v>
      </c>
      <c r="M848" t="s">
        <v>83</v>
      </c>
      <c r="N848" t="s">
        <v>84</v>
      </c>
    </row>
    <row r="849" spans="1:14" x14ac:dyDescent="0.25">
      <c r="A849" t="s">
        <v>1532</v>
      </c>
      <c r="B849" t="s">
        <v>52</v>
      </c>
      <c r="C849" t="s">
        <v>998</v>
      </c>
      <c r="D849" t="s">
        <v>82</v>
      </c>
      <c r="E849" s="149">
        <v>975000</v>
      </c>
      <c r="F849" s="149">
        <v>19897.96</v>
      </c>
      <c r="G849" s="149">
        <v>994897.96</v>
      </c>
      <c r="H849" s="150">
        <f>Tabela2[[#This Row],[PERCENTUAL REALIZADO2]]*1/100</f>
        <v>0.30352299999999999</v>
      </c>
      <c r="I849">
        <v>30.3523</v>
      </c>
      <c r="J849" s="111">
        <v>42087</v>
      </c>
      <c r="L849" t="s">
        <v>2</v>
      </c>
      <c r="M849" t="s">
        <v>83</v>
      </c>
      <c r="N849" t="s">
        <v>84</v>
      </c>
    </row>
    <row r="850" spans="1:14" x14ac:dyDescent="0.25">
      <c r="A850" t="s">
        <v>1444</v>
      </c>
      <c r="B850" t="s">
        <v>54</v>
      </c>
      <c r="C850" t="s">
        <v>790</v>
      </c>
      <c r="D850" t="s">
        <v>82</v>
      </c>
      <c r="E850" s="149">
        <v>487500</v>
      </c>
      <c r="F850" s="149">
        <v>19000</v>
      </c>
      <c r="G850" s="149">
        <v>506500</v>
      </c>
      <c r="H850" s="150">
        <f>Tabela2[[#This Row],[PERCENTUAL REALIZADO2]]*1/100</f>
        <v>0.50831599999999999</v>
      </c>
      <c r="I850">
        <v>50.831600000000002</v>
      </c>
      <c r="J850" s="111">
        <v>42163</v>
      </c>
      <c r="L850" t="s">
        <v>2</v>
      </c>
      <c r="M850" t="s">
        <v>83</v>
      </c>
      <c r="N850" t="s">
        <v>84</v>
      </c>
    </row>
    <row r="851" spans="1:14" x14ac:dyDescent="0.25">
      <c r="A851" t="s">
        <v>631</v>
      </c>
      <c r="B851" t="s">
        <v>62</v>
      </c>
      <c r="C851" t="s">
        <v>441</v>
      </c>
      <c r="D851" t="s">
        <v>630</v>
      </c>
      <c r="E851" s="149">
        <v>82000</v>
      </c>
      <c r="F851" s="149">
        <v>7890.45</v>
      </c>
      <c r="G851" s="149">
        <v>89890.45</v>
      </c>
      <c r="H851" s="150">
        <f>Tabela2[[#This Row],[PERCENTUAL REALIZADO2]]*1/100</f>
        <v>0.43200000000000005</v>
      </c>
      <c r="I851">
        <v>43.2</v>
      </c>
      <c r="J851" s="111">
        <v>37442</v>
      </c>
      <c r="K851" s="111">
        <v>41801</v>
      </c>
      <c r="L851" t="s">
        <v>2</v>
      </c>
      <c r="M851" t="s">
        <v>83</v>
      </c>
      <c r="N851" t="s">
        <v>632</v>
      </c>
    </row>
    <row r="852" spans="1:14" x14ac:dyDescent="0.25">
      <c r="A852" t="s">
        <v>1467</v>
      </c>
      <c r="B852" t="s">
        <v>52</v>
      </c>
      <c r="C852" t="s">
        <v>1466</v>
      </c>
      <c r="D852" t="s">
        <v>94</v>
      </c>
      <c r="E852" s="149">
        <v>243750</v>
      </c>
      <c r="F852" s="149">
        <v>6250</v>
      </c>
      <c r="G852" s="149">
        <v>250000</v>
      </c>
      <c r="H852" s="150">
        <f>Tabela2[[#This Row],[PERCENTUAL REALIZADO2]]*1/100</f>
        <v>0.69140100000000004</v>
      </c>
      <c r="I852">
        <v>69.140100000000004</v>
      </c>
      <c r="J852" s="111">
        <v>42152</v>
      </c>
      <c r="L852" t="s">
        <v>2</v>
      </c>
      <c r="M852" t="s">
        <v>95</v>
      </c>
      <c r="N852" t="s">
        <v>96</v>
      </c>
    </row>
    <row r="853" spans="1:14" x14ac:dyDescent="0.25">
      <c r="A853" t="s">
        <v>1031</v>
      </c>
      <c r="B853" t="s">
        <v>56</v>
      </c>
      <c r="C853" t="s">
        <v>1030</v>
      </c>
      <c r="D853" t="s">
        <v>87</v>
      </c>
      <c r="E853" s="149">
        <v>251599</v>
      </c>
      <c r="F853" s="149">
        <v>7782</v>
      </c>
      <c r="G853" s="149">
        <v>259381</v>
      </c>
      <c r="H853" s="150">
        <f>Tabela2[[#This Row],[PERCENTUAL REALIZADO2]]*1/100</f>
        <v>0.76730000000000009</v>
      </c>
      <c r="I853">
        <v>76.73</v>
      </c>
      <c r="J853" s="111">
        <v>39294</v>
      </c>
      <c r="K853" s="111">
        <v>42004</v>
      </c>
      <c r="L853" t="s">
        <v>2</v>
      </c>
      <c r="M853" t="s">
        <v>80</v>
      </c>
      <c r="N853" t="s">
        <v>91</v>
      </c>
    </row>
    <row r="854" spans="1:14" x14ac:dyDescent="0.25">
      <c r="A854" t="s">
        <v>1725</v>
      </c>
      <c r="B854" t="s">
        <v>62</v>
      </c>
      <c r="C854" t="s">
        <v>1724</v>
      </c>
      <c r="D854" t="s">
        <v>225</v>
      </c>
      <c r="E854" s="149">
        <v>14745048.09</v>
      </c>
      <c r="F854" s="149">
        <v>7522855.6600000001</v>
      </c>
      <c r="G854" s="149">
        <v>22267903.75</v>
      </c>
      <c r="H854" s="150">
        <f>Tabela2[[#This Row],[PERCENTUAL REALIZADO2]]*1/100</f>
        <v>0.92203800000000002</v>
      </c>
      <c r="I854">
        <v>92.203800000000001</v>
      </c>
      <c r="J854" s="111">
        <v>42134</v>
      </c>
      <c r="L854" t="s">
        <v>2</v>
      </c>
      <c r="M854" t="s">
        <v>83</v>
      </c>
      <c r="N854" t="s">
        <v>227</v>
      </c>
    </row>
    <row r="855" spans="1:14" x14ac:dyDescent="0.25">
      <c r="A855" t="s">
        <v>826</v>
      </c>
      <c r="B855" t="s">
        <v>51</v>
      </c>
      <c r="C855" t="s">
        <v>710</v>
      </c>
      <c r="D855" t="s">
        <v>85</v>
      </c>
      <c r="E855" s="149">
        <v>295300</v>
      </c>
      <c r="F855" s="149">
        <v>4700</v>
      </c>
      <c r="G855" s="149">
        <v>300000</v>
      </c>
      <c r="H855" s="150">
        <f>Tabela2[[#This Row],[PERCENTUAL REALIZADO2]]*1/100</f>
        <v>6.7797999999999997E-2</v>
      </c>
      <c r="I855">
        <v>6.7797999999999998</v>
      </c>
      <c r="J855" s="111">
        <v>42948</v>
      </c>
      <c r="L855" t="s">
        <v>2</v>
      </c>
      <c r="M855" t="s">
        <v>83</v>
      </c>
      <c r="N855" t="s">
        <v>86</v>
      </c>
    </row>
    <row r="856" spans="1:14" x14ac:dyDescent="0.25">
      <c r="A856" t="s">
        <v>726</v>
      </c>
      <c r="B856" t="s">
        <v>60</v>
      </c>
      <c r="C856" t="s">
        <v>725</v>
      </c>
      <c r="D856" t="s">
        <v>85</v>
      </c>
      <c r="E856" s="149">
        <v>245850</v>
      </c>
      <c r="F856" s="149">
        <v>4150</v>
      </c>
      <c r="G856" s="149">
        <v>250000</v>
      </c>
      <c r="H856" s="150">
        <f>Tabela2[[#This Row],[PERCENTUAL REALIZADO2]]*1/100</f>
        <v>0.29784700000000003</v>
      </c>
      <c r="I856">
        <v>29.784700000000001</v>
      </c>
      <c r="J856" s="111">
        <v>43032</v>
      </c>
      <c r="L856" t="s">
        <v>2</v>
      </c>
      <c r="M856" t="s">
        <v>83</v>
      </c>
      <c r="N856" t="s">
        <v>86</v>
      </c>
    </row>
    <row r="857" spans="1:14" x14ac:dyDescent="0.25">
      <c r="A857" t="s">
        <v>1493</v>
      </c>
      <c r="B857" t="s">
        <v>60</v>
      </c>
      <c r="C857" t="s">
        <v>410</v>
      </c>
      <c r="D857" t="s">
        <v>85</v>
      </c>
      <c r="E857" s="149">
        <v>1975809.36</v>
      </c>
      <c r="F857" s="149">
        <v>40322.639999999999</v>
      </c>
      <c r="G857" s="149">
        <v>2016132</v>
      </c>
      <c r="H857" s="150">
        <f>Tabela2[[#This Row],[PERCENTUAL REALIZADO2]]*1/100</f>
        <v>0.97955600000000009</v>
      </c>
      <c r="I857">
        <v>97.955600000000004</v>
      </c>
      <c r="J857" s="111">
        <v>42151</v>
      </c>
      <c r="L857" t="s">
        <v>2</v>
      </c>
      <c r="M857" t="s">
        <v>83</v>
      </c>
      <c r="N857" t="s">
        <v>86</v>
      </c>
    </row>
    <row r="858" spans="1:14" x14ac:dyDescent="0.25">
      <c r="A858" t="s">
        <v>1014</v>
      </c>
      <c r="B858" t="s">
        <v>58</v>
      </c>
      <c r="C858" t="s">
        <v>1013</v>
      </c>
      <c r="D858" t="s">
        <v>85</v>
      </c>
      <c r="E858" s="149">
        <v>2143832.9900000002</v>
      </c>
      <c r="F858" s="149">
        <v>80292.42</v>
      </c>
      <c r="G858" s="149">
        <v>2224125.41</v>
      </c>
      <c r="H858" s="150">
        <f>Tabela2[[#This Row],[PERCENTUAL REALIZADO2]]*1/100</f>
        <v>0.20448799999999998</v>
      </c>
      <c r="I858">
        <v>20.448799999999999</v>
      </c>
      <c r="J858" s="111">
        <v>42165</v>
      </c>
      <c r="L858" t="s">
        <v>2</v>
      </c>
      <c r="M858" t="s">
        <v>83</v>
      </c>
      <c r="N858" t="s">
        <v>1015</v>
      </c>
    </row>
    <row r="859" spans="1:14" x14ac:dyDescent="0.25">
      <c r="A859" t="s">
        <v>1819</v>
      </c>
      <c r="B859" t="s">
        <v>148</v>
      </c>
      <c r="C859" t="s">
        <v>553</v>
      </c>
      <c r="D859" t="s">
        <v>94</v>
      </c>
      <c r="E859" s="149">
        <v>1462500</v>
      </c>
      <c r="F859" s="149">
        <v>30013</v>
      </c>
      <c r="G859" s="149">
        <v>1492513</v>
      </c>
      <c r="H859" s="150">
        <f>Tabela2[[#This Row],[PERCENTUAL REALIZADO2]]*1/100</f>
        <v>0.93194299999999997</v>
      </c>
      <c r="I859">
        <v>93.194299999999998</v>
      </c>
      <c r="J859" s="111">
        <v>41794</v>
      </c>
      <c r="L859" t="s">
        <v>2</v>
      </c>
      <c r="M859" t="s">
        <v>95</v>
      </c>
      <c r="N859" t="s">
        <v>96</v>
      </c>
    </row>
    <row r="860" spans="1:14" x14ac:dyDescent="0.25">
      <c r="A860" t="s">
        <v>1349</v>
      </c>
      <c r="B860" t="s">
        <v>48</v>
      </c>
      <c r="C860" t="s">
        <v>524</v>
      </c>
      <c r="D860" t="s">
        <v>94</v>
      </c>
      <c r="E860" s="149">
        <v>1776888.98</v>
      </c>
      <c r="F860" s="149">
        <v>36263.050000000003</v>
      </c>
      <c r="G860" s="149">
        <v>1813152.03</v>
      </c>
      <c r="H860" s="150">
        <f>Tabela2[[#This Row],[PERCENTUAL REALIZADO2]]*1/100</f>
        <v>0.19374300000000003</v>
      </c>
      <c r="I860">
        <v>19.374300000000002</v>
      </c>
      <c r="J860" s="111">
        <v>42217</v>
      </c>
      <c r="L860" t="s">
        <v>2</v>
      </c>
      <c r="M860" t="s">
        <v>95</v>
      </c>
      <c r="N860" t="s">
        <v>96</v>
      </c>
    </row>
    <row r="861" spans="1:14" x14ac:dyDescent="0.25">
      <c r="A861" t="s">
        <v>1380</v>
      </c>
      <c r="B861" t="s">
        <v>52</v>
      </c>
      <c r="C861" t="s">
        <v>1379</v>
      </c>
      <c r="D861" t="s">
        <v>94</v>
      </c>
      <c r="E861" s="149">
        <v>1950000</v>
      </c>
      <c r="F861" s="149">
        <v>43000</v>
      </c>
      <c r="G861" s="149">
        <v>1993000</v>
      </c>
      <c r="H861" s="150">
        <f>Tabela2[[#This Row],[PERCENTUAL REALIZADO2]]*1/100</f>
        <v>1.5426E-2</v>
      </c>
      <c r="I861">
        <v>1.5426</v>
      </c>
      <c r="J861" s="111">
        <v>42165</v>
      </c>
      <c r="L861" t="s">
        <v>2</v>
      </c>
      <c r="M861" t="s">
        <v>95</v>
      </c>
      <c r="N861" t="s">
        <v>96</v>
      </c>
    </row>
    <row r="862" spans="1:14" x14ac:dyDescent="0.25">
      <c r="A862" t="s">
        <v>1252</v>
      </c>
      <c r="B862" t="s">
        <v>55</v>
      </c>
      <c r="C862" t="s">
        <v>197</v>
      </c>
      <c r="D862" t="s">
        <v>94</v>
      </c>
      <c r="E862" s="149">
        <v>243750</v>
      </c>
      <c r="F862" s="149">
        <v>6250</v>
      </c>
      <c r="G862" s="149">
        <v>250000</v>
      </c>
      <c r="H862" s="150">
        <f>Tabela2[[#This Row],[PERCENTUAL REALIZADO2]]*1/100</f>
        <v>4.8696999999999997E-2</v>
      </c>
      <c r="I862">
        <v>4.8696999999999999</v>
      </c>
      <c r="J862" s="111">
        <v>42552</v>
      </c>
      <c r="L862" t="s">
        <v>2</v>
      </c>
      <c r="M862" t="s">
        <v>95</v>
      </c>
      <c r="N862" t="s">
        <v>96</v>
      </c>
    </row>
    <row r="863" spans="1:14" x14ac:dyDescent="0.25">
      <c r="A863" t="s">
        <v>1963</v>
      </c>
      <c r="B863" t="s">
        <v>56</v>
      </c>
      <c r="C863" t="s">
        <v>1962</v>
      </c>
      <c r="D863" t="s">
        <v>94</v>
      </c>
      <c r="E863" s="149">
        <v>487500</v>
      </c>
      <c r="F863" s="149">
        <v>698281.14</v>
      </c>
      <c r="G863" s="149">
        <v>1185781.1399999999</v>
      </c>
      <c r="H863" s="150">
        <f>Tabela2[[#This Row],[PERCENTUAL REALIZADO2]]*1/100</f>
        <v>0.8226</v>
      </c>
      <c r="I863">
        <v>82.26</v>
      </c>
      <c r="J863" s="111">
        <v>41085</v>
      </c>
      <c r="K863" s="111">
        <v>42916</v>
      </c>
      <c r="L863" t="s">
        <v>2</v>
      </c>
      <c r="M863" t="s">
        <v>95</v>
      </c>
      <c r="N863" t="s">
        <v>252</v>
      </c>
    </row>
    <row r="864" spans="1:14" x14ac:dyDescent="0.25">
      <c r="A864" t="s">
        <v>1977</v>
      </c>
      <c r="B864" t="s">
        <v>48</v>
      </c>
      <c r="C864" t="s">
        <v>417</v>
      </c>
      <c r="D864" t="s">
        <v>94</v>
      </c>
      <c r="E864" s="149">
        <v>200000</v>
      </c>
      <c r="F864" s="149">
        <v>21937.7</v>
      </c>
      <c r="G864" s="149">
        <v>221937.7</v>
      </c>
      <c r="H864" s="150">
        <f>Tabela2[[#This Row],[PERCENTUAL REALIZADO2]]*1/100</f>
        <v>0.53299999999999992</v>
      </c>
      <c r="I864">
        <v>53.3</v>
      </c>
      <c r="J864" s="111">
        <v>40787</v>
      </c>
      <c r="K864" s="111">
        <v>43100</v>
      </c>
      <c r="L864" t="s">
        <v>2</v>
      </c>
      <c r="M864" t="s">
        <v>95</v>
      </c>
      <c r="N864" t="s">
        <v>438</v>
      </c>
    </row>
    <row r="865" spans="1:14" x14ac:dyDescent="0.25">
      <c r="A865" t="s">
        <v>1208</v>
      </c>
      <c r="B865" t="s">
        <v>65</v>
      </c>
      <c r="C865" t="s">
        <v>1207</v>
      </c>
      <c r="D865" t="s">
        <v>94</v>
      </c>
      <c r="E865" s="149">
        <v>243750</v>
      </c>
      <c r="F865" s="149">
        <v>30569.81</v>
      </c>
      <c r="G865" s="149">
        <v>274319.81</v>
      </c>
      <c r="H865" s="150">
        <f>Tabela2[[#This Row],[PERCENTUAL REALIZADO2]]*1/100</f>
        <v>0.91674899999999993</v>
      </c>
      <c r="I865">
        <v>91.674899999999994</v>
      </c>
      <c r="J865" s="111">
        <v>41820</v>
      </c>
      <c r="L865" t="s">
        <v>2</v>
      </c>
      <c r="M865" t="s">
        <v>95</v>
      </c>
      <c r="N865" t="s">
        <v>96</v>
      </c>
    </row>
    <row r="866" spans="1:14" x14ac:dyDescent="0.25">
      <c r="A866" t="s">
        <v>598</v>
      </c>
      <c r="B866" t="s">
        <v>69</v>
      </c>
      <c r="C866" t="s">
        <v>597</v>
      </c>
      <c r="D866" t="s">
        <v>94</v>
      </c>
      <c r="E866" s="149">
        <v>75000</v>
      </c>
      <c r="F866" s="149">
        <v>22988</v>
      </c>
      <c r="G866" s="149">
        <v>97988</v>
      </c>
      <c r="H866" s="150">
        <f>Tabela2[[#This Row],[PERCENTUAL REALIZADO2]]*1/100</f>
        <v>0.5202</v>
      </c>
      <c r="I866">
        <v>52.02</v>
      </c>
      <c r="J866" s="111">
        <v>36889</v>
      </c>
      <c r="L866" t="s">
        <v>2</v>
      </c>
      <c r="M866" t="s">
        <v>95</v>
      </c>
      <c r="N866" t="s">
        <v>573</v>
      </c>
    </row>
    <row r="867" spans="1:14" x14ac:dyDescent="0.25">
      <c r="A867" t="s">
        <v>1463</v>
      </c>
      <c r="B867" t="s">
        <v>62</v>
      </c>
      <c r="C867" t="s">
        <v>216</v>
      </c>
      <c r="D867" t="s">
        <v>94</v>
      </c>
      <c r="E867" s="149">
        <v>243750</v>
      </c>
      <c r="F867" s="149">
        <v>6250</v>
      </c>
      <c r="G867" s="149">
        <v>250000</v>
      </c>
      <c r="H867" s="150">
        <f>Tabela2[[#This Row],[PERCENTUAL REALIZADO2]]*1/100</f>
        <v>0.95973699999999995</v>
      </c>
      <c r="I867">
        <v>95.973699999999994</v>
      </c>
      <c r="J867" s="111">
        <v>42045</v>
      </c>
      <c r="L867" t="s">
        <v>2</v>
      </c>
      <c r="M867" t="s">
        <v>95</v>
      </c>
      <c r="N867" t="s">
        <v>96</v>
      </c>
    </row>
    <row r="868" spans="1:14" x14ac:dyDescent="0.25">
      <c r="A868" t="s">
        <v>1709</v>
      </c>
      <c r="B868" t="s">
        <v>65</v>
      </c>
      <c r="C868" t="s">
        <v>929</v>
      </c>
      <c r="D868" t="s">
        <v>94</v>
      </c>
      <c r="E868" s="149">
        <v>243750</v>
      </c>
      <c r="F868" s="149">
        <v>9660.8799999999992</v>
      </c>
      <c r="G868" s="149">
        <v>253410.88</v>
      </c>
      <c r="H868" s="150">
        <f>Tabela2[[#This Row],[PERCENTUAL REALIZADO2]]*1/100</f>
        <v>0.57588899999999998</v>
      </c>
      <c r="I868">
        <v>57.588900000000002</v>
      </c>
      <c r="J868" s="111">
        <v>42161</v>
      </c>
      <c r="L868" t="s">
        <v>2</v>
      </c>
      <c r="M868" t="s">
        <v>95</v>
      </c>
      <c r="N868" t="s">
        <v>96</v>
      </c>
    </row>
    <row r="869" spans="1:14" x14ac:dyDescent="0.25">
      <c r="A869" t="s">
        <v>791</v>
      </c>
      <c r="B869" t="s">
        <v>69</v>
      </c>
      <c r="C869" t="s">
        <v>213</v>
      </c>
      <c r="D869" t="s">
        <v>94</v>
      </c>
      <c r="E869" s="149">
        <v>243750</v>
      </c>
      <c r="F869" s="149">
        <v>10000</v>
      </c>
      <c r="G869" s="149">
        <v>253750</v>
      </c>
      <c r="H869" s="150">
        <f>Tabela2[[#This Row],[PERCENTUAL REALIZADO2]]*1/100</f>
        <v>4.3021000000000004E-2</v>
      </c>
      <c r="I869">
        <v>4.3021000000000003</v>
      </c>
      <c r="J869" s="111">
        <v>43040</v>
      </c>
      <c r="L869" t="s">
        <v>2</v>
      </c>
      <c r="M869" t="s">
        <v>95</v>
      </c>
      <c r="N869" t="s">
        <v>96</v>
      </c>
    </row>
    <row r="870" spans="1:14" x14ac:dyDescent="0.25">
      <c r="A870" t="s">
        <v>1979</v>
      </c>
      <c r="B870" t="s">
        <v>48</v>
      </c>
      <c r="C870" t="s">
        <v>1947</v>
      </c>
      <c r="D870" t="s">
        <v>94</v>
      </c>
      <c r="E870" s="149">
        <v>195000</v>
      </c>
      <c r="F870" s="149">
        <v>21027.15</v>
      </c>
      <c r="G870" s="149">
        <v>216027.15</v>
      </c>
      <c r="H870" s="150">
        <f>Tabela2[[#This Row],[PERCENTUAL REALIZADO2]]*1/100</f>
        <v>0.84370000000000001</v>
      </c>
      <c r="I870">
        <v>84.37</v>
      </c>
      <c r="J870" s="111">
        <v>40353</v>
      </c>
      <c r="K870" s="111">
        <v>42916</v>
      </c>
      <c r="L870" t="s">
        <v>2</v>
      </c>
      <c r="M870" t="s">
        <v>95</v>
      </c>
      <c r="N870" t="s">
        <v>252</v>
      </c>
    </row>
    <row r="871" spans="1:14" x14ac:dyDescent="0.25">
      <c r="A871" t="s">
        <v>1511</v>
      </c>
      <c r="B871" t="s">
        <v>62</v>
      </c>
      <c r="C871" t="s">
        <v>114</v>
      </c>
      <c r="D871" t="s">
        <v>94</v>
      </c>
      <c r="E871" s="149">
        <v>243750</v>
      </c>
      <c r="F871" s="149">
        <v>6448.64</v>
      </c>
      <c r="G871" s="149">
        <v>250198.64</v>
      </c>
      <c r="H871" s="150">
        <f>Tabela2[[#This Row],[PERCENTUAL REALIZADO2]]*1/100</f>
        <v>0.20887799999999998</v>
      </c>
      <c r="I871">
        <v>20.887799999999999</v>
      </c>
      <c r="J871" s="111">
        <v>42153</v>
      </c>
      <c r="L871" t="s">
        <v>2</v>
      </c>
      <c r="M871" t="s">
        <v>95</v>
      </c>
      <c r="N871" t="s">
        <v>96</v>
      </c>
    </row>
    <row r="872" spans="1:14" x14ac:dyDescent="0.25">
      <c r="A872" t="s">
        <v>1519</v>
      </c>
      <c r="B872" t="s">
        <v>65</v>
      </c>
      <c r="C872" t="s">
        <v>168</v>
      </c>
      <c r="D872" t="s">
        <v>94</v>
      </c>
      <c r="E872" s="149">
        <v>243750</v>
      </c>
      <c r="F872" s="149">
        <v>131351.29</v>
      </c>
      <c r="G872" s="149">
        <v>375101.29</v>
      </c>
      <c r="H872" s="150">
        <f>Tabela2[[#This Row],[PERCENTUAL REALIZADO2]]*1/100</f>
        <v>0.86841999999999997</v>
      </c>
      <c r="I872">
        <v>86.841999999999999</v>
      </c>
      <c r="J872" s="111">
        <v>42158</v>
      </c>
      <c r="L872" t="s">
        <v>2</v>
      </c>
      <c r="M872" t="s">
        <v>95</v>
      </c>
      <c r="N872" t="s">
        <v>96</v>
      </c>
    </row>
    <row r="873" spans="1:14" x14ac:dyDescent="0.25">
      <c r="A873" t="s">
        <v>1389</v>
      </c>
      <c r="B873" t="s">
        <v>67</v>
      </c>
      <c r="C873" t="s">
        <v>1388</v>
      </c>
      <c r="D873" t="s">
        <v>94</v>
      </c>
      <c r="E873" s="149">
        <v>243750</v>
      </c>
      <c r="F873" s="149">
        <v>6250</v>
      </c>
      <c r="G873" s="149">
        <v>250000</v>
      </c>
      <c r="H873" s="150">
        <f>Tabela2[[#This Row],[PERCENTUAL REALIZADO2]]*1/100</f>
        <v>0.99664900000000001</v>
      </c>
      <c r="I873">
        <v>99.664900000000003</v>
      </c>
      <c r="J873" s="111">
        <v>42217</v>
      </c>
      <c r="L873" t="s">
        <v>2</v>
      </c>
      <c r="M873" t="s">
        <v>95</v>
      </c>
      <c r="N873" t="s">
        <v>96</v>
      </c>
    </row>
    <row r="874" spans="1:14" x14ac:dyDescent="0.25">
      <c r="A874" t="s">
        <v>876</v>
      </c>
      <c r="B874" t="s">
        <v>69</v>
      </c>
      <c r="C874" t="s">
        <v>341</v>
      </c>
      <c r="D874" t="s">
        <v>94</v>
      </c>
      <c r="E874" s="149">
        <v>243750</v>
      </c>
      <c r="F874" s="149">
        <v>6250</v>
      </c>
      <c r="G874" s="149">
        <v>250000</v>
      </c>
      <c r="H874" s="150">
        <f>Tabela2[[#This Row],[PERCENTUAL REALIZADO2]]*1/100</f>
        <v>7.1778999999999996E-2</v>
      </c>
      <c r="I874">
        <v>7.1779000000000002</v>
      </c>
      <c r="J874" s="111">
        <v>42979</v>
      </c>
      <c r="L874" t="s">
        <v>2</v>
      </c>
      <c r="M874" t="s">
        <v>95</v>
      </c>
      <c r="N874" t="s">
        <v>96</v>
      </c>
    </row>
    <row r="875" spans="1:14" x14ac:dyDescent="0.25">
      <c r="A875" t="s">
        <v>989</v>
      </c>
      <c r="B875" t="s">
        <v>62</v>
      </c>
      <c r="C875" t="s">
        <v>471</v>
      </c>
      <c r="D875" t="s">
        <v>94</v>
      </c>
      <c r="E875" s="149">
        <v>130000</v>
      </c>
      <c r="F875" s="149">
        <v>10400</v>
      </c>
      <c r="G875" s="149">
        <v>140400</v>
      </c>
      <c r="H875" s="150">
        <f>Tabela2[[#This Row],[PERCENTUAL REALIZADO2]]*1/100</f>
        <v>0.57879999999999998</v>
      </c>
      <c r="I875">
        <v>57.88</v>
      </c>
      <c r="J875" s="111">
        <v>39633</v>
      </c>
      <c r="L875" t="s">
        <v>2</v>
      </c>
      <c r="M875" t="s">
        <v>95</v>
      </c>
      <c r="N875" t="s">
        <v>252</v>
      </c>
    </row>
    <row r="876" spans="1:14" x14ac:dyDescent="0.25">
      <c r="A876" t="s">
        <v>1951</v>
      </c>
      <c r="B876" t="s">
        <v>48</v>
      </c>
      <c r="C876" t="s">
        <v>1950</v>
      </c>
      <c r="D876" t="s">
        <v>94</v>
      </c>
      <c r="E876" s="149">
        <v>309146.49</v>
      </c>
      <c r="F876" s="149">
        <v>52726.12</v>
      </c>
      <c r="G876" s="149">
        <v>361872.61</v>
      </c>
      <c r="H876" s="150">
        <f>Tabela2[[#This Row],[PERCENTUAL REALIZADO2]]*1/100</f>
        <v>4.1500000000000002E-2</v>
      </c>
      <c r="I876">
        <v>4.1500000000000004</v>
      </c>
      <c r="J876" s="111">
        <v>41004</v>
      </c>
      <c r="K876" s="111">
        <v>43216</v>
      </c>
      <c r="L876" t="s">
        <v>2</v>
      </c>
      <c r="M876" t="s">
        <v>95</v>
      </c>
      <c r="N876" t="s">
        <v>252</v>
      </c>
    </row>
    <row r="877" spans="1:14" x14ac:dyDescent="0.25">
      <c r="A877" t="s">
        <v>1460</v>
      </c>
      <c r="B877" t="s">
        <v>69</v>
      </c>
      <c r="C877" t="s">
        <v>1459</v>
      </c>
      <c r="D877" t="s">
        <v>94</v>
      </c>
      <c r="E877" s="149">
        <v>585000</v>
      </c>
      <c r="F877" s="149">
        <v>15000</v>
      </c>
      <c r="G877" s="149">
        <v>600000</v>
      </c>
      <c r="H877" s="150">
        <f>Tabela2[[#This Row],[PERCENTUAL REALIZADO2]]*1/100</f>
        <v>1.4988999999999999E-2</v>
      </c>
      <c r="I877">
        <v>1.4988999999999999</v>
      </c>
      <c r="J877" s="111">
        <v>42795</v>
      </c>
      <c r="L877" t="s">
        <v>2</v>
      </c>
      <c r="M877" t="s">
        <v>95</v>
      </c>
      <c r="N877" t="s">
        <v>96</v>
      </c>
    </row>
    <row r="878" spans="1:14" x14ac:dyDescent="0.25">
      <c r="A878" t="s">
        <v>1229</v>
      </c>
      <c r="B878" t="s">
        <v>62</v>
      </c>
      <c r="C878" t="s">
        <v>738</v>
      </c>
      <c r="D878" t="s">
        <v>94</v>
      </c>
      <c r="E878" s="149">
        <v>292500</v>
      </c>
      <c r="F878" s="149">
        <v>26475.34</v>
      </c>
      <c r="G878" s="149">
        <v>318975.34000000003</v>
      </c>
      <c r="H878" s="150">
        <f>Tabela2[[#This Row],[PERCENTUAL REALIZADO2]]*1/100</f>
        <v>0.57310400000000006</v>
      </c>
      <c r="I878">
        <v>57.310400000000001</v>
      </c>
      <c r="J878" s="111">
        <v>42214</v>
      </c>
      <c r="L878" t="s">
        <v>2</v>
      </c>
      <c r="M878" t="s">
        <v>95</v>
      </c>
      <c r="N878" t="s">
        <v>96</v>
      </c>
    </row>
    <row r="879" spans="1:14" x14ac:dyDescent="0.25">
      <c r="A879" t="s">
        <v>2005</v>
      </c>
      <c r="B879" t="s">
        <v>53</v>
      </c>
      <c r="C879" t="s">
        <v>539</v>
      </c>
      <c r="D879" t="s">
        <v>94</v>
      </c>
      <c r="E879" s="149">
        <v>146250</v>
      </c>
      <c r="F879" s="149">
        <v>82637.75</v>
      </c>
      <c r="G879" s="149">
        <v>228887.75</v>
      </c>
      <c r="H879" s="150">
        <f>Tabela2[[#This Row],[PERCENTUAL REALIZADO2]]*1/100</f>
        <v>0</v>
      </c>
      <c r="I879">
        <v>0</v>
      </c>
      <c r="J879" s="111">
        <v>40695</v>
      </c>
      <c r="K879" s="111">
        <v>42131</v>
      </c>
      <c r="L879" t="s">
        <v>2</v>
      </c>
      <c r="M879" t="s">
        <v>95</v>
      </c>
      <c r="N879" t="s">
        <v>252</v>
      </c>
    </row>
    <row r="880" spans="1:14" x14ac:dyDescent="0.25">
      <c r="A880" t="s">
        <v>1895</v>
      </c>
      <c r="B880" t="s">
        <v>148</v>
      </c>
      <c r="C880" t="s">
        <v>452</v>
      </c>
      <c r="D880" t="s">
        <v>94</v>
      </c>
      <c r="E880" s="149">
        <v>292500</v>
      </c>
      <c r="F880" s="149">
        <v>275489.78999999998</v>
      </c>
      <c r="G880" s="149">
        <v>567989.79</v>
      </c>
      <c r="H880" s="150">
        <f>Tabela2[[#This Row],[PERCENTUAL REALIZADO2]]*1/100</f>
        <v>6.0700000000000004E-2</v>
      </c>
      <c r="I880">
        <v>6.07</v>
      </c>
      <c r="J880" s="111">
        <v>42034</v>
      </c>
      <c r="K880" s="111">
        <v>42308</v>
      </c>
      <c r="L880" t="s">
        <v>2</v>
      </c>
      <c r="M880" t="s">
        <v>95</v>
      </c>
      <c r="N880" t="s">
        <v>252</v>
      </c>
    </row>
    <row r="881" spans="1:14" x14ac:dyDescent="0.25">
      <c r="A881" t="s">
        <v>1654</v>
      </c>
      <c r="B881" t="s">
        <v>48</v>
      </c>
      <c r="C881" t="s">
        <v>231</v>
      </c>
      <c r="D881" t="s">
        <v>94</v>
      </c>
      <c r="E881" s="149">
        <v>292500</v>
      </c>
      <c r="F881" s="149">
        <v>12837.26</v>
      </c>
      <c r="G881" s="149">
        <v>305337.26</v>
      </c>
      <c r="H881" s="150">
        <f>Tabela2[[#This Row],[PERCENTUAL REALIZADO2]]*1/100</f>
        <v>0.99686899999999989</v>
      </c>
      <c r="I881">
        <v>99.686899999999994</v>
      </c>
      <c r="J881" s="111">
        <v>42339</v>
      </c>
      <c r="K881" s="111">
        <v>42488</v>
      </c>
      <c r="L881" t="s">
        <v>2</v>
      </c>
      <c r="M881" t="s">
        <v>95</v>
      </c>
      <c r="N881" t="s">
        <v>96</v>
      </c>
    </row>
    <row r="882" spans="1:14" x14ac:dyDescent="0.25">
      <c r="A882" t="s">
        <v>1539</v>
      </c>
      <c r="B882" t="s">
        <v>51</v>
      </c>
      <c r="C882" t="s">
        <v>517</v>
      </c>
      <c r="D882" t="s">
        <v>94</v>
      </c>
      <c r="E882" s="149">
        <v>250000</v>
      </c>
      <c r="F882" s="149">
        <v>5200</v>
      </c>
      <c r="G882" s="149">
        <v>255200</v>
      </c>
      <c r="H882" s="150">
        <f>Tabela2[[#This Row],[PERCENTUAL REALIZADO2]]*1/100</f>
        <v>0.34370299999999998</v>
      </c>
      <c r="I882">
        <v>34.3703</v>
      </c>
      <c r="J882" s="111">
        <v>42242</v>
      </c>
      <c r="L882" t="s">
        <v>2</v>
      </c>
      <c r="M882" t="s">
        <v>95</v>
      </c>
      <c r="N882" t="s">
        <v>96</v>
      </c>
    </row>
    <row r="883" spans="1:14" x14ac:dyDescent="0.25">
      <c r="A883" t="s">
        <v>1175</v>
      </c>
      <c r="B883" t="s">
        <v>47</v>
      </c>
      <c r="C883" t="s">
        <v>1174</v>
      </c>
      <c r="D883" t="s">
        <v>94</v>
      </c>
      <c r="E883" s="149">
        <v>243750</v>
      </c>
      <c r="F883" s="149">
        <v>22735</v>
      </c>
      <c r="G883" s="149">
        <v>266485</v>
      </c>
      <c r="H883" s="150">
        <f>Tabela2[[#This Row],[PERCENTUAL REALIZADO2]]*1/100</f>
        <v>0.33413800000000005</v>
      </c>
      <c r="I883">
        <v>33.413800000000002</v>
      </c>
      <c r="J883" s="111">
        <v>42548</v>
      </c>
      <c r="L883" t="s">
        <v>2</v>
      </c>
      <c r="M883" t="s">
        <v>95</v>
      </c>
      <c r="N883" t="s">
        <v>96</v>
      </c>
    </row>
    <row r="884" spans="1:14" x14ac:dyDescent="0.25">
      <c r="A884" t="s">
        <v>473</v>
      </c>
      <c r="B884" t="s">
        <v>53</v>
      </c>
      <c r="C884" t="s">
        <v>539</v>
      </c>
      <c r="D884" t="s">
        <v>94</v>
      </c>
      <c r="E884" s="149">
        <v>195000</v>
      </c>
      <c r="F884" s="149">
        <v>99977.67</v>
      </c>
      <c r="G884" s="149">
        <v>294977.67</v>
      </c>
      <c r="H884" s="150">
        <f>Tabela2[[#This Row],[PERCENTUAL REALIZADO2]]*1/100</f>
        <v>0</v>
      </c>
      <c r="I884">
        <v>0</v>
      </c>
      <c r="J884" s="111">
        <v>40651</v>
      </c>
      <c r="K884" s="111">
        <v>41973</v>
      </c>
      <c r="L884" t="s">
        <v>2</v>
      </c>
      <c r="M884" t="s">
        <v>95</v>
      </c>
      <c r="N884" t="s">
        <v>252</v>
      </c>
    </row>
    <row r="885" spans="1:14" x14ac:dyDescent="0.25">
      <c r="A885" t="s">
        <v>863</v>
      </c>
      <c r="B885" t="s">
        <v>65</v>
      </c>
      <c r="C885" t="s">
        <v>191</v>
      </c>
      <c r="D885" t="s">
        <v>94</v>
      </c>
      <c r="E885" s="149">
        <v>243750</v>
      </c>
      <c r="F885" s="149">
        <v>6250</v>
      </c>
      <c r="G885" s="149">
        <v>250000</v>
      </c>
      <c r="H885" s="150">
        <f>Tabela2[[#This Row],[PERCENTUAL REALIZADO2]]*1/100</f>
        <v>3.2774999999999999E-2</v>
      </c>
      <c r="I885">
        <v>3.2774999999999999</v>
      </c>
      <c r="J885" s="111">
        <v>42906</v>
      </c>
      <c r="L885" t="s">
        <v>2</v>
      </c>
      <c r="M885" t="s">
        <v>95</v>
      </c>
      <c r="N885" t="s">
        <v>96</v>
      </c>
    </row>
    <row r="886" spans="1:14" x14ac:dyDescent="0.25">
      <c r="A886" t="s">
        <v>863</v>
      </c>
      <c r="B886" t="s">
        <v>48</v>
      </c>
      <c r="C886" t="s">
        <v>683</v>
      </c>
      <c r="D886" t="s">
        <v>94</v>
      </c>
      <c r="E886" s="149">
        <v>609375</v>
      </c>
      <c r="F886" s="149">
        <v>177312.25</v>
      </c>
      <c r="G886" s="149">
        <v>786687.25</v>
      </c>
      <c r="H886" s="150">
        <f>Tabela2[[#This Row],[PERCENTUAL REALIZADO2]]*1/100</f>
        <v>7.9059000000000004E-2</v>
      </c>
      <c r="I886">
        <v>7.9058999999999999</v>
      </c>
      <c r="J886" s="111">
        <v>42891</v>
      </c>
      <c r="L886" t="s">
        <v>2</v>
      </c>
      <c r="M886" t="s">
        <v>95</v>
      </c>
      <c r="N886" t="s">
        <v>96</v>
      </c>
    </row>
    <row r="887" spans="1:14" x14ac:dyDescent="0.25">
      <c r="A887" t="s">
        <v>1621</v>
      </c>
      <c r="B887" t="s">
        <v>57</v>
      </c>
      <c r="C887" t="s">
        <v>1620</v>
      </c>
      <c r="D887" t="s">
        <v>94</v>
      </c>
      <c r="E887" s="149">
        <v>390000</v>
      </c>
      <c r="F887" s="149">
        <v>17650.599999999999</v>
      </c>
      <c r="G887" s="149">
        <v>407650.6</v>
      </c>
      <c r="H887" s="150">
        <f>Tabela2[[#This Row],[PERCENTUAL REALIZADO2]]*1/100</f>
        <v>3.4853999999999996E-2</v>
      </c>
      <c r="I887">
        <v>3.4853999999999998</v>
      </c>
      <c r="J887" s="111">
        <v>42138</v>
      </c>
      <c r="L887" t="s">
        <v>2</v>
      </c>
      <c r="M887" t="s">
        <v>95</v>
      </c>
      <c r="N887" t="s">
        <v>96</v>
      </c>
    </row>
    <row r="888" spans="1:14" x14ac:dyDescent="0.25">
      <c r="A888" t="s">
        <v>1898</v>
      </c>
      <c r="B888" t="s">
        <v>65</v>
      </c>
      <c r="C888" t="s">
        <v>1897</v>
      </c>
      <c r="D888" t="s">
        <v>94</v>
      </c>
      <c r="E888" s="149">
        <v>600000</v>
      </c>
      <c r="F888" s="149">
        <v>22173.9</v>
      </c>
      <c r="G888" s="149">
        <v>622173.9</v>
      </c>
      <c r="H888" s="150">
        <f>Tabela2[[#This Row],[PERCENTUAL REALIZADO2]]*1/100</f>
        <v>0</v>
      </c>
      <c r="I888">
        <v>0</v>
      </c>
      <c r="J888" s="111">
        <v>41582</v>
      </c>
      <c r="K888" s="111">
        <v>42034</v>
      </c>
      <c r="L888" t="s">
        <v>2</v>
      </c>
      <c r="M888" t="s">
        <v>95</v>
      </c>
      <c r="N888" t="s">
        <v>252</v>
      </c>
    </row>
    <row r="889" spans="1:14" x14ac:dyDescent="0.25">
      <c r="A889" t="s">
        <v>1893</v>
      </c>
      <c r="B889" t="s">
        <v>69</v>
      </c>
      <c r="C889" t="s">
        <v>1892</v>
      </c>
      <c r="D889" t="s">
        <v>94</v>
      </c>
      <c r="E889" s="149">
        <v>292500</v>
      </c>
      <c r="F889" s="149">
        <v>7500</v>
      </c>
      <c r="G889" s="149">
        <v>300000</v>
      </c>
      <c r="H889" s="150">
        <f>Tabela2[[#This Row],[PERCENTUAL REALIZADO2]]*1/100</f>
        <v>0.7279000000000001</v>
      </c>
      <c r="I889">
        <v>72.790000000000006</v>
      </c>
      <c r="J889" s="111">
        <v>41226</v>
      </c>
      <c r="K889" s="111">
        <v>43465</v>
      </c>
      <c r="L889" t="s">
        <v>2</v>
      </c>
      <c r="M889" t="s">
        <v>95</v>
      </c>
      <c r="N889" t="s">
        <v>252</v>
      </c>
    </row>
    <row r="890" spans="1:14" x14ac:dyDescent="0.25">
      <c r="A890" t="s">
        <v>996</v>
      </c>
      <c r="B890" t="s">
        <v>48</v>
      </c>
      <c r="C890" t="s">
        <v>995</v>
      </c>
      <c r="D890" t="s">
        <v>94</v>
      </c>
      <c r="E890" s="149">
        <v>560000</v>
      </c>
      <c r="F890" s="149">
        <v>4295.29</v>
      </c>
      <c r="G890" s="149">
        <v>564295.29</v>
      </c>
      <c r="H890" s="150">
        <f>Tabela2[[#This Row],[PERCENTUAL REALIZADO2]]*1/100</f>
        <v>0.97632400000000008</v>
      </c>
      <c r="I890">
        <v>97.632400000000004</v>
      </c>
      <c r="J890" s="111">
        <v>42503</v>
      </c>
      <c r="L890" t="s">
        <v>2</v>
      </c>
      <c r="M890" t="s">
        <v>95</v>
      </c>
      <c r="N890" t="s">
        <v>96</v>
      </c>
    </row>
    <row r="891" spans="1:14" x14ac:dyDescent="0.25">
      <c r="A891" t="s">
        <v>872</v>
      </c>
      <c r="B891" t="s">
        <v>47</v>
      </c>
      <c r="C891" t="s">
        <v>871</v>
      </c>
      <c r="D891" t="s">
        <v>94</v>
      </c>
      <c r="E891" s="149">
        <v>438750</v>
      </c>
      <c r="F891" s="149">
        <v>11250</v>
      </c>
      <c r="G891" s="149">
        <v>450000</v>
      </c>
      <c r="H891" s="150">
        <f>Tabela2[[#This Row],[PERCENTUAL REALIZADO2]]*1/100</f>
        <v>4.6192000000000004E-2</v>
      </c>
      <c r="I891">
        <v>4.6192000000000002</v>
      </c>
      <c r="J891" s="111">
        <v>42828</v>
      </c>
      <c r="L891" t="s">
        <v>2</v>
      </c>
      <c r="M891" t="s">
        <v>95</v>
      </c>
      <c r="N891" t="s">
        <v>96</v>
      </c>
    </row>
    <row r="892" spans="1:14" x14ac:dyDescent="0.25">
      <c r="A892" t="s">
        <v>874</v>
      </c>
      <c r="B892" t="s">
        <v>66</v>
      </c>
      <c r="C892" t="s">
        <v>873</v>
      </c>
      <c r="D892" t="s">
        <v>94</v>
      </c>
      <c r="E892" s="149">
        <v>243750</v>
      </c>
      <c r="F892" s="149">
        <v>100040.18</v>
      </c>
      <c r="G892" s="149">
        <v>343790.18</v>
      </c>
      <c r="H892" s="150">
        <f>Tabela2[[#This Row],[PERCENTUAL REALIZADO2]]*1/100</f>
        <v>1.5424999999999999E-2</v>
      </c>
      <c r="I892">
        <v>1.5425</v>
      </c>
      <c r="J892" s="111">
        <v>43059</v>
      </c>
      <c r="L892" t="s">
        <v>2</v>
      </c>
      <c r="M892" t="s">
        <v>95</v>
      </c>
      <c r="N892" t="s">
        <v>96</v>
      </c>
    </row>
    <row r="893" spans="1:14" x14ac:dyDescent="0.25">
      <c r="A893" t="s">
        <v>1560</v>
      </c>
      <c r="B893" t="s">
        <v>50</v>
      </c>
      <c r="C893" t="s">
        <v>1559</v>
      </c>
      <c r="D893" t="s">
        <v>94</v>
      </c>
      <c r="E893" s="149">
        <v>585000</v>
      </c>
      <c r="F893" s="149">
        <v>90893.84</v>
      </c>
      <c r="G893" s="149">
        <v>675893.84</v>
      </c>
      <c r="H893" s="150">
        <f>Tabela2[[#This Row],[PERCENTUAL REALIZADO2]]*1/100</f>
        <v>0.47261300000000001</v>
      </c>
      <c r="I893">
        <v>47.261299999999999</v>
      </c>
      <c r="J893" s="111">
        <v>42361</v>
      </c>
      <c r="L893" t="s">
        <v>2</v>
      </c>
      <c r="M893" t="s">
        <v>95</v>
      </c>
      <c r="N893" t="s">
        <v>96</v>
      </c>
    </row>
    <row r="894" spans="1:14" x14ac:dyDescent="0.25">
      <c r="A894" t="s">
        <v>1705</v>
      </c>
      <c r="B894" t="s">
        <v>47</v>
      </c>
      <c r="C894" t="s">
        <v>845</v>
      </c>
      <c r="D894" t="s">
        <v>94</v>
      </c>
      <c r="E894" s="149">
        <v>487500</v>
      </c>
      <c r="F894" s="149">
        <v>86600</v>
      </c>
      <c r="G894" s="149">
        <v>574100</v>
      </c>
      <c r="H894" s="150">
        <f>Tabela2[[#This Row],[PERCENTUAL REALIZADO2]]*1/100</f>
        <v>8.1155000000000005E-2</v>
      </c>
      <c r="I894">
        <v>8.1155000000000008</v>
      </c>
      <c r="J894" s="111">
        <v>42100</v>
      </c>
      <c r="L894" t="s">
        <v>2</v>
      </c>
      <c r="M894" t="s">
        <v>95</v>
      </c>
      <c r="N894" t="s">
        <v>96</v>
      </c>
    </row>
    <row r="895" spans="1:14" x14ac:dyDescent="0.25">
      <c r="A895" t="s">
        <v>1707</v>
      </c>
      <c r="B895" t="s">
        <v>47</v>
      </c>
      <c r="C895" t="s">
        <v>1706</v>
      </c>
      <c r="D895" t="s">
        <v>94</v>
      </c>
      <c r="E895" s="149">
        <v>487500</v>
      </c>
      <c r="F895" s="149">
        <v>86600</v>
      </c>
      <c r="G895" s="149">
        <v>574100</v>
      </c>
      <c r="H895" s="150">
        <f>Tabela2[[#This Row],[PERCENTUAL REALIZADO2]]*1/100</f>
        <v>1.9997000000000001E-2</v>
      </c>
      <c r="I895">
        <v>1.9997</v>
      </c>
      <c r="J895" s="111">
        <v>42142</v>
      </c>
      <c r="L895" t="s">
        <v>2</v>
      </c>
      <c r="M895" t="s">
        <v>95</v>
      </c>
      <c r="N895" t="s">
        <v>96</v>
      </c>
    </row>
    <row r="896" spans="1:14" x14ac:dyDescent="0.25">
      <c r="A896" t="s">
        <v>1869</v>
      </c>
      <c r="B896" t="s">
        <v>65</v>
      </c>
      <c r="C896" t="s">
        <v>1868</v>
      </c>
      <c r="D896" t="s">
        <v>94</v>
      </c>
      <c r="E896" s="149">
        <v>243750</v>
      </c>
      <c r="F896" s="149">
        <v>11628.19</v>
      </c>
      <c r="G896" s="149">
        <v>255378.19</v>
      </c>
      <c r="H896" s="150">
        <f>Tabela2[[#This Row],[PERCENTUAL REALIZADO2]]*1/100</f>
        <v>0.79680000000000006</v>
      </c>
      <c r="I896">
        <v>79.680000000000007</v>
      </c>
      <c r="J896" s="111">
        <v>41824</v>
      </c>
      <c r="K896" s="111">
        <v>43220</v>
      </c>
      <c r="L896" t="s">
        <v>2</v>
      </c>
      <c r="M896" t="s">
        <v>95</v>
      </c>
      <c r="N896" t="s">
        <v>96</v>
      </c>
    </row>
    <row r="897" spans="1:14" x14ac:dyDescent="0.25">
      <c r="A897" t="s">
        <v>2018</v>
      </c>
      <c r="B897" t="s">
        <v>61</v>
      </c>
      <c r="C897" t="s">
        <v>1927</v>
      </c>
      <c r="D897" t="s">
        <v>94</v>
      </c>
      <c r="E897" s="149">
        <v>195000</v>
      </c>
      <c r="F897" s="149">
        <v>16956.52</v>
      </c>
      <c r="G897" s="149">
        <v>211956.52</v>
      </c>
      <c r="H897" s="150">
        <f>Tabela2[[#This Row],[PERCENTUAL REALIZADO2]]*1/100</f>
        <v>0.27460000000000001</v>
      </c>
      <c r="I897">
        <v>27.46</v>
      </c>
      <c r="J897" s="111">
        <v>40816</v>
      </c>
      <c r="K897" s="111">
        <v>42795</v>
      </c>
      <c r="L897" t="s">
        <v>2</v>
      </c>
      <c r="M897" t="s">
        <v>95</v>
      </c>
      <c r="N897" t="s">
        <v>252</v>
      </c>
    </row>
    <row r="898" spans="1:14" x14ac:dyDescent="0.25">
      <c r="A898" t="s">
        <v>1587</v>
      </c>
      <c r="B898" t="s">
        <v>45</v>
      </c>
      <c r="C898" t="s">
        <v>1586</v>
      </c>
      <c r="D898" t="s">
        <v>94</v>
      </c>
      <c r="E898" s="149">
        <v>243750</v>
      </c>
      <c r="F898" s="149">
        <v>10000</v>
      </c>
      <c r="G898" s="149">
        <v>253750</v>
      </c>
      <c r="H898" s="150">
        <f>Tabela2[[#This Row],[PERCENTUAL REALIZADO2]]*1/100</f>
        <v>0.25989000000000001</v>
      </c>
      <c r="I898">
        <v>25.989000000000001</v>
      </c>
      <c r="J898" s="111">
        <v>42158</v>
      </c>
      <c r="L898" t="s">
        <v>2</v>
      </c>
      <c r="M898" t="s">
        <v>95</v>
      </c>
      <c r="N898" t="s">
        <v>96</v>
      </c>
    </row>
    <row r="899" spans="1:14" x14ac:dyDescent="0.25">
      <c r="A899" t="s">
        <v>2016</v>
      </c>
      <c r="B899" t="s">
        <v>58</v>
      </c>
      <c r="C899" t="s">
        <v>2015</v>
      </c>
      <c r="D899" t="s">
        <v>94</v>
      </c>
      <c r="E899" s="149">
        <v>146250</v>
      </c>
      <c r="F899" s="149">
        <v>9814.61</v>
      </c>
      <c r="G899" s="149">
        <v>156064.60999999999</v>
      </c>
      <c r="H899" s="150">
        <f>Tabela2[[#This Row],[PERCENTUAL REALIZADO2]]*1/100</f>
        <v>0.24299999999999999</v>
      </c>
      <c r="I899">
        <v>24.3</v>
      </c>
      <c r="J899" s="111">
        <v>40723</v>
      </c>
      <c r="K899" s="111">
        <v>42734</v>
      </c>
      <c r="L899" t="s">
        <v>2</v>
      </c>
      <c r="M899" t="s">
        <v>95</v>
      </c>
      <c r="N899" t="s">
        <v>252</v>
      </c>
    </row>
    <row r="900" spans="1:14" x14ac:dyDescent="0.25">
      <c r="A900" t="s">
        <v>964</v>
      </c>
      <c r="B900" t="s">
        <v>226</v>
      </c>
      <c r="C900" t="s">
        <v>963</v>
      </c>
      <c r="D900" t="s">
        <v>94</v>
      </c>
      <c r="E900" s="149">
        <v>500000</v>
      </c>
      <c r="F900" s="149">
        <v>20000</v>
      </c>
      <c r="G900" s="149">
        <v>520000</v>
      </c>
      <c r="H900" s="150">
        <f>Tabela2[[#This Row],[PERCENTUAL REALIZADO2]]*1/100</f>
        <v>0.53135500000000002</v>
      </c>
      <c r="I900">
        <v>53.1355</v>
      </c>
      <c r="J900" s="111">
        <v>42698</v>
      </c>
      <c r="L900" t="s">
        <v>2</v>
      </c>
      <c r="M900" t="s">
        <v>95</v>
      </c>
      <c r="N900" t="s">
        <v>96</v>
      </c>
    </row>
    <row r="901" spans="1:14" x14ac:dyDescent="0.25">
      <c r="A901" t="s">
        <v>1063</v>
      </c>
      <c r="B901" t="s">
        <v>47</v>
      </c>
      <c r="C901" t="s">
        <v>314</v>
      </c>
      <c r="D901" t="s">
        <v>94</v>
      </c>
      <c r="E901" s="149">
        <v>250000</v>
      </c>
      <c r="F901" s="149">
        <v>3000</v>
      </c>
      <c r="G901" s="149">
        <v>253000</v>
      </c>
      <c r="H901" s="150">
        <f>Tabela2[[#This Row],[PERCENTUAL REALIZADO2]]*1/100</f>
        <v>0.19332000000000002</v>
      </c>
      <c r="I901">
        <v>19.332000000000001</v>
      </c>
      <c r="J901" s="111">
        <v>42156</v>
      </c>
      <c r="L901" t="s">
        <v>2</v>
      </c>
      <c r="M901" t="s">
        <v>95</v>
      </c>
      <c r="N901" t="s">
        <v>96</v>
      </c>
    </row>
    <row r="902" spans="1:14" x14ac:dyDescent="0.25">
      <c r="A902" t="s">
        <v>2050</v>
      </c>
      <c r="B902" t="s">
        <v>47</v>
      </c>
      <c r="C902" t="s">
        <v>2049</v>
      </c>
      <c r="D902" t="s">
        <v>94</v>
      </c>
      <c r="E902" s="149">
        <v>243750</v>
      </c>
      <c r="F902" s="149">
        <v>9750</v>
      </c>
      <c r="G902" s="149">
        <v>253500</v>
      </c>
      <c r="H902" s="150">
        <f>Tabela2[[#This Row],[PERCENTUAL REALIZADO2]]*1/100</f>
        <v>0.50280000000000002</v>
      </c>
      <c r="I902">
        <v>50.28</v>
      </c>
      <c r="J902" s="111">
        <v>40603</v>
      </c>
      <c r="K902" s="111">
        <v>42490</v>
      </c>
      <c r="L902" t="s">
        <v>2</v>
      </c>
      <c r="M902" t="s">
        <v>95</v>
      </c>
      <c r="N902" t="s">
        <v>252</v>
      </c>
    </row>
    <row r="903" spans="1:14" x14ac:dyDescent="0.25">
      <c r="A903" t="s">
        <v>1546</v>
      </c>
      <c r="B903" t="s">
        <v>65</v>
      </c>
      <c r="C903" t="s">
        <v>1303</v>
      </c>
      <c r="D903" t="s">
        <v>94</v>
      </c>
      <c r="E903" s="149">
        <v>300000</v>
      </c>
      <c r="F903" s="149">
        <v>132900</v>
      </c>
      <c r="G903" s="149">
        <v>432900</v>
      </c>
      <c r="H903" s="150">
        <f>Tabela2[[#This Row],[PERCENTUAL REALIZADO2]]*1/100</f>
        <v>0.80533299999999997</v>
      </c>
      <c r="I903">
        <v>80.533299999999997</v>
      </c>
      <c r="J903" s="111">
        <v>42149</v>
      </c>
      <c r="L903" t="s">
        <v>2</v>
      </c>
      <c r="M903" t="s">
        <v>95</v>
      </c>
      <c r="N903" t="s">
        <v>96</v>
      </c>
    </row>
    <row r="904" spans="1:14" x14ac:dyDescent="0.25">
      <c r="A904" t="s">
        <v>1249</v>
      </c>
      <c r="B904" t="s">
        <v>47</v>
      </c>
      <c r="C904" t="s">
        <v>839</v>
      </c>
      <c r="D904" t="s">
        <v>94</v>
      </c>
      <c r="E904" s="149">
        <v>292500</v>
      </c>
      <c r="F904" s="149">
        <v>12000</v>
      </c>
      <c r="G904" s="149">
        <v>304500</v>
      </c>
      <c r="H904" s="150">
        <f>Tabela2[[#This Row],[PERCENTUAL REALIZADO2]]*1/100</f>
        <v>4.1180000000000001E-2</v>
      </c>
      <c r="I904">
        <v>4.1180000000000003</v>
      </c>
      <c r="J904" s="111">
        <v>42541</v>
      </c>
      <c r="L904" t="s">
        <v>2</v>
      </c>
      <c r="M904" t="s">
        <v>95</v>
      </c>
      <c r="N904" t="s">
        <v>96</v>
      </c>
    </row>
    <row r="905" spans="1:14" x14ac:dyDescent="0.25">
      <c r="A905" t="s">
        <v>1658</v>
      </c>
      <c r="B905" t="s">
        <v>65</v>
      </c>
      <c r="C905" t="s">
        <v>160</v>
      </c>
      <c r="D905" t="s">
        <v>94</v>
      </c>
      <c r="E905" s="149">
        <v>243750</v>
      </c>
      <c r="F905" s="149">
        <v>6938.73</v>
      </c>
      <c r="G905" s="149">
        <v>250688.73</v>
      </c>
      <c r="H905" s="150">
        <f>Tabela2[[#This Row],[PERCENTUAL REALIZADO2]]*1/100</f>
        <v>0.98083200000000004</v>
      </c>
      <c r="I905">
        <v>98.083200000000005</v>
      </c>
      <c r="J905" s="111">
        <v>42065</v>
      </c>
      <c r="L905" t="s">
        <v>2</v>
      </c>
      <c r="M905" t="s">
        <v>95</v>
      </c>
      <c r="N905" t="s">
        <v>96</v>
      </c>
    </row>
    <row r="906" spans="1:14" x14ac:dyDescent="0.25">
      <c r="A906" t="s">
        <v>672</v>
      </c>
      <c r="B906" t="s">
        <v>47</v>
      </c>
      <c r="C906" t="s">
        <v>102</v>
      </c>
      <c r="D906" t="s">
        <v>94</v>
      </c>
      <c r="E906" s="149">
        <v>253500</v>
      </c>
      <c r="F906" s="149">
        <v>6500</v>
      </c>
      <c r="G906" s="149">
        <v>260000</v>
      </c>
      <c r="H906" s="150">
        <f>Tabela2[[#This Row],[PERCENTUAL REALIZADO2]]*1/100</f>
        <v>0.142072</v>
      </c>
      <c r="I906">
        <v>14.2072</v>
      </c>
      <c r="J906" s="111">
        <v>43028</v>
      </c>
      <c r="L906" t="s">
        <v>2</v>
      </c>
      <c r="M906" t="s">
        <v>95</v>
      </c>
      <c r="N906" t="s">
        <v>96</v>
      </c>
    </row>
    <row r="907" spans="1:14" x14ac:dyDescent="0.25">
      <c r="A907" t="s">
        <v>1589</v>
      </c>
      <c r="B907" t="s">
        <v>45</v>
      </c>
      <c r="C907" t="s">
        <v>243</v>
      </c>
      <c r="D907" t="s">
        <v>94</v>
      </c>
      <c r="E907" s="149">
        <v>243750</v>
      </c>
      <c r="F907" s="149">
        <v>6250</v>
      </c>
      <c r="G907" s="149">
        <v>250000</v>
      </c>
      <c r="H907" s="150">
        <f>Tabela2[[#This Row],[PERCENTUAL REALIZADO2]]*1/100</f>
        <v>6.0570000000000006E-2</v>
      </c>
      <c r="I907">
        <v>6.0570000000000004</v>
      </c>
      <c r="J907" s="111">
        <v>42349</v>
      </c>
      <c r="L907" t="s">
        <v>2</v>
      </c>
      <c r="M907" t="s">
        <v>95</v>
      </c>
      <c r="N907" t="s">
        <v>96</v>
      </c>
    </row>
    <row r="908" spans="1:14" x14ac:dyDescent="0.25">
      <c r="A908" t="s">
        <v>1189</v>
      </c>
      <c r="B908" t="s">
        <v>51</v>
      </c>
      <c r="C908" t="s">
        <v>1188</v>
      </c>
      <c r="D908" t="s">
        <v>94</v>
      </c>
      <c r="E908" s="149">
        <v>243750</v>
      </c>
      <c r="F908" s="149">
        <v>6250</v>
      </c>
      <c r="G908" s="149">
        <v>250000</v>
      </c>
      <c r="H908" s="150">
        <f>Tabela2[[#This Row],[PERCENTUAL REALIZADO2]]*1/100</f>
        <v>0.72325400000000006</v>
      </c>
      <c r="I908">
        <v>72.325400000000002</v>
      </c>
      <c r="J908" s="111">
        <v>42544</v>
      </c>
      <c r="L908" t="s">
        <v>2</v>
      </c>
      <c r="M908" t="s">
        <v>95</v>
      </c>
      <c r="N908" t="s">
        <v>96</v>
      </c>
    </row>
    <row r="909" spans="1:14" x14ac:dyDescent="0.25">
      <c r="A909" t="s">
        <v>1651</v>
      </c>
      <c r="B909" t="s">
        <v>48</v>
      </c>
      <c r="C909" t="s">
        <v>1650</v>
      </c>
      <c r="D909" t="s">
        <v>94</v>
      </c>
      <c r="E909" s="149">
        <v>292500</v>
      </c>
      <c r="F909" s="149">
        <v>25743.5</v>
      </c>
      <c r="G909" s="149">
        <v>318243.5</v>
      </c>
      <c r="H909" s="150">
        <f>Tabela2[[#This Row],[PERCENTUAL REALIZADO2]]*1/100</f>
        <v>0.46422400000000003</v>
      </c>
      <c r="I909">
        <v>46.422400000000003</v>
      </c>
      <c r="J909" s="111">
        <v>42217</v>
      </c>
      <c r="L909" t="s">
        <v>2</v>
      </c>
      <c r="M909" t="s">
        <v>95</v>
      </c>
      <c r="N909" t="s">
        <v>96</v>
      </c>
    </row>
    <row r="910" spans="1:14" x14ac:dyDescent="0.25">
      <c r="A910" t="s">
        <v>1534</v>
      </c>
      <c r="B910" t="s">
        <v>47</v>
      </c>
      <c r="C910" t="s">
        <v>222</v>
      </c>
      <c r="D910" t="s">
        <v>94</v>
      </c>
      <c r="E910" s="149">
        <v>243750</v>
      </c>
      <c r="F910" s="149">
        <v>20602.87</v>
      </c>
      <c r="G910" s="149">
        <v>264352.87</v>
      </c>
      <c r="H910" s="150">
        <f>Tabela2[[#This Row],[PERCENTUAL REALIZADO2]]*1/100</f>
        <v>0.62202800000000003</v>
      </c>
      <c r="I910">
        <v>62.202800000000003</v>
      </c>
      <c r="J910" s="111">
        <v>42416</v>
      </c>
      <c r="L910" t="s">
        <v>2</v>
      </c>
      <c r="M910" t="s">
        <v>95</v>
      </c>
      <c r="N910" t="s">
        <v>96</v>
      </c>
    </row>
    <row r="911" spans="1:14" x14ac:dyDescent="0.25">
      <c r="A911" t="s">
        <v>1241</v>
      </c>
      <c r="B911" t="s">
        <v>47</v>
      </c>
      <c r="C911" t="s">
        <v>1077</v>
      </c>
      <c r="D911" t="s">
        <v>94</v>
      </c>
      <c r="E911" s="149">
        <v>243750</v>
      </c>
      <c r="F911" s="149">
        <v>6250</v>
      </c>
      <c r="G911" s="149">
        <v>250000</v>
      </c>
      <c r="H911" s="150">
        <f>Tabela2[[#This Row],[PERCENTUAL REALIZADO2]]*1/100</f>
        <v>0.24535299999999999</v>
      </c>
      <c r="I911">
        <v>24.535299999999999</v>
      </c>
      <c r="J911" s="111">
        <v>42217</v>
      </c>
      <c r="L911" t="s">
        <v>2</v>
      </c>
      <c r="M911" t="s">
        <v>95</v>
      </c>
      <c r="N911" t="s">
        <v>96</v>
      </c>
    </row>
    <row r="912" spans="1:14" x14ac:dyDescent="0.25">
      <c r="A912" t="s">
        <v>1524</v>
      </c>
      <c r="B912" t="s">
        <v>47</v>
      </c>
      <c r="C912" t="s">
        <v>1523</v>
      </c>
      <c r="D912" t="s">
        <v>94</v>
      </c>
      <c r="E912" s="149">
        <v>243750</v>
      </c>
      <c r="F912" s="149">
        <v>39354.910000000003</v>
      </c>
      <c r="G912" s="149">
        <v>283104.90999999997</v>
      </c>
      <c r="H912" s="150">
        <f>Tabela2[[#This Row],[PERCENTUAL REALIZADO2]]*1/100</f>
        <v>0</v>
      </c>
      <c r="I912">
        <v>0</v>
      </c>
      <c r="J912" s="111">
        <v>42157</v>
      </c>
      <c r="L912" t="s">
        <v>2</v>
      </c>
      <c r="M912" t="s">
        <v>95</v>
      </c>
      <c r="N912" t="s">
        <v>96</v>
      </c>
    </row>
    <row r="913" spans="1:14" x14ac:dyDescent="0.25">
      <c r="A913" t="s">
        <v>1509</v>
      </c>
      <c r="B913" t="s">
        <v>48</v>
      </c>
      <c r="C913" t="s">
        <v>1508</v>
      </c>
      <c r="D913" t="s">
        <v>94</v>
      </c>
      <c r="E913" s="149">
        <v>390000</v>
      </c>
      <c r="F913" s="149">
        <v>17091.59</v>
      </c>
      <c r="G913" s="149">
        <v>407091.59</v>
      </c>
      <c r="H913" s="150">
        <f>Tabela2[[#This Row],[PERCENTUAL REALIZADO2]]*1/100</f>
        <v>5.7716000000000003E-2</v>
      </c>
      <c r="I913">
        <v>5.7716000000000003</v>
      </c>
      <c r="J913" s="111">
        <v>42491</v>
      </c>
      <c r="L913" t="s">
        <v>2</v>
      </c>
      <c r="M913" t="s">
        <v>95</v>
      </c>
      <c r="N913" t="s">
        <v>96</v>
      </c>
    </row>
    <row r="914" spans="1:14" x14ac:dyDescent="0.25">
      <c r="A914" t="s">
        <v>1782</v>
      </c>
      <c r="B914" t="s">
        <v>53</v>
      </c>
      <c r="C914" t="s">
        <v>1563</v>
      </c>
      <c r="D914" t="s">
        <v>94</v>
      </c>
      <c r="E914" s="149">
        <v>250000</v>
      </c>
      <c r="F914" s="149">
        <v>5204</v>
      </c>
      <c r="G914" s="149">
        <v>255204</v>
      </c>
      <c r="H914" s="150">
        <f>Tabela2[[#This Row],[PERCENTUAL REALIZADO2]]*1/100</f>
        <v>0.99915000000000009</v>
      </c>
      <c r="I914">
        <v>99.915000000000006</v>
      </c>
      <c r="J914" s="111">
        <v>42430</v>
      </c>
      <c r="L914" t="s">
        <v>2</v>
      </c>
      <c r="M914" t="s">
        <v>95</v>
      </c>
      <c r="N914" t="s">
        <v>96</v>
      </c>
    </row>
    <row r="915" spans="1:14" x14ac:dyDescent="0.25">
      <c r="A915" t="s">
        <v>1978</v>
      </c>
      <c r="B915" t="s">
        <v>45</v>
      </c>
      <c r="C915" t="s">
        <v>406</v>
      </c>
      <c r="D915" t="s">
        <v>94</v>
      </c>
      <c r="E915" s="149">
        <v>390000</v>
      </c>
      <c r="F915" s="149">
        <v>52929.56</v>
      </c>
      <c r="G915" s="149">
        <v>442929.56</v>
      </c>
      <c r="H915" s="150">
        <f>Tabela2[[#This Row],[PERCENTUAL REALIZADO2]]*1/100</f>
        <v>0.88529999999999998</v>
      </c>
      <c r="I915">
        <v>88.53</v>
      </c>
      <c r="J915" s="111">
        <v>40722</v>
      </c>
      <c r="K915" s="111">
        <v>42004</v>
      </c>
      <c r="L915" t="s">
        <v>2</v>
      </c>
      <c r="M915" t="s">
        <v>95</v>
      </c>
      <c r="N915" t="s">
        <v>252</v>
      </c>
    </row>
    <row r="916" spans="1:14" x14ac:dyDescent="0.25">
      <c r="A916" t="s">
        <v>1465</v>
      </c>
      <c r="B916" t="s">
        <v>52</v>
      </c>
      <c r="C916" t="s">
        <v>105</v>
      </c>
      <c r="D916" t="s">
        <v>94</v>
      </c>
      <c r="E916" s="149">
        <v>243750</v>
      </c>
      <c r="F916" s="149">
        <v>6250</v>
      </c>
      <c r="G916" s="149">
        <v>250000</v>
      </c>
      <c r="H916" s="150">
        <f>Tabela2[[#This Row],[PERCENTUAL REALIZADO2]]*1/100</f>
        <v>0.14732699999999999</v>
      </c>
      <c r="I916">
        <v>14.732699999999999</v>
      </c>
      <c r="J916" s="111">
        <v>42306</v>
      </c>
      <c r="L916" t="s">
        <v>2</v>
      </c>
      <c r="M916" t="s">
        <v>95</v>
      </c>
      <c r="N916" t="s">
        <v>96</v>
      </c>
    </row>
    <row r="917" spans="1:14" x14ac:dyDescent="0.25">
      <c r="A917" t="s">
        <v>206</v>
      </c>
      <c r="B917" t="s">
        <v>65</v>
      </c>
      <c r="C917" t="s">
        <v>501</v>
      </c>
      <c r="D917" t="s">
        <v>94</v>
      </c>
      <c r="E917" s="149">
        <v>243750</v>
      </c>
      <c r="F917" s="149">
        <v>239610.88</v>
      </c>
      <c r="G917" s="149">
        <v>483360.88</v>
      </c>
      <c r="H917" s="150">
        <f>Tabela2[[#This Row],[PERCENTUAL REALIZADO2]]*1/100</f>
        <v>0.59804599999999997</v>
      </c>
      <c r="I917">
        <v>59.804600000000001</v>
      </c>
      <c r="J917" s="111">
        <v>42377</v>
      </c>
      <c r="L917" t="s">
        <v>2</v>
      </c>
      <c r="M917" t="s">
        <v>95</v>
      </c>
      <c r="N917" t="s">
        <v>96</v>
      </c>
    </row>
    <row r="918" spans="1:14" x14ac:dyDescent="0.25">
      <c r="A918" t="s">
        <v>760</v>
      </c>
      <c r="B918" t="s">
        <v>47</v>
      </c>
      <c r="C918" t="s">
        <v>759</v>
      </c>
      <c r="D918" t="s">
        <v>94</v>
      </c>
      <c r="E918" s="149">
        <v>243750</v>
      </c>
      <c r="F918" s="149">
        <v>6250</v>
      </c>
      <c r="G918" s="149">
        <v>250000</v>
      </c>
      <c r="H918" s="150">
        <f>Tabela2[[#This Row],[PERCENTUAL REALIZADO2]]*1/100</f>
        <v>0.169289</v>
      </c>
      <c r="I918">
        <v>16.928899999999999</v>
      </c>
      <c r="J918" s="111">
        <v>42992</v>
      </c>
      <c r="L918" t="s">
        <v>2</v>
      </c>
      <c r="M918" t="s">
        <v>95</v>
      </c>
      <c r="N918" t="s">
        <v>96</v>
      </c>
    </row>
    <row r="919" spans="1:14" x14ac:dyDescent="0.25">
      <c r="A919" t="s">
        <v>1046</v>
      </c>
      <c r="B919" t="s">
        <v>60</v>
      </c>
      <c r="C919" t="s">
        <v>1045</v>
      </c>
      <c r="D919" t="s">
        <v>82</v>
      </c>
      <c r="E919" s="149">
        <v>243750</v>
      </c>
      <c r="F919" s="149">
        <v>2479.2399999999998</v>
      </c>
      <c r="G919" s="149">
        <v>246229.24</v>
      </c>
      <c r="H919" s="150">
        <f>Tabela2[[#This Row],[PERCENTUAL REALIZADO2]]*1/100</f>
        <v>9.9220000000000003E-3</v>
      </c>
      <c r="I919">
        <v>0.99219999999999997</v>
      </c>
      <c r="J919" s="111">
        <v>42356</v>
      </c>
      <c r="L919" t="s">
        <v>2</v>
      </c>
      <c r="M919" t="s">
        <v>83</v>
      </c>
      <c r="N919" t="s">
        <v>84</v>
      </c>
    </row>
    <row r="920" spans="1:14" x14ac:dyDescent="0.25">
      <c r="A920" t="s">
        <v>1666</v>
      </c>
      <c r="B920" t="s">
        <v>47</v>
      </c>
      <c r="C920" t="s">
        <v>375</v>
      </c>
      <c r="D920" t="s">
        <v>82</v>
      </c>
      <c r="E920" s="149">
        <v>1950000</v>
      </c>
      <c r="F920" s="149">
        <v>82000</v>
      </c>
      <c r="G920" s="149">
        <v>2032000</v>
      </c>
      <c r="H920" s="150">
        <f>Tabela2[[#This Row],[PERCENTUAL REALIZADO2]]*1/100</f>
        <v>4.5845999999999998E-2</v>
      </c>
      <c r="I920">
        <v>4.5846</v>
      </c>
      <c r="J920" s="111">
        <v>42156</v>
      </c>
      <c r="L920" t="s">
        <v>2</v>
      </c>
      <c r="M920" t="s">
        <v>83</v>
      </c>
      <c r="N920" t="s">
        <v>84</v>
      </c>
    </row>
    <row r="921" spans="1:14" x14ac:dyDescent="0.25">
      <c r="A921" t="s">
        <v>1483</v>
      </c>
      <c r="B921" t="s">
        <v>57</v>
      </c>
      <c r="C921" t="s">
        <v>318</v>
      </c>
      <c r="D921" t="s">
        <v>94</v>
      </c>
      <c r="E921" s="149">
        <v>2925000</v>
      </c>
      <c r="F921" s="149">
        <v>59700</v>
      </c>
      <c r="G921" s="149">
        <v>2984700</v>
      </c>
      <c r="H921" s="150">
        <f>Tabela2[[#This Row],[PERCENTUAL REALIZADO2]]*1/100</f>
        <v>0.17194400000000001</v>
      </c>
      <c r="I921">
        <v>17.194400000000002</v>
      </c>
      <c r="J921" s="111">
        <v>42222</v>
      </c>
      <c r="L921" t="s">
        <v>2</v>
      </c>
      <c r="M921" t="s">
        <v>95</v>
      </c>
      <c r="N921" t="s">
        <v>96</v>
      </c>
    </row>
    <row r="922" spans="1:14" x14ac:dyDescent="0.25">
      <c r="A922" t="s">
        <v>463</v>
      </c>
      <c r="B922" t="s">
        <v>48</v>
      </c>
      <c r="C922" t="s">
        <v>2048</v>
      </c>
      <c r="D922" t="s">
        <v>97</v>
      </c>
      <c r="E922" s="149">
        <v>150000</v>
      </c>
      <c r="F922" s="149">
        <v>13781.48</v>
      </c>
      <c r="G922" s="149">
        <v>163781.48000000001</v>
      </c>
      <c r="H922" s="150">
        <f>Tabela2[[#This Row],[PERCENTUAL REALIZADO2]]*1/100</f>
        <v>0.46409999999999996</v>
      </c>
      <c r="I922">
        <v>46.41</v>
      </c>
      <c r="J922" s="111">
        <v>40715</v>
      </c>
      <c r="K922" s="111">
        <v>43315</v>
      </c>
      <c r="L922" t="s">
        <v>2</v>
      </c>
      <c r="M922" t="s">
        <v>98</v>
      </c>
      <c r="N922" t="s">
        <v>426</v>
      </c>
    </row>
    <row r="923" spans="1:14" x14ac:dyDescent="0.25">
      <c r="A923" t="s">
        <v>2058</v>
      </c>
      <c r="B923" t="s">
        <v>54</v>
      </c>
      <c r="C923" t="s">
        <v>408</v>
      </c>
      <c r="D923" t="s">
        <v>97</v>
      </c>
      <c r="E923" s="149">
        <v>400000</v>
      </c>
      <c r="F923" s="149">
        <v>205377.77</v>
      </c>
      <c r="G923" s="149">
        <v>605377.77</v>
      </c>
      <c r="H923" s="150">
        <f>Tabela2[[#This Row],[PERCENTUAL REALIZADO2]]*1/100</f>
        <v>0.1704</v>
      </c>
      <c r="I923">
        <v>17.04</v>
      </c>
      <c r="J923" s="111">
        <v>40695</v>
      </c>
      <c r="K923" s="111">
        <v>42737</v>
      </c>
      <c r="L923" t="s">
        <v>2</v>
      </c>
      <c r="M923" t="s">
        <v>98</v>
      </c>
      <c r="N923" t="s">
        <v>426</v>
      </c>
    </row>
    <row r="924" spans="1:14" x14ac:dyDescent="0.25">
      <c r="A924" t="s">
        <v>2057</v>
      </c>
      <c r="B924" t="s">
        <v>54</v>
      </c>
      <c r="C924" t="s">
        <v>408</v>
      </c>
      <c r="D924" t="s">
        <v>97</v>
      </c>
      <c r="E924" s="149">
        <v>1000000</v>
      </c>
      <c r="F924" s="149">
        <v>299521.40999999997</v>
      </c>
      <c r="G924" s="149">
        <v>1299521.4099999999</v>
      </c>
      <c r="H924" s="150">
        <f>Tabela2[[#This Row],[PERCENTUAL REALIZADO2]]*1/100</f>
        <v>0.62539999999999996</v>
      </c>
      <c r="I924">
        <v>62.54</v>
      </c>
      <c r="J924" s="111">
        <v>40763</v>
      </c>
      <c r="K924" s="111">
        <v>42737</v>
      </c>
      <c r="L924" t="s">
        <v>2</v>
      </c>
      <c r="M924" t="s">
        <v>98</v>
      </c>
      <c r="N924" t="s">
        <v>426</v>
      </c>
    </row>
    <row r="925" spans="1:14" x14ac:dyDescent="0.25">
      <c r="A925" t="s">
        <v>1451</v>
      </c>
      <c r="B925" t="s">
        <v>55</v>
      </c>
      <c r="C925" t="s">
        <v>1450</v>
      </c>
      <c r="D925" t="s">
        <v>87</v>
      </c>
      <c r="E925" s="149">
        <v>71210</v>
      </c>
      <c r="F925" s="149">
        <v>3400</v>
      </c>
      <c r="G925" s="149">
        <v>74610</v>
      </c>
      <c r="H925" s="150">
        <f>Tabela2[[#This Row],[PERCENTUAL REALIZADO2]]*1/100</f>
        <v>0</v>
      </c>
      <c r="I925">
        <v>0</v>
      </c>
      <c r="J925" s="111">
        <v>39632</v>
      </c>
      <c r="K925" s="111">
        <v>43464</v>
      </c>
      <c r="L925" t="s">
        <v>2</v>
      </c>
      <c r="M925" t="s">
        <v>80</v>
      </c>
      <c r="N925" t="s">
        <v>91</v>
      </c>
    </row>
    <row r="926" spans="1:14" x14ac:dyDescent="0.25">
      <c r="A926" t="s">
        <v>2038</v>
      </c>
      <c r="B926" t="s">
        <v>226</v>
      </c>
      <c r="C926" t="s">
        <v>485</v>
      </c>
      <c r="D926" t="s">
        <v>97</v>
      </c>
      <c r="E926" s="149">
        <v>1050000</v>
      </c>
      <c r="F926" s="149">
        <v>116666.67</v>
      </c>
      <c r="G926" s="149">
        <v>1166666.67</v>
      </c>
      <c r="H926" s="150">
        <f>Tabela2[[#This Row],[PERCENTUAL REALIZADO2]]*1/100</f>
        <v>0.6984999999999999</v>
      </c>
      <c r="I926">
        <v>69.849999999999994</v>
      </c>
      <c r="J926" s="111">
        <v>40644</v>
      </c>
      <c r="K926" s="111">
        <v>43464</v>
      </c>
      <c r="L926" t="s">
        <v>2</v>
      </c>
      <c r="M926" t="s">
        <v>98</v>
      </c>
      <c r="N926" t="s">
        <v>250</v>
      </c>
    </row>
    <row r="927" spans="1:14" x14ac:dyDescent="0.25">
      <c r="A927" t="s">
        <v>188</v>
      </c>
      <c r="B927" t="s">
        <v>48</v>
      </c>
      <c r="C927" t="s">
        <v>937</v>
      </c>
      <c r="D927" t="s">
        <v>97</v>
      </c>
      <c r="E927" s="149">
        <v>1250000</v>
      </c>
      <c r="F927" s="149">
        <v>5500</v>
      </c>
      <c r="G927" s="149">
        <v>1255500</v>
      </c>
      <c r="H927" s="150">
        <f>Tabela2[[#This Row],[PERCENTUAL REALIZADO2]]*1/100</f>
        <v>0.15945899999999999</v>
      </c>
      <c r="I927">
        <v>15.9459</v>
      </c>
      <c r="J927" s="111">
        <v>42522</v>
      </c>
      <c r="L927" t="s">
        <v>2</v>
      </c>
      <c r="M927" t="s">
        <v>98</v>
      </c>
      <c r="N927" t="s">
        <v>99</v>
      </c>
    </row>
    <row r="928" spans="1:14" x14ac:dyDescent="0.25">
      <c r="A928" t="s">
        <v>188</v>
      </c>
      <c r="B928" t="s">
        <v>56</v>
      </c>
      <c r="C928" t="s">
        <v>127</v>
      </c>
      <c r="D928" t="s">
        <v>97</v>
      </c>
      <c r="E928" s="149">
        <v>449998.21</v>
      </c>
      <c r="F928" s="149">
        <v>0</v>
      </c>
      <c r="G928" s="149">
        <v>449998.21</v>
      </c>
      <c r="H928" s="150">
        <f>Tabela2[[#This Row],[PERCENTUAL REALIZADO2]]*1/100</f>
        <v>0.58591400000000005</v>
      </c>
      <c r="I928">
        <v>58.5914</v>
      </c>
      <c r="J928" s="111">
        <v>42964</v>
      </c>
      <c r="L928" t="s">
        <v>2</v>
      </c>
      <c r="M928" t="s">
        <v>98</v>
      </c>
      <c r="N928" t="s">
        <v>150</v>
      </c>
    </row>
    <row r="929" spans="1:14" x14ac:dyDescent="0.25">
      <c r="A929" t="s">
        <v>188</v>
      </c>
      <c r="B929" t="s">
        <v>68</v>
      </c>
      <c r="C929" t="s">
        <v>127</v>
      </c>
      <c r="D929" t="s">
        <v>97</v>
      </c>
      <c r="E929" s="149">
        <v>1100000</v>
      </c>
      <c r="F929" s="149">
        <v>138315.85999999999</v>
      </c>
      <c r="G929" s="149">
        <v>1238315.8600000001</v>
      </c>
      <c r="H929" s="150">
        <f>Tabela2[[#This Row],[PERCENTUAL REALIZADO2]]*1/100</f>
        <v>1.3431E-2</v>
      </c>
      <c r="I929">
        <v>1.3431</v>
      </c>
      <c r="J929" s="111">
        <v>42948</v>
      </c>
      <c r="L929" t="s">
        <v>2</v>
      </c>
      <c r="M929" t="s">
        <v>98</v>
      </c>
      <c r="N929" t="s">
        <v>99</v>
      </c>
    </row>
    <row r="930" spans="1:14" x14ac:dyDescent="0.25">
      <c r="A930" t="s">
        <v>188</v>
      </c>
      <c r="B930" t="s">
        <v>53</v>
      </c>
      <c r="C930" t="s">
        <v>127</v>
      </c>
      <c r="D930" t="s">
        <v>97</v>
      </c>
      <c r="E930" s="149">
        <v>400000</v>
      </c>
      <c r="F930" s="149">
        <v>108616.48</v>
      </c>
      <c r="G930" s="149">
        <v>508616.48</v>
      </c>
      <c r="H930" s="150">
        <f>Tabela2[[#This Row],[PERCENTUAL REALIZADO2]]*1/100</f>
        <v>0</v>
      </c>
      <c r="I930">
        <v>0</v>
      </c>
      <c r="J930" s="111">
        <v>42552</v>
      </c>
      <c r="L930" t="s">
        <v>2</v>
      </c>
      <c r="M930" t="s">
        <v>98</v>
      </c>
      <c r="N930" t="s">
        <v>99</v>
      </c>
    </row>
    <row r="931" spans="1:14" x14ac:dyDescent="0.25">
      <c r="A931" t="s">
        <v>188</v>
      </c>
      <c r="B931" t="s">
        <v>68</v>
      </c>
      <c r="C931" t="s">
        <v>985</v>
      </c>
      <c r="D931" t="s">
        <v>97</v>
      </c>
      <c r="E931" s="149">
        <v>2000000</v>
      </c>
      <c r="F931" s="149">
        <v>17629</v>
      </c>
      <c r="G931" s="149">
        <v>2017629</v>
      </c>
      <c r="H931" s="150">
        <f>Tabela2[[#This Row],[PERCENTUAL REALIZADO2]]*1/100</f>
        <v>8.9398000000000005E-2</v>
      </c>
      <c r="I931">
        <v>8.9398</v>
      </c>
      <c r="J931" s="111">
        <v>42644</v>
      </c>
      <c r="L931" t="s">
        <v>2</v>
      </c>
      <c r="M931" t="s">
        <v>98</v>
      </c>
      <c r="N931" t="s">
        <v>99</v>
      </c>
    </row>
    <row r="932" spans="1:14" x14ac:dyDescent="0.25">
      <c r="A932" t="s">
        <v>188</v>
      </c>
      <c r="B932" t="s">
        <v>53</v>
      </c>
      <c r="C932" t="s">
        <v>127</v>
      </c>
      <c r="D932" t="s">
        <v>97</v>
      </c>
      <c r="E932" s="149">
        <v>469070.76</v>
      </c>
      <c r="F932" s="149">
        <v>0</v>
      </c>
      <c r="G932" s="149">
        <v>469070.76</v>
      </c>
      <c r="H932" s="150">
        <f>Tabela2[[#This Row],[PERCENTUAL REALIZADO2]]*1/100</f>
        <v>0.6776049999999999</v>
      </c>
      <c r="I932">
        <v>67.760499999999993</v>
      </c>
      <c r="J932" s="111">
        <v>42552</v>
      </c>
      <c r="L932" t="s">
        <v>2</v>
      </c>
      <c r="M932" t="s">
        <v>98</v>
      </c>
      <c r="N932" t="s">
        <v>99</v>
      </c>
    </row>
    <row r="933" spans="1:14" x14ac:dyDescent="0.25">
      <c r="A933" t="s">
        <v>188</v>
      </c>
      <c r="B933" t="s">
        <v>51</v>
      </c>
      <c r="C933" t="s">
        <v>1259</v>
      </c>
      <c r="D933" t="s">
        <v>97</v>
      </c>
      <c r="E933" s="149">
        <v>999590</v>
      </c>
      <c r="F933" s="149">
        <v>675925.97</v>
      </c>
      <c r="G933" s="149">
        <v>1675515.97</v>
      </c>
      <c r="H933" s="150">
        <f>Tabela2[[#This Row],[PERCENTUAL REALIZADO2]]*1/100</f>
        <v>0.10840899999999999</v>
      </c>
      <c r="I933">
        <v>10.8409</v>
      </c>
      <c r="J933" s="111">
        <v>42374</v>
      </c>
      <c r="L933" t="s">
        <v>2</v>
      </c>
      <c r="M933" t="s">
        <v>98</v>
      </c>
      <c r="N933" t="s">
        <v>99</v>
      </c>
    </row>
    <row r="934" spans="1:14" x14ac:dyDescent="0.25">
      <c r="A934" t="s">
        <v>188</v>
      </c>
      <c r="B934" t="s">
        <v>65</v>
      </c>
      <c r="C934" t="s">
        <v>1263</v>
      </c>
      <c r="D934" t="s">
        <v>97</v>
      </c>
      <c r="E934" s="149">
        <v>700000</v>
      </c>
      <c r="F934" s="149">
        <v>15000</v>
      </c>
      <c r="G934" s="149">
        <v>715000</v>
      </c>
      <c r="H934" s="150">
        <f>Tabela2[[#This Row],[PERCENTUAL REALIZADO2]]*1/100</f>
        <v>0.54635800000000001</v>
      </c>
      <c r="I934">
        <v>54.635800000000003</v>
      </c>
      <c r="J934" s="111">
        <v>41891</v>
      </c>
      <c r="L934" t="s">
        <v>2</v>
      </c>
      <c r="M934" t="s">
        <v>98</v>
      </c>
      <c r="N934" t="s">
        <v>150</v>
      </c>
    </row>
    <row r="935" spans="1:14" x14ac:dyDescent="0.25">
      <c r="A935" t="s">
        <v>188</v>
      </c>
      <c r="B935" t="s">
        <v>63</v>
      </c>
      <c r="C935" t="s">
        <v>1062</v>
      </c>
      <c r="D935" t="s">
        <v>97</v>
      </c>
      <c r="E935" s="149">
        <v>20000000</v>
      </c>
      <c r="F935" s="149">
        <v>835000</v>
      </c>
      <c r="G935" s="149">
        <v>20835000</v>
      </c>
      <c r="H935" s="150">
        <f>Tabela2[[#This Row],[PERCENTUAL REALIZADO2]]*1/100</f>
        <v>1.8046E-2</v>
      </c>
      <c r="I935">
        <v>1.8046</v>
      </c>
      <c r="J935" s="111">
        <v>42562</v>
      </c>
      <c r="L935" t="s">
        <v>2</v>
      </c>
      <c r="M935" t="s">
        <v>98</v>
      </c>
      <c r="N935" t="s">
        <v>99</v>
      </c>
    </row>
    <row r="936" spans="1:14" x14ac:dyDescent="0.25">
      <c r="A936" t="s">
        <v>188</v>
      </c>
      <c r="B936" t="s">
        <v>57</v>
      </c>
      <c r="C936" t="s">
        <v>127</v>
      </c>
      <c r="D936" t="s">
        <v>97</v>
      </c>
      <c r="E936" s="149">
        <v>980000</v>
      </c>
      <c r="F936" s="149">
        <v>44958.62</v>
      </c>
      <c r="G936" s="149">
        <v>1024958.62</v>
      </c>
      <c r="H936" s="150">
        <f>Tabela2[[#This Row],[PERCENTUAL REALIZADO2]]*1/100</f>
        <v>0.46092100000000003</v>
      </c>
      <c r="I936">
        <v>46.092100000000002</v>
      </c>
      <c r="J936" s="111">
        <v>42314</v>
      </c>
      <c r="L936" t="s">
        <v>2</v>
      </c>
      <c r="M936" t="s">
        <v>98</v>
      </c>
      <c r="N936" t="s">
        <v>99</v>
      </c>
    </row>
    <row r="937" spans="1:14" x14ac:dyDescent="0.25">
      <c r="A937" t="s">
        <v>188</v>
      </c>
      <c r="B937" t="s">
        <v>54</v>
      </c>
      <c r="C937" t="s">
        <v>1302</v>
      </c>
      <c r="D937" t="s">
        <v>97</v>
      </c>
      <c r="E937" s="149">
        <v>490000</v>
      </c>
      <c r="F937" s="149">
        <v>55190.86</v>
      </c>
      <c r="G937" s="149">
        <v>545190.86</v>
      </c>
      <c r="H937" s="150">
        <f>Tabela2[[#This Row],[PERCENTUAL REALIZADO2]]*1/100</f>
        <v>0.50216299999999991</v>
      </c>
      <c r="I937">
        <v>50.216299999999997</v>
      </c>
      <c r="J937" s="111">
        <v>42326</v>
      </c>
      <c r="L937" t="s">
        <v>2</v>
      </c>
      <c r="M937" t="s">
        <v>98</v>
      </c>
      <c r="N937" t="s">
        <v>99</v>
      </c>
    </row>
    <row r="938" spans="1:14" x14ac:dyDescent="0.25">
      <c r="A938" t="s">
        <v>188</v>
      </c>
      <c r="B938" t="s">
        <v>53</v>
      </c>
      <c r="C938" t="s">
        <v>127</v>
      </c>
      <c r="D938" t="s">
        <v>97</v>
      </c>
      <c r="E938" s="149">
        <v>4416003.3099999996</v>
      </c>
      <c r="F938" s="149">
        <v>384000.29</v>
      </c>
      <c r="G938" s="149">
        <v>4800003.5999999996</v>
      </c>
      <c r="H938" s="150">
        <f>Tabela2[[#This Row],[PERCENTUAL REALIZADO2]]*1/100</f>
        <v>0.37682499999999997</v>
      </c>
      <c r="I938">
        <v>37.682499999999997</v>
      </c>
      <c r="J938" s="111">
        <v>42217</v>
      </c>
      <c r="L938" t="s">
        <v>2</v>
      </c>
      <c r="M938" t="s">
        <v>98</v>
      </c>
      <c r="N938" t="s">
        <v>362</v>
      </c>
    </row>
    <row r="939" spans="1:14" x14ac:dyDescent="0.25">
      <c r="A939" t="s">
        <v>188</v>
      </c>
      <c r="B939" t="s">
        <v>52</v>
      </c>
      <c r="C939" t="s">
        <v>1326</v>
      </c>
      <c r="D939" t="s">
        <v>97</v>
      </c>
      <c r="E939" s="149">
        <v>24000000</v>
      </c>
      <c r="F939" s="149">
        <v>1000000</v>
      </c>
      <c r="G939" s="149">
        <v>25000000</v>
      </c>
      <c r="H939" s="150">
        <f>Tabela2[[#This Row],[PERCENTUAL REALIZADO2]]*1/100</f>
        <v>0.14113100000000001</v>
      </c>
      <c r="I939">
        <v>14.113099999999999</v>
      </c>
      <c r="J939" s="111">
        <v>42179</v>
      </c>
      <c r="L939" t="s">
        <v>2</v>
      </c>
      <c r="M939" t="s">
        <v>98</v>
      </c>
      <c r="N939" t="s">
        <v>99</v>
      </c>
    </row>
    <row r="940" spans="1:14" x14ac:dyDescent="0.25">
      <c r="A940" t="s">
        <v>188</v>
      </c>
      <c r="B940" t="s">
        <v>58</v>
      </c>
      <c r="C940" t="s">
        <v>127</v>
      </c>
      <c r="D940" t="s">
        <v>97</v>
      </c>
      <c r="E940" s="149">
        <v>48805831</v>
      </c>
      <c r="F940" s="149">
        <v>6532143.0499999998</v>
      </c>
      <c r="G940" s="149">
        <v>55337974.049999997</v>
      </c>
      <c r="H940" s="150">
        <f>Tabela2[[#This Row],[PERCENTUAL REALIZADO2]]*1/100</f>
        <v>0.93901200000000007</v>
      </c>
      <c r="I940">
        <v>93.901200000000003</v>
      </c>
      <c r="J940" s="111">
        <v>41641</v>
      </c>
      <c r="L940" t="s">
        <v>2</v>
      </c>
      <c r="M940" t="s">
        <v>98</v>
      </c>
      <c r="N940" t="s">
        <v>99</v>
      </c>
    </row>
    <row r="941" spans="1:14" x14ac:dyDescent="0.25">
      <c r="A941" t="s">
        <v>2036</v>
      </c>
      <c r="B941" t="s">
        <v>56</v>
      </c>
      <c r="C941" t="s">
        <v>2035</v>
      </c>
      <c r="D941" t="s">
        <v>97</v>
      </c>
      <c r="E941" s="149">
        <v>1050000</v>
      </c>
      <c r="F941" s="149">
        <v>80841.41</v>
      </c>
      <c r="G941" s="149">
        <v>1130841.4099999999</v>
      </c>
      <c r="H941" s="150">
        <f>Tabela2[[#This Row],[PERCENTUAL REALIZADO2]]*1/100</f>
        <v>0.60719999999999996</v>
      </c>
      <c r="I941">
        <v>60.72</v>
      </c>
      <c r="J941" s="111">
        <v>40185</v>
      </c>
      <c r="K941" s="111">
        <v>42400</v>
      </c>
      <c r="L941" t="s">
        <v>2</v>
      </c>
      <c r="M941" t="s">
        <v>98</v>
      </c>
      <c r="N941" t="s">
        <v>250</v>
      </c>
    </row>
    <row r="942" spans="1:14" x14ac:dyDescent="0.25">
      <c r="A942" t="s">
        <v>2037</v>
      </c>
      <c r="B942" t="s">
        <v>50</v>
      </c>
      <c r="C942" t="s">
        <v>552</v>
      </c>
      <c r="D942" t="s">
        <v>97</v>
      </c>
      <c r="E942" s="149">
        <v>1950000</v>
      </c>
      <c r="F942" s="149">
        <v>2031639.78</v>
      </c>
      <c r="G942" s="149">
        <v>3981639.78</v>
      </c>
      <c r="H942" s="150">
        <f>Tabela2[[#This Row],[PERCENTUAL REALIZADO2]]*1/100</f>
        <v>0.56740000000000002</v>
      </c>
      <c r="I942">
        <v>56.74</v>
      </c>
      <c r="J942" s="111">
        <v>40819</v>
      </c>
      <c r="K942" s="111">
        <v>43099</v>
      </c>
      <c r="L942" t="s">
        <v>2</v>
      </c>
      <c r="M942" t="s">
        <v>98</v>
      </c>
      <c r="N942" t="s">
        <v>250</v>
      </c>
    </row>
    <row r="943" spans="1:14" x14ac:dyDescent="0.25">
      <c r="A943" t="s">
        <v>1974</v>
      </c>
      <c r="B943" t="s">
        <v>68</v>
      </c>
      <c r="C943" t="s">
        <v>1923</v>
      </c>
      <c r="D943" t="s">
        <v>97</v>
      </c>
      <c r="E943" s="149">
        <v>300000</v>
      </c>
      <c r="F943" s="149">
        <v>66200.009999999995</v>
      </c>
      <c r="G943" s="149">
        <v>366200.01</v>
      </c>
      <c r="H943" s="150">
        <f>Tabela2[[#This Row],[PERCENTUAL REALIZADO2]]*1/100</f>
        <v>0.34100000000000003</v>
      </c>
      <c r="I943">
        <v>34.1</v>
      </c>
      <c r="J943" s="111">
        <v>41082</v>
      </c>
      <c r="K943" s="111">
        <v>43461</v>
      </c>
      <c r="L943" t="s">
        <v>2</v>
      </c>
      <c r="M943" t="s">
        <v>98</v>
      </c>
      <c r="N943" t="s">
        <v>253</v>
      </c>
    </row>
    <row r="944" spans="1:14" x14ac:dyDescent="0.25">
      <c r="A944" t="s">
        <v>1921</v>
      </c>
      <c r="B944" t="s">
        <v>60</v>
      </c>
      <c r="C944" t="s">
        <v>1920</v>
      </c>
      <c r="D944" t="s">
        <v>97</v>
      </c>
      <c r="E944" s="149">
        <v>13800000</v>
      </c>
      <c r="F944" s="149">
        <v>1731508.95</v>
      </c>
      <c r="G944" s="149">
        <v>15531508.949999999</v>
      </c>
      <c r="H944" s="150">
        <f>Tabela2[[#This Row],[PERCENTUAL REALIZADO2]]*1/100</f>
        <v>0.48810000000000003</v>
      </c>
      <c r="I944">
        <v>48.81</v>
      </c>
      <c r="J944" s="111">
        <v>41110</v>
      </c>
      <c r="K944" s="111">
        <v>42916</v>
      </c>
      <c r="L944" t="s">
        <v>2</v>
      </c>
      <c r="M944" t="s">
        <v>98</v>
      </c>
      <c r="N944" t="s">
        <v>446</v>
      </c>
    </row>
    <row r="945" spans="1:14" x14ac:dyDescent="0.25">
      <c r="A945" t="s">
        <v>1598</v>
      </c>
      <c r="B945" t="s">
        <v>52</v>
      </c>
      <c r="C945" t="s">
        <v>1597</v>
      </c>
      <c r="D945" t="s">
        <v>94</v>
      </c>
      <c r="E945" s="149">
        <v>487500</v>
      </c>
      <c r="F945" s="149">
        <v>10000</v>
      </c>
      <c r="G945" s="149">
        <v>497500</v>
      </c>
      <c r="H945" s="150">
        <f>Tabela2[[#This Row],[PERCENTUAL REALIZADO2]]*1/100</f>
        <v>0.84186800000000006</v>
      </c>
      <c r="I945">
        <v>84.186800000000005</v>
      </c>
      <c r="J945" s="111">
        <v>42022</v>
      </c>
      <c r="L945" t="s">
        <v>2</v>
      </c>
      <c r="M945" t="s">
        <v>95</v>
      </c>
      <c r="N945" t="s">
        <v>96</v>
      </c>
    </row>
    <row r="946" spans="1:14" x14ac:dyDescent="0.25">
      <c r="A946" t="s">
        <v>1932</v>
      </c>
      <c r="B946" t="s">
        <v>69</v>
      </c>
      <c r="C946" t="s">
        <v>428</v>
      </c>
      <c r="D946" t="s">
        <v>94</v>
      </c>
      <c r="E946" s="149">
        <v>195000</v>
      </c>
      <c r="F946" s="149">
        <v>3979.59</v>
      </c>
      <c r="G946" s="149">
        <v>198979.59</v>
      </c>
      <c r="H946" s="150">
        <f>Tabela2[[#This Row],[PERCENTUAL REALIZADO2]]*1/100</f>
        <v>0.17699999999999999</v>
      </c>
      <c r="I946">
        <v>17.7</v>
      </c>
      <c r="J946" s="111">
        <v>41004</v>
      </c>
      <c r="K946" s="111">
        <v>42734</v>
      </c>
      <c r="L946" t="s">
        <v>2</v>
      </c>
      <c r="M946" t="s">
        <v>95</v>
      </c>
      <c r="N946" t="s">
        <v>252</v>
      </c>
    </row>
    <row r="947" spans="1:14" x14ac:dyDescent="0.25">
      <c r="A947" t="s">
        <v>1474</v>
      </c>
      <c r="B947" t="s">
        <v>57</v>
      </c>
      <c r="C947" t="s">
        <v>930</v>
      </c>
      <c r="D947" t="s">
        <v>94</v>
      </c>
      <c r="E947" s="149">
        <v>292500</v>
      </c>
      <c r="F947" s="149">
        <v>66862.48</v>
      </c>
      <c r="G947" s="149">
        <v>359362.48</v>
      </c>
      <c r="H947" s="150">
        <f>Tabela2[[#This Row],[PERCENTUAL REALIZADO2]]*1/100</f>
        <v>0.67735600000000007</v>
      </c>
      <c r="I947">
        <v>67.735600000000005</v>
      </c>
      <c r="J947" s="111">
        <v>42137</v>
      </c>
      <c r="L947" t="s">
        <v>2</v>
      </c>
      <c r="M947" t="s">
        <v>95</v>
      </c>
      <c r="N947" t="s">
        <v>96</v>
      </c>
    </row>
    <row r="948" spans="1:14" x14ac:dyDescent="0.25">
      <c r="A948" t="s">
        <v>1595</v>
      </c>
      <c r="B948" t="s">
        <v>48</v>
      </c>
      <c r="C948" t="s">
        <v>212</v>
      </c>
      <c r="D948" t="s">
        <v>94</v>
      </c>
      <c r="E948" s="149">
        <v>292500</v>
      </c>
      <c r="F948" s="149">
        <v>214949.62</v>
      </c>
      <c r="G948" s="149">
        <v>507449.62</v>
      </c>
      <c r="H948" s="150">
        <f>Tabela2[[#This Row],[PERCENTUAL REALIZADO2]]*1/100</f>
        <v>3.9004999999999998E-2</v>
      </c>
      <c r="I948">
        <v>3.9005000000000001</v>
      </c>
      <c r="J948" s="111">
        <v>42491</v>
      </c>
      <c r="L948" t="s">
        <v>2</v>
      </c>
      <c r="M948" t="s">
        <v>95</v>
      </c>
      <c r="N948" t="s">
        <v>96</v>
      </c>
    </row>
    <row r="949" spans="1:14" x14ac:dyDescent="0.25">
      <c r="A949" t="s">
        <v>1642</v>
      </c>
      <c r="B949" t="s">
        <v>48</v>
      </c>
      <c r="C949" t="s">
        <v>212</v>
      </c>
      <c r="D949" t="s">
        <v>94</v>
      </c>
      <c r="E949" s="149">
        <v>341250</v>
      </c>
      <c r="F949" s="149">
        <v>281881.34999999998</v>
      </c>
      <c r="G949" s="149">
        <v>623131.35</v>
      </c>
      <c r="H949" s="150">
        <f>Tabela2[[#This Row],[PERCENTUAL REALIZADO2]]*1/100</f>
        <v>6.0843000000000001E-2</v>
      </c>
      <c r="I949">
        <v>6.0842999999999998</v>
      </c>
      <c r="J949" s="111">
        <v>42491</v>
      </c>
      <c r="L949" t="s">
        <v>2</v>
      </c>
      <c r="M949" t="s">
        <v>95</v>
      </c>
      <c r="N949" t="s">
        <v>96</v>
      </c>
    </row>
    <row r="950" spans="1:14" x14ac:dyDescent="0.25">
      <c r="A950" t="s">
        <v>1225</v>
      </c>
      <c r="B950" t="s">
        <v>48</v>
      </c>
      <c r="C950" t="s">
        <v>212</v>
      </c>
      <c r="D950" t="s">
        <v>94</v>
      </c>
      <c r="E950" s="149">
        <v>682500</v>
      </c>
      <c r="F950" s="149">
        <v>19350.900000000001</v>
      </c>
      <c r="G950" s="149">
        <v>701850.9</v>
      </c>
      <c r="H950" s="150">
        <f>Tabela2[[#This Row],[PERCENTUAL REALIZADO2]]*1/100</f>
        <v>0.53996999999999995</v>
      </c>
      <c r="I950">
        <v>53.997</v>
      </c>
      <c r="J950" s="111">
        <v>42491</v>
      </c>
      <c r="L950" t="s">
        <v>2</v>
      </c>
      <c r="M950" t="s">
        <v>95</v>
      </c>
      <c r="N950" t="s">
        <v>96</v>
      </c>
    </row>
    <row r="951" spans="1:14" x14ac:dyDescent="0.25">
      <c r="A951" t="s">
        <v>1581</v>
      </c>
      <c r="B951" t="s">
        <v>67</v>
      </c>
      <c r="C951" t="s">
        <v>1338</v>
      </c>
      <c r="D951" t="s">
        <v>94</v>
      </c>
      <c r="E951" s="149">
        <v>682500</v>
      </c>
      <c r="F951" s="149">
        <v>73602.58</v>
      </c>
      <c r="G951" s="149">
        <v>756102.58</v>
      </c>
      <c r="H951" s="150">
        <f>Tabela2[[#This Row],[PERCENTUAL REALIZADO2]]*1/100</f>
        <v>0.493253</v>
      </c>
      <c r="I951">
        <v>49.325299999999999</v>
      </c>
      <c r="J951" s="111">
        <v>42208</v>
      </c>
      <c r="L951" t="s">
        <v>2</v>
      </c>
      <c r="M951" t="s">
        <v>95</v>
      </c>
      <c r="N951" t="s">
        <v>96</v>
      </c>
    </row>
    <row r="952" spans="1:14" x14ac:dyDescent="0.25">
      <c r="A952" t="s">
        <v>1716</v>
      </c>
      <c r="B952" t="s">
        <v>67</v>
      </c>
      <c r="C952" t="s">
        <v>949</v>
      </c>
      <c r="D952" t="s">
        <v>94</v>
      </c>
      <c r="E952" s="149">
        <v>487500</v>
      </c>
      <c r="F952" s="149">
        <v>59614.31</v>
      </c>
      <c r="G952" s="149">
        <v>547114.31000000006</v>
      </c>
      <c r="H952" s="150">
        <f>Tabela2[[#This Row],[PERCENTUAL REALIZADO2]]*1/100</f>
        <v>0.42682000000000003</v>
      </c>
      <c r="I952">
        <v>42.682000000000002</v>
      </c>
      <c r="J952" s="111">
        <v>41806</v>
      </c>
      <c r="L952" t="s">
        <v>2</v>
      </c>
      <c r="M952" t="s">
        <v>95</v>
      </c>
      <c r="N952" t="s">
        <v>96</v>
      </c>
    </row>
    <row r="953" spans="1:14" x14ac:dyDescent="0.25">
      <c r="A953" t="s">
        <v>1677</v>
      </c>
      <c r="B953" t="s">
        <v>51</v>
      </c>
      <c r="C953" t="s">
        <v>1357</v>
      </c>
      <c r="D953" t="s">
        <v>94</v>
      </c>
      <c r="E953" s="149">
        <v>299812.5</v>
      </c>
      <c r="F953" s="149">
        <v>17303.54</v>
      </c>
      <c r="G953" s="149">
        <v>317116.03999999998</v>
      </c>
      <c r="H953" s="150">
        <f>Tabela2[[#This Row],[PERCENTUAL REALIZADO2]]*1/100</f>
        <v>4.7895E-2</v>
      </c>
      <c r="I953">
        <v>4.7895000000000003</v>
      </c>
      <c r="J953" s="111">
        <v>41823</v>
      </c>
      <c r="L953" t="s">
        <v>2</v>
      </c>
      <c r="M953" t="s">
        <v>95</v>
      </c>
      <c r="N953" t="s">
        <v>96</v>
      </c>
    </row>
    <row r="954" spans="1:14" x14ac:dyDescent="0.25">
      <c r="A954" t="s">
        <v>1596</v>
      </c>
      <c r="B954" t="s">
        <v>68</v>
      </c>
      <c r="C954" t="s">
        <v>361</v>
      </c>
      <c r="D954" t="s">
        <v>94</v>
      </c>
      <c r="E954" s="149">
        <v>1319367.99</v>
      </c>
      <c r="F954" s="149">
        <v>114727.65</v>
      </c>
      <c r="G954" s="149">
        <v>1434095.64</v>
      </c>
      <c r="H954" s="150">
        <f>Tabela2[[#This Row],[PERCENTUAL REALIZADO2]]*1/100</f>
        <v>0.26171700000000003</v>
      </c>
      <c r="I954">
        <v>26.171700000000001</v>
      </c>
      <c r="J954" s="111">
        <v>42186</v>
      </c>
      <c r="L954" t="s">
        <v>2</v>
      </c>
      <c r="M954" t="s">
        <v>95</v>
      </c>
      <c r="N954" t="s">
        <v>96</v>
      </c>
    </row>
    <row r="955" spans="1:14" x14ac:dyDescent="0.25">
      <c r="A955" t="s">
        <v>866</v>
      </c>
      <c r="B955" t="s">
        <v>54</v>
      </c>
      <c r="C955" t="s">
        <v>178</v>
      </c>
      <c r="D955" t="s">
        <v>94</v>
      </c>
      <c r="E955" s="149">
        <v>975000</v>
      </c>
      <c r="F955" s="149">
        <v>934394.69</v>
      </c>
      <c r="G955" s="149">
        <v>1909394.69</v>
      </c>
      <c r="H955" s="150">
        <f>Tabela2[[#This Row],[PERCENTUAL REALIZADO2]]*1/100</f>
        <v>2.7997999999999999E-2</v>
      </c>
      <c r="I955">
        <v>2.7997999999999998</v>
      </c>
      <c r="J955" s="111">
        <v>42916</v>
      </c>
      <c r="L955" t="s">
        <v>2</v>
      </c>
      <c r="M955" t="s">
        <v>95</v>
      </c>
      <c r="N955" t="s">
        <v>96</v>
      </c>
    </row>
    <row r="956" spans="1:14" x14ac:dyDescent="0.25">
      <c r="A956" t="s">
        <v>1448</v>
      </c>
      <c r="B956" t="s">
        <v>68</v>
      </c>
      <c r="C956" t="s">
        <v>381</v>
      </c>
      <c r="D956" t="s">
        <v>82</v>
      </c>
      <c r="E956" s="149">
        <v>253500</v>
      </c>
      <c r="F956" s="149">
        <v>5200</v>
      </c>
      <c r="G956" s="149">
        <v>258700</v>
      </c>
      <c r="H956" s="150">
        <f>Tabela2[[#This Row],[PERCENTUAL REALIZADO2]]*1/100</f>
        <v>0.54363600000000001</v>
      </c>
      <c r="I956">
        <v>54.363599999999998</v>
      </c>
      <c r="J956" s="111">
        <v>42117</v>
      </c>
      <c r="L956" t="s">
        <v>2</v>
      </c>
      <c r="M956" t="s">
        <v>83</v>
      </c>
      <c r="N956" t="s">
        <v>84</v>
      </c>
    </row>
    <row r="957" spans="1:14" x14ac:dyDescent="0.25">
      <c r="A957" t="s">
        <v>948</v>
      </c>
      <c r="B957" t="s">
        <v>68</v>
      </c>
      <c r="C957" t="s">
        <v>373</v>
      </c>
      <c r="D957" t="s">
        <v>137</v>
      </c>
      <c r="E957" s="149">
        <v>1100000</v>
      </c>
      <c r="F957" s="149">
        <v>69516.850000000006</v>
      </c>
      <c r="G957" s="149">
        <v>1169516.8500000001</v>
      </c>
      <c r="H957" s="150">
        <f>Tabela2[[#This Row],[PERCENTUAL REALIZADO2]]*1/100</f>
        <v>0.50193399999999999</v>
      </c>
      <c r="I957">
        <v>50.193399999999997</v>
      </c>
      <c r="J957" s="111">
        <v>42305</v>
      </c>
      <c r="L957" t="s">
        <v>2</v>
      </c>
      <c r="M957" t="s">
        <v>83</v>
      </c>
      <c r="N957" t="s">
        <v>139</v>
      </c>
    </row>
    <row r="958" spans="1:14" x14ac:dyDescent="0.25">
      <c r="A958" t="s">
        <v>1879</v>
      </c>
      <c r="B958" t="s">
        <v>52</v>
      </c>
      <c r="C958" t="s">
        <v>1521</v>
      </c>
      <c r="D958" t="s">
        <v>82</v>
      </c>
      <c r="E958" s="149">
        <v>2437500</v>
      </c>
      <c r="F958" s="149">
        <v>101562.5</v>
      </c>
      <c r="G958" s="149">
        <v>2539062.5</v>
      </c>
      <c r="H958" s="150">
        <f>Tabela2[[#This Row],[PERCENTUAL REALIZADO2]]*1/100</f>
        <v>5.6910000000000007E-3</v>
      </c>
      <c r="I958">
        <v>0.56910000000000005</v>
      </c>
      <c r="J958" s="111">
        <v>41814</v>
      </c>
      <c r="L958" t="s">
        <v>2</v>
      </c>
      <c r="M958" t="s">
        <v>83</v>
      </c>
      <c r="N958" t="s">
        <v>84</v>
      </c>
    </row>
    <row r="959" spans="1:14" x14ac:dyDescent="0.25">
      <c r="A959" t="s">
        <v>1623</v>
      </c>
      <c r="B959" t="s">
        <v>51</v>
      </c>
      <c r="C959" t="s">
        <v>152</v>
      </c>
      <c r="D959" t="s">
        <v>82</v>
      </c>
      <c r="E959" s="149">
        <v>975000</v>
      </c>
      <c r="F959" s="149">
        <v>19897.96</v>
      </c>
      <c r="G959" s="149">
        <v>994897.96</v>
      </c>
      <c r="H959" s="150">
        <f>Tabela2[[#This Row],[PERCENTUAL REALIZADO2]]*1/100</f>
        <v>0.236458</v>
      </c>
      <c r="I959">
        <v>23.645800000000001</v>
      </c>
      <c r="J959" s="111">
        <v>42165</v>
      </c>
      <c r="L959" t="s">
        <v>2</v>
      </c>
      <c r="M959" t="s">
        <v>83</v>
      </c>
      <c r="N959" t="s">
        <v>84</v>
      </c>
    </row>
    <row r="960" spans="1:14" x14ac:dyDescent="0.25">
      <c r="A960" t="s">
        <v>979</v>
      </c>
      <c r="B960" t="s">
        <v>68</v>
      </c>
      <c r="C960" t="s">
        <v>577</v>
      </c>
      <c r="D960" t="s">
        <v>137</v>
      </c>
      <c r="E960" s="149">
        <v>250000</v>
      </c>
      <c r="F960" s="149">
        <v>48373.08</v>
      </c>
      <c r="G960" s="149">
        <v>298373.08</v>
      </c>
      <c r="H960" s="150">
        <f>Tabela2[[#This Row],[PERCENTUAL REALIZADO2]]*1/100</f>
        <v>0.52316099999999999</v>
      </c>
      <c r="I960">
        <v>52.316099999999999</v>
      </c>
      <c r="J960" s="111">
        <v>42734</v>
      </c>
      <c r="L960" t="s">
        <v>2</v>
      </c>
      <c r="M960" t="s">
        <v>83</v>
      </c>
      <c r="N960" t="s">
        <v>139</v>
      </c>
    </row>
    <row r="961" spans="1:14" x14ac:dyDescent="0.25">
      <c r="A961" t="s">
        <v>1048</v>
      </c>
      <c r="B961" t="s">
        <v>63</v>
      </c>
      <c r="C961" t="s">
        <v>187</v>
      </c>
      <c r="D961" t="s">
        <v>82</v>
      </c>
      <c r="E961" s="149">
        <v>323700</v>
      </c>
      <c r="F961" s="149">
        <v>8300</v>
      </c>
      <c r="G961" s="149">
        <v>332000</v>
      </c>
      <c r="H961" s="150">
        <f>Tabela2[[#This Row],[PERCENTUAL REALIZADO2]]*1/100</f>
        <v>0</v>
      </c>
      <c r="I961">
        <v>0</v>
      </c>
      <c r="J961" s="111">
        <v>42767</v>
      </c>
      <c r="L961" t="s">
        <v>2</v>
      </c>
      <c r="M961" t="s">
        <v>83</v>
      </c>
      <c r="N961" t="s">
        <v>84</v>
      </c>
    </row>
    <row r="962" spans="1:14" x14ac:dyDescent="0.25">
      <c r="A962" t="s">
        <v>1143</v>
      </c>
      <c r="B962" t="s">
        <v>66</v>
      </c>
      <c r="C962" t="s">
        <v>520</v>
      </c>
      <c r="D962" t="s">
        <v>82</v>
      </c>
      <c r="E962" s="149">
        <v>243750</v>
      </c>
      <c r="F962" s="149">
        <v>6655.85</v>
      </c>
      <c r="G962" s="149">
        <v>250405.85</v>
      </c>
      <c r="H962" s="150">
        <f>Tabela2[[#This Row],[PERCENTUAL REALIZADO2]]*1/100</f>
        <v>0.83012600000000003</v>
      </c>
      <c r="I962">
        <v>83.012600000000006</v>
      </c>
      <c r="J962" s="111">
        <v>42289</v>
      </c>
      <c r="L962" t="s">
        <v>2</v>
      </c>
      <c r="M962" t="s">
        <v>83</v>
      </c>
      <c r="N962" t="s">
        <v>84</v>
      </c>
    </row>
    <row r="963" spans="1:14" x14ac:dyDescent="0.25">
      <c r="A963" t="s">
        <v>1131</v>
      </c>
      <c r="B963" t="s">
        <v>51</v>
      </c>
      <c r="C963" t="s">
        <v>1130</v>
      </c>
      <c r="D963" t="s">
        <v>82</v>
      </c>
      <c r="E963" s="149">
        <v>390000</v>
      </c>
      <c r="F963" s="149">
        <v>8000</v>
      </c>
      <c r="G963" s="149">
        <v>398000</v>
      </c>
      <c r="H963" s="150">
        <f>Tabela2[[#This Row],[PERCENTUAL REALIZADO2]]*1/100</f>
        <v>0.46665500000000004</v>
      </c>
      <c r="I963">
        <v>46.665500000000002</v>
      </c>
      <c r="J963" s="111">
        <v>42403</v>
      </c>
      <c r="L963" t="s">
        <v>2</v>
      </c>
      <c r="M963" t="s">
        <v>83</v>
      </c>
      <c r="N963" t="s">
        <v>84</v>
      </c>
    </row>
    <row r="964" spans="1:14" x14ac:dyDescent="0.25">
      <c r="A964" t="s">
        <v>2021</v>
      </c>
      <c r="B964" t="s">
        <v>48</v>
      </c>
      <c r="C964" t="s">
        <v>827</v>
      </c>
      <c r="D964" t="s">
        <v>82</v>
      </c>
      <c r="E964" s="149">
        <v>487500</v>
      </c>
      <c r="F964" s="149">
        <v>40151.730000000003</v>
      </c>
      <c r="G964" s="149">
        <v>527651.73</v>
      </c>
      <c r="H964" s="150">
        <f>Tabela2[[#This Row],[PERCENTUAL REALIZADO2]]*1/100</f>
        <v>0.48659999999999998</v>
      </c>
      <c r="I964">
        <v>48.66</v>
      </c>
      <c r="J964" s="111">
        <v>40816</v>
      </c>
      <c r="K964" s="111">
        <v>42883</v>
      </c>
      <c r="L964" t="s">
        <v>2</v>
      </c>
      <c r="M964" t="s">
        <v>83</v>
      </c>
      <c r="N964" t="s">
        <v>251</v>
      </c>
    </row>
    <row r="965" spans="1:14" x14ac:dyDescent="0.25">
      <c r="A965" t="s">
        <v>1114</v>
      </c>
      <c r="B965" t="s">
        <v>51</v>
      </c>
      <c r="C965" t="s">
        <v>1011</v>
      </c>
      <c r="D965" t="s">
        <v>82</v>
      </c>
      <c r="E965" s="149">
        <v>292500</v>
      </c>
      <c r="F965" s="149">
        <v>8775</v>
      </c>
      <c r="G965" s="149">
        <v>301275</v>
      </c>
      <c r="H965" s="150">
        <f>Tabela2[[#This Row],[PERCENTUAL REALIZADO2]]*1/100</f>
        <v>0.99435599999999991</v>
      </c>
      <c r="I965">
        <v>99.435599999999994</v>
      </c>
      <c r="J965" s="111">
        <v>42339</v>
      </c>
      <c r="L965" t="s">
        <v>2</v>
      </c>
      <c r="M965" t="s">
        <v>83</v>
      </c>
      <c r="N965" t="s">
        <v>84</v>
      </c>
    </row>
    <row r="966" spans="1:14" x14ac:dyDescent="0.25">
      <c r="A966" t="s">
        <v>734</v>
      </c>
      <c r="B966" t="s">
        <v>66</v>
      </c>
      <c r="C966" t="s">
        <v>733</v>
      </c>
      <c r="D966" t="s">
        <v>79</v>
      </c>
      <c r="E966" s="149">
        <v>390000</v>
      </c>
      <c r="F966" s="149">
        <v>109469.01</v>
      </c>
      <c r="G966" s="149">
        <v>499469.01</v>
      </c>
      <c r="H966" s="150">
        <f>Tabela2[[#This Row],[PERCENTUAL REALIZADO2]]*1/100</f>
        <v>3.4340999999999997E-2</v>
      </c>
      <c r="I966">
        <v>3.4340999999999999</v>
      </c>
      <c r="J966" s="111">
        <v>43061</v>
      </c>
      <c r="L966" t="s">
        <v>2</v>
      </c>
      <c r="M966" t="s">
        <v>80</v>
      </c>
      <c r="N966" t="s">
        <v>81</v>
      </c>
    </row>
    <row r="967" spans="1:14" x14ac:dyDescent="0.25">
      <c r="A967" t="s">
        <v>1504</v>
      </c>
      <c r="B967" t="s">
        <v>62</v>
      </c>
      <c r="C967" t="s">
        <v>1317</v>
      </c>
      <c r="D967" t="s">
        <v>79</v>
      </c>
      <c r="E967" s="149">
        <v>243750</v>
      </c>
      <c r="F967" s="149">
        <v>6250</v>
      </c>
      <c r="G967" s="149">
        <v>250000</v>
      </c>
      <c r="H967" s="150">
        <f>Tabela2[[#This Row],[PERCENTUAL REALIZADO2]]*1/100</f>
        <v>8.2209000000000004E-2</v>
      </c>
      <c r="I967">
        <v>8.2209000000000003</v>
      </c>
      <c r="J967" s="111">
        <v>42678</v>
      </c>
      <c r="L967" t="s">
        <v>2</v>
      </c>
      <c r="M967" t="s">
        <v>80</v>
      </c>
      <c r="N967" t="s">
        <v>81</v>
      </c>
    </row>
    <row r="968" spans="1:14" x14ac:dyDescent="0.25">
      <c r="A968" t="s">
        <v>1550</v>
      </c>
      <c r="B968" t="s">
        <v>69</v>
      </c>
      <c r="C968" t="s">
        <v>1549</v>
      </c>
      <c r="D968" t="s">
        <v>82</v>
      </c>
      <c r="E968" s="149">
        <v>280000</v>
      </c>
      <c r="F968" s="149">
        <v>6000</v>
      </c>
      <c r="G968" s="149">
        <v>286000</v>
      </c>
      <c r="H968" s="150">
        <f>Tabela2[[#This Row],[PERCENTUAL REALIZADO2]]*1/100</f>
        <v>0.176591</v>
      </c>
      <c r="I968">
        <v>17.659099999999999</v>
      </c>
      <c r="J968" s="111">
        <v>42217</v>
      </c>
      <c r="L968" t="s">
        <v>2</v>
      </c>
      <c r="M968" t="s">
        <v>83</v>
      </c>
      <c r="N968" t="s">
        <v>84</v>
      </c>
    </row>
    <row r="969" spans="1:14" x14ac:dyDescent="0.25">
      <c r="A969" t="s">
        <v>1603</v>
      </c>
      <c r="B969" t="s">
        <v>65</v>
      </c>
      <c r="C969" t="s">
        <v>210</v>
      </c>
      <c r="D969" t="s">
        <v>82</v>
      </c>
      <c r="E969" s="149">
        <v>487500</v>
      </c>
      <c r="F969" s="149">
        <v>20312.5</v>
      </c>
      <c r="G969" s="149">
        <v>507812.5</v>
      </c>
      <c r="H969" s="150">
        <f>Tabela2[[#This Row],[PERCENTUAL REALIZADO2]]*1/100</f>
        <v>0.73279799999999995</v>
      </c>
      <c r="I969">
        <v>73.279799999999994</v>
      </c>
      <c r="J969" s="111">
        <v>42200</v>
      </c>
      <c r="L969" t="s">
        <v>2</v>
      </c>
      <c r="M969" t="s">
        <v>83</v>
      </c>
      <c r="N969" t="s">
        <v>84</v>
      </c>
    </row>
    <row r="970" spans="1:14" x14ac:dyDescent="0.25">
      <c r="A970" t="s">
        <v>1665</v>
      </c>
      <c r="B970" t="s">
        <v>54</v>
      </c>
      <c r="C970" t="s">
        <v>388</v>
      </c>
      <c r="D970" t="s">
        <v>82</v>
      </c>
      <c r="E970" s="149">
        <v>487500</v>
      </c>
      <c r="F970" s="149">
        <v>11189.39</v>
      </c>
      <c r="G970" s="149">
        <v>498689.39</v>
      </c>
      <c r="H970" s="150">
        <f>Tabela2[[#This Row],[PERCENTUAL REALIZADO2]]*1/100</f>
        <v>1.01E-3</v>
      </c>
      <c r="I970">
        <v>0.10100000000000001</v>
      </c>
      <c r="J970" s="111">
        <v>42552</v>
      </c>
      <c r="L970" t="s">
        <v>2</v>
      </c>
      <c r="M970" t="s">
        <v>83</v>
      </c>
      <c r="N970" t="s">
        <v>84</v>
      </c>
    </row>
    <row r="971" spans="1:14" x14ac:dyDescent="0.25">
      <c r="A971" t="s">
        <v>1841</v>
      </c>
      <c r="B971" t="s">
        <v>54</v>
      </c>
      <c r="C971" t="s">
        <v>1022</v>
      </c>
      <c r="D971" t="s">
        <v>82</v>
      </c>
      <c r="E971" s="149">
        <v>1267500</v>
      </c>
      <c r="F971" s="149">
        <v>155675.46</v>
      </c>
      <c r="G971" s="149">
        <v>1423175.46</v>
      </c>
      <c r="H971" s="150">
        <f>Tabela2[[#This Row],[PERCENTUAL REALIZADO2]]*1/100</f>
        <v>0.41866799999999998</v>
      </c>
      <c r="I971">
        <v>41.866799999999998</v>
      </c>
      <c r="J971" s="111">
        <v>41817</v>
      </c>
      <c r="L971" t="s">
        <v>2</v>
      </c>
      <c r="M971" t="s">
        <v>83</v>
      </c>
      <c r="N971" t="s">
        <v>84</v>
      </c>
    </row>
    <row r="972" spans="1:14" x14ac:dyDescent="0.25">
      <c r="A972" t="s">
        <v>1097</v>
      </c>
      <c r="B972" t="s">
        <v>54</v>
      </c>
      <c r="C972" t="s">
        <v>388</v>
      </c>
      <c r="D972" t="s">
        <v>82</v>
      </c>
      <c r="E972" s="149">
        <v>975000</v>
      </c>
      <c r="F972" s="149">
        <v>39000</v>
      </c>
      <c r="G972" s="149">
        <v>1014000</v>
      </c>
      <c r="H972" s="150">
        <f>Tabela2[[#This Row],[PERCENTUAL REALIZADO2]]*1/100</f>
        <v>7.1483000000000005E-2</v>
      </c>
      <c r="I972">
        <v>7.1482999999999999</v>
      </c>
      <c r="J972" s="111">
        <v>42552</v>
      </c>
      <c r="L972" t="s">
        <v>2</v>
      </c>
      <c r="M972" t="s">
        <v>83</v>
      </c>
      <c r="N972" t="s">
        <v>84</v>
      </c>
    </row>
    <row r="973" spans="1:14" x14ac:dyDescent="0.25">
      <c r="A973" t="s">
        <v>1094</v>
      </c>
      <c r="B973" t="s">
        <v>68</v>
      </c>
      <c r="C973" t="s">
        <v>378</v>
      </c>
      <c r="D973" t="s">
        <v>82</v>
      </c>
      <c r="E973" s="149">
        <v>487500</v>
      </c>
      <c r="F973" s="149">
        <v>17635.8</v>
      </c>
      <c r="G973" s="149">
        <v>505135.8</v>
      </c>
      <c r="H973" s="150">
        <f>Tabela2[[#This Row],[PERCENTUAL REALIZADO2]]*1/100</f>
        <v>0.34915499999999999</v>
      </c>
      <c r="I973">
        <v>34.915500000000002</v>
      </c>
      <c r="J973" s="111">
        <v>42223</v>
      </c>
      <c r="L973" t="s">
        <v>2</v>
      </c>
      <c r="M973" t="s">
        <v>83</v>
      </c>
      <c r="N973" t="s">
        <v>84</v>
      </c>
    </row>
    <row r="974" spans="1:14" x14ac:dyDescent="0.25">
      <c r="A974" t="s">
        <v>1683</v>
      </c>
      <c r="B974" t="s">
        <v>59</v>
      </c>
      <c r="C974" t="s">
        <v>1165</v>
      </c>
      <c r="D974" t="s">
        <v>82</v>
      </c>
      <c r="E974" s="149">
        <v>2000000</v>
      </c>
      <c r="F974" s="149">
        <v>105263.16</v>
      </c>
      <c r="G974" s="149">
        <v>2105263.16</v>
      </c>
      <c r="H974" s="150">
        <f>Tabela2[[#This Row],[PERCENTUAL REALIZADO2]]*1/100</f>
        <v>5.4749999999999993E-2</v>
      </c>
      <c r="I974">
        <v>5.4749999999999996</v>
      </c>
      <c r="J974" s="111">
        <v>42245</v>
      </c>
      <c r="L974" t="s">
        <v>2</v>
      </c>
      <c r="M974" t="s">
        <v>83</v>
      </c>
      <c r="N974" t="s">
        <v>84</v>
      </c>
    </row>
    <row r="975" spans="1:14" x14ac:dyDescent="0.25">
      <c r="A975" t="s">
        <v>1144</v>
      </c>
      <c r="B975" t="s">
        <v>69</v>
      </c>
      <c r="C975" t="s">
        <v>185</v>
      </c>
      <c r="D975" t="s">
        <v>82</v>
      </c>
      <c r="E975" s="149">
        <v>5362500</v>
      </c>
      <c r="F975" s="149">
        <v>466318.1</v>
      </c>
      <c r="G975" s="149">
        <v>5828818.0999999996</v>
      </c>
      <c r="H975" s="150">
        <f>Tabela2[[#This Row],[PERCENTUAL REALIZADO2]]*1/100</f>
        <v>2.5340000000000002E-3</v>
      </c>
      <c r="I975">
        <v>0.25340000000000001</v>
      </c>
      <c r="J975" s="111">
        <v>42522</v>
      </c>
      <c r="L975" t="s">
        <v>2</v>
      </c>
      <c r="M975" t="s">
        <v>83</v>
      </c>
      <c r="N975" t="s">
        <v>84</v>
      </c>
    </row>
    <row r="976" spans="1:14" x14ac:dyDescent="0.25">
      <c r="A976" t="s">
        <v>802</v>
      </c>
      <c r="B976" t="s">
        <v>65</v>
      </c>
      <c r="C976" t="s">
        <v>801</v>
      </c>
      <c r="D976" t="s">
        <v>82</v>
      </c>
      <c r="E976" s="149">
        <v>487500</v>
      </c>
      <c r="F976" s="149">
        <v>9681.07</v>
      </c>
      <c r="G976" s="149">
        <v>497181.07</v>
      </c>
      <c r="H976" s="150">
        <f>Tabela2[[#This Row],[PERCENTUAL REALIZADO2]]*1/100</f>
        <v>9.9389999999999999E-3</v>
      </c>
      <c r="I976">
        <v>0.99390000000000001</v>
      </c>
      <c r="J976" s="111">
        <v>42898</v>
      </c>
      <c r="L976" t="s">
        <v>2</v>
      </c>
      <c r="M976" t="s">
        <v>83</v>
      </c>
      <c r="N976" t="s">
        <v>84</v>
      </c>
    </row>
    <row r="977" spans="1:14" x14ac:dyDescent="0.25">
      <c r="A977" t="s">
        <v>1663</v>
      </c>
      <c r="B977" t="s">
        <v>54</v>
      </c>
      <c r="C977" t="s">
        <v>1662</v>
      </c>
      <c r="D977" t="s">
        <v>82</v>
      </c>
      <c r="E977" s="149">
        <v>1267500</v>
      </c>
      <c r="F977" s="149">
        <v>49420.9</v>
      </c>
      <c r="G977" s="149">
        <v>1316920.8999999999</v>
      </c>
      <c r="H977" s="150">
        <f>Tabela2[[#This Row],[PERCENTUAL REALIZADO2]]*1/100</f>
        <v>0.99612200000000006</v>
      </c>
      <c r="I977">
        <v>99.612200000000001</v>
      </c>
      <c r="J977" s="111">
        <v>42125</v>
      </c>
      <c r="L977" t="s">
        <v>2</v>
      </c>
      <c r="M977" t="s">
        <v>83</v>
      </c>
      <c r="N977" t="s">
        <v>84</v>
      </c>
    </row>
    <row r="978" spans="1:14" x14ac:dyDescent="0.25">
      <c r="A978" t="s">
        <v>1271</v>
      </c>
      <c r="B978" t="s">
        <v>56</v>
      </c>
      <c r="C978" t="s">
        <v>1270</v>
      </c>
      <c r="D978" t="s">
        <v>82</v>
      </c>
      <c r="E978" s="149">
        <v>292500</v>
      </c>
      <c r="F978" s="149">
        <v>7500</v>
      </c>
      <c r="G978" s="149">
        <v>300000</v>
      </c>
      <c r="H978" s="150">
        <f>Tabela2[[#This Row],[PERCENTUAL REALIZADO2]]*1/100</f>
        <v>5.2899000000000002E-2</v>
      </c>
      <c r="I978">
        <v>5.2899000000000003</v>
      </c>
      <c r="J978" s="111">
        <v>42219</v>
      </c>
      <c r="L978" t="s">
        <v>2</v>
      </c>
      <c r="M978" t="s">
        <v>83</v>
      </c>
      <c r="N978" t="s">
        <v>84</v>
      </c>
    </row>
    <row r="979" spans="1:14" x14ac:dyDescent="0.25">
      <c r="A979" t="s">
        <v>1010</v>
      </c>
      <c r="B979" t="s">
        <v>63</v>
      </c>
      <c r="C979" t="s">
        <v>1009</v>
      </c>
      <c r="D979" t="s">
        <v>82</v>
      </c>
      <c r="E979" s="149">
        <v>302250</v>
      </c>
      <c r="F979" s="149">
        <v>6250</v>
      </c>
      <c r="G979" s="149">
        <v>308500</v>
      </c>
      <c r="H979" s="150">
        <f>Tabela2[[#This Row],[PERCENTUAL REALIZADO2]]*1/100</f>
        <v>0.29404199999999997</v>
      </c>
      <c r="I979">
        <v>29.404199999999999</v>
      </c>
      <c r="J979" s="111">
        <v>42573</v>
      </c>
      <c r="L979" t="s">
        <v>2</v>
      </c>
      <c r="M979" t="s">
        <v>83</v>
      </c>
      <c r="N979" t="s">
        <v>84</v>
      </c>
    </row>
    <row r="980" spans="1:14" x14ac:dyDescent="0.25">
      <c r="A980" t="s">
        <v>2073</v>
      </c>
      <c r="B980" t="s">
        <v>48</v>
      </c>
      <c r="C980" t="s">
        <v>991</v>
      </c>
      <c r="D980" t="s">
        <v>94</v>
      </c>
      <c r="E980" s="149">
        <v>975000</v>
      </c>
      <c r="F980" s="149">
        <v>290612.09999999998</v>
      </c>
      <c r="G980" s="149">
        <v>1265612.1000000001</v>
      </c>
      <c r="H980" s="150">
        <f>Tabela2[[#This Row],[PERCENTUAL REALIZADO2]]*1/100</f>
        <v>0.33229999999999998</v>
      </c>
      <c r="I980">
        <v>33.229999999999997</v>
      </c>
      <c r="J980" s="111">
        <v>40093</v>
      </c>
      <c r="K980" s="111">
        <v>43238</v>
      </c>
      <c r="L980" t="s">
        <v>2</v>
      </c>
      <c r="M980" t="s">
        <v>95</v>
      </c>
      <c r="N980" t="s">
        <v>252</v>
      </c>
    </row>
    <row r="981" spans="1:14" x14ac:dyDescent="0.25">
      <c r="A981" t="s">
        <v>1664</v>
      </c>
      <c r="B981" t="s">
        <v>52</v>
      </c>
      <c r="C981" t="s">
        <v>1265</v>
      </c>
      <c r="D981" t="s">
        <v>82</v>
      </c>
      <c r="E981" s="149">
        <v>780000</v>
      </c>
      <c r="F981" s="149">
        <v>40000</v>
      </c>
      <c r="G981" s="149">
        <v>820000</v>
      </c>
      <c r="H981" s="150">
        <f>Tabela2[[#This Row],[PERCENTUAL REALIZADO2]]*1/100</f>
        <v>5.0260000000000001E-3</v>
      </c>
      <c r="I981">
        <v>0.50260000000000005</v>
      </c>
      <c r="J981" s="111">
        <v>42153</v>
      </c>
      <c r="L981" t="s">
        <v>2</v>
      </c>
      <c r="M981" t="s">
        <v>83</v>
      </c>
      <c r="N981" t="s">
        <v>84</v>
      </c>
    </row>
    <row r="982" spans="1:14" x14ac:dyDescent="0.25">
      <c r="A982" t="s">
        <v>1576</v>
      </c>
      <c r="B982" t="s">
        <v>60</v>
      </c>
      <c r="C982" t="s">
        <v>155</v>
      </c>
      <c r="D982" t="s">
        <v>82</v>
      </c>
      <c r="E982" s="149">
        <v>487500</v>
      </c>
      <c r="F982" s="149">
        <v>15784.53</v>
      </c>
      <c r="G982" s="149">
        <v>503284.53</v>
      </c>
      <c r="H982" s="150">
        <f>Tabela2[[#This Row],[PERCENTUAL REALIZADO2]]*1/100</f>
        <v>0.52372300000000005</v>
      </c>
      <c r="I982">
        <v>52.372300000000003</v>
      </c>
      <c r="J982" s="111">
        <v>42303</v>
      </c>
      <c r="L982" t="s">
        <v>2</v>
      </c>
      <c r="M982" t="s">
        <v>83</v>
      </c>
      <c r="N982" t="s">
        <v>84</v>
      </c>
    </row>
    <row r="983" spans="1:14" x14ac:dyDescent="0.25">
      <c r="A983" t="s">
        <v>1120</v>
      </c>
      <c r="B983" t="s">
        <v>60</v>
      </c>
      <c r="C983" t="s">
        <v>155</v>
      </c>
      <c r="D983" t="s">
        <v>82</v>
      </c>
      <c r="E983" s="149">
        <v>487500</v>
      </c>
      <c r="F983" s="149">
        <v>15319.8</v>
      </c>
      <c r="G983" s="149">
        <v>502819.8</v>
      </c>
      <c r="H983" s="150">
        <f>Tabela2[[#This Row],[PERCENTUAL REALIZADO2]]*1/100</f>
        <v>8.422700000000001E-2</v>
      </c>
      <c r="I983">
        <v>8.4227000000000007</v>
      </c>
      <c r="J983" s="111">
        <v>42314</v>
      </c>
      <c r="L983" t="s">
        <v>2</v>
      </c>
      <c r="M983" t="s">
        <v>83</v>
      </c>
      <c r="N983" t="s">
        <v>84</v>
      </c>
    </row>
    <row r="984" spans="1:14" x14ac:dyDescent="0.25">
      <c r="A984" t="s">
        <v>924</v>
      </c>
      <c r="B984" t="s">
        <v>66</v>
      </c>
      <c r="C984" t="s">
        <v>516</v>
      </c>
      <c r="D984" t="s">
        <v>82</v>
      </c>
      <c r="E984" s="149">
        <v>390000</v>
      </c>
      <c r="F984" s="149">
        <v>3900</v>
      </c>
      <c r="G984" s="149">
        <v>393900</v>
      </c>
      <c r="H984" s="150">
        <f>Tabela2[[#This Row],[PERCENTUAL REALIZADO2]]*1/100</f>
        <v>0.795736</v>
      </c>
      <c r="I984">
        <v>79.573599999999999</v>
      </c>
      <c r="J984" s="111">
        <v>42887</v>
      </c>
      <c r="L984" t="s">
        <v>2</v>
      </c>
      <c r="M984" t="s">
        <v>83</v>
      </c>
      <c r="N984" t="s">
        <v>84</v>
      </c>
    </row>
    <row r="985" spans="1:14" x14ac:dyDescent="0.25">
      <c r="A985" t="s">
        <v>895</v>
      </c>
      <c r="B985" t="s">
        <v>53</v>
      </c>
      <c r="C985" t="s">
        <v>894</v>
      </c>
      <c r="D985" t="s">
        <v>82</v>
      </c>
      <c r="E985" s="149">
        <v>253500</v>
      </c>
      <c r="F985" s="149">
        <v>10140</v>
      </c>
      <c r="G985" s="149">
        <v>263640</v>
      </c>
      <c r="H985" s="150">
        <f>Tabela2[[#This Row],[PERCENTUAL REALIZADO2]]*1/100</f>
        <v>3.2818E-2</v>
      </c>
      <c r="I985">
        <v>3.2818000000000001</v>
      </c>
      <c r="J985" s="111">
        <v>42916</v>
      </c>
      <c r="L985" t="s">
        <v>2</v>
      </c>
      <c r="M985" t="s">
        <v>83</v>
      </c>
      <c r="N985" t="s">
        <v>84</v>
      </c>
    </row>
    <row r="986" spans="1:14" x14ac:dyDescent="0.25">
      <c r="A986" t="s">
        <v>923</v>
      </c>
      <c r="B986" t="s">
        <v>66</v>
      </c>
      <c r="C986" t="s">
        <v>348</v>
      </c>
      <c r="D986" t="s">
        <v>82</v>
      </c>
      <c r="E986" s="149">
        <v>682500</v>
      </c>
      <c r="F986" s="149">
        <v>683.18</v>
      </c>
      <c r="G986" s="149">
        <v>683183.18</v>
      </c>
      <c r="H986" s="150">
        <f>Tabela2[[#This Row],[PERCENTUAL REALIZADO2]]*1/100</f>
        <v>0.45547300000000002</v>
      </c>
      <c r="I986">
        <v>45.5473</v>
      </c>
      <c r="J986" s="111">
        <v>42931</v>
      </c>
      <c r="L986" t="s">
        <v>2</v>
      </c>
      <c r="M986" t="s">
        <v>83</v>
      </c>
      <c r="N986" t="s">
        <v>84</v>
      </c>
    </row>
    <row r="987" spans="1:14" x14ac:dyDescent="0.25">
      <c r="A987" t="s">
        <v>972</v>
      </c>
      <c r="B987" t="s">
        <v>68</v>
      </c>
      <c r="C987" t="s">
        <v>280</v>
      </c>
      <c r="D987" t="s">
        <v>137</v>
      </c>
      <c r="E987" s="149">
        <v>1500000</v>
      </c>
      <c r="F987" s="149">
        <v>151974.07999999999</v>
      </c>
      <c r="G987" s="149">
        <v>1651974.08</v>
      </c>
      <c r="H987" s="150">
        <f>Tabela2[[#This Row],[PERCENTUAL REALIZADO2]]*1/100</f>
        <v>0.15282699999999999</v>
      </c>
      <c r="I987">
        <v>15.2827</v>
      </c>
      <c r="J987" s="111">
        <v>42236</v>
      </c>
      <c r="L987" t="s">
        <v>2</v>
      </c>
      <c r="M987" t="s">
        <v>83</v>
      </c>
      <c r="N987" t="s">
        <v>139</v>
      </c>
    </row>
    <row r="988" spans="1:14" x14ac:dyDescent="0.25">
      <c r="A988" t="s">
        <v>1551</v>
      </c>
      <c r="B988" t="s">
        <v>60</v>
      </c>
      <c r="C988" t="s">
        <v>262</v>
      </c>
      <c r="D988" t="s">
        <v>82</v>
      </c>
      <c r="E988" s="149">
        <v>585000</v>
      </c>
      <c r="F988" s="149">
        <v>15000</v>
      </c>
      <c r="G988" s="149">
        <v>600000</v>
      </c>
      <c r="H988" s="150">
        <f>Tabela2[[#This Row],[PERCENTUAL REALIZADO2]]*1/100</f>
        <v>0.74638000000000004</v>
      </c>
      <c r="I988">
        <v>74.638000000000005</v>
      </c>
      <c r="J988" s="111">
        <v>42250</v>
      </c>
      <c r="L988" t="s">
        <v>2</v>
      </c>
      <c r="M988" t="s">
        <v>83</v>
      </c>
      <c r="N988" t="s">
        <v>84</v>
      </c>
    </row>
    <row r="989" spans="1:14" x14ac:dyDescent="0.25">
      <c r="A989" t="s">
        <v>1985</v>
      </c>
      <c r="B989" t="s">
        <v>54</v>
      </c>
      <c r="C989" t="s">
        <v>1404</v>
      </c>
      <c r="D989" t="s">
        <v>82</v>
      </c>
      <c r="E989" s="149">
        <v>676650</v>
      </c>
      <c r="F989" s="149">
        <v>14179.97</v>
      </c>
      <c r="G989" s="149">
        <v>690829.97</v>
      </c>
      <c r="H989" s="150">
        <f>Tabela2[[#This Row],[PERCENTUAL REALIZADO2]]*1/100</f>
        <v>1.4999999999999999E-2</v>
      </c>
      <c r="I989">
        <v>1.5</v>
      </c>
      <c r="J989" s="111">
        <v>40688</v>
      </c>
      <c r="K989" s="111">
        <v>42124</v>
      </c>
      <c r="L989" t="s">
        <v>2</v>
      </c>
      <c r="M989" t="s">
        <v>83</v>
      </c>
      <c r="N989" t="s">
        <v>251</v>
      </c>
    </row>
    <row r="990" spans="1:14" x14ac:dyDescent="0.25">
      <c r="A990" t="s">
        <v>1279</v>
      </c>
      <c r="B990" t="s">
        <v>51</v>
      </c>
      <c r="C990" t="s">
        <v>330</v>
      </c>
      <c r="D990" t="s">
        <v>82</v>
      </c>
      <c r="E990" s="149">
        <v>975000</v>
      </c>
      <c r="F990" s="149">
        <v>20093.3</v>
      </c>
      <c r="G990" s="149">
        <v>995093.3</v>
      </c>
      <c r="H990" s="150">
        <f>Tabela2[[#This Row],[PERCENTUAL REALIZADO2]]*1/100</f>
        <v>0.63467399999999996</v>
      </c>
      <c r="I990">
        <v>63.467399999999998</v>
      </c>
      <c r="J990" s="111">
        <v>42164</v>
      </c>
      <c r="L990" t="s">
        <v>2</v>
      </c>
      <c r="M990" t="s">
        <v>83</v>
      </c>
      <c r="N990" t="s">
        <v>84</v>
      </c>
    </row>
    <row r="991" spans="1:14" x14ac:dyDescent="0.25">
      <c r="A991" t="s">
        <v>978</v>
      </c>
      <c r="B991" t="s">
        <v>68</v>
      </c>
      <c r="C991" t="s">
        <v>977</v>
      </c>
      <c r="D991" t="s">
        <v>137</v>
      </c>
      <c r="E991" s="149">
        <v>343000</v>
      </c>
      <c r="F991" s="149">
        <v>8432.89</v>
      </c>
      <c r="G991" s="149">
        <v>351432.89</v>
      </c>
      <c r="H991" s="150">
        <f>Tabela2[[#This Row],[PERCENTUAL REALIZADO2]]*1/100</f>
        <v>0.60181800000000008</v>
      </c>
      <c r="I991">
        <v>60.181800000000003</v>
      </c>
      <c r="J991" s="111">
        <v>42538</v>
      </c>
      <c r="L991" t="s">
        <v>2</v>
      </c>
      <c r="M991" t="s">
        <v>83</v>
      </c>
      <c r="N991" t="s">
        <v>139</v>
      </c>
    </row>
    <row r="992" spans="1:14" x14ac:dyDescent="0.25">
      <c r="A992" t="s">
        <v>902</v>
      </c>
      <c r="B992" t="s">
        <v>66</v>
      </c>
      <c r="C992" t="s">
        <v>692</v>
      </c>
      <c r="D992" t="s">
        <v>82</v>
      </c>
      <c r="E992" s="149">
        <v>585000</v>
      </c>
      <c r="F992" s="149">
        <v>16000</v>
      </c>
      <c r="G992" s="149">
        <v>601000</v>
      </c>
      <c r="H992" s="150">
        <f>Tabela2[[#This Row],[PERCENTUAL REALIZADO2]]*1/100</f>
        <v>5.7399999999999994E-3</v>
      </c>
      <c r="I992">
        <v>0.57399999999999995</v>
      </c>
      <c r="J992" s="111">
        <v>42892</v>
      </c>
      <c r="L992" t="s">
        <v>2</v>
      </c>
      <c r="M992" t="s">
        <v>83</v>
      </c>
      <c r="N992" t="s">
        <v>84</v>
      </c>
    </row>
    <row r="993" spans="1:14" x14ac:dyDescent="0.25">
      <c r="A993" t="s">
        <v>2003</v>
      </c>
      <c r="B993" t="s">
        <v>57</v>
      </c>
      <c r="C993" t="s">
        <v>535</v>
      </c>
      <c r="D993" t="s">
        <v>82</v>
      </c>
      <c r="E993" s="149">
        <v>682500</v>
      </c>
      <c r="F993" s="149">
        <v>130432.51</v>
      </c>
      <c r="G993" s="149">
        <v>812932.51</v>
      </c>
      <c r="H993" s="150">
        <f>Tabela2[[#This Row],[PERCENTUAL REALIZADO2]]*1/100</f>
        <v>0</v>
      </c>
      <c r="I993">
        <v>0</v>
      </c>
      <c r="J993" s="111">
        <v>40648</v>
      </c>
      <c r="K993" s="111">
        <v>42581</v>
      </c>
      <c r="L993" t="s">
        <v>2</v>
      </c>
      <c r="M993" t="s">
        <v>83</v>
      </c>
      <c r="N993" t="s">
        <v>251</v>
      </c>
    </row>
    <row r="994" spans="1:14" x14ac:dyDescent="0.25">
      <c r="A994" t="s">
        <v>1872</v>
      </c>
      <c r="B994" t="s">
        <v>54</v>
      </c>
      <c r="C994" t="s">
        <v>984</v>
      </c>
      <c r="D994" t="s">
        <v>82</v>
      </c>
      <c r="E994" s="149">
        <v>975000</v>
      </c>
      <c r="F994" s="149">
        <v>48570.26</v>
      </c>
      <c r="G994" s="149">
        <v>1023570.26</v>
      </c>
      <c r="H994" s="150">
        <f>Tabela2[[#This Row],[PERCENTUAL REALIZADO2]]*1/100</f>
        <v>0.35781499999999999</v>
      </c>
      <c r="I994">
        <v>35.781500000000001</v>
      </c>
      <c r="J994" s="111">
        <v>41807</v>
      </c>
      <c r="L994" t="s">
        <v>2</v>
      </c>
      <c r="M994" t="s">
        <v>83</v>
      </c>
      <c r="N994" t="s">
        <v>84</v>
      </c>
    </row>
    <row r="995" spans="1:14" x14ac:dyDescent="0.25">
      <c r="A995" t="s">
        <v>1701</v>
      </c>
      <c r="B995" t="s">
        <v>54</v>
      </c>
      <c r="C995" t="s">
        <v>984</v>
      </c>
      <c r="D995" t="s">
        <v>82</v>
      </c>
      <c r="E995" s="149">
        <v>975000</v>
      </c>
      <c r="F995" s="149">
        <v>35769.410000000003</v>
      </c>
      <c r="G995" s="149">
        <v>1010769.41</v>
      </c>
      <c r="H995" s="150">
        <f>Tabela2[[#This Row],[PERCENTUAL REALIZADO2]]*1/100</f>
        <v>0.10152599999999999</v>
      </c>
      <c r="I995">
        <v>10.1526</v>
      </c>
      <c r="J995" s="111">
        <v>42283</v>
      </c>
      <c r="L995" t="s">
        <v>2</v>
      </c>
      <c r="M995" t="s">
        <v>83</v>
      </c>
      <c r="N995" t="s">
        <v>84</v>
      </c>
    </row>
    <row r="996" spans="1:14" x14ac:dyDescent="0.25">
      <c r="A996" t="s">
        <v>1123</v>
      </c>
      <c r="B996" t="s">
        <v>65</v>
      </c>
      <c r="C996" t="s">
        <v>111</v>
      </c>
      <c r="D996" t="s">
        <v>82</v>
      </c>
      <c r="E996" s="149">
        <v>243750</v>
      </c>
      <c r="F996" s="149">
        <v>21000</v>
      </c>
      <c r="G996" s="149">
        <v>264750</v>
      </c>
      <c r="H996" s="150">
        <f>Tabela2[[#This Row],[PERCENTUAL REALIZADO2]]*1/100</f>
        <v>0.70952899999999997</v>
      </c>
      <c r="I996">
        <v>70.9529</v>
      </c>
      <c r="J996" s="111">
        <v>42472</v>
      </c>
      <c r="L996" t="s">
        <v>2</v>
      </c>
      <c r="M996" t="s">
        <v>83</v>
      </c>
      <c r="N996" t="s">
        <v>84</v>
      </c>
    </row>
    <row r="997" spans="1:14" x14ac:dyDescent="0.25">
      <c r="A997" t="s">
        <v>955</v>
      </c>
      <c r="B997" t="s">
        <v>68</v>
      </c>
      <c r="C997" t="s">
        <v>323</v>
      </c>
      <c r="D997" t="s">
        <v>94</v>
      </c>
      <c r="E997" s="149">
        <v>29700000</v>
      </c>
      <c r="F997" s="149">
        <v>300000</v>
      </c>
      <c r="G997" s="149">
        <v>30000000</v>
      </c>
      <c r="H997" s="150">
        <f>Tabela2[[#This Row],[PERCENTUAL REALIZADO2]]*1/100</f>
        <v>2.2128999999999999E-2</v>
      </c>
      <c r="I997">
        <v>2.2128999999999999</v>
      </c>
      <c r="J997" s="111">
        <v>42188</v>
      </c>
      <c r="L997" t="s">
        <v>2</v>
      </c>
      <c r="M997" t="s">
        <v>95</v>
      </c>
      <c r="N997" t="s">
        <v>228</v>
      </c>
    </row>
    <row r="998" spans="1:14" x14ac:dyDescent="0.25">
      <c r="A998" t="s">
        <v>1754</v>
      </c>
      <c r="B998" t="s">
        <v>65</v>
      </c>
      <c r="C998" t="s">
        <v>671</v>
      </c>
      <c r="D998" t="s">
        <v>108</v>
      </c>
      <c r="E998" s="149">
        <v>270000</v>
      </c>
      <c r="F998" s="149">
        <v>10000</v>
      </c>
      <c r="G998" s="149">
        <v>280000</v>
      </c>
      <c r="H998" s="150">
        <f>Tabela2[[#This Row],[PERCENTUAL REALIZADO2]]*1/100</f>
        <v>0.95472699999999999</v>
      </c>
      <c r="I998">
        <v>95.472700000000003</v>
      </c>
      <c r="J998" s="111">
        <v>41730</v>
      </c>
      <c r="L998" t="s">
        <v>2</v>
      </c>
      <c r="M998" t="s">
        <v>83</v>
      </c>
      <c r="N998" t="s">
        <v>109</v>
      </c>
    </row>
    <row r="999" spans="1:14" x14ac:dyDescent="0.25">
      <c r="A999" t="s">
        <v>1778</v>
      </c>
      <c r="B999" t="s">
        <v>61</v>
      </c>
      <c r="C999" t="s">
        <v>241</v>
      </c>
      <c r="D999" t="s">
        <v>108</v>
      </c>
      <c r="E999" s="149">
        <v>330000</v>
      </c>
      <c r="F999" s="149">
        <v>134077.98000000001</v>
      </c>
      <c r="G999" s="149">
        <v>464077.98</v>
      </c>
      <c r="H999" s="150">
        <f>Tabela2[[#This Row],[PERCENTUAL REALIZADO2]]*1/100</f>
        <v>0.171042</v>
      </c>
      <c r="I999">
        <v>17.104199999999999</v>
      </c>
      <c r="J999" s="111">
        <v>41884</v>
      </c>
      <c r="L999" t="s">
        <v>2</v>
      </c>
      <c r="M999" t="s">
        <v>83</v>
      </c>
      <c r="N999" t="s">
        <v>126</v>
      </c>
    </row>
    <row r="1000" spans="1:14" x14ac:dyDescent="0.25">
      <c r="A1000" t="s">
        <v>1781</v>
      </c>
      <c r="B1000" t="s">
        <v>55</v>
      </c>
      <c r="C1000" t="s">
        <v>487</v>
      </c>
      <c r="D1000" t="s">
        <v>108</v>
      </c>
      <c r="E1000" s="149">
        <v>280000</v>
      </c>
      <c r="F1000" s="149">
        <v>76171.710000000006</v>
      </c>
      <c r="G1000" s="149">
        <v>356171.71</v>
      </c>
      <c r="H1000" s="150">
        <f>Tabela2[[#This Row],[PERCENTUAL REALIZADO2]]*1/100</f>
        <v>0.88898600000000005</v>
      </c>
      <c r="I1000">
        <v>88.898600000000002</v>
      </c>
      <c r="J1000" s="111">
        <v>42534</v>
      </c>
      <c r="K1000" s="111">
        <v>43089</v>
      </c>
      <c r="L1000" t="s">
        <v>2</v>
      </c>
      <c r="M1000" t="s">
        <v>83</v>
      </c>
      <c r="N1000" t="s">
        <v>126</v>
      </c>
    </row>
    <row r="1001" spans="1:14" x14ac:dyDescent="0.25">
      <c r="A1001" t="s">
        <v>1670</v>
      </c>
      <c r="B1001" t="s">
        <v>52</v>
      </c>
      <c r="C1001" t="s">
        <v>596</v>
      </c>
      <c r="D1001" t="s">
        <v>94</v>
      </c>
      <c r="E1001" s="149">
        <v>536250</v>
      </c>
      <c r="F1001" s="149">
        <v>13750</v>
      </c>
      <c r="G1001" s="149">
        <v>550000</v>
      </c>
      <c r="H1001" s="150">
        <f>Tabela2[[#This Row],[PERCENTUAL REALIZADO2]]*1/100</f>
        <v>0.38392799999999999</v>
      </c>
      <c r="I1001">
        <v>38.392800000000001</v>
      </c>
      <c r="J1001" s="111">
        <v>41893</v>
      </c>
      <c r="L1001" t="s">
        <v>2</v>
      </c>
      <c r="M1001" t="s">
        <v>95</v>
      </c>
      <c r="N1001" t="s">
        <v>96</v>
      </c>
    </row>
    <row r="1002" spans="1:14" x14ac:dyDescent="0.25">
      <c r="A1002" t="s">
        <v>1330</v>
      </c>
      <c r="B1002" t="s">
        <v>56</v>
      </c>
      <c r="C1002" t="s">
        <v>334</v>
      </c>
      <c r="D1002" t="s">
        <v>94</v>
      </c>
      <c r="E1002" s="149">
        <v>1000000</v>
      </c>
      <c r="F1002" s="149">
        <v>101008.05</v>
      </c>
      <c r="G1002" s="149">
        <v>1101008.05</v>
      </c>
      <c r="H1002" s="150">
        <f>Tabela2[[#This Row],[PERCENTUAL REALIZADO2]]*1/100</f>
        <v>0.89340000000000008</v>
      </c>
      <c r="I1002">
        <v>89.34</v>
      </c>
      <c r="J1002" s="111">
        <v>40662</v>
      </c>
      <c r="K1002" s="111">
        <v>42916</v>
      </c>
      <c r="L1002" t="s">
        <v>2</v>
      </c>
      <c r="M1002" t="s">
        <v>95</v>
      </c>
      <c r="N1002" t="s">
        <v>252</v>
      </c>
    </row>
    <row r="1003" spans="1:14" x14ac:dyDescent="0.25">
      <c r="A1003" t="s">
        <v>787</v>
      </c>
      <c r="B1003" t="s">
        <v>47</v>
      </c>
      <c r="C1003" t="s">
        <v>786</v>
      </c>
      <c r="D1003" t="s">
        <v>94</v>
      </c>
      <c r="E1003" s="149">
        <v>487500</v>
      </c>
      <c r="F1003" s="149">
        <v>7500</v>
      </c>
      <c r="G1003" s="149">
        <v>495000</v>
      </c>
      <c r="H1003" s="150">
        <f>Tabela2[[#This Row],[PERCENTUAL REALIZADO2]]*1/100</f>
        <v>3.3989999999999997E-3</v>
      </c>
      <c r="I1003">
        <v>0.33989999999999998</v>
      </c>
      <c r="J1003" s="111">
        <v>43067</v>
      </c>
      <c r="L1003" t="s">
        <v>2</v>
      </c>
      <c r="M1003" t="s">
        <v>95</v>
      </c>
      <c r="N1003" t="s">
        <v>96</v>
      </c>
    </row>
    <row r="1004" spans="1:14" x14ac:dyDescent="0.25">
      <c r="A1004" t="s">
        <v>621</v>
      </c>
      <c r="B1004" t="s">
        <v>58</v>
      </c>
      <c r="C1004" t="s">
        <v>620</v>
      </c>
      <c r="D1004" t="s">
        <v>94</v>
      </c>
      <c r="E1004" s="149">
        <v>200000</v>
      </c>
      <c r="F1004" s="149">
        <v>24991</v>
      </c>
      <c r="G1004" s="149">
        <v>224991</v>
      </c>
      <c r="H1004" s="150">
        <f>Tabela2[[#This Row],[PERCENTUAL REALIZADO2]]*1/100</f>
        <v>0.12300000000000001</v>
      </c>
      <c r="I1004">
        <v>12.3</v>
      </c>
      <c r="J1004" s="111">
        <v>37428</v>
      </c>
      <c r="L1004" t="s">
        <v>2</v>
      </c>
      <c r="M1004" t="s">
        <v>95</v>
      </c>
      <c r="N1004" t="s">
        <v>601</v>
      </c>
    </row>
    <row r="1005" spans="1:14" x14ac:dyDescent="0.25">
      <c r="A1005" t="s">
        <v>2034</v>
      </c>
      <c r="B1005" t="s">
        <v>58</v>
      </c>
      <c r="C1005" t="s">
        <v>2033</v>
      </c>
      <c r="D1005" t="s">
        <v>94</v>
      </c>
      <c r="E1005" s="149">
        <v>500000</v>
      </c>
      <c r="F1005" s="149">
        <v>14115.04</v>
      </c>
      <c r="G1005" s="149">
        <v>514115.04</v>
      </c>
      <c r="H1005" s="150">
        <f>Tabela2[[#This Row],[PERCENTUAL REALIZADO2]]*1/100</f>
        <v>0.14380000000000001</v>
      </c>
      <c r="I1005">
        <v>14.38</v>
      </c>
      <c r="J1005" s="111">
        <v>40648</v>
      </c>
      <c r="K1005" s="111">
        <v>42004</v>
      </c>
      <c r="L1005" t="s">
        <v>2</v>
      </c>
      <c r="M1005" t="s">
        <v>95</v>
      </c>
      <c r="N1005" t="s">
        <v>252</v>
      </c>
    </row>
    <row r="1006" spans="1:14" x14ac:dyDescent="0.25">
      <c r="A1006" t="s">
        <v>992</v>
      </c>
      <c r="B1006" t="s">
        <v>56</v>
      </c>
      <c r="C1006" t="s">
        <v>345</v>
      </c>
      <c r="D1006" t="s">
        <v>94</v>
      </c>
      <c r="E1006" s="149">
        <v>500000</v>
      </c>
      <c r="F1006" s="149">
        <v>24372.78</v>
      </c>
      <c r="G1006" s="149">
        <v>524372.78</v>
      </c>
      <c r="H1006" s="150">
        <f>Tabela2[[#This Row],[PERCENTUAL REALIZADO2]]*1/100</f>
        <v>0.45600000000000002</v>
      </c>
      <c r="I1006">
        <v>45.6</v>
      </c>
      <c r="J1006" s="111">
        <v>40340</v>
      </c>
      <c r="K1006" s="111">
        <v>43464</v>
      </c>
      <c r="L1006" t="s">
        <v>2</v>
      </c>
      <c r="M1006" t="s">
        <v>95</v>
      </c>
      <c r="N1006" t="s">
        <v>252</v>
      </c>
    </row>
    <row r="1007" spans="1:14" x14ac:dyDescent="0.25">
      <c r="A1007" t="s">
        <v>789</v>
      </c>
      <c r="B1007" t="s">
        <v>52</v>
      </c>
      <c r="C1007" t="s">
        <v>788</v>
      </c>
      <c r="D1007" t="s">
        <v>94</v>
      </c>
      <c r="E1007" s="149">
        <v>487500</v>
      </c>
      <c r="F1007" s="149">
        <v>2500</v>
      </c>
      <c r="G1007" s="149">
        <v>490000</v>
      </c>
      <c r="H1007" s="150">
        <f>Tabela2[[#This Row],[PERCENTUAL REALIZADO2]]*1/100</f>
        <v>1.9876999999999999E-2</v>
      </c>
      <c r="I1007">
        <v>1.9877</v>
      </c>
      <c r="J1007" s="111">
        <v>43052</v>
      </c>
      <c r="L1007" t="s">
        <v>2</v>
      </c>
      <c r="M1007" t="s">
        <v>95</v>
      </c>
      <c r="N1007" t="s">
        <v>96</v>
      </c>
    </row>
    <row r="1008" spans="1:14" x14ac:dyDescent="0.25">
      <c r="A1008" t="s">
        <v>1253</v>
      </c>
      <c r="B1008" t="s">
        <v>68</v>
      </c>
      <c r="C1008" t="s">
        <v>800</v>
      </c>
      <c r="D1008" t="s">
        <v>94</v>
      </c>
      <c r="E1008" s="149">
        <v>290550</v>
      </c>
      <c r="F1008" s="149">
        <v>104075.88</v>
      </c>
      <c r="G1008" s="149">
        <v>394625.88</v>
      </c>
      <c r="H1008" s="150">
        <f>Tabela2[[#This Row],[PERCENTUAL REALIZADO2]]*1/100</f>
        <v>0.59962000000000004</v>
      </c>
      <c r="I1008">
        <v>59.962000000000003</v>
      </c>
      <c r="J1008" s="111">
        <v>42675</v>
      </c>
      <c r="L1008" t="s">
        <v>2</v>
      </c>
      <c r="M1008" t="s">
        <v>95</v>
      </c>
      <c r="N1008" t="s">
        <v>96</v>
      </c>
    </row>
    <row r="1009" spans="1:14" x14ac:dyDescent="0.25">
      <c r="A1009" t="s">
        <v>1185</v>
      </c>
      <c r="B1009" t="s">
        <v>47</v>
      </c>
      <c r="C1009" t="s">
        <v>240</v>
      </c>
      <c r="D1009" t="s">
        <v>94</v>
      </c>
      <c r="E1009" s="149">
        <v>438750</v>
      </c>
      <c r="F1009" s="149">
        <v>62000</v>
      </c>
      <c r="G1009" s="149">
        <v>500750</v>
      </c>
      <c r="H1009" s="150">
        <f>Tabela2[[#This Row],[PERCENTUAL REALIZADO2]]*1/100</f>
        <v>3.1387999999999999E-2</v>
      </c>
      <c r="I1009">
        <v>3.1387999999999998</v>
      </c>
      <c r="J1009" s="111">
        <v>42451</v>
      </c>
      <c r="L1009" t="s">
        <v>2</v>
      </c>
      <c r="M1009" t="s">
        <v>95</v>
      </c>
      <c r="N1009" t="s">
        <v>96</v>
      </c>
    </row>
    <row r="1010" spans="1:14" x14ac:dyDescent="0.25">
      <c r="A1010" t="s">
        <v>1908</v>
      </c>
      <c r="B1010" t="s">
        <v>63</v>
      </c>
      <c r="C1010" t="s">
        <v>1907</v>
      </c>
      <c r="D1010" t="s">
        <v>94</v>
      </c>
      <c r="E1010" s="149">
        <v>663000</v>
      </c>
      <c r="F1010" s="149">
        <v>57652.17</v>
      </c>
      <c r="G1010" s="149">
        <v>720652.17</v>
      </c>
      <c r="H1010" s="150">
        <f>Tabela2[[#This Row],[PERCENTUAL REALIZADO2]]*1/100</f>
        <v>0.45280000000000004</v>
      </c>
      <c r="I1010">
        <v>45.28</v>
      </c>
      <c r="J1010" s="111">
        <v>41614</v>
      </c>
      <c r="K1010" s="111">
        <v>42855</v>
      </c>
      <c r="L1010" t="s">
        <v>2</v>
      </c>
      <c r="M1010" t="s">
        <v>95</v>
      </c>
      <c r="N1010" t="s">
        <v>252</v>
      </c>
    </row>
    <row r="1011" spans="1:14" x14ac:dyDescent="0.25">
      <c r="A1011" t="s">
        <v>1742</v>
      </c>
      <c r="B1011" t="s">
        <v>63</v>
      </c>
      <c r="C1011" t="s">
        <v>418</v>
      </c>
      <c r="D1011" t="s">
        <v>97</v>
      </c>
      <c r="E1011" s="149">
        <v>15200000</v>
      </c>
      <c r="F1011" s="149">
        <v>4465908</v>
      </c>
      <c r="G1011" s="149">
        <v>19665908</v>
      </c>
      <c r="H1011" s="150">
        <f>Tabela2[[#This Row],[PERCENTUAL REALIZADO2]]*1/100</f>
        <v>5.6680000000000001E-2</v>
      </c>
      <c r="I1011">
        <v>5.6680000000000001</v>
      </c>
      <c r="J1011" s="111">
        <v>42235</v>
      </c>
      <c r="L1011" t="s">
        <v>2</v>
      </c>
      <c r="M1011" t="s">
        <v>98</v>
      </c>
      <c r="N1011" t="s">
        <v>150</v>
      </c>
    </row>
    <row r="1012" spans="1:14" x14ac:dyDescent="0.25">
      <c r="A1012" t="s">
        <v>1887</v>
      </c>
      <c r="B1012" t="s">
        <v>56</v>
      </c>
      <c r="C1012" t="s">
        <v>129</v>
      </c>
      <c r="D1012" t="s">
        <v>97</v>
      </c>
      <c r="E1012" s="149">
        <v>18331754.399999999</v>
      </c>
      <c r="F1012" s="149">
        <v>4992432.25</v>
      </c>
      <c r="G1012" s="149">
        <v>23324186.649999999</v>
      </c>
      <c r="H1012" s="150">
        <f>Tabela2[[#This Row],[PERCENTUAL REALIZADO2]]*1/100</f>
        <v>0.38590000000000002</v>
      </c>
      <c r="I1012">
        <v>38.590000000000003</v>
      </c>
      <c r="J1012" s="111">
        <v>41666</v>
      </c>
      <c r="K1012" s="111">
        <v>42916</v>
      </c>
      <c r="L1012" t="s">
        <v>2</v>
      </c>
      <c r="M1012" t="s">
        <v>98</v>
      </c>
      <c r="N1012" t="s">
        <v>253</v>
      </c>
    </row>
    <row r="1013" spans="1:14" x14ac:dyDescent="0.25">
      <c r="A1013" t="s">
        <v>588</v>
      </c>
      <c r="B1013" t="s">
        <v>58</v>
      </c>
      <c r="C1013" t="s">
        <v>571</v>
      </c>
      <c r="D1013" t="s">
        <v>79</v>
      </c>
      <c r="E1013" s="149">
        <v>90000</v>
      </c>
      <c r="F1013" s="149">
        <v>50142</v>
      </c>
      <c r="G1013" s="149">
        <v>140142</v>
      </c>
      <c r="H1013" s="150">
        <f>Tabela2[[#This Row],[PERCENTUAL REALIZADO2]]*1/100</f>
        <v>0.92390000000000005</v>
      </c>
      <c r="I1013">
        <v>92.39</v>
      </c>
      <c r="J1013" s="111">
        <v>37284</v>
      </c>
      <c r="L1013" t="s">
        <v>2</v>
      </c>
      <c r="M1013" t="s">
        <v>80</v>
      </c>
      <c r="N1013" t="s">
        <v>91</v>
      </c>
    </row>
    <row r="1014" spans="1:14" x14ac:dyDescent="0.25">
      <c r="A1014" t="s">
        <v>719</v>
      </c>
      <c r="B1014" t="s">
        <v>56</v>
      </c>
      <c r="C1014" t="s">
        <v>718</v>
      </c>
      <c r="D1014" t="s">
        <v>85</v>
      </c>
      <c r="E1014" s="149">
        <v>150000</v>
      </c>
      <c r="F1014" s="149">
        <v>8250</v>
      </c>
      <c r="G1014" s="149">
        <v>158250</v>
      </c>
      <c r="H1014" s="150">
        <f>Tabela2[[#This Row],[PERCENTUAL REALIZADO2]]*1/100</f>
        <v>0.68440000000000001</v>
      </c>
      <c r="I1014">
        <v>68.44</v>
      </c>
      <c r="J1014" s="111">
        <v>38719</v>
      </c>
      <c r="L1014" t="s">
        <v>2</v>
      </c>
      <c r="M1014" t="s">
        <v>83</v>
      </c>
      <c r="N1014" t="s">
        <v>297</v>
      </c>
    </row>
    <row r="1015" spans="1:14" x14ac:dyDescent="0.25">
      <c r="A1015" t="s">
        <v>1626</v>
      </c>
      <c r="B1015" t="s">
        <v>47</v>
      </c>
      <c r="C1015" t="s">
        <v>284</v>
      </c>
      <c r="D1015" t="s">
        <v>82</v>
      </c>
      <c r="E1015" s="149">
        <v>343000</v>
      </c>
      <c r="F1015" s="149">
        <v>7000</v>
      </c>
      <c r="G1015" s="149">
        <v>350000</v>
      </c>
      <c r="H1015" s="150">
        <f>Tabela2[[#This Row],[PERCENTUAL REALIZADO2]]*1/100</f>
        <v>0.20560099999999998</v>
      </c>
      <c r="I1015">
        <v>20.560099999999998</v>
      </c>
      <c r="J1015" s="111">
        <v>42149</v>
      </c>
      <c r="L1015" t="s">
        <v>2</v>
      </c>
      <c r="M1015" t="s">
        <v>83</v>
      </c>
      <c r="N1015" t="s">
        <v>84</v>
      </c>
    </row>
    <row r="1016" spans="1:14" x14ac:dyDescent="0.25">
      <c r="A1016" t="s">
        <v>1334</v>
      </c>
      <c r="B1016" t="s">
        <v>45</v>
      </c>
      <c r="C1016" t="s">
        <v>1333</v>
      </c>
      <c r="D1016" t="s">
        <v>85</v>
      </c>
      <c r="E1016" s="149">
        <v>1976600</v>
      </c>
      <c r="F1016" s="149">
        <v>40338.78</v>
      </c>
      <c r="G1016" s="149">
        <v>2016938.78</v>
      </c>
      <c r="H1016" s="150">
        <f>Tabela2[[#This Row],[PERCENTUAL REALIZADO2]]*1/100</f>
        <v>5.3658999999999998E-2</v>
      </c>
      <c r="I1016">
        <v>5.3658999999999999</v>
      </c>
      <c r="J1016" s="111">
        <v>42146</v>
      </c>
      <c r="L1016" t="s">
        <v>2</v>
      </c>
      <c r="M1016" t="s">
        <v>83</v>
      </c>
      <c r="N1016" t="s">
        <v>86</v>
      </c>
    </row>
    <row r="1017" spans="1:14" x14ac:dyDescent="0.25">
      <c r="A1017" t="s">
        <v>1499</v>
      </c>
      <c r="B1017" t="s">
        <v>69</v>
      </c>
      <c r="C1017" t="s">
        <v>154</v>
      </c>
      <c r="D1017" t="s">
        <v>79</v>
      </c>
      <c r="E1017" s="149">
        <v>1462500</v>
      </c>
      <c r="F1017" s="149">
        <v>37500</v>
      </c>
      <c r="G1017" s="149">
        <v>1500000</v>
      </c>
      <c r="H1017" s="150">
        <f>Tabela2[[#This Row],[PERCENTUAL REALIZADO2]]*1/100</f>
        <v>0.26680799999999999</v>
      </c>
      <c r="I1017">
        <v>26.680800000000001</v>
      </c>
      <c r="J1017" s="111">
        <v>42509</v>
      </c>
      <c r="L1017" t="s">
        <v>2</v>
      </c>
      <c r="M1017" t="s">
        <v>80</v>
      </c>
      <c r="N1017" t="s">
        <v>81</v>
      </c>
    </row>
    <row r="1018" spans="1:14" x14ac:dyDescent="0.25">
      <c r="A1018" t="s">
        <v>1918</v>
      </c>
      <c r="B1018" t="s">
        <v>57</v>
      </c>
      <c r="C1018" t="s">
        <v>1917</v>
      </c>
      <c r="D1018" t="s">
        <v>82</v>
      </c>
      <c r="E1018" s="149">
        <v>1170000</v>
      </c>
      <c r="F1018" s="149">
        <v>35100</v>
      </c>
      <c r="G1018" s="149">
        <v>1205100</v>
      </c>
      <c r="H1018" s="150">
        <f>Tabela2[[#This Row],[PERCENTUAL REALIZADO2]]*1/100</f>
        <v>0.39329999999999998</v>
      </c>
      <c r="I1018">
        <v>39.33</v>
      </c>
      <c r="J1018" s="111">
        <v>40140</v>
      </c>
      <c r="K1018" s="111">
        <v>42734</v>
      </c>
      <c r="L1018" t="s">
        <v>2</v>
      </c>
      <c r="M1018" t="s">
        <v>83</v>
      </c>
      <c r="N1018" t="s">
        <v>251</v>
      </c>
    </row>
    <row r="1019" spans="1:14" x14ac:dyDescent="0.25">
      <c r="A1019" t="s">
        <v>1266</v>
      </c>
      <c r="B1019" t="s">
        <v>52</v>
      </c>
      <c r="C1019" t="s">
        <v>1265</v>
      </c>
      <c r="D1019" t="s">
        <v>82</v>
      </c>
      <c r="E1019" s="149">
        <v>975000</v>
      </c>
      <c r="F1019" s="149">
        <v>40625</v>
      </c>
      <c r="G1019" s="149">
        <v>1015625</v>
      </c>
      <c r="H1019" s="150">
        <f>Tabela2[[#This Row],[PERCENTUAL REALIZADO2]]*1/100</f>
        <v>1.6969999999999999E-3</v>
      </c>
      <c r="I1019">
        <v>0.16969999999999999</v>
      </c>
      <c r="J1019" s="111">
        <v>42180</v>
      </c>
      <c r="L1019" t="s">
        <v>2</v>
      </c>
      <c r="M1019" t="s">
        <v>83</v>
      </c>
      <c r="N1019" t="s">
        <v>84</v>
      </c>
    </row>
    <row r="1020" spans="1:14" x14ac:dyDescent="0.25">
      <c r="A1020" t="s">
        <v>1611</v>
      </c>
      <c r="B1020" t="s">
        <v>51</v>
      </c>
      <c r="C1020" t="s">
        <v>882</v>
      </c>
      <c r="D1020" t="s">
        <v>79</v>
      </c>
      <c r="E1020" s="149">
        <v>682500</v>
      </c>
      <c r="F1020" s="149">
        <v>22733.01</v>
      </c>
      <c r="G1020" s="149">
        <v>705233.01</v>
      </c>
      <c r="H1020" s="150">
        <f>Tabela2[[#This Row],[PERCENTUAL REALIZADO2]]*1/100</f>
        <v>2.6068999999999998E-2</v>
      </c>
      <c r="I1020">
        <v>2.6069</v>
      </c>
      <c r="J1020" s="111">
        <v>42552</v>
      </c>
      <c r="L1020" t="s">
        <v>2</v>
      </c>
      <c r="M1020" t="s">
        <v>80</v>
      </c>
      <c r="N1020" t="s">
        <v>81</v>
      </c>
    </row>
    <row r="1021" spans="1:14" x14ac:dyDescent="0.25">
      <c r="A1021" t="s">
        <v>965</v>
      </c>
      <c r="B1021" t="s">
        <v>53</v>
      </c>
      <c r="C1021" t="s">
        <v>908</v>
      </c>
      <c r="D1021" t="s">
        <v>79</v>
      </c>
      <c r="E1021" s="149">
        <v>421363.85</v>
      </c>
      <c r="F1021" s="149">
        <v>421.79</v>
      </c>
      <c r="G1021" s="149">
        <v>421785.64</v>
      </c>
      <c r="H1021" s="150">
        <f>Tabela2[[#This Row],[PERCENTUAL REALIZADO2]]*1/100</f>
        <v>0.92393199999999998</v>
      </c>
      <c r="I1021">
        <v>92.393199999999993</v>
      </c>
      <c r="J1021" s="111">
        <v>42425</v>
      </c>
      <c r="L1021" t="s">
        <v>2</v>
      </c>
      <c r="M1021" t="s">
        <v>80</v>
      </c>
      <c r="N1021" t="s">
        <v>81</v>
      </c>
    </row>
    <row r="1022" spans="1:14" x14ac:dyDescent="0.25">
      <c r="A1022" t="s">
        <v>1125</v>
      </c>
      <c r="B1022" t="s">
        <v>52</v>
      </c>
      <c r="C1022" t="s">
        <v>195</v>
      </c>
      <c r="D1022" t="s">
        <v>82</v>
      </c>
      <c r="E1022" s="149">
        <v>600000</v>
      </c>
      <c r="F1022" s="149">
        <v>1000</v>
      </c>
      <c r="G1022" s="149">
        <v>601000</v>
      </c>
      <c r="H1022" s="150">
        <f>Tabela2[[#This Row],[PERCENTUAL REALIZADO2]]*1/100</f>
        <v>3.3270000000000001E-3</v>
      </c>
      <c r="I1022">
        <v>0.3327</v>
      </c>
      <c r="J1022" s="111">
        <v>42704</v>
      </c>
      <c r="L1022" t="s">
        <v>2</v>
      </c>
      <c r="M1022" t="s">
        <v>83</v>
      </c>
      <c r="N1022" t="s">
        <v>84</v>
      </c>
    </row>
    <row r="1023" spans="1:14" x14ac:dyDescent="0.25">
      <c r="A1023" t="s">
        <v>1051</v>
      </c>
      <c r="B1023" t="s">
        <v>47</v>
      </c>
      <c r="C1023" t="s">
        <v>274</v>
      </c>
      <c r="D1023" t="s">
        <v>82</v>
      </c>
      <c r="E1023" s="149">
        <v>975000</v>
      </c>
      <c r="F1023" s="149">
        <v>25000</v>
      </c>
      <c r="G1023" s="149">
        <v>1000000</v>
      </c>
      <c r="H1023" s="150">
        <f>Tabela2[[#This Row],[PERCENTUAL REALIZADO2]]*1/100</f>
        <v>0.48578100000000002</v>
      </c>
      <c r="I1023">
        <v>48.578099999999999</v>
      </c>
      <c r="J1023" s="111">
        <v>42704</v>
      </c>
      <c r="L1023" t="s">
        <v>2</v>
      </c>
      <c r="M1023" t="s">
        <v>83</v>
      </c>
      <c r="N1023" t="s">
        <v>84</v>
      </c>
    </row>
    <row r="1024" spans="1:14" x14ac:dyDescent="0.25">
      <c r="A1024" t="s">
        <v>1312</v>
      </c>
      <c r="B1024" t="s">
        <v>67</v>
      </c>
      <c r="C1024" t="s">
        <v>1311</v>
      </c>
      <c r="D1024" t="s">
        <v>79</v>
      </c>
      <c r="E1024" s="149">
        <v>487500</v>
      </c>
      <c r="F1024" s="149">
        <v>12500</v>
      </c>
      <c r="G1024" s="149">
        <v>500000</v>
      </c>
      <c r="H1024" s="150">
        <f>Tabela2[[#This Row],[PERCENTUAL REALIZADO2]]*1/100</f>
        <v>0.62332700000000008</v>
      </c>
      <c r="I1024">
        <v>62.332700000000003</v>
      </c>
      <c r="J1024" s="111">
        <v>42192</v>
      </c>
      <c r="L1024" t="s">
        <v>2</v>
      </c>
      <c r="M1024" t="s">
        <v>80</v>
      </c>
      <c r="N1024" t="s">
        <v>81</v>
      </c>
    </row>
    <row r="1025" spans="1:14" x14ac:dyDescent="0.25">
      <c r="A1025" t="s">
        <v>1591</v>
      </c>
      <c r="B1025" t="s">
        <v>60</v>
      </c>
      <c r="C1025" t="s">
        <v>133</v>
      </c>
      <c r="D1025" t="s">
        <v>82</v>
      </c>
      <c r="E1025" s="149">
        <v>585000</v>
      </c>
      <c r="F1025" s="149">
        <v>22366.78</v>
      </c>
      <c r="G1025" s="149">
        <v>607366.78</v>
      </c>
      <c r="H1025" s="150">
        <f>Tabela2[[#This Row],[PERCENTUAL REALIZADO2]]*1/100</f>
        <v>0.64973200000000009</v>
      </c>
      <c r="I1025">
        <v>64.973200000000006</v>
      </c>
      <c r="J1025" s="111">
        <v>42166</v>
      </c>
      <c r="L1025" t="s">
        <v>2</v>
      </c>
      <c r="M1025" t="s">
        <v>83</v>
      </c>
      <c r="N1025" t="s">
        <v>84</v>
      </c>
    </row>
    <row r="1026" spans="1:14" x14ac:dyDescent="0.25">
      <c r="A1026" t="s">
        <v>1996</v>
      </c>
      <c r="B1026" t="s">
        <v>57</v>
      </c>
      <c r="C1026" t="s">
        <v>655</v>
      </c>
      <c r="D1026" t="s">
        <v>82</v>
      </c>
      <c r="E1026" s="149">
        <v>292500</v>
      </c>
      <c r="F1026" s="149">
        <v>6000</v>
      </c>
      <c r="G1026" s="149">
        <v>298500</v>
      </c>
      <c r="H1026" s="150">
        <f>Tabela2[[#This Row],[PERCENTUAL REALIZADO2]]*1/100</f>
        <v>0.4224</v>
      </c>
      <c r="I1026">
        <v>42.24</v>
      </c>
      <c r="J1026" s="111">
        <v>40350</v>
      </c>
      <c r="K1026" s="111">
        <v>42977</v>
      </c>
      <c r="L1026" t="s">
        <v>2</v>
      </c>
      <c r="M1026" t="s">
        <v>83</v>
      </c>
      <c r="N1026" t="s">
        <v>251</v>
      </c>
    </row>
    <row r="1027" spans="1:14" x14ac:dyDescent="0.25">
      <c r="A1027" t="s">
        <v>1455</v>
      </c>
      <c r="B1027" t="s">
        <v>51</v>
      </c>
      <c r="C1027" t="s">
        <v>307</v>
      </c>
      <c r="D1027" t="s">
        <v>82</v>
      </c>
      <c r="E1027" s="149">
        <v>487500</v>
      </c>
      <c r="F1027" s="149">
        <v>27342.03</v>
      </c>
      <c r="G1027" s="149">
        <v>514842.03</v>
      </c>
      <c r="H1027" s="150">
        <f>Tabela2[[#This Row],[PERCENTUAL REALIZADO2]]*1/100</f>
        <v>0.548153</v>
      </c>
      <c r="I1027">
        <v>54.815300000000001</v>
      </c>
      <c r="J1027" s="111">
        <v>42339</v>
      </c>
      <c r="L1027" t="s">
        <v>2</v>
      </c>
      <c r="M1027" t="s">
        <v>83</v>
      </c>
      <c r="N1027" t="s">
        <v>84</v>
      </c>
    </row>
    <row r="1028" spans="1:14" x14ac:dyDescent="0.25">
      <c r="A1028" t="s">
        <v>1432</v>
      </c>
      <c r="B1028" t="s">
        <v>55</v>
      </c>
      <c r="C1028" t="s">
        <v>1115</v>
      </c>
      <c r="D1028" t="s">
        <v>82</v>
      </c>
      <c r="E1028" s="149">
        <v>487500</v>
      </c>
      <c r="F1028" s="149">
        <v>12500</v>
      </c>
      <c r="G1028" s="149">
        <v>500000</v>
      </c>
      <c r="H1028" s="150">
        <f>Tabela2[[#This Row],[PERCENTUAL REALIZADO2]]*1/100</f>
        <v>8.6392999999999998E-2</v>
      </c>
      <c r="I1028">
        <v>8.6393000000000004</v>
      </c>
      <c r="J1028" s="111">
        <v>42080</v>
      </c>
      <c r="L1028" t="s">
        <v>2</v>
      </c>
      <c r="M1028" t="s">
        <v>83</v>
      </c>
      <c r="N1028" t="s">
        <v>84</v>
      </c>
    </row>
    <row r="1029" spans="1:14" x14ac:dyDescent="0.25">
      <c r="A1029" t="s">
        <v>1116</v>
      </c>
      <c r="B1029" t="s">
        <v>55</v>
      </c>
      <c r="C1029" t="s">
        <v>1115</v>
      </c>
      <c r="D1029" t="s">
        <v>82</v>
      </c>
      <c r="E1029" s="149">
        <v>1287000</v>
      </c>
      <c r="F1029" s="149">
        <v>51480</v>
      </c>
      <c r="G1029" s="149">
        <v>1338480</v>
      </c>
      <c r="H1029" s="150">
        <f>Tabela2[[#This Row],[PERCENTUAL REALIZADO2]]*1/100</f>
        <v>0.10101</v>
      </c>
      <c r="I1029">
        <v>10.101000000000001</v>
      </c>
      <c r="J1029" s="111">
        <v>42367</v>
      </c>
      <c r="L1029" t="s">
        <v>2</v>
      </c>
      <c r="M1029" t="s">
        <v>83</v>
      </c>
      <c r="N1029" t="s">
        <v>84</v>
      </c>
    </row>
    <row r="1030" spans="1:14" x14ac:dyDescent="0.25">
      <c r="A1030" t="s">
        <v>736</v>
      </c>
      <c r="B1030" t="s">
        <v>46</v>
      </c>
      <c r="C1030" t="s">
        <v>735</v>
      </c>
      <c r="D1030" t="s">
        <v>82</v>
      </c>
      <c r="E1030" s="149">
        <v>1000000</v>
      </c>
      <c r="F1030" s="149">
        <v>50000</v>
      </c>
      <c r="G1030" s="149">
        <v>1050000</v>
      </c>
      <c r="H1030" s="150">
        <f>Tabela2[[#This Row],[PERCENTUAL REALIZADO2]]*1/100</f>
        <v>0</v>
      </c>
      <c r="I1030">
        <v>0</v>
      </c>
      <c r="J1030" s="111">
        <v>38712</v>
      </c>
      <c r="L1030" t="s">
        <v>2</v>
      </c>
      <c r="M1030" t="s">
        <v>83</v>
      </c>
      <c r="N1030" t="s">
        <v>251</v>
      </c>
    </row>
    <row r="1031" spans="1:14" x14ac:dyDescent="0.25">
      <c r="A1031" t="s">
        <v>1627</v>
      </c>
      <c r="B1031" t="s">
        <v>52</v>
      </c>
      <c r="C1031" t="s">
        <v>918</v>
      </c>
      <c r="D1031" t="s">
        <v>82</v>
      </c>
      <c r="E1031" s="149">
        <v>490000</v>
      </c>
      <c r="F1031" s="149">
        <v>10000</v>
      </c>
      <c r="G1031" s="149">
        <v>500000</v>
      </c>
      <c r="H1031" s="150">
        <f>Tabela2[[#This Row],[PERCENTUAL REALIZADO2]]*1/100</f>
        <v>0.44335500000000005</v>
      </c>
      <c r="I1031">
        <v>44.335500000000003</v>
      </c>
      <c r="J1031" s="111">
        <v>41976</v>
      </c>
      <c r="L1031" t="s">
        <v>2</v>
      </c>
      <c r="M1031" t="s">
        <v>83</v>
      </c>
      <c r="N1031" t="s">
        <v>84</v>
      </c>
    </row>
    <row r="1032" spans="1:14" x14ac:dyDescent="0.25">
      <c r="A1032" t="s">
        <v>905</v>
      </c>
      <c r="B1032" t="s">
        <v>53</v>
      </c>
      <c r="C1032" t="s">
        <v>328</v>
      </c>
      <c r="D1032" t="s">
        <v>82</v>
      </c>
      <c r="E1032" s="149">
        <v>243750</v>
      </c>
      <c r="F1032" s="149">
        <v>9634.01</v>
      </c>
      <c r="G1032" s="149">
        <v>253384.01</v>
      </c>
      <c r="H1032" s="150">
        <f>Tabela2[[#This Row],[PERCENTUAL REALIZADO2]]*1/100</f>
        <v>0.11539099999999999</v>
      </c>
      <c r="I1032">
        <v>11.539099999999999</v>
      </c>
      <c r="J1032" s="111">
        <v>42978</v>
      </c>
      <c r="L1032" t="s">
        <v>2</v>
      </c>
      <c r="M1032" t="s">
        <v>83</v>
      </c>
      <c r="N1032" t="s">
        <v>84</v>
      </c>
    </row>
    <row r="1033" spans="1:14" x14ac:dyDescent="0.25">
      <c r="A1033" t="s">
        <v>1640</v>
      </c>
      <c r="B1033" t="s">
        <v>68</v>
      </c>
      <c r="C1033" t="s">
        <v>386</v>
      </c>
      <c r="D1033" t="s">
        <v>82</v>
      </c>
      <c r="E1033" s="149">
        <v>360000</v>
      </c>
      <c r="F1033" s="149">
        <v>40000</v>
      </c>
      <c r="G1033" s="149">
        <v>400000</v>
      </c>
      <c r="H1033" s="150">
        <f>Tabela2[[#This Row],[PERCENTUAL REALIZADO2]]*1/100</f>
        <v>8.3785000000000012E-2</v>
      </c>
      <c r="I1033">
        <v>8.3785000000000007</v>
      </c>
      <c r="J1033" s="111">
        <v>42125</v>
      </c>
      <c r="L1033" t="s">
        <v>2</v>
      </c>
      <c r="M1033" t="s">
        <v>83</v>
      </c>
      <c r="N1033" t="s">
        <v>84</v>
      </c>
    </row>
    <row r="1034" spans="1:14" x14ac:dyDescent="0.25">
      <c r="A1034" t="s">
        <v>1548</v>
      </c>
      <c r="B1034" t="s">
        <v>52</v>
      </c>
      <c r="C1034" t="s">
        <v>712</v>
      </c>
      <c r="D1034" t="s">
        <v>82</v>
      </c>
      <c r="E1034" s="149">
        <v>607600</v>
      </c>
      <c r="F1034" s="149">
        <v>12400</v>
      </c>
      <c r="G1034" s="149">
        <v>620000</v>
      </c>
      <c r="H1034" s="150">
        <f>Tabela2[[#This Row],[PERCENTUAL REALIZADO2]]*1/100</f>
        <v>0.61140600000000001</v>
      </c>
      <c r="I1034">
        <v>61.140599999999999</v>
      </c>
      <c r="J1034" s="111">
        <v>42136</v>
      </c>
      <c r="L1034" t="s">
        <v>2</v>
      </c>
      <c r="M1034" t="s">
        <v>83</v>
      </c>
      <c r="N1034" t="s">
        <v>84</v>
      </c>
    </row>
    <row r="1035" spans="1:14" x14ac:dyDescent="0.25">
      <c r="A1035" t="s">
        <v>1269</v>
      </c>
      <c r="B1035" t="s">
        <v>47</v>
      </c>
      <c r="C1035" t="s">
        <v>1268</v>
      </c>
      <c r="D1035" t="s">
        <v>82</v>
      </c>
      <c r="E1035" s="149">
        <v>243750</v>
      </c>
      <c r="F1035" s="149">
        <v>10156.25</v>
      </c>
      <c r="G1035" s="149">
        <v>253906.25</v>
      </c>
      <c r="H1035" s="150">
        <f>Tabela2[[#This Row],[PERCENTUAL REALIZADO2]]*1/100</f>
        <v>0.15567900000000001</v>
      </c>
      <c r="I1035">
        <v>15.5679</v>
      </c>
      <c r="J1035" s="111">
        <v>42163</v>
      </c>
      <c r="L1035" t="s">
        <v>2</v>
      </c>
      <c r="M1035" t="s">
        <v>83</v>
      </c>
      <c r="N1035" t="s">
        <v>84</v>
      </c>
    </row>
    <row r="1036" spans="1:14" x14ac:dyDescent="0.25">
      <c r="A1036" t="s">
        <v>1533</v>
      </c>
      <c r="B1036" t="s">
        <v>52</v>
      </c>
      <c r="C1036" t="s">
        <v>596</v>
      </c>
      <c r="D1036" t="s">
        <v>82</v>
      </c>
      <c r="E1036" s="149">
        <v>294000</v>
      </c>
      <c r="F1036" s="149">
        <v>6000</v>
      </c>
      <c r="G1036" s="149">
        <v>300000</v>
      </c>
      <c r="H1036" s="150">
        <f>Tabela2[[#This Row],[PERCENTUAL REALIZADO2]]*1/100</f>
        <v>0.76775199999999999</v>
      </c>
      <c r="I1036">
        <v>76.775199999999998</v>
      </c>
      <c r="J1036" s="111">
        <v>42251</v>
      </c>
      <c r="L1036" t="s">
        <v>2</v>
      </c>
      <c r="M1036" t="s">
        <v>83</v>
      </c>
      <c r="N1036" t="s">
        <v>84</v>
      </c>
    </row>
    <row r="1037" spans="1:14" x14ac:dyDescent="0.25">
      <c r="A1037" t="s">
        <v>1533</v>
      </c>
      <c r="B1037" t="s">
        <v>52</v>
      </c>
      <c r="C1037" t="s">
        <v>194</v>
      </c>
      <c r="D1037" t="s">
        <v>82</v>
      </c>
      <c r="E1037" s="149">
        <v>392000</v>
      </c>
      <c r="F1037" s="149">
        <v>8000</v>
      </c>
      <c r="G1037" s="149">
        <v>400000</v>
      </c>
      <c r="H1037" s="150">
        <f>Tabela2[[#This Row],[PERCENTUAL REALIZADO2]]*1/100</f>
        <v>0.99202699999999988</v>
      </c>
      <c r="I1037">
        <v>99.202699999999993</v>
      </c>
      <c r="J1037" s="111">
        <v>41927</v>
      </c>
      <c r="L1037" t="s">
        <v>2</v>
      </c>
      <c r="M1037" t="s">
        <v>83</v>
      </c>
      <c r="N1037" t="s">
        <v>84</v>
      </c>
    </row>
    <row r="1038" spans="1:14" x14ac:dyDescent="0.25">
      <c r="A1038" t="s">
        <v>1139</v>
      </c>
      <c r="B1038" t="s">
        <v>51</v>
      </c>
      <c r="C1038" t="s">
        <v>1138</v>
      </c>
      <c r="D1038" t="s">
        <v>82</v>
      </c>
      <c r="E1038" s="149">
        <v>292500</v>
      </c>
      <c r="F1038" s="149">
        <v>585</v>
      </c>
      <c r="G1038" s="149">
        <v>293085</v>
      </c>
      <c r="H1038" s="150">
        <f>Tabela2[[#This Row],[PERCENTUAL REALIZADO2]]*1/100</f>
        <v>0.56992600000000004</v>
      </c>
      <c r="I1038">
        <v>56.992600000000003</v>
      </c>
      <c r="J1038" s="111">
        <v>42345</v>
      </c>
      <c r="L1038" t="s">
        <v>2</v>
      </c>
      <c r="M1038" t="s">
        <v>83</v>
      </c>
      <c r="N1038" t="s">
        <v>84</v>
      </c>
    </row>
    <row r="1039" spans="1:14" x14ac:dyDescent="0.25">
      <c r="A1039" t="s">
        <v>1314</v>
      </c>
      <c r="B1039" t="s">
        <v>47</v>
      </c>
      <c r="C1039" t="s">
        <v>1267</v>
      </c>
      <c r="D1039" t="s">
        <v>82</v>
      </c>
      <c r="E1039" s="149">
        <v>195903.5</v>
      </c>
      <c r="F1039" s="149">
        <v>5000</v>
      </c>
      <c r="G1039" s="149">
        <v>200903.5</v>
      </c>
      <c r="H1039" s="150">
        <f>Tabela2[[#This Row],[PERCENTUAL REALIZADO2]]*1/100</f>
        <v>9.7471000000000002E-2</v>
      </c>
      <c r="I1039">
        <v>9.7470999999999997</v>
      </c>
      <c r="J1039" s="111">
        <v>42151</v>
      </c>
      <c r="L1039" t="s">
        <v>2</v>
      </c>
      <c r="M1039" t="s">
        <v>83</v>
      </c>
      <c r="N1039" t="s">
        <v>84</v>
      </c>
    </row>
    <row r="1040" spans="1:14" x14ac:dyDescent="0.25">
      <c r="A1040" t="s">
        <v>1747</v>
      </c>
      <c r="B1040" t="s">
        <v>69</v>
      </c>
      <c r="C1040" t="s">
        <v>395</v>
      </c>
      <c r="D1040" t="s">
        <v>82</v>
      </c>
      <c r="E1040" s="149">
        <v>292500</v>
      </c>
      <c r="F1040" s="149">
        <v>7500</v>
      </c>
      <c r="G1040" s="149">
        <v>300000</v>
      </c>
      <c r="H1040" s="150">
        <f>Tabela2[[#This Row],[PERCENTUAL REALIZADO2]]*1/100</f>
        <v>0.54741499999999998</v>
      </c>
      <c r="I1040">
        <v>54.741500000000002</v>
      </c>
      <c r="J1040" s="111">
        <v>41913</v>
      </c>
      <c r="L1040" t="s">
        <v>2</v>
      </c>
      <c r="M1040" t="s">
        <v>83</v>
      </c>
      <c r="N1040" t="s">
        <v>130</v>
      </c>
    </row>
    <row r="1041" spans="1:14" x14ac:dyDescent="0.25">
      <c r="A1041" t="s">
        <v>1935</v>
      </c>
      <c r="B1041" t="s">
        <v>58</v>
      </c>
      <c r="C1041" t="s">
        <v>1934</v>
      </c>
      <c r="D1041" t="s">
        <v>82</v>
      </c>
      <c r="E1041" s="149">
        <v>214500</v>
      </c>
      <c r="F1041" s="149">
        <v>11471.23</v>
      </c>
      <c r="G1041" s="149">
        <v>225971.23</v>
      </c>
      <c r="H1041" s="150">
        <f>Tabela2[[#This Row],[PERCENTUAL REALIZADO2]]*1/100</f>
        <v>0.13140000000000002</v>
      </c>
      <c r="I1041">
        <v>13.14</v>
      </c>
      <c r="J1041" s="111">
        <v>41003</v>
      </c>
      <c r="K1041" s="111">
        <v>42719</v>
      </c>
      <c r="L1041" t="s">
        <v>2</v>
      </c>
      <c r="M1041" t="s">
        <v>83</v>
      </c>
      <c r="N1041" t="s">
        <v>251</v>
      </c>
    </row>
    <row r="1042" spans="1:14" x14ac:dyDescent="0.25">
      <c r="A1042" t="s">
        <v>1452</v>
      </c>
      <c r="B1042" t="s">
        <v>48</v>
      </c>
      <c r="C1042" t="s">
        <v>315</v>
      </c>
      <c r="D1042" t="s">
        <v>82</v>
      </c>
      <c r="E1042" s="149">
        <v>487500</v>
      </c>
      <c r="F1042" s="149">
        <v>11798.29</v>
      </c>
      <c r="G1042" s="149">
        <v>499298.29</v>
      </c>
      <c r="H1042" s="150">
        <f>Tabela2[[#This Row],[PERCENTUAL REALIZADO2]]*1/100</f>
        <v>0.19572000000000001</v>
      </c>
      <c r="I1042">
        <v>19.571999999999999</v>
      </c>
      <c r="J1042" s="111">
        <v>42129</v>
      </c>
      <c r="L1042" t="s">
        <v>2</v>
      </c>
      <c r="M1042" t="s">
        <v>83</v>
      </c>
      <c r="N1042" t="s">
        <v>84</v>
      </c>
    </row>
    <row r="1043" spans="1:14" x14ac:dyDescent="0.25">
      <c r="A1043" t="s">
        <v>842</v>
      </c>
      <c r="B1043" t="s">
        <v>52</v>
      </c>
      <c r="C1043" t="s">
        <v>841</v>
      </c>
      <c r="D1043" t="s">
        <v>82</v>
      </c>
      <c r="E1043" s="149">
        <v>259271.02</v>
      </c>
      <c r="F1043" s="149">
        <v>1104.2</v>
      </c>
      <c r="G1043" s="149">
        <v>260375.22</v>
      </c>
      <c r="H1043" s="150">
        <f>Tabela2[[#This Row],[PERCENTUAL REALIZADO2]]*1/100</f>
        <v>9.2759999999999995E-3</v>
      </c>
      <c r="I1043">
        <v>0.92759999999999998</v>
      </c>
      <c r="J1043" s="111">
        <v>42989</v>
      </c>
      <c r="L1043" t="s">
        <v>2</v>
      </c>
      <c r="M1043" t="s">
        <v>83</v>
      </c>
      <c r="N1043" t="s">
        <v>84</v>
      </c>
    </row>
    <row r="1044" spans="1:14" x14ac:dyDescent="0.25">
      <c r="A1044" t="s">
        <v>1039</v>
      </c>
      <c r="B1044" t="s">
        <v>54</v>
      </c>
      <c r="C1044" t="s">
        <v>1038</v>
      </c>
      <c r="D1044" t="s">
        <v>82</v>
      </c>
      <c r="E1044" s="149">
        <v>390000</v>
      </c>
      <c r="F1044" s="149">
        <v>15600</v>
      </c>
      <c r="G1044" s="149">
        <v>405600</v>
      </c>
      <c r="H1044" s="150">
        <f>Tabela2[[#This Row],[PERCENTUAL REALIZADO2]]*1/100</f>
        <v>0.58514600000000005</v>
      </c>
      <c r="I1044">
        <v>58.514600000000002</v>
      </c>
      <c r="J1044" s="111">
        <v>42475</v>
      </c>
      <c r="L1044" t="s">
        <v>2</v>
      </c>
      <c r="M1044" t="s">
        <v>83</v>
      </c>
      <c r="N1044" t="s">
        <v>84</v>
      </c>
    </row>
    <row r="1045" spans="1:14" x14ac:dyDescent="0.25">
      <c r="A1045" t="s">
        <v>1369</v>
      </c>
      <c r="B1045" t="s">
        <v>52</v>
      </c>
      <c r="C1045" t="s">
        <v>153</v>
      </c>
      <c r="D1045" t="s">
        <v>82</v>
      </c>
      <c r="E1045" s="149">
        <v>341250</v>
      </c>
      <c r="F1045" s="149">
        <v>13650</v>
      </c>
      <c r="G1045" s="149">
        <v>354900</v>
      </c>
      <c r="H1045" s="150">
        <f>Tabela2[[#This Row],[PERCENTUAL REALIZADO2]]*1/100</f>
        <v>0.20724100000000001</v>
      </c>
      <c r="I1045">
        <v>20.7241</v>
      </c>
      <c r="J1045" s="111">
        <v>42131</v>
      </c>
      <c r="L1045" t="s">
        <v>2</v>
      </c>
      <c r="M1045" t="s">
        <v>83</v>
      </c>
      <c r="N1045" t="s">
        <v>84</v>
      </c>
    </row>
    <row r="1046" spans="1:14" x14ac:dyDescent="0.25">
      <c r="A1046" t="s">
        <v>1684</v>
      </c>
      <c r="B1046" t="s">
        <v>47</v>
      </c>
      <c r="C1046" t="s">
        <v>211</v>
      </c>
      <c r="D1046" t="s">
        <v>82</v>
      </c>
      <c r="E1046" s="149">
        <v>279377.28000000003</v>
      </c>
      <c r="F1046" s="149">
        <v>11640.72</v>
      </c>
      <c r="G1046" s="149">
        <v>291018</v>
      </c>
      <c r="H1046" s="150">
        <f>Tabela2[[#This Row],[PERCENTUAL REALIZADO2]]*1/100</f>
        <v>0.31393599999999999</v>
      </c>
      <c r="I1046">
        <v>31.393599999999999</v>
      </c>
      <c r="J1046" s="111">
        <v>42338</v>
      </c>
      <c r="L1046" t="s">
        <v>2</v>
      </c>
      <c r="M1046" t="s">
        <v>83</v>
      </c>
      <c r="N1046" t="s">
        <v>84</v>
      </c>
    </row>
    <row r="1047" spans="1:14" x14ac:dyDescent="0.25">
      <c r="A1047" t="s">
        <v>1734</v>
      </c>
      <c r="B1047" t="s">
        <v>51</v>
      </c>
      <c r="C1047" t="s">
        <v>1733</v>
      </c>
      <c r="D1047" t="s">
        <v>82</v>
      </c>
      <c r="E1047" s="149">
        <v>975000</v>
      </c>
      <c r="F1047" s="149">
        <v>181450.82</v>
      </c>
      <c r="G1047" s="149">
        <v>1156450.82</v>
      </c>
      <c r="H1047" s="150">
        <f>Tabela2[[#This Row],[PERCENTUAL REALIZADO2]]*1/100</f>
        <v>3.5019999999999996E-2</v>
      </c>
      <c r="I1047">
        <v>3.5019999999999998</v>
      </c>
      <c r="J1047" s="111">
        <v>41718</v>
      </c>
      <c r="L1047" t="s">
        <v>2</v>
      </c>
      <c r="M1047" t="s">
        <v>83</v>
      </c>
      <c r="N1047" t="s">
        <v>84</v>
      </c>
    </row>
    <row r="1048" spans="1:14" x14ac:dyDescent="0.25">
      <c r="A1048" t="s">
        <v>1933</v>
      </c>
      <c r="B1048" t="s">
        <v>56</v>
      </c>
      <c r="C1048" t="s">
        <v>1901</v>
      </c>
      <c r="D1048" t="s">
        <v>82</v>
      </c>
      <c r="E1048" s="149">
        <v>195000</v>
      </c>
      <c r="F1048" s="149">
        <v>25000</v>
      </c>
      <c r="G1048" s="149">
        <v>220000</v>
      </c>
      <c r="H1048" s="150">
        <f>Tabela2[[#This Row],[PERCENTUAL REALIZADO2]]*1/100</f>
        <v>0</v>
      </c>
      <c r="I1048">
        <v>0</v>
      </c>
      <c r="J1048" s="111">
        <v>40766</v>
      </c>
      <c r="K1048" s="111">
        <v>42185</v>
      </c>
      <c r="L1048" t="s">
        <v>2</v>
      </c>
      <c r="M1048" t="s">
        <v>83</v>
      </c>
      <c r="N1048" t="s">
        <v>251</v>
      </c>
    </row>
    <row r="1049" spans="1:14" x14ac:dyDescent="0.25">
      <c r="A1049" t="s">
        <v>1156</v>
      </c>
      <c r="B1049" t="s">
        <v>45</v>
      </c>
      <c r="C1049" t="s">
        <v>214</v>
      </c>
      <c r="D1049" t="s">
        <v>85</v>
      </c>
      <c r="E1049" s="149">
        <v>690900</v>
      </c>
      <c r="F1049" s="149">
        <v>50372.13</v>
      </c>
      <c r="G1049" s="149">
        <v>741272.13</v>
      </c>
      <c r="H1049" s="150">
        <f>Tabela2[[#This Row],[PERCENTUAL REALIZADO2]]*1/100</f>
        <v>5.3080000000000002E-3</v>
      </c>
      <c r="I1049">
        <v>0.53080000000000005</v>
      </c>
      <c r="J1049" s="111">
        <v>42543</v>
      </c>
      <c r="L1049" t="s">
        <v>2</v>
      </c>
      <c r="M1049" t="s">
        <v>83</v>
      </c>
      <c r="N1049" t="s">
        <v>113</v>
      </c>
    </row>
    <row r="1050" spans="1:14" x14ac:dyDescent="0.25">
      <c r="A1050" t="s">
        <v>640</v>
      </c>
      <c r="B1050" t="s">
        <v>226</v>
      </c>
      <c r="C1050" t="s">
        <v>639</v>
      </c>
      <c r="D1050" t="s">
        <v>85</v>
      </c>
      <c r="E1050" s="149">
        <v>200000</v>
      </c>
      <c r="F1050" s="149">
        <v>0</v>
      </c>
      <c r="G1050" s="149">
        <v>200000</v>
      </c>
      <c r="H1050" s="150">
        <f>Tabela2[[#This Row],[PERCENTUAL REALIZADO2]]*1/100</f>
        <v>0.50619999999999998</v>
      </c>
      <c r="I1050">
        <v>50.62</v>
      </c>
      <c r="J1050" s="111">
        <v>38168</v>
      </c>
      <c r="L1050" t="s">
        <v>2</v>
      </c>
      <c r="M1050" t="s">
        <v>247</v>
      </c>
      <c r="N1050" t="s">
        <v>256</v>
      </c>
    </row>
    <row r="1051" spans="1:14" x14ac:dyDescent="0.25">
      <c r="A1051" t="s">
        <v>599</v>
      </c>
      <c r="B1051" t="s">
        <v>58</v>
      </c>
      <c r="C1051" t="s">
        <v>420</v>
      </c>
      <c r="D1051" t="s">
        <v>85</v>
      </c>
      <c r="E1051" s="149">
        <v>1000000</v>
      </c>
      <c r="F1051" s="149">
        <v>490816.7</v>
      </c>
      <c r="G1051" s="149">
        <v>1490816.7</v>
      </c>
      <c r="H1051" s="150">
        <f>Tabela2[[#This Row],[PERCENTUAL REALIZADO2]]*1/100</f>
        <v>0.91090000000000004</v>
      </c>
      <c r="I1051">
        <v>91.09</v>
      </c>
      <c r="J1051" s="111">
        <v>37186</v>
      </c>
      <c r="K1051" s="111">
        <v>40178</v>
      </c>
      <c r="L1051" t="s">
        <v>2</v>
      </c>
      <c r="M1051" t="s">
        <v>247</v>
      </c>
      <c r="N1051" t="s">
        <v>600</v>
      </c>
    </row>
    <row r="1052" spans="1:14" x14ac:dyDescent="0.25">
      <c r="A1052" t="s">
        <v>1059</v>
      </c>
      <c r="B1052" t="s">
        <v>48</v>
      </c>
      <c r="C1052" t="s">
        <v>1058</v>
      </c>
      <c r="D1052" t="s">
        <v>82</v>
      </c>
      <c r="E1052" s="149">
        <v>1810000</v>
      </c>
      <c r="F1052" s="149">
        <v>1070523.3999999999</v>
      </c>
      <c r="G1052" s="149">
        <v>2880523.4</v>
      </c>
      <c r="H1052" s="150">
        <f>Tabela2[[#This Row],[PERCENTUAL REALIZADO2]]*1/100</f>
        <v>0.60670000000000002</v>
      </c>
      <c r="I1052">
        <v>60.67</v>
      </c>
      <c r="J1052" s="111">
        <v>40310</v>
      </c>
      <c r="K1052" s="111">
        <v>43281</v>
      </c>
      <c r="L1052" t="s">
        <v>2</v>
      </c>
      <c r="M1052" t="s">
        <v>83</v>
      </c>
      <c r="N1052" t="s">
        <v>251</v>
      </c>
    </row>
    <row r="1053" spans="1:14" x14ac:dyDescent="0.25">
      <c r="A1053" t="s">
        <v>1871</v>
      </c>
      <c r="B1053" t="s">
        <v>64</v>
      </c>
      <c r="C1053" t="s">
        <v>132</v>
      </c>
      <c r="D1053" t="s">
        <v>82</v>
      </c>
      <c r="E1053" s="149">
        <v>6825000</v>
      </c>
      <c r="F1053" s="149">
        <v>284375</v>
      </c>
      <c r="G1053" s="149">
        <v>7109375</v>
      </c>
      <c r="H1053" s="150">
        <f>Tabela2[[#This Row],[PERCENTUAL REALIZADO2]]*1/100</f>
        <v>0.94878399999999996</v>
      </c>
      <c r="I1053">
        <v>94.878399999999999</v>
      </c>
      <c r="J1053" s="111">
        <v>41513</v>
      </c>
      <c r="L1053" t="s">
        <v>2</v>
      </c>
      <c r="M1053" t="s">
        <v>83</v>
      </c>
      <c r="N1053" t="s">
        <v>84</v>
      </c>
    </row>
    <row r="1054" spans="1:14" x14ac:dyDescent="0.25">
      <c r="A1054" t="s">
        <v>1792</v>
      </c>
      <c r="B1054" t="s">
        <v>52</v>
      </c>
      <c r="C1054" t="s">
        <v>1791</v>
      </c>
      <c r="D1054" t="s">
        <v>82</v>
      </c>
      <c r="E1054" s="149">
        <v>1216800</v>
      </c>
      <c r="F1054" s="149">
        <v>121977.13</v>
      </c>
      <c r="G1054" s="149">
        <v>1338777.1299999999</v>
      </c>
      <c r="H1054" s="150">
        <f>Tabela2[[#This Row],[PERCENTUAL REALIZADO2]]*1/100</f>
        <v>0.22076000000000001</v>
      </c>
      <c r="I1054">
        <v>22.076000000000001</v>
      </c>
      <c r="J1054" s="111">
        <v>42888</v>
      </c>
      <c r="L1054" t="s">
        <v>2</v>
      </c>
      <c r="M1054" t="s">
        <v>83</v>
      </c>
      <c r="N1054" t="s">
        <v>84</v>
      </c>
    </row>
    <row r="1055" spans="1:14" x14ac:dyDescent="0.25">
      <c r="A1055" t="s">
        <v>1128</v>
      </c>
      <c r="B1055" t="s">
        <v>55</v>
      </c>
      <c r="C1055" t="s">
        <v>1127</v>
      </c>
      <c r="D1055" t="s">
        <v>82</v>
      </c>
      <c r="E1055" s="149">
        <v>243750</v>
      </c>
      <c r="F1055" s="149">
        <v>9750</v>
      </c>
      <c r="G1055" s="149">
        <v>253500</v>
      </c>
      <c r="H1055" s="150">
        <f>Tabela2[[#This Row],[PERCENTUAL REALIZADO2]]*1/100</f>
        <v>1.1089999999999999E-2</v>
      </c>
      <c r="I1055">
        <v>1.109</v>
      </c>
      <c r="J1055" s="111">
        <v>42524</v>
      </c>
      <c r="L1055" t="s">
        <v>2</v>
      </c>
      <c r="M1055" t="s">
        <v>83</v>
      </c>
      <c r="N1055" t="s">
        <v>84</v>
      </c>
    </row>
    <row r="1056" spans="1:14" x14ac:dyDescent="0.25">
      <c r="A1056" t="s">
        <v>1728</v>
      </c>
      <c r="B1056" t="s">
        <v>48</v>
      </c>
      <c r="C1056" t="s">
        <v>365</v>
      </c>
      <c r="D1056" t="s">
        <v>82</v>
      </c>
      <c r="E1056" s="149">
        <v>764161.74</v>
      </c>
      <c r="F1056" s="149">
        <v>15595.14</v>
      </c>
      <c r="G1056" s="149">
        <v>779756.88</v>
      </c>
      <c r="H1056" s="150">
        <f>Tabela2[[#This Row],[PERCENTUAL REALIZADO2]]*1/100</f>
        <v>7.2098000000000009E-2</v>
      </c>
      <c r="I1056">
        <v>7.2098000000000004</v>
      </c>
      <c r="J1056" s="111">
        <v>42156</v>
      </c>
      <c r="L1056" t="s">
        <v>2</v>
      </c>
      <c r="M1056" t="s">
        <v>83</v>
      </c>
      <c r="N1056" t="s">
        <v>84</v>
      </c>
    </row>
    <row r="1057" spans="1:14" x14ac:dyDescent="0.25">
      <c r="A1057" t="s">
        <v>1769</v>
      </c>
      <c r="B1057" t="s">
        <v>55</v>
      </c>
      <c r="C1057" t="s">
        <v>1768</v>
      </c>
      <c r="D1057" t="s">
        <v>82</v>
      </c>
      <c r="E1057" s="149">
        <v>292500</v>
      </c>
      <c r="F1057" s="149">
        <v>45653.21</v>
      </c>
      <c r="G1057" s="149">
        <v>338153.21</v>
      </c>
      <c r="H1057" s="150">
        <f>Tabela2[[#This Row],[PERCENTUAL REALIZADO2]]*1/100</f>
        <v>4.6527000000000006E-2</v>
      </c>
      <c r="I1057">
        <v>4.6527000000000003</v>
      </c>
      <c r="J1057" s="111">
        <v>41824</v>
      </c>
      <c r="L1057" t="s">
        <v>2</v>
      </c>
      <c r="M1057" t="s">
        <v>83</v>
      </c>
      <c r="N1057" t="s">
        <v>84</v>
      </c>
    </row>
    <row r="1058" spans="1:14" x14ac:dyDescent="0.25">
      <c r="A1058" t="s">
        <v>1447</v>
      </c>
      <c r="B1058" t="s">
        <v>68</v>
      </c>
      <c r="C1058" t="s">
        <v>159</v>
      </c>
      <c r="D1058" t="s">
        <v>82</v>
      </c>
      <c r="E1058" s="149">
        <v>633750</v>
      </c>
      <c r="F1058" s="149">
        <v>55108.7</v>
      </c>
      <c r="G1058" s="149">
        <v>688858.7</v>
      </c>
      <c r="H1058" s="150">
        <f>Tabela2[[#This Row],[PERCENTUAL REALIZADO2]]*1/100</f>
        <v>0.741429</v>
      </c>
      <c r="I1058">
        <v>74.142899999999997</v>
      </c>
      <c r="J1058" s="111">
        <v>42164</v>
      </c>
      <c r="L1058" t="s">
        <v>2</v>
      </c>
      <c r="M1058" t="s">
        <v>83</v>
      </c>
      <c r="N1058" t="s">
        <v>84</v>
      </c>
    </row>
    <row r="1059" spans="1:14" x14ac:dyDescent="0.25">
      <c r="A1059" t="s">
        <v>1239</v>
      </c>
      <c r="B1059" t="s">
        <v>61</v>
      </c>
      <c r="C1059" t="s">
        <v>1238</v>
      </c>
      <c r="D1059" t="s">
        <v>94</v>
      </c>
      <c r="E1059" s="149">
        <v>390000</v>
      </c>
      <c r="F1059" s="149">
        <v>18929.48</v>
      </c>
      <c r="G1059" s="149">
        <v>408929.48</v>
      </c>
      <c r="H1059" s="150">
        <f>Tabela2[[#This Row],[PERCENTUAL REALIZADO2]]*1/100</f>
        <v>0.10132400000000001</v>
      </c>
      <c r="I1059">
        <v>10.132400000000001</v>
      </c>
      <c r="J1059" s="111">
        <v>42702</v>
      </c>
      <c r="L1059" t="s">
        <v>2</v>
      </c>
      <c r="M1059" t="s">
        <v>95</v>
      </c>
      <c r="N1059" t="s">
        <v>96</v>
      </c>
    </row>
    <row r="1060" spans="1:14" x14ac:dyDescent="0.25">
      <c r="A1060" t="s">
        <v>1074</v>
      </c>
      <c r="B1060" t="s">
        <v>60</v>
      </c>
      <c r="C1060" t="s">
        <v>1073</v>
      </c>
      <c r="D1060" t="s">
        <v>85</v>
      </c>
      <c r="E1060" s="149">
        <v>245850</v>
      </c>
      <c r="F1060" s="149">
        <v>122890.66</v>
      </c>
      <c r="G1060" s="149">
        <v>368740.66</v>
      </c>
      <c r="H1060" s="150">
        <f>Tabela2[[#This Row],[PERCENTUAL REALIZADO2]]*1/100</f>
        <v>0.165269</v>
      </c>
      <c r="I1060">
        <v>16.526900000000001</v>
      </c>
      <c r="J1060" s="111">
        <v>42745</v>
      </c>
      <c r="L1060" t="s">
        <v>2</v>
      </c>
      <c r="M1060" t="s">
        <v>83</v>
      </c>
      <c r="N1060" t="s">
        <v>1072</v>
      </c>
    </row>
    <row r="1061" spans="1:14" x14ac:dyDescent="0.25">
      <c r="A1061" t="s">
        <v>1227</v>
      </c>
      <c r="B1061" t="s">
        <v>53</v>
      </c>
      <c r="C1061" t="s">
        <v>1226</v>
      </c>
      <c r="D1061" t="s">
        <v>94</v>
      </c>
      <c r="E1061" s="149">
        <v>243750</v>
      </c>
      <c r="F1061" s="149">
        <v>2006.1</v>
      </c>
      <c r="G1061" s="149">
        <v>245756.1</v>
      </c>
      <c r="H1061" s="150">
        <f>Tabela2[[#This Row],[PERCENTUAL REALIZADO2]]*1/100</f>
        <v>0.91737099999999994</v>
      </c>
      <c r="I1061">
        <v>91.737099999999998</v>
      </c>
      <c r="J1061" s="111">
        <v>42537</v>
      </c>
      <c r="L1061" t="s">
        <v>2</v>
      </c>
      <c r="M1061" t="s">
        <v>95</v>
      </c>
      <c r="N1061" t="s">
        <v>96</v>
      </c>
    </row>
    <row r="1062" spans="1:14" x14ac:dyDescent="0.25">
      <c r="A1062" t="s">
        <v>1084</v>
      </c>
      <c r="B1062" t="s">
        <v>54</v>
      </c>
      <c r="C1062" t="s">
        <v>984</v>
      </c>
      <c r="D1062" t="s">
        <v>82</v>
      </c>
      <c r="E1062" s="149">
        <v>487500</v>
      </c>
      <c r="F1062" s="149">
        <v>9368.7199999999993</v>
      </c>
      <c r="G1062" s="149">
        <v>496868.72</v>
      </c>
      <c r="H1062" s="150">
        <f>Tabela2[[#This Row],[PERCENTUAL REALIZADO2]]*1/100</f>
        <v>0.52897700000000003</v>
      </c>
      <c r="I1062">
        <v>52.8977</v>
      </c>
      <c r="J1062" s="111">
        <v>42704</v>
      </c>
      <c r="L1062" t="s">
        <v>2</v>
      </c>
      <c r="M1062" t="s">
        <v>83</v>
      </c>
      <c r="N1062" t="s">
        <v>84</v>
      </c>
    </row>
    <row r="1063" spans="1:14" x14ac:dyDescent="0.25">
      <c r="A1063" t="s">
        <v>1886</v>
      </c>
      <c r="B1063" t="s">
        <v>54</v>
      </c>
      <c r="C1063" t="s">
        <v>466</v>
      </c>
      <c r="D1063" t="s">
        <v>82</v>
      </c>
      <c r="E1063" s="149">
        <v>764400</v>
      </c>
      <c r="F1063" s="149">
        <v>15600</v>
      </c>
      <c r="G1063" s="149">
        <v>780000</v>
      </c>
      <c r="H1063" s="150">
        <f>Tabela2[[#This Row],[PERCENTUAL REALIZADO2]]*1/100</f>
        <v>0</v>
      </c>
      <c r="I1063">
        <v>0</v>
      </c>
      <c r="J1063" s="111">
        <v>41453</v>
      </c>
      <c r="K1063" s="111">
        <v>43099</v>
      </c>
      <c r="L1063" t="s">
        <v>2</v>
      </c>
      <c r="M1063" t="s">
        <v>83</v>
      </c>
      <c r="N1063" t="s">
        <v>251</v>
      </c>
    </row>
    <row r="1064" spans="1:14" x14ac:dyDescent="0.25">
      <c r="A1064" t="s">
        <v>875</v>
      </c>
      <c r="B1064" t="s">
        <v>65</v>
      </c>
      <c r="C1064" t="s">
        <v>196</v>
      </c>
      <c r="D1064" t="s">
        <v>94</v>
      </c>
      <c r="E1064" s="149">
        <v>292500</v>
      </c>
      <c r="F1064" s="149">
        <v>34994.1</v>
      </c>
      <c r="G1064" s="149">
        <v>327494.09999999998</v>
      </c>
      <c r="H1064" s="150">
        <f>Tabela2[[#This Row],[PERCENTUAL REALIZADO2]]*1/100</f>
        <v>0.97628899999999996</v>
      </c>
      <c r="I1064">
        <v>97.628900000000002</v>
      </c>
      <c r="J1064" s="111">
        <v>42730</v>
      </c>
      <c r="L1064" t="s">
        <v>2</v>
      </c>
      <c r="M1064" t="s">
        <v>95</v>
      </c>
      <c r="N1064" t="s">
        <v>96</v>
      </c>
    </row>
    <row r="1065" spans="1:14" x14ac:dyDescent="0.25">
      <c r="A1065" t="s">
        <v>1067</v>
      </c>
      <c r="B1065" t="s">
        <v>45</v>
      </c>
      <c r="C1065" t="s">
        <v>299</v>
      </c>
      <c r="D1065" t="s">
        <v>94</v>
      </c>
      <c r="E1065" s="149">
        <v>1800000</v>
      </c>
      <c r="F1065" s="149">
        <v>118200.07</v>
      </c>
      <c r="G1065" s="149">
        <v>1918200.07</v>
      </c>
      <c r="H1065" s="150">
        <f>Tabela2[[#This Row],[PERCENTUAL REALIZADO2]]*1/100</f>
        <v>8.7089999999999997E-3</v>
      </c>
      <c r="I1065">
        <v>0.87090000000000001</v>
      </c>
      <c r="J1065" s="111">
        <v>42248</v>
      </c>
      <c r="L1065" t="s">
        <v>2</v>
      </c>
      <c r="M1065" t="s">
        <v>95</v>
      </c>
      <c r="N1065" t="s">
        <v>96</v>
      </c>
    </row>
    <row r="1066" spans="1:14" x14ac:dyDescent="0.25">
      <c r="A1066" t="s">
        <v>1988</v>
      </c>
      <c r="B1066" t="s">
        <v>45</v>
      </c>
      <c r="C1066" t="s">
        <v>526</v>
      </c>
      <c r="D1066" t="s">
        <v>82</v>
      </c>
      <c r="E1066" s="149">
        <v>2925000</v>
      </c>
      <c r="F1066" s="149">
        <v>97000</v>
      </c>
      <c r="G1066" s="149">
        <v>3022000</v>
      </c>
      <c r="H1066" s="150">
        <f>Tabela2[[#This Row],[PERCENTUAL REALIZADO2]]*1/100</f>
        <v>6.0599999999999994E-2</v>
      </c>
      <c r="I1066">
        <v>6.06</v>
      </c>
      <c r="J1066" s="111">
        <v>40800</v>
      </c>
      <c r="K1066" s="111">
        <v>42627</v>
      </c>
      <c r="L1066" t="s">
        <v>2</v>
      </c>
      <c r="M1066" t="s">
        <v>83</v>
      </c>
      <c r="N1066" t="s">
        <v>251</v>
      </c>
    </row>
    <row r="1067" spans="1:14" x14ac:dyDescent="0.25">
      <c r="A1067" t="s">
        <v>2051</v>
      </c>
      <c r="B1067" t="s">
        <v>48</v>
      </c>
      <c r="C1067" t="s">
        <v>465</v>
      </c>
      <c r="D1067" t="s">
        <v>94</v>
      </c>
      <c r="E1067" s="149">
        <v>390000</v>
      </c>
      <c r="F1067" s="149">
        <v>29250</v>
      </c>
      <c r="G1067" s="149">
        <v>419250</v>
      </c>
      <c r="H1067" s="150">
        <f>Tabela2[[#This Row],[PERCENTUAL REALIZADO2]]*1/100</f>
        <v>0.76300000000000001</v>
      </c>
      <c r="I1067">
        <v>76.3</v>
      </c>
      <c r="J1067" s="111">
        <v>39821</v>
      </c>
      <c r="K1067" s="111">
        <v>43303</v>
      </c>
      <c r="L1067" t="s">
        <v>2</v>
      </c>
      <c r="M1067" t="s">
        <v>95</v>
      </c>
      <c r="N1067" t="s">
        <v>252</v>
      </c>
    </row>
    <row r="1068" spans="1:14" x14ac:dyDescent="0.25">
      <c r="A1068" t="s">
        <v>1832</v>
      </c>
      <c r="B1068" t="s">
        <v>69</v>
      </c>
      <c r="C1068" t="s">
        <v>344</v>
      </c>
      <c r="D1068" t="s">
        <v>94</v>
      </c>
      <c r="E1068" s="149">
        <v>243750</v>
      </c>
      <c r="F1068" s="149">
        <v>6250</v>
      </c>
      <c r="G1068" s="149">
        <v>250000</v>
      </c>
      <c r="H1068" s="150">
        <f>Tabela2[[#This Row],[PERCENTUAL REALIZADO2]]*1/100</f>
        <v>5.1904000000000006E-2</v>
      </c>
      <c r="I1068">
        <v>5.1904000000000003</v>
      </c>
      <c r="J1068" s="111">
        <v>41883</v>
      </c>
      <c r="L1068" t="s">
        <v>2</v>
      </c>
      <c r="M1068" t="s">
        <v>95</v>
      </c>
      <c r="N1068" t="s">
        <v>96</v>
      </c>
    </row>
    <row r="1069" spans="1:14" x14ac:dyDescent="0.25">
      <c r="A1069" t="s">
        <v>2068</v>
      </c>
      <c r="B1069" t="s">
        <v>66</v>
      </c>
      <c r="C1069" t="s">
        <v>2067</v>
      </c>
      <c r="D1069" t="s">
        <v>94</v>
      </c>
      <c r="E1069" s="149">
        <v>146250</v>
      </c>
      <c r="F1069" s="149">
        <v>31325.200000000001</v>
      </c>
      <c r="G1069" s="149">
        <v>177575.2</v>
      </c>
      <c r="H1069" s="150">
        <f>Tabela2[[#This Row],[PERCENTUAL REALIZADO2]]*1/100</f>
        <v>0.92019999999999991</v>
      </c>
      <c r="I1069">
        <v>92.02</v>
      </c>
      <c r="J1069" s="111">
        <v>40330</v>
      </c>
      <c r="K1069" s="111">
        <v>42735</v>
      </c>
      <c r="L1069" t="s">
        <v>2</v>
      </c>
      <c r="M1069" t="s">
        <v>95</v>
      </c>
      <c r="N1069" t="s">
        <v>252</v>
      </c>
    </row>
    <row r="1070" spans="1:14" x14ac:dyDescent="0.25">
      <c r="A1070" t="s">
        <v>693</v>
      </c>
      <c r="B1070" t="s">
        <v>67</v>
      </c>
      <c r="C1070" t="s">
        <v>269</v>
      </c>
      <c r="D1070" t="s">
        <v>85</v>
      </c>
      <c r="E1070" s="149">
        <v>78652.210000000006</v>
      </c>
      <c r="F1070" s="149">
        <v>6821.09</v>
      </c>
      <c r="G1070" s="149">
        <v>85473.3</v>
      </c>
      <c r="H1070" s="150">
        <f>Tabela2[[#This Row],[PERCENTUAL REALIZADO2]]*1/100</f>
        <v>0.8458</v>
      </c>
      <c r="I1070">
        <v>84.58</v>
      </c>
      <c r="J1070" s="111">
        <v>38733</v>
      </c>
      <c r="L1070" t="s">
        <v>2</v>
      </c>
      <c r="M1070" t="s">
        <v>83</v>
      </c>
      <c r="N1070" t="s">
        <v>312</v>
      </c>
    </row>
    <row r="1071" spans="1:14" x14ac:dyDescent="0.25">
      <c r="A1071" t="s">
        <v>616</v>
      </c>
      <c r="B1071" t="s">
        <v>58</v>
      </c>
      <c r="C1071" t="s">
        <v>479</v>
      </c>
      <c r="D1071" t="s">
        <v>87</v>
      </c>
      <c r="E1071" s="149">
        <v>150000</v>
      </c>
      <c r="F1071" s="149">
        <v>4973.32</v>
      </c>
      <c r="G1071" s="149">
        <v>154973.32</v>
      </c>
      <c r="H1071" s="150">
        <f>Tabela2[[#This Row],[PERCENTUAL REALIZADO2]]*1/100</f>
        <v>0.99400000000000011</v>
      </c>
      <c r="I1071">
        <v>99.4</v>
      </c>
      <c r="J1071" s="111">
        <v>37438</v>
      </c>
      <c r="L1071" t="s">
        <v>2</v>
      </c>
      <c r="M1071" t="s">
        <v>80</v>
      </c>
      <c r="N1071" t="s">
        <v>91</v>
      </c>
    </row>
    <row r="1072" spans="1:14" x14ac:dyDescent="0.25">
      <c r="A1072" t="s">
        <v>807</v>
      </c>
      <c r="B1072" t="s">
        <v>47</v>
      </c>
      <c r="C1072" t="s">
        <v>387</v>
      </c>
      <c r="D1072" t="s">
        <v>94</v>
      </c>
      <c r="E1072" s="149">
        <v>268125</v>
      </c>
      <c r="F1072" s="149">
        <v>6344.6</v>
      </c>
      <c r="G1072" s="149">
        <v>274469.59999999998</v>
      </c>
      <c r="H1072" s="150">
        <f>Tabela2[[#This Row],[PERCENTUAL REALIZADO2]]*1/100</f>
        <v>6.7477999999999996E-2</v>
      </c>
      <c r="I1072">
        <v>6.7477999999999998</v>
      </c>
      <c r="J1072" s="111">
        <v>43069</v>
      </c>
      <c r="L1072" t="s">
        <v>2</v>
      </c>
      <c r="M1072" t="s">
        <v>95</v>
      </c>
      <c r="N1072" t="s">
        <v>96</v>
      </c>
    </row>
    <row r="1073" spans="1:14" x14ac:dyDescent="0.25">
      <c r="A1073" t="s">
        <v>1351</v>
      </c>
      <c r="B1073" t="s">
        <v>65</v>
      </c>
      <c r="C1073" t="s">
        <v>242</v>
      </c>
      <c r="D1073" t="s">
        <v>94</v>
      </c>
      <c r="E1073" s="149">
        <v>650000</v>
      </c>
      <c r="F1073" s="149">
        <v>16000</v>
      </c>
      <c r="G1073" s="149">
        <v>666000</v>
      </c>
      <c r="H1073" s="150">
        <f>Tabela2[[#This Row],[PERCENTUAL REALIZADO2]]*1/100</f>
        <v>0.61003300000000005</v>
      </c>
      <c r="I1073">
        <v>61.003300000000003</v>
      </c>
      <c r="J1073" s="111">
        <v>42222</v>
      </c>
      <c r="L1073" t="s">
        <v>2</v>
      </c>
      <c r="M1073" t="s">
        <v>95</v>
      </c>
      <c r="N1073" t="s">
        <v>96</v>
      </c>
    </row>
    <row r="1074" spans="1:14" x14ac:dyDescent="0.25">
      <c r="A1074" t="s">
        <v>1675</v>
      </c>
      <c r="B1074" t="s">
        <v>51</v>
      </c>
      <c r="C1074" t="s">
        <v>1357</v>
      </c>
      <c r="D1074" t="s">
        <v>94</v>
      </c>
      <c r="E1074" s="149">
        <v>349781.25</v>
      </c>
      <c r="F1074" s="149">
        <v>8750</v>
      </c>
      <c r="G1074" s="149">
        <v>358531.25</v>
      </c>
      <c r="H1074" s="150">
        <f>Tabela2[[#This Row],[PERCENTUAL REALIZADO2]]*1/100</f>
        <v>0.46573599999999998</v>
      </c>
      <c r="I1074">
        <v>46.573599999999999</v>
      </c>
      <c r="J1074" s="111">
        <v>42076</v>
      </c>
      <c r="K1074" s="111">
        <v>42093</v>
      </c>
      <c r="L1074" t="s">
        <v>2</v>
      </c>
      <c r="M1074" t="s">
        <v>95</v>
      </c>
      <c r="N1074" t="s">
        <v>96</v>
      </c>
    </row>
    <row r="1075" spans="1:14" x14ac:dyDescent="0.25">
      <c r="A1075" t="s">
        <v>1668</v>
      </c>
      <c r="B1075" t="s">
        <v>51</v>
      </c>
      <c r="C1075" t="s">
        <v>1357</v>
      </c>
      <c r="D1075" t="s">
        <v>94</v>
      </c>
      <c r="E1075" s="149">
        <v>1199250</v>
      </c>
      <c r="F1075" s="149">
        <v>24500</v>
      </c>
      <c r="G1075" s="149">
        <v>1223750</v>
      </c>
      <c r="H1075" s="150">
        <f>Tabela2[[#This Row],[PERCENTUAL REALIZADO2]]*1/100</f>
        <v>0.10226499999999999</v>
      </c>
      <c r="I1075">
        <v>10.2265</v>
      </c>
      <c r="J1075" s="111">
        <v>41823</v>
      </c>
      <c r="L1075" t="s">
        <v>2</v>
      </c>
      <c r="M1075" t="s">
        <v>95</v>
      </c>
      <c r="N1075" t="s">
        <v>96</v>
      </c>
    </row>
    <row r="1076" spans="1:14" x14ac:dyDescent="0.25">
      <c r="A1076" t="s">
        <v>741</v>
      </c>
      <c r="B1076" t="s">
        <v>53</v>
      </c>
      <c r="C1076" t="s">
        <v>513</v>
      </c>
      <c r="D1076" t="s">
        <v>94</v>
      </c>
      <c r="E1076" s="149">
        <v>487500</v>
      </c>
      <c r="F1076" s="149">
        <v>500</v>
      </c>
      <c r="G1076" s="149">
        <v>488000</v>
      </c>
      <c r="H1076" s="150">
        <f>Tabela2[[#This Row],[PERCENTUAL REALIZADO2]]*1/100</f>
        <v>0.22486499999999998</v>
      </c>
      <c r="I1076">
        <v>22.486499999999999</v>
      </c>
      <c r="J1076" s="111">
        <v>42915</v>
      </c>
      <c r="L1076" t="s">
        <v>2</v>
      </c>
      <c r="M1076" t="s">
        <v>95</v>
      </c>
      <c r="N1076" t="s">
        <v>96</v>
      </c>
    </row>
    <row r="1077" spans="1:14" x14ac:dyDescent="0.25">
      <c r="A1077" t="s">
        <v>1676</v>
      </c>
      <c r="B1077" t="s">
        <v>51</v>
      </c>
      <c r="C1077" t="s">
        <v>1357</v>
      </c>
      <c r="D1077" t="s">
        <v>94</v>
      </c>
      <c r="E1077" s="149">
        <v>349781.25</v>
      </c>
      <c r="F1077" s="149">
        <v>37142.839999999997</v>
      </c>
      <c r="G1077" s="149">
        <v>386924.09</v>
      </c>
      <c r="H1077" s="150">
        <f>Tabela2[[#This Row],[PERCENTUAL REALIZADO2]]*1/100</f>
        <v>0.54715599999999998</v>
      </c>
      <c r="I1077">
        <v>54.715600000000002</v>
      </c>
      <c r="J1077" s="111">
        <v>41823</v>
      </c>
      <c r="L1077" t="s">
        <v>2</v>
      </c>
      <c r="M1077" t="s">
        <v>95</v>
      </c>
      <c r="N1077" t="s">
        <v>96</v>
      </c>
    </row>
    <row r="1078" spans="1:14" x14ac:dyDescent="0.25">
      <c r="A1078" t="s">
        <v>1600</v>
      </c>
      <c r="B1078" t="s">
        <v>68</v>
      </c>
      <c r="C1078" t="s">
        <v>1599</v>
      </c>
      <c r="D1078" t="s">
        <v>85</v>
      </c>
      <c r="E1078" s="149">
        <v>245850</v>
      </c>
      <c r="F1078" s="149">
        <v>5000</v>
      </c>
      <c r="G1078" s="149">
        <v>250850</v>
      </c>
      <c r="H1078" s="150">
        <f>Tabela2[[#This Row],[PERCENTUAL REALIZADO2]]*1/100</f>
        <v>0.51880800000000005</v>
      </c>
      <c r="I1078">
        <v>51.880800000000001</v>
      </c>
      <c r="J1078" s="111">
        <v>42090</v>
      </c>
      <c r="L1078" t="s">
        <v>2</v>
      </c>
      <c r="M1078" t="s">
        <v>83</v>
      </c>
      <c r="N1078" t="s">
        <v>113</v>
      </c>
    </row>
    <row r="1079" spans="1:14" x14ac:dyDescent="0.25">
      <c r="A1079" t="s">
        <v>1481</v>
      </c>
      <c r="B1079" t="s">
        <v>47</v>
      </c>
      <c r="C1079" t="s">
        <v>839</v>
      </c>
      <c r="D1079" t="s">
        <v>85</v>
      </c>
      <c r="E1079" s="149">
        <v>394200</v>
      </c>
      <c r="F1079" s="149">
        <v>5800</v>
      </c>
      <c r="G1079" s="149">
        <v>400000</v>
      </c>
      <c r="H1079" s="150">
        <f>Tabela2[[#This Row],[PERCENTUAL REALIZADO2]]*1/100</f>
        <v>0.52134000000000003</v>
      </c>
      <c r="I1079">
        <v>52.134</v>
      </c>
      <c r="J1079" s="111">
        <v>42282</v>
      </c>
      <c r="L1079" t="s">
        <v>2</v>
      </c>
      <c r="M1079" t="s">
        <v>83</v>
      </c>
      <c r="N1079" t="s">
        <v>86</v>
      </c>
    </row>
    <row r="1080" spans="1:14" x14ac:dyDescent="0.25">
      <c r="A1080" t="s">
        <v>627</v>
      </c>
      <c r="B1080" t="s">
        <v>56</v>
      </c>
      <c r="C1080" t="s">
        <v>587</v>
      </c>
      <c r="D1080" t="s">
        <v>87</v>
      </c>
      <c r="E1080" s="149">
        <v>150000</v>
      </c>
      <c r="F1080" s="149">
        <v>15054.3</v>
      </c>
      <c r="G1080" s="149">
        <v>165054.29999999999</v>
      </c>
      <c r="H1080" s="150">
        <f>Tabela2[[#This Row],[PERCENTUAL REALIZADO2]]*1/100</f>
        <v>0.57440000000000002</v>
      </c>
      <c r="I1080">
        <v>57.44</v>
      </c>
      <c r="J1080" s="111">
        <v>37438</v>
      </c>
      <c r="K1080" s="111">
        <v>41912</v>
      </c>
      <c r="L1080" t="s">
        <v>2</v>
      </c>
      <c r="M1080" t="s">
        <v>80</v>
      </c>
      <c r="N1080" t="s">
        <v>91</v>
      </c>
    </row>
    <row r="1081" spans="1:14" x14ac:dyDescent="0.25">
      <c r="A1081" t="s">
        <v>1544</v>
      </c>
      <c r="B1081" t="s">
        <v>65</v>
      </c>
      <c r="C1081" t="s">
        <v>1280</v>
      </c>
      <c r="D1081" t="s">
        <v>94</v>
      </c>
      <c r="E1081" s="149">
        <v>250000</v>
      </c>
      <c r="F1081" s="149">
        <v>9399.73</v>
      </c>
      <c r="G1081" s="149">
        <v>259399.73</v>
      </c>
      <c r="H1081" s="150">
        <f>Tabela2[[#This Row],[PERCENTUAL REALIZADO2]]*1/100</f>
        <v>0.80954199999999998</v>
      </c>
      <c r="I1081">
        <v>80.9542</v>
      </c>
      <c r="J1081" s="111">
        <v>42156</v>
      </c>
      <c r="L1081" t="s">
        <v>2</v>
      </c>
      <c r="M1081" t="s">
        <v>95</v>
      </c>
      <c r="N1081" t="s">
        <v>96</v>
      </c>
    </row>
    <row r="1082" spans="1:14" x14ac:dyDescent="0.25">
      <c r="A1082" t="s">
        <v>1235</v>
      </c>
      <c r="B1082" t="s">
        <v>53</v>
      </c>
      <c r="C1082" t="s">
        <v>1234</v>
      </c>
      <c r="D1082" t="s">
        <v>94</v>
      </c>
      <c r="E1082" s="149">
        <v>253500</v>
      </c>
      <c r="F1082" s="149">
        <v>254</v>
      </c>
      <c r="G1082" s="149">
        <v>253754</v>
      </c>
      <c r="H1082" s="150">
        <f>Tabela2[[#This Row],[PERCENTUAL REALIZADO2]]*1/100</f>
        <v>0.903254</v>
      </c>
      <c r="I1082">
        <v>90.325400000000002</v>
      </c>
      <c r="J1082" s="111">
        <v>42422</v>
      </c>
      <c r="L1082" t="s">
        <v>2</v>
      </c>
      <c r="M1082" t="s">
        <v>95</v>
      </c>
      <c r="N1082" t="s">
        <v>96</v>
      </c>
    </row>
    <row r="1083" spans="1:14" x14ac:dyDescent="0.25">
      <c r="A1083" t="s">
        <v>916</v>
      </c>
      <c r="B1083" t="s">
        <v>62</v>
      </c>
      <c r="C1083" t="s">
        <v>915</v>
      </c>
      <c r="D1083" t="s">
        <v>94</v>
      </c>
      <c r="E1083" s="149">
        <v>600000</v>
      </c>
      <c r="F1083" s="149">
        <v>2374.4</v>
      </c>
      <c r="G1083" s="149">
        <v>602374.40000000002</v>
      </c>
      <c r="H1083" s="150">
        <f>Tabela2[[#This Row],[PERCENTUAL REALIZADO2]]*1/100</f>
        <v>0.58299500000000004</v>
      </c>
      <c r="I1083">
        <v>58.299500000000002</v>
      </c>
      <c r="J1083" s="111">
        <v>42526</v>
      </c>
      <c r="L1083" t="s">
        <v>2</v>
      </c>
      <c r="M1083" t="s">
        <v>95</v>
      </c>
      <c r="N1083" t="s">
        <v>96</v>
      </c>
    </row>
    <row r="1084" spans="1:14" x14ac:dyDescent="0.25">
      <c r="A1084" t="s">
        <v>1775</v>
      </c>
      <c r="B1084" t="s">
        <v>58</v>
      </c>
      <c r="C1084" t="s">
        <v>1763</v>
      </c>
      <c r="D1084" t="s">
        <v>225</v>
      </c>
      <c r="E1084" s="149">
        <v>12210000</v>
      </c>
      <c r="F1084" s="149">
        <v>4664351.12</v>
      </c>
      <c r="G1084" s="149">
        <v>16874351.120000001</v>
      </c>
      <c r="H1084" s="150">
        <f>Tabela2[[#This Row],[PERCENTUAL REALIZADO2]]*1/100</f>
        <v>0.30725400000000003</v>
      </c>
      <c r="I1084">
        <v>30.7254</v>
      </c>
      <c r="J1084" s="111">
        <v>41796</v>
      </c>
      <c r="L1084" t="s">
        <v>2</v>
      </c>
      <c r="M1084" t="s">
        <v>83</v>
      </c>
      <c r="N1084" t="s">
        <v>394</v>
      </c>
    </row>
    <row r="1085" spans="1:14" x14ac:dyDescent="0.25">
      <c r="A1085" t="s">
        <v>1776</v>
      </c>
      <c r="B1085" t="s">
        <v>58</v>
      </c>
      <c r="C1085" t="s">
        <v>1763</v>
      </c>
      <c r="D1085" t="s">
        <v>225</v>
      </c>
      <c r="E1085" s="149">
        <v>12210000</v>
      </c>
      <c r="F1085" s="149">
        <v>4651530.2300000004</v>
      </c>
      <c r="G1085" s="149">
        <v>16861530.23</v>
      </c>
      <c r="H1085" s="150">
        <f>Tabela2[[#This Row],[PERCENTUAL REALIZADO2]]*1/100</f>
        <v>0.20430199999999998</v>
      </c>
      <c r="I1085">
        <v>20.430199999999999</v>
      </c>
      <c r="J1085" s="111">
        <v>41796</v>
      </c>
      <c r="L1085" t="s">
        <v>2</v>
      </c>
      <c r="M1085" t="s">
        <v>83</v>
      </c>
      <c r="N1085" t="s">
        <v>394</v>
      </c>
    </row>
    <row r="1086" spans="1:14" x14ac:dyDescent="0.25">
      <c r="A1086" t="s">
        <v>1764</v>
      </c>
      <c r="B1086" t="s">
        <v>58</v>
      </c>
      <c r="C1086" t="s">
        <v>1763</v>
      </c>
      <c r="D1086" t="s">
        <v>225</v>
      </c>
      <c r="E1086" s="149">
        <v>11640000</v>
      </c>
      <c r="F1086" s="149">
        <v>5708060.7999999998</v>
      </c>
      <c r="G1086" s="149">
        <v>17348060.800000001</v>
      </c>
      <c r="H1086" s="150">
        <f>Tabela2[[#This Row],[PERCENTUAL REALIZADO2]]*1/100</f>
        <v>0.253247</v>
      </c>
      <c r="I1086">
        <v>25.3247</v>
      </c>
      <c r="J1086" s="111">
        <v>41796</v>
      </c>
      <c r="L1086" t="s">
        <v>2</v>
      </c>
      <c r="M1086" t="s">
        <v>83</v>
      </c>
      <c r="N1086" t="s">
        <v>394</v>
      </c>
    </row>
    <row r="1087" spans="1:14" x14ac:dyDescent="0.25">
      <c r="A1087" t="s">
        <v>1765</v>
      </c>
      <c r="B1087" t="s">
        <v>58</v>
      </c>
      <c r="C1087" t="s">
        <v>1763</v>
      </c>
      <c r="D1087" t="s">
        <v>225</v>
      </c>
      <c r="E1087" s="149">
        <v>11640000</v>
      </c>
      <c r="F1087" s="149">
        <v>5708010.5800000001</v>
      </c>
      <c r="G1087" s="149">
        <v>17348010.579999998</v>
      </c>
      <c r="H1087" s="150">
        <f>Tabela2[[#This Row],[PERCENTUAL REALIZADO2]]*1/100</f>
        <v>0.28012700000000001</v>
      </c>
      <c r="I1087">
        <v>28.012699999999999</v>
      </c>
      <c r="J1087" s="111">
        <v>41796</v>
      </c>
      <c r="L1087" t="s">
        <v>2</v>
      </c>
      <c r="M1087" t="s">
        <v>83</v>
      </c>
      <c r="N1087" t="s">
        <v>394</v>
      </c>
    </row>
    <row r="1088" spans="1:14" x14ac:dyDescent="0.25">
      <c r="A1088" t="s">
        <v>1772</v>
      </c>
      <c r="B1088" t="s">
        <v>58</v>
      </c>
      <c r="C1088" t="s">
        <v>1763</v>
      </c>
      <c r="D1088" t="s">
        <v>225</v>
      </c>
      <c r="E1088" s="149">
        <v>11640000</v>
      </c>
      <c r="F1088" s="149">
        <v>5786137.4299999997</v>
      </c>
      <c r="G1088" s="149">
        <v>17426137.43</v>
      </c>
      <c r="H1088" s="150">
        <f>Tabela2[[#This Row],[PERCENTUAL REALIZADO2]]*1/100</f>
        <v>0.21531800000000001</v>
      </c>
      <c r="I1088">
        <v>21.5318</v>
      </c>
      <c r="J1088" s="111">
        <v>41796</v>
      </c>
      <c r="L1088" t="s">
        <v>2</v>
      </c>
      <c r="M1088" t="s">
        <v>83</v>
      </c>
      <c r="N1088" t="s">
        <v>394</v>
      </c>
    </row>
    <row r="1089" spans="1:14" x14ac:dyDescent="0.25">
      <c r="A1089" t="s">
        <v>1774</v>
      </c>
      <c r="B1089" t="s">
        <v>58</v>
      </c>
      <c r="C1089" t="s">
        <v>1763</v>
      </c>
      <c r="D1089" t="s">
        <v>225</v>
      </c>
      <c r="E1089" s="149">
        <v>11640000</v>
      </c>
      <c r="F1089" s="149">
        <v>5775896.5999999996</v>
      </c>
      <c r="G1089" s="149">
        <v>17415896.600000001</v>
      </c>
      <c r="H1089" s="150">
        <f>Tabela2[[#This Row],[PERCENTUAL REALIZADO2]]*1/100</f>
        <v>0.24607900000000002</v>
      </c>
      <c r="I1089">
        <v>24.607900000000001</v>
      </c>
      <c r="J1089" s="111">
        <v>41796</v>
      </c>
      <c r="L1089" t="s">
        <v>2</v>
      </c>
      <c r="M1089" t="s">
        <v>83</v>
      </c>
      <c r="N1089" t="s">
        <v>394</v>
      </c>
    </row>
    <row r="1090" spans="1:14" x14ac:dyDescent="0.25">
      <c r="A1090" t="s">
        <v>1844</v>
      </c>
      <c r="B1090" t="s">
        <v>66</v>
      </c>
      <c r="C1090" t="s">
        <v>138</v>
      </c>
      <c r="D1090" t="s">
        <v>87</v>
      </c>
      <c r="E1090" s="149">
        <v>280000</v>
      </c>
      <c r="F1090" s="149">
        <v>10512</v>
      </c>
      <c r="G1090" s="149">
        <v>290512</v>
      </c>
      <c r="H1090" s="150">
        <f>Tabela2[[#This Row],[PERCENTUAL REALIZADO2]]*1/100</f>
        <v>0.85529200000000005</v>
      </c>
      <c r="I1090">
        <v>85.529200000000003</v>
      </c>
      <c r="J1090" s="111">
        <v>42150</v>
      </c>
      <c r="L1090" t="s">
        <v>2</v>
      </c>
      <c r="M1090" t="s">
        <v>80</v>
      </c>
      <c r="N1090" t="s">
        <v>392</v>
      </c>
    </row>
    <row r="1091" spans="1:14" x14ac:dyDescent="0.25">
      <c r="A1091" t="s">
        <v>2026</v>
      </c>
      <c r="B1091" t="s">
        <v>57</v>
      </c>
      <c r="C1091" t="s">
        <v>2011</v>
      </c>
      <c r="D1091" t="s">
        <v>287</v>
      </c>
      <c r="E1091" s="149">
        <v>350000</v>
      </c>
      <c r="F1091" s="149">
        <v>8975</v>
      </c>
      <c r="G1091" s="149">
        <v>358975</v>
      </c>
      <c r="H1091" s="150">
        <f>Tabela2[[#This Row],[PERCENTUAL REALIZADO2]]*1/100</f>
        <v>0.23780000000000001</v>
      </c>
      <c r="I1091">
        <v>23.78</v>
      </c>
      <c r="J1091" s="111">
        <v>40837</v>
      </c>
      <c r="K1091" s="111">
        <v>42946</v>
      </c>
      <c r="L1091" t="s">
        <v>2</v>
      </c>
      <c r="M1091" t="s">
        <v>83</v>
      </c>
      <c r="N1091" t="s">
        <v>460</v>
      </c>
    </row>
    <row r="1092" spans="1:14" x14ac:dyDescent="0.25">
      <c r="A1092" t="s">
        <v>2025</v>
      </c>
      <c r="B1092" t="s">
        <v>57</v>
      </c>
      <c r="C1092" t="s">
        <v>2024</v>
      </c>
      <c r="D1092" t="s">
        <v>287</v>
      </c>
      <c r="E1092" s="149">
        <v>350000</v>
      </c>
      <c r="F1092" s="149">
        <v>8975</v>
      </c>
      <c r="G1092" s="149">
        <v>358975</v>
      </c>
      <c r="H1092" s="150">
        <f>Tabela2[[#This Row],[PERCENTUAL REALIZADO2]]*1/100</f>
        <v>0.44590000000000002</v>
      </c>
      <c r="I1092">
        <v>44.59</v>
      </c>
      <c r="J1092" s="111">
        <v>40616</v>
      </c>
      <c r="K1092" s="111">
        <v>42765</v>
      </c>
      <c r="L1092" t="s">
        <v>2</v>
      </c>
      <c r="M1092" t="s">
        <v>83</v>
      </c>
      <c r="N1092" t="s">
        <v>460</v>
      </c>
    </row>
    <row r="1093" spans="1:14" x14ac:dyDescent="0.25">
      <c r="A1093" t="s">
        <v>2023</v>
      </c>
      <c r="B1093" t="s">
        <v>57</v>
      </c>
      <c r="C1093" t="s">
        <v>1329</v>
      </c>
      <c r="D1093" t="s">
        <v>287</v>
      </c>
      <c r="E1093" s="149">
        <v>350000</v>
      </c>
      <c r="F1093" s="149">
        <v>8975</v>
      </c>
      <c r="G1093" s="149">
        <v>358975</v>
      </c>
      <c r="H1093" s="150">
        <f>Tabela2[[#This Row],[PERCENTUAL REALIZADO2]]*1/100</f>
        <v>0.4511</v>
      </c>
      <c r="I1093">
        <v>45.11</v>
      </c>
      <c r="J1093" s="111">
        <v>40679</v>
      </c>
      <c r="K1093" s="111">
        <v>42946</v>
      </c>
      <c r="L1093" t="s">
        <v>2</v>
      </c>
      <c r="M1093" t="s">
        <v>83</v>
      </c>
      <c r="N1093" t="s">
        <v>460</v>
      </c>
    </row>
    <row r="1094" spans="1:14" x14ac:dyDescent="0.25">
      <c r="A1094" t="s">
        <v>1902</v>
      </c>
      <c r="B1094" t="s">
        <v>64</v>
      </c>
      <c r="C1094" t="s">
        <v>432</v>
      </c>
      <c r="D1094" t="s">
        <v>87</v>
      </c>
      <c r="E1094" s="149">
        <v>1000000</v>
      </c>
      <c r="F1094" s="149">
        <v>52632</v>
      </c>
      <c r="G1094" s="149">
        <v>1052632</v>
      </c>
      <c r="H1094" s="150">
        <f>Tabela2[[#This Row],[PERCENTUAL REALIZADO2]]*1/100</f>
        <v>0.87790000000000001</v>
      </c>
      <c r="I1094">
        <v>87.79</v>
      </c>
      <c r="J1094" s="111">
        <v>39863</v>
      </c>
      <c r="K1094" s="111">
        <v>42383</v>
      </c>
      <c r="L1094" t="s">
        <v>2</v>
      </c>
      <c r="M1094" t="s">
        <v>80</v>
      </c>
      <c r="N1094" t="s">
        <v>291</v>
      </c>
    </row>
    <row r="1095" spans="1:14" x14ac:dyDescent="0.25">
      <c r="A1095" t="s">
        <v>2013</v>
      </c>
      <c r="B1095" t="s">
        <v>53</v>
      </c>
      <c r="C1095" t="s">
        <v>533</v>
      </c>
      <c r="D1095" t="s">
        <v>82</v>
      </c>
      <c r="E1095" s="149">
        <v>195000</v>
      </c>
      <c r="F1095" s="149">
        <v>18511.419999999998</v>
      </c>
      <c r="G1095" s="149">
        <v>213511.42</v>
      </c>
      <c r="H1095" s="150">
        <f>Tabela2[[#This Row],[PERCENTUAL REALIZADO2]]*1/100</f>
        <v>0.49200000000000005</v>
      </c>
      <c r="I1095">
        <v>49.2</v>
      </c>
      <c r="J1095" s="111">
        <v>40710</v>
      </c>
      <c r="K1095" s="111">
        <v>42369</v>
      </c>
      <c r="L1095" t="s">
        <v>2</v>
      </c>
      <c r="M1095" t="s">
        <v>83</v>
      </c>
      <c r="N1095" t="s">
        <v>251</v>
      </c>
    </row>
    <row r="1096" spans="1:14" x14ac:dyDescent="0.25">
      <c r="E1096" s="149"/>
      <c r="F1096" s="149"/>
      <c r="G1096" s="149"/>
      <c r="H1096" s="150">
        <f>Tabela2[[#This Row],[PERCENTUAL REALIZADO2]]*1/100</f>
        <v>0</v>
      </c>
      <c r="J1096" s="111"/>
      <c r="K1096" s="111"/>
    </row>
    <row r="1097" spans="1:14" x14ac:dyDescent="0.25">
      <c r="E1097" s="149"/>
      <c r="F1097" s="149"/>
      <c r="G1097" s="149"/>
      <c r="H1097" s="150">
        <f>Tabela2[[#This Row],[PERCENTUAL REALIZADO2]]*1/100</f>
        <v>0</v>
      </c>
      <c r="J1097" s="111"/>
      <c r="K1097" s="111"/>
    </row>
    <row r="1098" spans="1:14" x14ac:dyDescent="0.25">
      <c r="E1098" s="149"/>
      <c r="F1098" s="149"/>
      <c r="G1098" s="149"/>
      <c r="H1098" s="150">
        <f>Tabela2[[#This Row],[PERCENTUAL REALIZADO2]]*1/100</f>
        <v>0</v>
      </c>
      <c r="J1098" s="111"/>
      <c r="K1098" s="111"/>
    </row>
    <row r="1099" spans="1:14" x14ac:dyDescent="0.25">
      <c r="A1099" t="s">
        <v>1360</v>
      </c>
      <c r="B1099" t="s">
        <v>62</v>
      </c>
      <c r="C1099" t="s">
        <v>149</v>
      </c>
      <c r="D1099" t="s">
        <v>82</v>
      </c>
      <c r="E1099" s="149">
        <v>1755000</v>
      </c>
      <c r="F1099" s="149">
        <v>73125</v>
      </c>
      <c r="G1099" s="149">
        <v>1828125</v>
      </c>
      <c r="H1099" s="150">
        <f>Tabela2[[#This Row],[PERCENTUAL REALIZADO2]]*1/100</f>
        <v>1.0576E-2</v>
      </c>
      <c r="I1099">
        <v>1.0576000000000001</v>
      </c>
      <c r="J1099" s="111">
        <v>42220</v>
      </c>
      <c r="L1099" t="s">
        <v>2</v>
      </c>
      <c r="M1099" t="s">
        <v>83</v>
      </c>
      <c r="N1099" t="s">
        <v>84</v>
      </c>
    </row>
    <row r="1100" spans="1:14" x14ac:dyDescent="0.25">
      <c r="A1100" t="s">
        <v>1612</v>
      </c>
      <c r="B1100" t="s">
        <v>62</v>
      </c>
      <c r="C1100" t="s">
        <v>293</v>
      </c>
      <c r="D1100" t="s">
        <v>79</v>
      </c>
      <c r="E1100" s="149">
        <v>292500</v>
      </c>
      <c r="F1100" s="149">
        <v>65685.56</v>
      </c>
      <c r="G1100" s="149">
        <v>358185.56</v>
      </c>
      <c r="H1100" s="150">
        <f>Tabela2[[#This Row],[PERCENTUAL REALIZADO2]]*1/100</f>
        <v>0.22292600000000001</v>
      </c>
      <c r="I1100">
        <v>22.2926</v>
      </c>
      <c r="J1100" s="111">
        <v>42234</v>
      </c>
      <c r="L1100" t="s">
        <v>2</v>
      </c>
      <c r="M1100" t="s">
        <v>80</v>
      </c>
      <c r="N1100" t="s">
        <v>81</v>
      </c>
    </row>
    <row r="1101" spans="1:14" x14ac:dyDescent="0.25">
      <c r="A1101" t="s">
        <v>1730</v>
      </c>
      <c r="B1101" t="s">
        <v>65</v>
      </c>
      <c r="C1101" t="s">
        <v>111</v>
      </c>
      <c r="D1101" t="s">
        <v>82</v>
      </c>
      <c r="E1101" s="149">
        <v>243750</v>
      </c>
      <c r="F1101" s="149">
        <v>36483.54</v>
      </c>
      <c r="G1101" s="149">
        <v>280233.53999999998</v>
      </c>
      <c r="H1101" s="150">
        <f>Tabela2[[#This Row],[PERCENTUAL REALIZADO2]]*1/100</f>
        <v>0.89078999999999997</v>
      </c>
      <c r="I1101">
        <v>89.078999999999994</v>
      </c>
      <c r="J1101" s="111">
        <v>42339</v>
      </c>
      <c r="L1101" t="s">
        <v>2</v>
      </c>
      <c r="M1101" t="s">
        <v>83</v>
      </c>
      <c r="N1101" t="s">
        <v>84</v>
      </c>
    </row>
    <row r="1102" spans="1:14" x14ac:dyDescent="0.25">
      <c r="A1102" t="s">
        <v>753</v>
      </c>
      <c r="B1102" t="s">
        <v>66</v>
      </c>
      <c r="C1102" t="s">
        <v>368</v>
      </c>
      <c r="D1102" t="s">
        <v>137</v>
      </c>
      <c r="E1102" s="149">
        <v>500000</v>
      </c>
      <c r="F1102" s="149">
        <v>500.51</v>
      </c>
      <c r="G1102" s="149">
        <v>500500.51</v>
      </c>
      <c r="H1102" s="150">
        <f>Tabela2[[#This Row],[PERCENTUAL REALIZADO2]]*1/100</f>
        <v>0.55338100000000001</v>
      </c>
      <c r="I1102">
        <v>55.338099999999997</v>
      </c>
      <c r="J1102" s="111">
        <v>42891</v>
      </c>
      <c r="L1102" t="s">
        <v>2</v>
      </c>
      <c r="M1102" t="s">
        <v>83</v>
      </c>
      <c r="N1102" t="s">
        <v>139</v>
      </c>
    </row>
    <row r="1103" spans="1:14" x14ac:dyDescent="0.25">
      <c r="A1103" t="s">
        <v>1773</v>
      </c>
      <c r="B1103" t="s">
        <v>58</v>
      </c>
      <c r="C1103" t="s">
        <v>1763</v>
      </c>
      <c r="D1103" t="s">
        <v>225</v>
      </c>
      <c r="E1103" s="149">
        <v>11640000</v>
      </c>
      <c r="F1103" s="149">
        <v>5476995.2699999996</v>
      </c>
      <c r="G1103" s="149">
        <v>17116995.27</v>
      </c>
      <c r="H1103" s="150">
        <f>Tabela2[[#This Row],[PERCENTUAL REALIZADO2]]*1/100</f>
        <v>0.22175799999999998</v>
      </c>
      <c r="I1103">
        <v>22.175799999999999</v>
      </c>
      <c r="J1103" s="111">
        <v>41796</v>
      </c>
      <c r="L1103" t="s">
        <v>2</v>
      </c>
      <c r="M1103" t="s">
        <v>83</v>
      </c>
      <c r="N1103" t="s">
        <v>394</v>
      </c>
    </row>
    <row r="1104" spans="1:14" x14ac:dyDescent="0.25">
      <c r="A1104" t="s">
        <v>1943</v>
      </c>
      <c r="B1104" t="s">
        <v>51</v>
      </c>
      <c r="C1104" t="s">
        <v>1936</v>
      </c>
      <c r="D1104" t="s">
        <v>85</v>
      </c>
      <c r="E1104" s="149">
        <v>98200</v>
      </c>
      <c r="F1104" s="149">
        <v>2041</v>
      </c>
      <c r="G1104" s="149">
        <v>100241</v>
      </c>
      <c r="H1104" s="150">
        <f>Tabela2[[#This Row],[PERCENTUAL REALIZADO2]]*1/100</f>
        <v>0.91949999999999998</v>
      </c>
      <c r="I1104">
        <v>91.95</v>
      </c>
      <c r="J1104" s="111">
        <v>40695</v>
      </c>
      <c r="K1104" s="111">
        <v>42368</v>
      </c>
      <c r="L1104" t="s">
        <v>2</v>
      </c>
      <c r="M1104" t="s">
        <v>83</v>
      </c>
      <c r="N1104" t="s">
        <v>421</v>
      </c>
    </row>
    <row r="1105" spans="1:14" x14ac:dyDescent="0.25">
      <c r="A1105" t="s">
        <v>1839</v>
      </c>
      <c r="B1105" t="s">
        <v>67</v>
      </c>
      <c r="C1105" t="s">
        <v>1837</v>
      </c>
      <c r="D1105" t="s">
        <v>94</v>
      </c>
      <c r="E1105" s="149">
        <v>243750</v>
      </c>
      <c r="F1105" s="149">
        <v>7500</v>
      </c>
      <c r="G1105" s="149">
        <v>251250</v>
      </c>
      <c r="H1105" s="150">
        <f>Tabela2[[#This Row],[PERCENTUAL REALIZADO2]]*1/100</f>
        <v>0.52727499999999994</v>
      </c>
      <c r="I1105">
        <v>52.727499999999999</v>
      </c>
      <c r="J1105" s="111">
        <v>41807</v>
      </c>
      <c r="L1105" t="s">
        <v>2</v>
      </c>
      <c r="M1105" t="s">
        <v>95</v>
      </c>
      <c r="N1105" t="s">
        <v>96</v>
      </c>
    </row>
    <row r="1106" spans="1:14" x14ac:dyDescent="0.25">
      <c r="A1106" t="s">
        <v>592</v>
      </c>
      <c r="B1106" t="s">
        <v>52</v>
      </c>
      <c r="C1106" t="s">
        <v>591</v>
      </c>
      <c r="D1106" t="s">
        <v>94</v>
      </c>
      <c r="E1106" s="149">
        <v>100000</v>
      </c>
      <c r="F1106" s="149">
        <v>16375.62</v>
      </c>
      <c r="G1106" s="149">
        <v>116375.62</v>
      </c>
      <c r="H1106" s="150">
        <f>Tabela2[[#This Row],[PERCENTUAL REALIZADO2]]*1/100</f>
        <v>0.68459999999999999</v>
      </c>
      <c r="I1106">
        <v>68.459999999999994</v>
      </c>
      <c r="J1106" s="111">
        <v>37145</v>
      </c>
      <c r="L1106" t="s">
        <v>2</v>
      </c>
      <c r="M1106" t="s">
        <v>95</v>
      </c>
      <c r="N1106" t="s">
        <v>573</v>
      </c>
    </row>
    <row r="1107" spans="1:14" x14ac:dyDescent="0.25">
      <c r="A1107" t="s">
        <v>1200</v>
      </c>
      <c r="B1107" t="s">
        <v>65</v>
      </c>
      <c r="C1107" t="s">
        <v>165</v>
      </c>
      <c r="D1107" t="s">
        <v>94</v>
      </c>
      <c r="E1107" s="149">
        <v>243750</v>
      </c>
      <c r="F1107" s="149">
        <v>41802.99</v>
      </c>
      <c r="G1107" s="149">
        <v>285552.99</v>
      </c>
      <c r="H1107" s="150">
        <f>Tabela2[[#This Row],[PERCENTUAL REALIZADO2]]*1/100</f>
        <v>9.9117999999999998E-2</v>
      </c>
      <c r="I1107">
        <v>9.9117999999999995</v>
      </c>
      <c r="J1107" s="111">
        <v>42551</v>
      </c>
      <c r="L1107" t="s">
        <v>2</v>
      </c>
      <c r="M1107" t="s">
        <v>95</v>
      </c>
      <c r="N1107" t="s">
        <v>96</v>
      </c>
    </row>
    <row r="1108" spans="1:14" x14ac:dyDescent="0.25">
      <c r="A1108" t="s">
        <v>1657</v>
      </c>
      <c r="B1108" t="s">
        <v>61</v>
      </c>
      <c r="C1108" t="s">
        <v>281</v>
      </c>
      <c r="D1108" t="s">
        <v>94</v>
      </c>
      <c r="E1108" s="149">
        <v>485750.94</v>
      </c>
      <c r="F1108" s="149">
        <v>42239.21</v>
      </c>
      <c r="G1108" s="149">
        <v>527990.15</v>
      </c>
      <c r="H1108" s="150">
        <f>Tabela2[[#This Row],[PERCENTUAL REALIZADO2]]*1/100</f>
        <v>1.3386E-2</v>
      </c>
      <c r="I1108">
        <v>1.3386</v>
      </c>
      <c r="J1108" s="111">
        <v>42355</v>
      </c>
      <c r="L1108" t="s">
        <v>2</v>
      </c>
      <c r="M1108" t="s">
        <v>95</v>
      </c>
      <c r="N1108" t="s">
        <v>96</v>
      </c>
    </row>
    <row r="1109" spans="1:14" x14ac:dyDescent="0.25">
      <c r="A1109" t="s">
        <v>887</v>
      </c>
      <c r="B1109" t="s">
        <v>47</v>
      </c>
      <c r="C1109" t="s">
        <v>886</v>
      </c>
      <c r="D1109" t="s">
        <v>94</v>
      </c>
      <c r="E1109" s="149">
        <v>200000</v>
      </c>
      <c r="F1109" s="149">
        <v>6000</v>
      </c>
      <c r="G1109" s="149">
        <v>206000</v>
      </c>
      <c r="H1109" s="150">
        <f>Tabela2[[#This Row],[PERCENTUAL REALIZADO2]]*1/100</f>
        <v>0.17710000000000001</v>
      </c>
      <c r="I1109">
        <v>17.71</v>
      </c>
      <c r="J1109" s="111">
        <v>38961</v>
      </c>
      <c r="L1109" t="s">
        <v>2</v>
      </c>
      <c r="M1109" t="s">
        <v>95</v>
      </c>
      <c r="N1109" t="s">
        <v>252</v>
      </c>
    </row>
    <row r="1110" spans="1:14" x14ac:dyDescent="0.25">
      <c r="A1110" t="s">
        <v>1894</v>
      </c>
      <c r="B1110" t="s">
        <v>65</v>
      </c>
      <c r="C1110" t="s">
        <v>1801</v>
      </c>
      <c r="D1110" t="s">
        <v>87</v>
      </c>
      <c r="E1110" s="149">
        <v>279505</v>
      </c>
      <c r="F1110" s="149">
        <v>8645</v>
      </c>
      <c r="G1110" s="149">
        <v>288150</v>
      </c>
      <c r="H1110" s="150">
        <f>Tabela2[[#This Row],[PERCENTUAL REALIZADO2]]*1/100</f>
        <v>0.51950000000000007</v>
      </c>
      <c r="I1110">
        <v>51.95</v>
      </c>
      <c r="J1110" s="111">
        <v>39582</v>
      </c>
      <c r="K1110" s="111">
        <v>42124</v>
      </c>
      <c r="L1110" t="s">
        <v>2</v>
      </c>
      <c r="M1110" t="s">
        <v>80</v>
      </c>
      <c r="N1110" t="s">
        <v>286</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875"/>
  <sheetViews>
    <sheetView topLeftCell="A837" zoomScale="85" zoomScaleNormal="85" workbookViewId="0">
      <selection activeCell="C876" sqref="C876:C881"/>
    </sheetView>
  </sheetViews>
  <sheetFormatPr defaultRowHeight="15" x14ac:dyDescent="0.25"/>
  <cols>
    <col min="2" max="2" width="22.140625" customWidth="1"/>
    <col min="3" max="3" width="130.85546875" customWidth="1"/>
    <col min="4" max="4" width="19.5703125" customWidth="1"/>
    <col min="5" max="5" width="35.7109375" customWidth="1"/>
    <col min="6" max="6" width="12.42578125" bestFit="1" customWidth="1"/>
    <col min="7" max="7" width="22.5703125" style="150" bestFit="1" customWidth="1"/>
    <col min="8" max="8" width="21.5703125" style="150" customWidth="1"/>
    <col min="9" max="9" width="41" bestFit="1" customWidth="1"/>
    <col min="10" max="10" width="25.42578125" customWidth="1"/>
    <col min="11" max="11" width="23.28515625" customWidth="1"/>
    <col min="12" max="12" width="22.7109375" customWidth="1"/>
    <col min="13" max="13" width="23.42578125" customWidth="1"/>
    <col min="14" max="14" width="19" customWidth="1"/>
    <col min="15" max="15" width="20.42578125" customWidth="1"/>
    <col min="16" max="16" width="17.85546875" customWidth="1"/>
    <col min="17" max="17" width="21.140625" customWidth="1"/>
    <col min="18" max="18" width="24.28515625" customWidth="1"/>
  </cols>
  <sheetData>
    <row r="1" spans="1:16" x14ac:dyDescent="0.25">
      <c r="A1" t="s">
        <v>70</v>
      </c>
      <c r="B1" t="s">
        <v>2080</v>
      </c>
      <c r="C1" t="s">
        <v>2077</v>
      </c>
      <c r="D1" t="s">
        <v>2078</v>
      </c>
      <c r="E1" t="s">
        <v>2079</v>
      </c>
      <c r="F1" t="s">
        <v>18</v>
      </c>
      <c r="G1" s="150" t="s">
        <v>2081</v>
      </c>
      <c r="H1" s="150" t="s">
        <v>2082</v>
      </c>
      <c r="I1" t="s">
        <v>9729</v>
      </c>
      <c r="J1" t="s">
        <v>2083</v>
      </c>
      <c r="K1" t="s">
        <v>2084</v>
      </c>
      <c r="L1" t="s">
        <v>2085</v>
      </c>
      <c r="M1" t="s">
        <v>2086</v>
      </c>
      <c r="N1" t="s">
        <v>2087</v>
      </c>
      <c r="O1" t="s">
        <v>2088</v>
      </c>
      <c r="P1" t="s">
        <v>2089</v>
      </c>
    </row>
    <row r="2" spans="1:16" x14ac:dyDescent="0.25">
      <c r="A2" t="s">
        <v>56</v>
      </c>
      <c r="B2" t="s">
        <v>3902</v>
      </c>
      <c r="C2" t="s">
        <v>3901</v>
      </c>
      <c r="D2" t="s">
        <v>2729</v>
      </c>
      <c r="E2" t="s">
        <v>2147</v>
      </c>
      <c r="F2" t="s">
        <v>2091</v>
      </c>
      <c r="G2" s="150">
        <v>0.9</v>
      </c>
      <c r="H2" s="150">
        <v>0.8</v>
      </c>
      <c r="I2" s="149">
        <v>0.40799999999999997</v>
      </c>
      <c r="J2" s="111">
        <v>41680</v>
      </c>
      <c r="K2" s="111">
        <v>41722</v>
      </c>
      <c r="L2" s="111">
        <v>42065</v>
      </c>
      <c r="M2" s="111">
        <v>43464</v>
      </c>
      <c r="N2" t="s">
        <v>2136</v>
      </c>
      <c r="O2" t="s">
        <v>3903</v>
      </c>
      <c r="P2" t="s">
        <v>3904</v>
      </c>
    </row>
    <row r="3" spans="1:16" x14ac:dyDescent="0.25">
      <c r="A3" t="s">
        <v>47</v>
      </c>
      <c r="B3" t="s">
        <v>3775</v>
      </c>
      <c r="C3" t="s">
        <v>3774</v>
      </c>
      <c r="D3" t="s">
        <v>2729</v>
      </c>
      <c r="E3" t="s">
        <v>2147</v>
      </c>
      <c r="F3" t="s">
        <v>2091</v>
      </c>
      <c r="G3" s="150">
        <v>0.99</v>
      </c>
      <c r="H3" s="150">
        <v>0.8</v>
      </c>
      <c r="I3" s="149">
        <v>0.40799999999999997</v>
      </c>
      <c r="J3" s="111">
        <v>41786</v>
      </c>
      <c r="K3" s="111">
        <v>41788</v>
      </c>
      <c r="L3" s="111">
        <v>42065</v>
      </c>
      <c r="M3" s="111">
        <v>43464</v>
      </c>
      <c r="N3" t="s">
        <v>2136</v>
      </c>
      <c r="O3" t="s">
        <v>3776</v>
      </c>
      <c r="P3" t="s">
        <v>3777</v>
      </c>
    </row>
    <row r="4" spans="1:16" x14ac:dyDescent="0.25">
      <c r="A4" t="s">
        <v>61</v>
      </c>
      <c r="B4" t="s">
        <v>4103</v>
      </c>
      <c r="C4" t="s">
        <v>4102</v>
      </c>
      <c r="D4" t="s">
        <v>2729</v>
      </c>
      <c r="E4" t="s">
        <v>2147</v>
      </c>
      <c r="F4" t="s">
        <v>2091</v>
      </c>
      <c r="G4" s="150">
        <v>0.99</v>
      </c>
      <c r="H4" s="150">
        <v>0.75</v>
      </c>
      <c r="I4" s="149">
        <v>0.2</v>
      </c>
      <c r="J4" s="111">
        <v>40513</v>
      </c>
      <c r="K4" s="111">
        <v>41247</v>
      </c>
      <c r="L4" s="111">
        <v>41363</v>
      </c>
      <c r="M4" s="111">
        <v>43464</v>
      </c>
      <c r="N4" t="s">
        <v>2136</v>
      </c>
      <c r="O4" t="s">
        <v>4104</v>
      </c>
      <c r="P4" t="s">
        <v>4105</v>
      </c>
    </row>
    <row r="5" spans="1:16" x14ac:dyDescent="0.25">
      <c r="A5" t="s">
        <v>47</v>
      </c>
      <c r="B5" t="s">
        <v>3768</v>
      </c>
      <c r="C5" t="s">
        <v>3771</v>
      </c>
      <c r="D5" t="s">
        <v>2729</v>
      </c>
      <c r="E5" t="s">
        <v>2147</v>
      </c>
      <c r="F5" t="s">
        <v>2091</v>
      </c>
      <c r="G5" s="150">
        <v>0.8</v>
      </c>
      <c r="H5" s="150">
        <v>0.8</v>
      </c>
      <c r="I5" s="149">
        <v>0.40799999999999997</v>
      </c>
      <c r="J5" s="111">
        <v>41621</v>
      </c>
      <c r="K5" s="111">
        <v>41634</v>
      </c>
      <c r="L5" s="111">
        <v>42065</v>
      </c>
      <c r="M5" s="111">
        <v>43464</v>
      </c>
      <c r="N5" t="s">
        <v>2136</v>
      </c>
      <c r="O5" t="s">
        <v>3772</v>
      </c>
      <c r="P5" t="s">
        <v>3773</v>
      </c>
    </row>
    <row r="6" spans="1:16" x14ac:dyDescent="0.25">
      <c r="A6" t="s">
        <v>47</v>
      </c>
      <c r="B6" t="s">
        <v>3768</v>
      </c>
      <c r="C6" t="s">
        <v>3767</v>
      </c>
      <c r="D6" t="s">
        <v>2729</v>
      </c>
      <c r="E6" t="s">
        <v>2147</v>
      </c>
      <c r="F6" t="s">
        <v>2091</v>
      </c>
      <c r="G6" s="150">
        <v>0.8</v>
      </c>
      <c r="H6" s="150">
        <v>0.8</v>
      </c>
      <c r="I6" s="149">
        <v>0.51200000000000001</v>
      </c>
      <c r="J6" s="111">
        <v>41621</v>
      </c>
      <c r="K6" s="111">
        <v>41634</v>
      </c>
      <c r="L6" s="111">
        <v>42065</v>
      </c>
      <c r="M6" s="111">
        <v>43464</v>
      </c>
      <c r="N6" t="s">
        <v>2136</v>
      </c>
      <c r="O6" t="s">
        <v>3769</v>
      </c>
      <c r="P6" t="s">
        <v>3770</v>
      </c>
    </row>
    <row r="7" spans="1:16" x14ac:dyDescent="0.25">
      <c r="A7" t="s">
        <v>69</v>
      </c>
      <c r="B7" t="s">
        <v>3848</v>
      </c>
      <c r="C7" t="s">
        <v>3851</v>
      </c>
      <c r="D7" t="s">
        <v>2729</v>
      </c>
      <c r="E7" t="s">
        <v>2147</v>
      </c>
      <c r="F7" t="s">
        <v>2091</v>
      </c>
      <c r="G7" s="150">
        <v>0.1</v>
      </c>
      <c r="H7" s="150">
        <v>0.2</v>
      </c>
      <c r="I7" s="149">
        <v>0.40799999999999997</v>
      </c>
      <c r="J7" s="111">
        <v>41786</v>
      </c>
      <c r="K7" s="111">
        <v>41973</v>
      </c>
      <c r="L7" s="111">
        <v>42065</v>
      </c>
      <c r="M7" s="111">
        <v>43464</v>
      </c>
      <c r="N7" t="s">
        <v>2136</v>
      </c>
      <c r="O7" t="s">
        <v>3852</v>
      </c>
      <c r="P7" t="s">
        <v>3853</v>
      </c>
    </row>
    <row r="8" spans="1:16" x14ac:dyDescent="0.25">
      <c r="A8" t="s">
        <v>69</v>
      </c>
      <c r="B8" t="s">
        <v>3848</v>
      </c>
      <c r="C8" t="s">
        <v>3847</v>
      </c>
      <c r="D8" t="s">
        <v>2729</v>
      </c>
      <c r="E8" t="s">
        <v>2147</v>
      </c>
      <c r="F8" t="s">
        <v>2091</v>
      </c>
      <c r="G8" s="150">
        <v>0.1</v>
      </c>
      <c r="H8" s="150">
        <v>0.2</v>
      </c>
      <c r="I8" s="149">
        <v>0.51200000000000001</v>
      </c>
      <c r="J8" s="111">
        <v>41786</v>
      </c>
      <c r="K8" s="111">
        <v>41973</v>
      </c>
      <c r="L8" s="111">
        <v>42065</v>
      </c>
      <c r="M8" s="111">
        <v>43464</v>
      </c>
      <c r="N8" t="s">
        <v>2136</v>
      </c>
      <c r="O8" t="s">
        <v>3849</v>
      </c>
      <c r="P8" t="s">
        <v>3850</v>
      </c>
    </row>
    <row r="9" spans="1:16" x14ac:dyDescent="0.25">
      <c r="A9" t="s">
        <v>52</v>
      </c>
      <c r="B9" t="s">
        <v>2116</v>
      </c>
      <c r="C9" t="s">
        <v>4355</v>
      </c>
      <c r="D9" t="s">
        <v>2729</v>
      </c>
      <c r="E9" t="s">
        <v>2147</v>
      </c>
      <c r="F9" t="s">
        <v>2091</v>
      </c>
      <c r="G9" s="150">
        <v>0.99</v>
      </c>
      <c r="H9" s="150">
        <v>0.2</v>
      </c>
      <c r="I9" s="149">
        <v>0.10995000000000001</v>
      </c>
      <c r="J9" s="111">
        <v>41081</v>
      </c>
      <c r="K9" s="111">
        <v>41425</v>
      </c>
      <c r="L9" s="111">
        <v>41886</v>
      </c>
      <c r="M9" s="111">
        <v>43464</v>
      </c>
      <c r="N9" t="s">
        <v>2136</v>
      </c>
      <c r="O9" t="s">
        <v>4356</v>
      </c>
      <c r="P9" t="s">
        <v>4357</v>
      </c>
    </row>
    <row r="10" spans="1:16" x14ac:dyDescent="0.25">
      <c r="A10" t="s">
        <v>52</v>
      </c>
      <c r="B10" t="s">
        <v>2116</v>
      </c>
      <c r="C10" t="s">
        <v>4355</v>
      </c>
      <c r="D10" t="s">
        <v>2729</v>
      </c>
      <c r="E10" t="s">
        <v>2147</v>
      </c>
      <c r="F10" t="s">
        <v>2091</v>
      </c>
      <c r="G10" s="150">
        <v>0.99</v>
      </c>
      <c r="H10" s="150">
        <v>0.2</v>
      </c>
      <c r="I10" s="149">
        <v>0.12357</v>
      </c>
      <c r="J10" s="111">
        <v>41598</v>
      </c>
      <c r="K10" s="111">
        <v>41425</v>
      </c>
      <c r="L10" s="111">
        <v>41886</v>
      </c>
      <c r="M10" s="111">
        <v>43464</v>
      </c>
      <c r="N10" t="s">
        <v>2136</v>
      </c>
      <c r="O10" t="s">
        <v>4358</v>
      </c>
      <c r="P10" t="s">
        <v>4359</v>
      </c>
    </row>
    <row r="11" spans="1:16" x14ac:dyDescent="0.25">
      <c r="A11" t="s">
        <v>55</v>
      </c>
      <c r="B11" t="s">
        <v>3645</v>
      </c>
      <c r="C11" t="s">
        <v>3644</v>
      </c>
      <c r="D11" t="s">
        <v>2729</v>
      </c>
      <c r="E11" t="s">
        <v>2147</v>
      </c>
      <c r="F11" t="s">
        <v>2091</v>
      </c>
      <c r="G11" s="150">
        <v>0.99</v>
      </c>
      <c r="H11" s="150">
        <v>0.8</v>
      </c>
      <c r="I11" s="149">
        <v>0.40799999999999997</v>
      </c>
      <c r="J11" s="111">
        <v>41708</v>
      </c>
      <c r="K11" s="111">
        <v>41716</v>
      </c>
      <c r="L11" s="111">
        <v>42065</v>
      </c>
      <c r="M11" s="111">
        <v>43464</v>
      </c>
      <c r="N11" t="s">
        <v>2136</v>
      </c>
      <c r="O11" t="s">
        <v>3646</v>
      </c>
      <c r="P11" t="s">
        <v>3647</v>
      </c>
    </row>
    <row r="12" spans="1:16" x14ac:dyDescent="0.25">
      <c r="A12" t="s">
        <v>61</v>
      </c>
      <c r="B12" t="s">
        <v>3701</v>
      </c>
      <c r="C12" t="s">
        <v>3700</v>
      </c>
      <c r="D12" t="s">
        <v>2729</v>
      </c>
      <c r="E12" t="s">
        <v>2147</v>
      </c>
      <c r="F12" t="s">
        <v>2091</v>
      </c>
      <c r="G12" s="150">
        <v>0.4</v>
      </c>
      <c r="H12" s="150">
        <v>0.8</v>
      </c>
      <c r="I12" s="149">
        <v>0.40799999999999997</v>
      </c>
      <c r="J12" s="111">
        <v>41786</v>
      </c>
      <c r="K12" s="111">
        <v>42214</v>
      </c>
      <c r="L12" s="111">
        <v>42065</v>
      </c>
      <c r="M12" s="111">
        <v>43464</v>
      </c>
      <c r="N12" t="s">
        <v>2136</v>
      </c>
      <c r="O12" t="s">
        <v>3702</v>
      </c>
      <c r="P12" t="s">
        <v>3703</v>
      </c>
    </row>
    <row r="13" spans="1:16" x14ac:dyDescent="0.25">
      <c r="A13" t="s">
        <v>61</v>
      </c>
      <c r="B13" t="s">
        <v>3701</v>
      </c>
      <c r="C13" t="s">
        <v>3700</v>
      </c>
      <c r="D13" t="s">
        <v>2729</v>
      </c>
      <c r="E13" t="s">
        <v>2147</v>
      </c>
      <c r="F13" t="s">
        <v>2091</v>
      </c>
      <c r="G13" s="150">
        <v>0.3</v>
      </c>
      <c r="H13" s="150">
        <v>0.8</v>
      </c>
      <c r="I13" s="149">
        <v>0.40799999999999997</v>
      </c>
      <c r="J13" s="111">
        <v>41786</v>
      </c>
      <c r="K13" s="111">
        <v>42214</v>
      </c>
      <c r="L13" s="111">
        <v>42065</v>
      </c>
      <c r="M13" s="111">
        <v>43464</v>
      </c>
      <c r="N13" t="s">
        <v>2136</v>
      </c>
      <c r="O13" t="s">
        <v>3704</v>
      </c>
      <c r="P13" t="s">
        <v>3705</v>
      </c>
    </row>
    <row r="14" spans="1:16" x14ac:dyDescent="0.25">
      <c r="A14" t="s">
        <v>61</v>
      </c>
      <c r="B14" t="s">
        <v>3701</v>
      </c>
      <c r="C14" t="s">
        <v>3700</v>
      </c>
      <c r="D14" t="s">
        <v>2729</v>
      </c>
      <c r="E14" t="s">
        <v>2147</v>
      </c>
      <c r="F14" t="s">
        <v>2091</v>
      </c>
      <c r="G14" s="150">
        <v>0.3</v>
      </c>
      <c r="H14" s="150">
        <v>0.8</v>
      </c>
      <c r="I14" s="149">
        <v>0.40799999999999997</v>
      </c>
      <c r="J14" s="111">
        <v>41786</v>
      </c>
      <c r="K14" s="111">
        <v>42214</v>
      </c>
      <c r="L14" s="111">
        <v>42065</v>
      </c>
      <c r="M14" s="111">
        <v>43464</v>
      </c>
      <c r="N14" t="s">
        <v>2136</v>
      </c>
      <c r="O14" t="s">
        <v>3706</v>
      </c>
      <c r="P14" t="s">
        <v>3707</v>
      </c>
    </row>
    <row r="15" spans="1:16" x14ac:dyDescent="0.25">
      <c r="A15" t="s">
        <v>61</v>
      </c>
      <c r="B15" t="s">
        <v>3701</v>
      </c>
      <c r="C15" t="s">
        <v>3700</v>
      </c>
      <c r="D15" t="s">
        <v>2729</v>
      </c>
      <c r="E15" t="s">
        <v>2147</v>
      </c>
      <c r="F15" t="s">
        <v>2091</v>
      </c>
      <c r="G15" s="150">
        <v>0.3</v>
      </c>
      <c r="H15" s="150">
        <v>0.8</v>
      </c>
      <c r="I15" s="149">
        <v>0.40799999999999997</v>
      </c>
      <c r="J15" s="111">
        <v>41786</v>
      </c>
      <c r="K15" s="111">
        <v>42214</v>
      </c>
      <c r="L15" s="111">
        <v>42065</v>
      </c>
      <c r="M15" s="111">
        <v>43464</v>
      </c>
      <c r="N15" t="s">
        <v>2136</v>
      </c>
      <c r="O15" t="s">
        <v>3708</v>
      </c>
      <c r="P15" t="s">
        <v>3709</v>
      </c>
    </row>
    <row r="16" spans="1:16" x14ac:dyDescent="0.25">
      <c r="A16" t="s">
        <v>61</v>
      </c>
      <c r="B16" t="s">
        <v>3701</v>
      </c>
      <c r="C16" t="s">
        <v>3700</v>
      </c>
      <c r="D16" t="s">
        <v>2729</v>
      </c>
      <c r="E16" t="s">
        <v>2147</v>
      </c>
      <c r="F16" t="s">
        <v>2091</v>
      </c>
      <c r="G16" s="150">
        <v>0.4</v>
      </c>
      <c r="H16" s="150">
        <v>0.8</v>
      </c>
      <c r="I16" s="149">
        <v>0.40799999999999997</v>
      </c>
      <c r="J16" s="111">
        <v>41786</v>
      </c>
      <c r="K16" s="111">
        <v>42181</v>
      </c>
      <c r="L16" s="111">
        <v>42065</v>
      </c>
      <c r="M16" s="111">
        <v>43464</v>
      </c>
      <c r="N16" t="s">
        <v>2136</v>
      </c>
      <c r="O16" t="s">
        <v>3710</v>
      </c>
      <c r="P16" t="s">
        <v>3711</v>
      </c>
    </row>
    <row r="17" spans="1:16" x14ac:dyDescent="0.25">
      <c r="A17" t="s">
        <v>61</v>
      </c>
      <c r="B17" t="s">
        <v>3701</v>
      </c>
      <c r="C17" t="s">
        <v>3700</v>
      </c>
      <c r="D17" t="s">
        <v>2729</v>
      </c>
      <c r="E17" t="s">
        <v>2147</v>
      </c>
      <c r="F17" t="s">
        <v>2091</v>
      </c>
      <c r="G17" s="150">
        <v>0.2</v>
      </c>
      <c r="H17" s="150">
        <v>0.8</v>
      </c>
      <c r="I17" s="149">
        <v>0.40799999999999997</v>
      </c>
      <c r="J17" s="111">
        <v>41786</v>
      </c>
      <c r="K17" s="111">
        <v>42181</v>
      </c>
      <c r="L17" s="111">
        <v>42065</v>
      </c>
      <c r="M17" s="111">
        <v>43464</v>
      </c>
      <c r="N17" t="s">
        <v>2136</v>
      </c>
      <c r="O17" t="s">
        <v>3716</v>
      </c>
      <c r="P17" t="s">
        <v>3717</v>
      </c>
    </row>
    <row r="18" spans="1:16" x14ac:dyDescent="0.25">
      <c r="A18" t="s">
        <v>46</v>
      </c>
      <c r="B18" t="s">
        <v>4369</v>
      </c>
      <c r="C18" t="s">
        <v>4368</v>
      </c>
      <c r="D18" t="s">
        <v>2729</v>
      </c>
      <c r="E18" t="s">
        <v>2147</v>
      </c>
      <c r="F18" t="s">
        <v>2091</v>
      </c>
      <c r="G18" s="150">
        <v>0.9</v>
      </c>
      <c r="H18" s="150">
        <v>1</v>
      </c>
      <c r="I18" s="149">
        <v>0.114465</v>
      </c>
      <c r="J18" s="111">
        <v>41618</v>
      </c>
      <c r="K18" s="111">
        <v>41243</v>
      </c>
      <c r="L18" s="111">
        <v>41886</v>
      </c>
      <c r="M18" s="111">
        <v>43464</v>
      </c>
      <c r="N18" t="s">
        <v>2136</v>
      </c>
      <c r="O18" t="s">
        <v>4370</v>
      </c>
      <c r="P18" t="s">
        <v>4371</v>
      </c>
    </row>
    <row r="19" spans="1:16" x14ac:dyDescent="0.25">
      <c r="A19" t="s">
        <v>46</v>
      </c>
      <c r="B19" t="s">
        <v>4369</v>
      </c>
      <c r="C19" t="s">
        <v>4368</v>
      </c>
      <c r="D19" t="s">
        <v>2729</v>
      </c>
      <c r="E19" t="s">
        <v>2147</v>
      </c>
      <c r="F19" t="s">
        <v>2091</v>
      </c>
      <c r="G19" s="150">
        <v>0.4</v>
      </c>
      <c r="H19" s="150">
        <v>1</v>
      </c>
      <c r="I19" s="149">
        <v>0.155725</v>
      </c>
      <c r="J19" s="111">
        <v>41253</v>
      </c>
      <c r="K19" s="111">
        <v>41243</v>
      </c>
      <c r="L19" s="111">
        <v>41886</v>
      </c>
      <c r="M19" s="111">
        <v>43464</v>
      </c>
      <c r="N19" t="s">
        <v>2136</v>
      </c>
      <c r="O19" t="s">
        <v>4372</v>
      </c>
      <c r="P19" t="s">
        <v>4373</v>
      </c>
    </row>
    <row r="20" spans="1:16" x14ac:dyDescent="0.25">
      <c r="A20" t="s">
        <v>46</v>
      </c>
      <c r="B20" t="s">
        <v>4369</v>
      </c>
      <c r="C20" t="s">
        <v>4368</v>
      </c>
      <c r="D20" t="s">
        <v>2729</v>
      </c>
      <c r="E20" t="s">
        <v>2147</v>
      </c>
      <c r="F20" t="s">
        <v>2091</v>
      </c>
      <c r="G20" s="150">
        <v>0.3</v>
      </c>
      <c r="H20" s="150">
        <v>1</v>
      </c>
      <c r="I20" s="149">
        <v>0.111025</v>
      </c>
      <c r="J20" s="111">
        <v>41243</v>
      </c>
      <c r="K20" s="111">
        <v>41243</v>
      </c>
      <c r="L20" s="111">
        <v>41886</v>
      </c>
      <c r="M20" s="111">
        <v>43464</v>
      </c>
      <c r="N20" t="s">
        <v>2136</v>
      </c>
      <c r="O20" t="s">
        <v>4374</v>
      </c>
      <c r="P20" t="s">
        <v>4375</v>
      </c>
    </row>
    <row r="21" spans="1:16" x14ac:dyDescent="0.25">
      <c r="A21" t="s">
        <v>53</v>
      </c>
      <c r="B21" t="s">
        <v>4350</v>
      </c>
      <c r="C21" t="s">
        <v>4349</v>
      </c>
      <c r="D21" t="s">
        <v>2729</v>
      </c>
      <c r="E21" t="s">
        <v>2147</v>
      </c>
      <c r="F21" t="s">
        <v>2091</v>
      </c>
      <c r="G21" s="150">
        <v>0.01</v>
      </c>
      <c r="H21" s="150">
        <v>0.2</v>
      </c>
      <c r="I21" s="149">
        <v>0.14722499999999999</v>
      </c>
      <c r="J21" s="111">
        <v>41806</v>
      </c>
      <c r="K21" s="111">
        <v>41712</v>
      </c>
      <c r="L21" s="111">
        <v>41886</v>
      </c>
      <c r="M21" s="111">
        <v>43464</v>
      </c>
      <c r="N21" t="s">
        <v>2136</v>
      </c>
      <c r="O21" t="s">
        <v>4351</v>
      </c>
      <c r="P21" t="s">
        <v>4352</v>
      </c>
    </row>
    <row r="22" spans="1:16" x14ac:dyDescent="0.25">
      <c r="A22" t="s">
        <v>53</v>
      </c>
      <c r="B22" t="s">
        <v>4350</v>
      </c>
      <c r="C22" t="s">
        <v>4349</v>
      </c>
      <c r="D22" t="s">
        <v>2729</v>
      </c>
      <c r="E22" t="s">
        <v>2147</v>
      </c>
      <c r="F22" t="s">
        <v>2091</v>
      </c>
      <c r="G22" s="150">
        <v>0.01</v>
      </c>
      <c r="H22" s="150">
        <v>0.2</v>
      </c>
      <c r="I22" s="149">
        <v>0.19259999999999999</v>
      </c>
      <c r="J22" s="111">
        <v>41806</v>
      </c>
      <c r="K22" s="111">
        <v>41712</v>
      </c>
      <c r="L22" s="111">
        <v>41886</v>
      </c>
      <c r="M22" s="111">
        <v>43464</v>
      </c>
      <c r="N22" t="s">
        <v>2136</v>
      </c>
      <c r="O22" t="s">
        <v>4353</v>
      </c>
      <c r="P22" t="s">
        <v>4354</v>
      </c>
    </row>
    <row r="23" spans="1:16" x14ac:dyDescent="0.25">
      <c r="A23" t="s">
        <v>66</v>
      </c>
      <c r="B23" t="s">
        <v>2441</v>
      </c>
      <c r="C23" t="s">
        <v>2440</v>
      </c>
      <c r="D23" t="s">
        <v>2122</v>
      </c>
      <c r="E23" t="s">
        <v>2090</v>
      </c>
      <c r="F23" t="s">
        <v>2091</v>
      </c>
      <c r="G23" s="150">
        <v>0.12</v>
      </c>
      <c r="H23" s="150">
        <v>0</v>
      </c>
      <c r="I23" s="149">
        <v>870</v>
      </c>
      <c r="J23" s="111">
        <v>40787</v>
      </c>
      <c r="K23" s="111">
        <v>41485</v>
      </c>
      <c r="L23" s="111">
        <v>40908</v>
      </c>
      <c r="M23" s="111">
        <v>44746</v>
      </c>
      <c r="N23" t="s">
        <v>16</v>
      </c>
      <c r="O23" t="s">
        <v>560</v>
      </c>
      <c r="P23" t="s">
        <v>560</v>
      </c>
    </row>
    <row r="24" spans="1:16" x14ac:dyDescent="0.25">
      <c r="A24" t="s">
        <v>56</v>
      </c>
      <c r="B24" t="s">
        <v>3891</v>
      </c>
      <c r="C24" t="s">
        <v>3890</v>
      </c>
      <c r="D24" t="s">
        <v>2729</v>
      </c>
      <c r="E24" t="s">
        <v>2147</v>
      </c>
      <c r="F24" t="s">
        <v>2091</v>
      </c>
      <c r="G24" s="150">
        <v>0.4</v>
      </c>
      <c r="H24" s="150">
        <v>0.8</v>
      </c>
      <c r="I24" s="149">
        <v>0.40799999999999997</v>
      </c>
      <c r="J24" s="111">
        <v>41786</v>
      </c>
      <c r="K24" s="111">
        <v>41787</v>
      </c>
      <c r="L24" s="111">
        <v>42065</v>
      </c>
      <c r="M24" s="111">
        <v>43464</v>
      </c>
      <c r="N24" t="s">
        <v>2136</v>
      </c>
      <c r="O24" t="s">
        <v>3892</v>
      </c>
      <c r="P24" t="s">
        <v>3893</v>
      </c>
    </row>
    <row r="25" spans="1:16" x14ac:dyDescent="0.25">
      <c r="A25" t="s">
        <v>56</v>
      </c>
      <c r="B25" t="s">
        <v>3891</v>
      </c>
      <c r="C25" t="s">
        <v>3890</v>
      </c>
      <c r="D25" t="s">
        <v>2729</v>
      </c>
      <c r="E25" t="s">
        <v>2147</v>
      </c>
      <c r="F25" t="s">
        <v>2091</v>
      </c>
      <c r="G25" s="150">
        <v>0.8</v>
      </c>
      <c r="H25" s="150">
        <v>0.8</v>
      </c>
      <c r="I25" s="149">
        <v>0.40799999999999997</v>
      </c>
      <c r="J25" s="111">
        <v>41786</v>
      </c>
      <c r="K25" s="111">
        <v>41787</v>
      </c>
      <c r="L25" s="111">
        <v>42065</v>
      </c>
      <c r="M25" s="111">
        <v>43464</v>
      </c>
      <c r="N25" t="s">
        <v>2136</v>
      </c>
      <c r="O25" t="s">
        <v>3897</v>
      </c>
      <c r="P25" t="s">
        <v>3898</v>
      </c>
    </row>
    <row r="26" spans="1:16" x14ac:dyDescent="0.25">
      <c r="A26" t="s">
        <v>56</v>
      </c>
      <c r="B26" t="s">
        <v>3891</v>
      </c>
      <c r="C26" t="s">
        <v>3890</v>
      </c>
      <c r="D26" t="s">
        <v>2729</v>
      </c>
      <c r="E26" t="s">
        <v>2147</v>
      </c>
      <c r="F26" t="s">
        <v>2091</v>
      </c>
      <c r="G26" s="150">
        <v>0.3</v>
      </c>
      <c r="H26" s="150">
        <v>0.8</v>
      </c>
      <c r="I26" s="149">
        <v>0.40799999999999997</v>
      </c>
      <c r="J26" s="111">
        <v>41786</v>
      </c>
      <c r="K26" s="111">
        <v>41787</v>
      </c>
      <c r="L26" s="111">
        <v>42065</v>
      </c>
      <c r="M26" s="111">
        <v>43464</v>
      </c>
      <c r="N26" t="s">
        <v>2136</v>
      </c>
      <c r="O26" t="s">
        <v>3899</v>
      </c>
      <c r="P26" t="s">
        <v>3900</v>
      </c>
    </row>
    <row r="27" spans="1:16" x14ac:dyDescent="0.25">
      <c r="A27" t="s">
        <v>56</v>
      </c>
      <c r="B27" t="s">
        <v>3891</v>
      </c>
      <c r="C27" t="s">
        <v>3894</v>
      </c>
      <c r="D27" t="s">
        <v>2729</v>
      </c>
      <c r="E27" t="s">
        <v>2147</v>
      </c>
      <c r="F27" t="s">
        <v>2091</v>
      </c>
      <c r="G27" s="150">
        <v>0.4</v>
      </c>
      <c r="H27" s="150">
        <v>0.8</v>
      </c>
      <c r="I27" s="149">
        <v>0.51200000000000001</v>
      </c>
      <c r="J27" s="111">
        <v>41786</v>
      </c>
      <c r="K27" s="111">
        <v>41848</v>
      </c>
      <c r="L27" s="111">
        <v>42065</v>
      </c>
      <c r="M27" s="111">
        <v>43464</v>
      </c>
      <c r="N27" t="s">
        <v>2136</v>
      </c>
      <c r="O27" t="s">
        <v>3895</v>
      </c>
      <c r="P27" t="s">
        <v>3896</v>
      </c>
    </row>
    <row r="28" spans="1:16" x14ac:dyDescent="0.25">
      <c r="A28" t="s">
        <v>47</v>
      </c>
      <c r="B28" t="s">
        <v>2108</v>
      </c>
      <c r="C28" t="s">
        <v>4194</v>
      </c>
      <c r="D28" t="s">
        <v>2163</v>
      </c>
      <c r="E28" t="s">
        <v>2164</v>
      </c>
      <c r="F28" t="s">
        <v>2091</v>
      </c>
      <c r="G28" s="150">
        <v>0.9234</v>
      </c>
      <c r="H28" s="150">
        <v>0.86</v>
      </c>
      <c r="I28" s="149">
        <v>0.23711662999999999</v>
      </c>
      <c r="J28" s="111">
        <v>41519</v>
      </c>
      <c r="K28" s="111">
        <v>41487</v>
      </c>
      <c r="L28" s="111">
        <v>42134</v>
      </c>
      <c r="M28" s="111">
        <v>43209</v>
      </c>
      <c r="N28" t="s">
        <v>2136</v>
      </c>
      <c r="O28" t="s">
        <v>4195</v>
      </c>
      <c r="P28" t="s">
        <v>4196</v>
      </c>
    </row>
    <row r="29" spans="1:16" x14ac:dyDescent="0.25">
      <c r="A29" t="s">
        <v>65</v>
      </c>
      <c r="B29" t="s">
        <v>2915</v>
      </c>
      <c r="C29" t="s">
        <v>4325</v>
      </c>
      <c r="D29" t="s">
        <v>2729</v>
      </c>
      <c r="E29" t="s">
        <v>2147</v>
      </c>
      <c r="F29" t="s">
        <v>2091</v>
      </c>
      <c r="G29" s="150">
        <v>0.99</v>
      </c>
      <c r="H29" s="150">
        <v>1</v>
      </c>
      <c r="I29" s="149">
        <v>0.11533499999999999</v>
      </c>
      <c r="J29" s="111">
        <v>41554</v>
      </c>
      <c r="K29" s="111">
        <v>41556</v>
      </c>
      <c r="L29" s="111">
        <v>41886</v>
      </c>
      <c r="M29" s="111">
        <v>43464</v>
      </c>
      <c r="N29" t="s">
        <v>2136</v>
      </c>
      <c r="O29" t="s">
        <v>4326</v>
      </c>
      <c r="P29" t="s">
        <v>4327</v>
      </c>
    </row>
    <row r="30" spans="1:16" x14ac:dyDescent="0.25">
      <c r="A30" t="s">
        <v>65</v>
      </c>
      <c r="B30" t="s">
        <v>2915</v>
      </c>
      <c r="C30" t="s">
        <v>4325</v>
      </c>
      <c r="D30" t="s">
        <v>2729</v>
      </c>
      <c r="E30" t="s">
        <v>2147</v>
      </c>
      <c r="F30" t="s">
        <v>2091</v>
      </c>
      <c r="G30" s="150">
        <v>0.8</v>
      </c>
      <c r="H30" s="150">
        <v>1</v>
      </c>
      <c r="I30" s="149">
        <v>0.13020000000000001</v>
      </c>
      <c r="J30" s="111">
        <v>41712</v>
      </c>
      <c r="K30" s="111">
        <v>41712</v>
      </c>
      <c r="L30" s="111">
        <v>41886</v>
      </c>
      <c r="M30" s="111">
        <v>43464</v>
      </c>
      <c r="N30" t="s">
        <v>2136</v>
      </c>
      <c r="O30" t="s">
        <v>4328</v>
      </c>
      <c r="P30" t="s">
        <v>4329</v>
      </c>
    </row>
    <row r="31" spans="1:16" x14ac:dyDescent="0.25">
      <c r="A31" t="s">
        <v>65</v>
      </c>
      <c r="B31" t="s">
        <v>2915</v>
      </c>
      <c r="C31" t="s">
        <v>2914</v>
      </c>
      <c r="D31" t="s">
        <v>2729</v>
      </c>
      <c r="E31" t="s">
        <v>2147</v>
      </c>
      <c r="F31" t="s">
        <v>2091</v>
      </c>
      <c r="G31" s="150">
        <v>0.9</v>
      </c>
      <c r="H31" s="150">
        <v>0.75</v>
      </c>
      <c r="I31" s="149">
        <v>0.2</v>
      </c>
      <c r="J31" s="111">
        <v>40513</v>
      </c>
      <c r="K31" s="111">
        <v>41556</v>
      </c>
      <c r="L31" s="111">
        <v>41370</v>
      </c>
      <c r="M31" s="111">
        <v>43464</v>
      </c>
      <c r="N31" t="s">
        <v>2136</v>
      </c>
      <c r="O31" t="s">
        <v>2916</v>
      </c>
      <c r="P31" t="s">
        <v>2917</v>
      </c>
    </row>
    <row r="32" spans="1:16" x14ac:dyDescent="0.25">
      <c r="A32" t="s">
        <v>50</v>
      </c>
      <c r="B32" t="s">
        <v>2730</v>
      </c>
      <c r="C32" t="s">
        <v>2728</v>
      </c>
      <c r="D32" t="s">
        <v>2729</v>
      </c>
      <c r="E32" t="s">
        <v>2147</v>
      </c>
      <c r="F32" t="s">
        <v>2091</v>
      </c>
      <c r="G32" s="150">
        <v>0.99</v>
      </c>
      <c r="H32" s="150">
        <v>0.75</v>
      </c>
      <c r="I32" s="149">
        <v>0.2</v>
      </c>
      <c r="J32" s="111">
        <v>40513</v>
      </c>
      <c r="K32" s="111">
        <v>41353</v>
      </c>
      <c r="L32" s="111">
        <v>41321</v>
      </c>
      <c r="M32" s="111">
        <v>43464</v>
      </c>
      <c r="N32" t="s">
        <v>2136</v>
      </c>
      <c r="O32" t="s">
        <v>2731</v>
      </c>
      <c r="P32" t="s">
        <v>2732</v>
      </c>
    </row>
    <row r="33" spans="1:16" x14ac:dyDescent="0.25">
      <c r="A33" t="s">
        <v>45</v>
      </c>
      <c r="B33" t="s">
        <v>3017</v>
      </c>
      <c r="C33" t="s">
        <v>3016</v>
      </c>
      <c r="D33" t="s">
        <v>2729</v>
      </c>
      <c r="E33" t="s">
        <v>2147</v>
      </c>
      <c r="F33" t="s">
        <v>2091</v>
      </c>
      <c r="G33" s="150">
        <v>0.2</v>
      </c>
      <c r="H33" s="150">
        <v>0.75</v>
      </c>
      <c r="I33" s="149">
        <v>0.2</v>
      </c>
      <c r="J33" s="111">
        <v>40513</v>
      </c>
      <c r="K33" s="111">
        <v>41515</v>
      </c>
      <c r="L33" s="111">
        <v>41355</v>
      </c>
      <c r="M33" s="111">
        <v>43464</v>
      </c>
      <c r="N33" t="s">
        <v>2136</v>
      </c>
      <c r="O33" t="s">
        <v>3018</v>
      </c>
      <c r="P33" t="s">
        <v>3019</v>
      </c>
    </row>
    <row r="34" spans="1:16" x14ac:dyDescent="0.25">
      <c r="A34" t="s">
        <v>51</v>
      </c>
      <c r="B34" t="s">
        <v>4361</v>
      </c>
      <c r="C34" t="s">
        <v>4360</v>
      </c>
      <c r="D34" t="s">
        <v>2729</v>
      </c>
      <c r="E34" t="s">
        <v>2147</v>
      </c>
      <c r="F34" t="s">
        <v>2091</v>
      </c>
      <c r="G34" s="150">
        <v>0.4</v>
      </c>
      <c r="H34" s="150">
        <v>1</v>
      </c>
      <c r="I34" s="149">
        <v>0.16200000000000001</v>
      </c>
      <c r="J34" s="111">
        <v>41206</v>
      </c>
      <c r="K34" s="111">
        <v>41222</v>
      </c>
      <c r="L34" s="111">
        <v>41886</v>
      </c>
      <c r="M34" s="111">
        <v>43464</v>
      </c>
      <c r="N34" t="s">
        <v>2136</v>
      </c>
      <c r="O34" t="s">
        <v>4362</v>
      </c>
      <c r="P34" t="s">
        <v>4363</v>
      </c>
    </row>
    <row r="35" spans="1:16" x14ac:dyDescent="0.25">
      <c r="A35" t="s">
        <v>54</v>
      </c>
      <c r="B35" t="s">
        <v>3564</v>
      </c>
      <c r="C35" t="s">
        <v>3563</v>
      </c>
      <c r="D35" t="s">
        <v>2729</v>
      </c>
      <c r="E35" t="s">
        <v>2147</v>
      </c>
      <c r="F35" t="s">
        <v>2091</v>
      </c>
      <c r="G35" s="150">
        <v>0.5</v>
      </c>
      <c r="H35" s="150">
        <v>1</v>
      </c>
      <c r="I35" s="149">
        <v>6.1350000000000002E-2</v>
      </c>
      <c r="J35" s="111">
        <v>41786</v>
      </c>
      <c r="K35" s="111">
        <v>42135</v>
      </c>
      <c r="L35" s="111">
        <v>42065</v>
      </c>
      <c r="M35" s="111">
        <v>43464</v>
      </c>
      <c r="N35" t="s">
        <v>2136</v>
      </c>
      <c r="O35" t="s">
        <v>3565</v>
      </c>
      <c r="P35" t="s">
        <v>3566</v>
      </c>
    </row>
    <row r="36" spans="1:16" x14ac:dyDescent="0.25">
      <c r="A36" t="s">
        <v>54</v>
      </c>
      <c r="B36" t="s">
        <v>3564</v>
      </c>
      <c r="C36" t="s">
        <v>3822</v>
      </c>
      <c r="D36" t="s">
        <v>2729</v>
      </c>
      <c r="E36" t="s">
        <v>2147</v>
      </c>
      <c r="F36" t="s">
        <v>2091</v>
      </c>
      <c r="G36" s="150">
        <v>0.9</v>
      </c>
      <c r="H36" s="150">
        <v>0.75</v>
      </c>
      <c r="I36" s="149">
        <v>0.4</v>
      </c>
      <c r="J36" s="111">
        <v>40513</v>
      </c>
      <c r="K36" s="111">
        <v>41347</v>
      </c>
      <c r="L36" s="111">
        <v>41294</v>
      </c>
      <c r="M36" s="111">
        <v>43464</v>
      </c>
      <c r="N36" t="s">
        <v>2136</v>
      </c>
      <c r="O36" t="s">
        <v>3823</v>
      </c>
      <c r="P36" t="s">
        <v>3824</v>
      </c>
    </row>
    <row r="37" spans="1:16" x14ac:dyDescent="0.25">
      <c r="A37" t="s">
        <v>54</v>
      </c>
      <c r="B37" t="s">
        <v>3564</v>
      </c>
      <c r="C37" t="s">
        <v>3822</v>
      </c>
      <c r="D37" t="s">
        <v>2729</v>
      </c>
      <c r="E37" t="s">
        <v>2147</v>
      </c>
      <c r="F37" t="s">
        <v>2091</v>
      </c>
      <c r="G37" s="150">
        <v>0.99</v>
      </c>
      <c r="H37" s="150">
        <v>0.75</v>
      </c>
      <c r="I37" s="149">
        <v>0.4</v>
      </c>
      <c r="J37" s="111">
        <v>40513</v>
      </c>
      <c r="K37" s="111">
        <v>41162</v>
      </c>
      <c r="L37" s="111">
        <v>41294</v>
      </c>
      <c r="M37" s="111">
        <v>43464</v>
      </c>
      <c r="N37" t="s">
        <v>2136</v>
      </c>
      <c r="O37" t="s">
        <v>3827</v>
      </c>
      <c r="P37" t="s">
        <v>3828</v>
      </c>
    </row>
    <row r="38" spans="1:16" x14ac:dyDescent="0.25">
      <c r="A38" t="s">
        <v>54</v>
      </c>
      <c r="B38" t="s">
        <v>3564</v>
      </c>
      <c r="C38" t="s">
        <v>3822</v>
      </c>
      <c r="D38" t="s">
        <v>2729</v>
      </c>
      <c r="E38" t="s">
        <v>2147</v>
      </c>
      <c r="F38" t="s">
        <v>2091</v>
      </c>
      <c r="G38" s="150">
        <v>0.3</v>
      </c>
      <c r="H38" s="150">
        <v>0.75</v>
      </c>
      <c r="I38" s="149">
        <v>0.4</v>
      </c>
      <c r="J38" s="111">
        <v>40513</v>
      </c>
      <c r="K38" s="111">
        <v>41162</v>
      </c>
      <c r="L38" s="111">
        <v>41294</v>
      </c>
      <c r="M38" s="111">
        <v>43464</v>
      </c>
      <c r="N38" t="s">
        <v>2136</v>
      </c>
      <c r="O38" t="s">
        <v>3835</v>
      </c>
      <c r="P38" t="s">
        <v>3836</v>
      </c>
    </row>
    <row r="39" spans="1:16" x14ac:dyDescent="0.25">
      <c r="A39" t="s">
        <v>68</v>
      </c>
      <c r="B39" t="s">
        <v>3690</v>
      </c>
      <c r="C39" t="s">
        <v>3689</v>
      </c>
      <c r="D39" t="s">
        <v>2729</v>
      </c>
      <c r="E39" t="s">
        <v>2147</v>
      </c>
      <c r="F39" t="s">
        <v>2091</v>
      </c>
      <c r="G39" s="150">
        <v>0.4</v>
      </c>
      <c r="H39" s="150">
        <v>0.8</v>
      </c>
      <c r="I39" s="149">
        <v>0.51200000000000001</v>
      </c>
      <c r="J39" s="111">
        <v>41786</v>
      </c>
      <c r="K39" s="111">
        <v>41914</v>
      </c>
      <c r="L39" s="111">
        <v>42065</v>
      </c>
      <c r="M39" s="111">
        <v>43281</v>
      </c>
      <c r="N39" t="s">
        <v>2136</v>
      </c>
      <c r="O39" t="s">
        <v>3691</v>
      </c>
      <c r="P39" t="s">
        <v>3692</v>
      </c>
    </row>
    <row r="40" spans="1:16" x14ac:dyDescent="0.25">
      <c r="A40" t="s">
        <v>65</v>
      </c>
      <c r="B40" t="s">
        <v>2140</v>
      </c>
      <c r="C40" t="s">
        <v>4322</v>
      </c>
      <c r="D40" t="s">
        <v>2729</v>
      </c>
      <c r="E40" t="s">
        <v>2147</v>
      </c>
      <c r="F40" t="s">
        <v>2091</v>
      </c>
      <c r="G40" s="150">
        <v>0.2</v>
      </c>
      <c r="H40" s="150">
        <v>1</v>
      </c>
      <c r="I40" s="149">
        <v>7.2660000000000002E-2</v>
      </c>
      <c r="J40" s="111">
        <v>41624</v>
      </c>
      <c r="K40" s="111">
        <v>41624</v>
      </c>
      <c r="L40" s="111">
        <v>41886</v>
      </c>
      <c r="M40" s="111">
        <v>43464</v>
      </c>
      <c r="N40" t="s">
        <v>2136</v>
      </c>
      <c r="O40" t="s">
        <v>4323</v>
      </c>
      <c r="P40" t="s">
        <v>4324</v>
      </c>
    </row>
    <row r="41" spans="1:16" x14ac:dyDescent="0.25">
      <c r="A41" t="s">
        <v>53</v>
      </c>
      <c r="B41" t="s">
        <v>3756</v>
      </c>
      <c r="C41" t="s">
        <v>3755</v>
      </c>
      <c r="D41" t="s">
        <v>2729</v>
      </c>
      <c r="E41" t="s">
        <v>2147</v>
      </c>
      <c r="F41" t="s">
        <v>2091</v>
      </c>
      <c r="G41" s="150">
        <v>0.9</v>
      </c>
      <c r="H41" s="150">
        <v>0.8</v>
      </c>
      <c r="I41" s="149">
        <v>0.40799999999999997</v>
      </c>
      <c r="J41" s="111">
        <v>41786</v>
      </c>
      <c r="K41" s="111">
        <v>41781</v>
      </c>
      <c r="L41" s="111">
        <v>42065</v>
      </c>
      <c r="M41" s="111">
        <v>43464</v>
      </c>
      <c r="N41" t="s">
        <v>2136</v>
      </c>
      <c r="O41" t="s">
        <v>3757</v>
      </c>
      <c r="P41" t="s">
        <v>3758</v>
      </c>
    </row>
    <row r="42" spans="1:16" x14ac:dyDescent="0.25">
      <c r="A42" t="s">
        <v>148</v>
      </c>
      <c r="B42" t="s">
        <v>2982</v>
      </c>
      <c r="C42" t="s">
        <v>2981</v>
      </c>
      <c r="D42" t="s">
        <v>2729</v>
      </c>
      <c r="E42" t="s">
        <v>2147</v>
      </c>
      <c r="F42" t="s">
        <v>2091</v>
      </c>
      <c r="G42" s="150">
        <v>0.99</v>
      </c>
      <c r="H42" s="150">
        <v>0.75</v>
      </c>
      <c r="I42" s="149">
        <v>0.2</v>
      </c>
      <c r="J42" s="111">
        <v>40513</v>
      </c>
      <c r="K42" s="111">
        <v>41624</v>
      </c>
      <c r="L42" s="111">
        <v>41886</v>
      </c>
      <c r="M42" s="111">
        <v>43464</v>
      </c>
      <c r="N42" t="s">
        <v>2136</v>
      </c>
      <c r="O42" t="s">
        <v>2983</v>
      </c>
      <c r="P42" t="s">
        <v>2984</v>
      </c>
    </row>
    <row r="43" spans="1:16" x14ac:dyDescent="0.25">
      <c r="A43" t="s">
        <v>51</v>
      </c>
      <c r="B43" t="s">
        <v>2498</v>
      </c>
      <c r="C43" t="s">
        <v>2497</v>
      </c>
      <c r="D43" t="s">
        <v>2460</v>
      </c>
      <c r="E43" t="s">
        <v>2461</v>
      </c>
      <c r="F43" t="s">
        <v>2091</v>
      </c>
      <c r="G43" s="150">
        <v>0.06</v>
      </c>
      <c r="H43" s="150">
        <v>1</v>
      </c>
      <c r="I43" s="149">
        <v>3.78335774</v>
      </c>
      <c r="J43" s="111">
        <v>41986</v>
      </c>
      <c r="K43" s="111">
        <v>42258</v>
      </c>
      <c r="L43" s="111">
        <v>42196</v>
      </c>
      <c r="M43" s="111">
        <v>43464</v>
      </c>
      <c r="N43" t="s">
        <v>2136</v>
      </c>
      <c r="O43" t="s">
        <v>2499</v>
      </c>
      <c r="P43" t="s">
        <v>2500</v>
      </c>
    </row>
    <row r="44" spans="1:16" x14ac:dyDescent="0.25">
      <c r="A44" t="s">
        <v>53</v>
      </c>
      <c r="B44" t="s">
        <v>2490</v>
      </c>
      <c r="C44" t="s">
        <v>2489</v>
      </c>
      <c r="D44" t="s">
        <v>2460</v>
      </c>
      <c r="E44" t="s">
        <v>2461</v>
      </c>
      <c r="F44" t="s">
        <v>2091</v>
      </c>
      <c r="G44" s="150">
        <v>4.0000000000000001E-3</v>
      </c>
      <c r="H44" s="150">
        <v>0.1704</v>
      </c>
      <c r="I44" s="149">
        <v>3.7064950200000002</v>
      </c>
      <c r="J44" s="111">
        <v>41986</v>
      </c>
      <c r="K44" s="111">
        <v>43038</v>
      </c>
      <c r="L44" s="111">
        <v>42196</v>
      </c>
      <c r="M44" s="111">
        <v>43465</v>
      </c>
      <c r="N44" t="s">
        <v>2136</v>
      </c>
      <c r="O44" t="s">
        <v>2491</v>
      </c>
      <c r="P44" t="s">
        <v>2492</v>
      </c>
    </row>
    <row r="45" spans="1:16" x14ac:dyDescent="0.25">
      <c r="A45" t="s">
        <v>50</v>
      </c>
      <c r="B45" t="s">
        <v>2494</v>
      </c>
      <c r="C45" t="s">
        <v>2493</v>
      </c>
      <c r="D45" t="s">
        <v>2460</v>
      </c>
      <c r="E45" t="s">
        <v>2461</v>
      </c>
      <c r="F45" t="s">
        <v>2091</v>
      </c>
      <c r="G45" s="150">
        <v>1E-4</v>
      </c>
      <c r="H45" s="150">
        <v>0.10390000000000001</v>
      </c>
      <c r="I45" s="149">
        <v>3.51978619</v>
      </c>
      <c r="J45" s="111">
        <v>42734</v>
      </c>
      <c r="K45" s="111">
        <v>43101</v>
      </c>
      <c r="L45" s="111">
        <v>42948</v>
      </c>
      <c r="M45" s="111">
        <v>43464</v>
      </c>
      <c r="N45" t="s">
        <v>2136</v>
      </c>
      <c r="O45" t="s">
        <v>2495</v>
      </c>
      <c r="P45" t="s">
        <v>2496</v>
      </c>
    </row>
    <row r="46" spans="1:16" x14ac:dyDescent="0.25">
      <c r="A46" t="s">
        <v>67</v>
      </c>
      <c r="B46" t="s">
        <v>2483</v>
      </c>
      <c r="C46" t="s">
        <v>2482</v>
      </c>
      <c r="D46" t="s">
        <v>2460</v>
      </c>
      <c r="E46" t="s">
        <v>2461</v>
      </c>
      <c r="F46" t="s">
        <v>2091</v>
      </c>
      <c r="G46" s="150">
        <v>0.12</v>
      </c>
      <c r="H46" s="150">
        <v>0.92890000000000006</v>
      </c>
      <c r="I46" s="149">
        <v>3.7369006699999998</v>
      </c>
      <c r="J46" s="111">
        <v>41983</v>
      </c>
      <c r="K46" s="111">
        <v>42171</v>
      </c>
      <c r="L46" s="111">
        <v>42193</v>
      </c>
      <c r="M46" s="111">
        <v>43464</v>
      </c>
      <c r="N46" t="s">
        <v>2136</v>
      </c>
      <c r="O46" t="s">
        <v>2484</v>
      </c>
      <c r="P46" t="s">
        <v>2485</v>
      </c>
    </row>
    <row r="47" spans="1:16" x14ac:dyDescent="0.25">
      <c r="A47" t="s">
        <v>61</v>
      </c>
      <c r="B47" t="s">
        <v>2101</v>
      </c>
      <c r="C47" t="s">
        <v>2459</v>
      </c>
      <c r="D47" t="s">
        <v>2460</v>
      </c>
      <c r="E47" t="s">
        <v>2461</v>
      </c>
      <c r="F47" t="s">
        <v>2091</v>
      </c>
      <c r="G47" s="150">
        <v>0.10099999999999999</v>
      </c>
      <c r="H47" s="150">
        <v>0.25640000000000002</v>
      </c>
      <c r="I47" s="149">
        <v>3.75980128</v>
      </c>
      <c r="J47" s="111">
        <v>42734</v>
      </c>
      <c r="K47" s="111">
        <v>42719</v>
      </c>
      <c r="L47" s="111">
        <v>42948</v>
      </c>
      <c r="M47" s="111">
        <v>43464</v>
      </c>
      <c r="N47" t="s">
        <v>2136</v>
      </c>
      <c r="O47" t="s">
        <v>2462</v>
      </c>
      <c r="P47" t="s">
        <v>2463</v>
      </c>
    </row>
    <row r="48" spans="1:16" x14ac:dyDescent="0.25">
      <c r="A48" t="s">
        <v>47</v>
      </c>
      <c r="B48" t="s">
        <v>2510</v>
      </c>
      <c r="C48" t="s">
        <v>2509</v>
      </c>
      <c r="D48" t="s">
        <v>2460</v>
      </c>
      <c r="E48" t="s">
        <v>2461</v>
      </c>
      <c r="F48" t="s">
        <v>2091</v>
      </c>
      <c r="G48" s="150">
        <v>0.03</v>
      </c>
      <c r="H48" s="150">
        <v>1</v>
      </c>
      <c r="I48" s="149">
        <v>3.9132147399999999</v>
      </c>
      <c r="J48" s="111">
        <v>41976</v>
      </c>
      <c r="K48" s="111">
        <v>42258</v>
      </c>
      <c r="L48" s="111">
        <v>42186</v>
      </c>
      <c r="M48" s="111">
        <v>43465</v>
      </c>
      <c r="N48" t="s">
        <v>2136</v>
      </c>
      <c r="O48" t="s">
        <v>2511</v>
      </c>
      <c r="P48" t="s">
        <v>2512</v>
      </c>
    </row>
    <row r="49" spans="1:16" x14ac:dyDescent="0.25">
      <c r="A49" t="s">
        <v>56</v>
      </c>
      <c r="B49" t="s">
        <v>2502</v>
      </c>
      <c r="C49" t="s">
        <v>2501</v>
      </c>
      <c r="D49" t="s">
        <v>2460</v>
      </c>
      <c r="E49" t="s">
        <v>2461</v>
      </c>
      <c r="F49" t="s">
        <v>2091</v>
      </c>
      <c r="G49" s="150">
        <v>0.56000000000000005</v>
      </c>
      <c r="H49" s="150">
        <v>1</v>
      </c>
      <c r="I49" s="149">
        <v>3.9691901600000001</v>
      </c>
      <c r="J49" s="111">
        <v>41986</v>
      </c>
      <c r="K49" s="111">
        <v>42258</v>
      </c>
      <c r="L49" s="111">
        <v>42196</v>
      </c>
      <c r="M49" s="111">
        <v>43464</v>
      </c>
      <c r="N49" t="s">
        <v>2136</v>
      </c>
      <c r="O49" t="s">
        <v>2503</v>
      </c>
      <c r="P49" t="s">
        <v>2504</v>
      </c>
    </row>
    <row r="50" spans="1:16" x14ac:dyDescent="0.25">
      <c r="A50" t="s">
        <v>68</v>
      </c>
      <c r="B50" t="s">
        <v>2448</v>
      </c>
      <c r="C50" t="s">
        <v>2486</v>
      </c>
      <c r="D50" t="s">
        <v>2460</v>
      </c>
      <c r="E50" t="s">
        <v>2461</v>
      </c>
      <c r="F50" t="s">
        <v>2091</v>
      </c>
      <c r="G50" s="150">
        <v>1E-4</v>
      </c>
      <c r="H50" s="150">
        <v>0.1133</v>
      </c>
      <c r="I50" s="149">
        <v>3.2284835799999998</v>
      </c>
      <c r="J50" s="111">
        <v>42734</v>
      </c>
      <c r="K50" s="111">
        <v>43130</v>
      </c>
      <c r="L50" s="111">
        <v>42948</v>
      </c>
      <c r="M50" s="111">
        <v>43415</v>
      </c>
      <c r="N50" t="s">
        <v>2136</v>
      </c>
      <c r="O50" t="s">
        <v>2487</v>
      </c>
      <c r="P50" t="s">
        <v>2488</v>
      </c>
    </row>
    <row r="51" spans="1:16" x14ac:dyDescent="0.25">
      <c r="A51" t="s">
        <v>52</v>
      </c>
      <c r="B51" t="s">
        <v>2514</v>
      </c>
      <c r="C51" t="s">
        <v>2513</v>
      </c>
      <c r="D51" t="s">
        <v>2460</v>
      </c>
      <c r="E51" t="s">
        <v>2461</v>
      </c>
      <c r="F51" t="s">
        <v>2091</v>
      </c>
      <c r="G51" s="150">
        <v>1E-4</v>
      </c>
      <c r="H51" s="150">
        <v>0.45539999999999997</v>
      </c>
      <c r="I51" s="149">
        <v>3.1347380600000001</v>
      </c>
      <c r="J51" s="111">
        <v>41986</v>
      </c>
      <c r="K51" s="111">
        <v>42978</v>
      </c>
      <c r="L51" s="111">
        <v>42166</v>
      </c>
      <c r="M51" s="111">
        <v>43464</v>
      </c>
      <c r="N51" t="s">
        <v>2136</v>
      </c>
      <c r="O51" t="s">
        <v>2515</v>
      </c>
      <c r="P51" t="s">
        <v>2516</v>
      </c>
    </row>
    <row r="52" spans="1:16" x14ac:dyDescent="0.25">
      <c r="A52" t="s">
        <v>53</v>
      </c>
      <c r="B52" t="s">
        <v>2479</v>
      </c>
      <c r="C52" t="s">
        <v>2478</v>
      </c>
      <c r="D52" t="s">
        <v>2460</v>
      </c>
      <c r="E52" t="s">
        <v>2461</v>
      </c>
      <c r="F52" t="s">
        <v>2091</v>
      </c>
      <c r="G52" s="150">
        <v>0.24299999999999999</v>
      </c>
      <c r="H52" s="150">
        <v>1</v>
      </c>
      <c r="I52" s="149">
        <v>4.1389563799999998</v>
      </c>
      <c r="J52" s="111">
        <v>41982</v>
      </c>
      <c r="K52" s="111">
        <v>42292</v>
      </c>
      <c r="L52" s="111">
        <v>42192</v>
      </c>
      <c r="M52" s="111">
        <v>43464</v>
      </c>
      <c r="N52" t="s">
        <v>2136</v>
      </c>
      <c r="O52" t="s">
        <v>2480</v>
      </c>
      <c r="P52" t="s">
        <v>2481</v>
      </c>
    </row>
    <row r="53" spans="1:16" x14ac:dyDescent="0.25">
      <c r="A53" t="s">
        <v>48</v>
      </c>
      <c r="B53" t="s">
        <v>2475</v>
      </c>
      <c r="C53" t="s">
        <v>2474</v>
      </c>
      <c r="D53" t="s">
        <v>2460</v>
      </c>
      <c r="E53" t="s">
        <v>2461</v>
      </c>
      <c r="F53" t="s">
        <v>2091</v>
      </c>
      <c r="G53" s="150">
        <v>0.15</v>
      </c>
      <c r="H53" s="150">
        <v>0.81950000000000001</v>
      </c>
      <c r="I53" s="149">
        <v>3.13350749</v>
      </c>
      <c r="J53" s="111">
        <v>41980</v>
      </c>
      <c r="K53" s="111">
        <v>42284</v>
      </c>
      <c r="L53" s="111">
        <v>42160</v>
      </c>
      <c r="M53" s="111">
        <v>43464</v>
      </c>
      <c r="N53" t="s">
        <v>2136</v>
      </c>
      <c r="O53" t="s">
        <v>2476</v>
      </c>
      <c r="P53" t="s">
        <v>2477</v>
      </c>
    </row>
    <row r="54" spans="1:16" x14ac:dyDescent="0.25">
      <c r="A54" t="s">
        <v>55</v>
      </c>
      <c r="B54" t="s">
        <v>2465</v>
      </c>
      <c r="C54" t="s">
        <v>2464</v>
      </c>
      <c r="D54" t="s">
        <v>2460</v>
      </c>
      <c r="E54" t="s">
        <v>2461</v>
      </c>
      <c r="F54" t="s">
        <v>2091</v>
      </c>
      <c r="G54" s="150">
        <v>1E-4</v>
      </c>
      <c r="H54" s="150">
        <v>2.8999999999999998E-2</v>
      </c>
      <c r="I54" s="149">
        <v>3.4496580200000002</v>
      </c>
      <c r="J54" s="111">
        <v>42734</v>
      </c>
      <c r="K54" s="111">
        <v>43008</v>
      </c>
      <c r="L54" s="111">
        <v>43009</v>
      </c>
      <c r="M54" s="111">
        <v>43464</v>
      </c>
      <c r="N54" t="s">
        <v>2136</v>
      </c>
      <c r="O54" t="s">
        <v>2466</v>
      </c>
      <c r="P54" t="s">
        <v>2467</v>
      </c>
    </row>
    <row r="55" spans="1:16" x14ac:dyDescent="0.25">
      <c r="A55" t="s">
        <v>61</v>
      </c>
      <c r="B55" t="s">
        <v>2522</v>
      </c>
      <c r="C55" t="s">
        <v>2521</v>
      </c>
      <c r="D55" t="s">
        <v>2460</v>
      </c>
      <c r="E55" t="s">
        <v>2461</v>
      </c>
      <c r="F55" t="s">
        <v>2091</v>
      </c>
      <c r="G55" s="150">
        <v>0.08</v>
      </c>
      <c r="H55" s="150">
        <v>0.57779999999999998</v>
      </c>
      <c r="I55" s="149">
        <v>3.5966880300000001</v>
      </c>
      <c r="J55" s="111">
        <v>41983</v>
      </c>
      <c r="K55" s="111">
        <v>42353</v>
      </c>
      <c r="L55" s="111">
        <v>42163</v>
      </c>
      <c r="M55" s="111">
        <v>43464</v>
      </c>
      <c r="N55" t="s">
        <v>2136</v>
      </c>
      <c r="O55" t="s">
        <v>2523</v>
      </c>
      <c r="P55" t="s">
        <v>2524</v>
      </c>
    </row>
    <row r="56" spans="1:16" x14ac:dyDescent="0.25">
      <c r="A56" t="s">
        <v>53</v>
      </c>
      <c r="B56" t="s">
        <v>2506</v>
      </c>
      <c r="C56" t="s">
        <v>2505</v>
      </c>
      <c r="D56" t="s">
        <v>2460</v>
      </c>
      <c r="E56" t="s">
        <v>2461</v>
      </c>
      <c r="F56" t="s">
        <v>2091</v>
      </c>
      <c r="G56" s="150">
        <v>4.8999999999999998E-3</v>
      </c>
      <c r="H56" s="150">
        <v>9.9100000000000008E-2</v>
      </c>
      <c r="I56" s="149">
        <v>4.0312169100000004</v>
      </c>
      <c r="J56" s="111">
        <v>42734</v>
      </c>
      <c r="K56" s="111">
        <v>42915</v>
      </c>
      <c r="L56" s="111">
        <v>43009</v>
      </c>
      <c r="M56" s="111">
        <v>43464</v>
      </c>
      <c r="N56" t="s">
        <v>2136</v>
      </c>
      <c r="O56" t="s">
        <v>2507</v>
      </c>
      <c r="P56" t="s">
        <v>2508</v>
      </c>
    </row>
    <row r="57" spans="1:16" x14ac:dyDescent="0.25">
      <c r="A57" t="s">
        <v>56</v>
      </c>
      <c r="B57" t="s">
        <v>2518</v>
      </c>
      <c r="C57" t="s">
        <v>2517</v>
      </c>
      <c r="D57" t="s">
        <v>2460</v>
      </c>
      <c r="E57" t="s">
        <v>2461</v>
      </c>
      <c r="F57" t="s">
        <v>2091</v>
      </c>
      <c r="G57" s="150">
        <v>0.24</v>
      </c>
      <c r="H57" s="150">
        <v>0.8962</v>
      </c>
      <c r="I57" s="149">
        <v>3.91219304</v>
      </c>
      <c r="J57" s="111">
        <v>41982</v>
      </c>
      <c r="K57" s="111">
        <v>42020</v>
      </c>
      <c r="L57" s="111">
        <v>42192</v>
      </c>
      <c r="M57" s="111">
        <v>43464</v>
      </c>
      <c r="N57" t="s">
        <v>2136</v>
      </c>
      <c r="O57" t="s">
        <v>2519</v>
      </c>
      <c r="P57" t="s">
        <v>2520</v>
      </c>
    </row>
    <row r="58" spans="1:16" x14ac:dyDescent="0.25">
      <c r="A58" t="s">
        <v>65</v>
      </c>
      <c r="B58" t="s">
        <v>2135</v>
      </c>
      <c r="C58" t="s">
        <v>2468</v>
      </c>
      <c r="D58" t="s">
        <v>2460</v>
      </c>
      <c r="E58" t="s">
        <v>2461</v>
      </c>
      <c r="F58" t="s">
        <v>2091</v>
      </c>
      <c r="G58" s="150">
        <v>0.47</v>
      </c>
      <c r="H58" s="150">
        <v>1</v>
      </c>
      <c r="I58" s="149">
        <v>4.1816403099999997</v>
      </c>
      <c r="J58" s="111">
        <v>41979</v>
      </c>
      <c r="K58" s="111">
        <v>42258</v>
      </c>
      <c r="L58" s="111">
        <v>42189</v>
      </c>
      <c r="M58" s="111">
        <v>43373</v>
      </c>
      <c r="N58" t="s">
        <v>2136</v>
      </c>
      <c r="O58" t="s">
        <v>2469</v>
      </c>
      <c r="P58" t="s">
        <v>2470</v>
      </c>
    </row>
    <row r="59" spans="1:16" x14ac:dyDescent="0.25">
      <c r="A59" t="s">
        <v>52</v>
      </c>
      <c r="B59" t="s">
        <v>4751</v>
      </c>
      <c r="C59" t="s">
        <v>4750</v>
      </c>
      <c r="D59" t="s">
        <v>2163</v>
      </c>
      <c r="E59" t="s">
        <v>2164</v>
      </c>
      <c r="F59" t="s">
        <v>2091</v>
      </c>
      <c r="G59" s="150">
        <v>0.26050000000000001</v>
      </c>
      <c r="H59" s="150">
        <v>1</v>
      </c>
      <c r="I59" s="149">
        <v>0.48996582</v>
      </c>
      <c r="J59" s="111">
        <v>40878</v>
      </c>
      <c r="K59" s="111">
        <v>40878</v>
      </c>
      <c r="L59" s="111">
        <v>41536</v>
      </c>
      <c r="M59" s="111">
        <v>43281</v>
      </c>
      <c r="N59" t="s">
        <v>2136</v>
      </c>
      <c r="O59" t="s">
        <v>4752</v>
      </c>
      <c r="P59" t="s">
        <v>4753</v>
      </c>
    </row>
    <row r="60" spans="1:16" x14ac:dyDescent="0.25">
      <c r="A60" t="s">
        <v>53</v>
      </c>
      <c r="B60" t="s">
        <v>3752</v>
      </c>
      <c r="C60" t="s">
        <v>4122</v>
      </c>
      <c r="D60" t="s">
        <v>2163</v>
      </c>
      <c r="E60" t="s">
        <v>2164</v>
      </c>
      <c r="F60" t="s">
        <v>2091</v>
      </c>
      <c r="G60" s="150">
        <v>0.62439999999999996</v>
      </c>
      <c r="H60" s="150">
        <v>0.2</v>
      </c>
      <c r="I60" s="149">
        <v>0.35499999999999998</v>
      </c>
      <c r="J60" s="111">
        <v>41984</v>
      </c>
      <c r="K60" s="111">
        <v>41794</v>
      </c>
      <c r="L60" s="111">
        <v>41994</v>
      </c>
      <c r="M60" s="111">
        <v>43190</v>
      </c>
      <c r="N60" t="s">
        <v>2098</v>
      </c>
      <c r="O60" t="s">
        <v>4123</v>
      </c>
      <c r="P60" t="s">
        <v>4124</v>
      </c>
    </row>
    <row r="61" spans="1:16" x14ac:dyDescent="0.25">
      <c r="A61" t="s">
        <v>56</v>
      </c>
      <c r="B61" t="s">
        <v>2335</v>
      </c>
      <c r="C61" t="s">
        <v>2423</v>
      </c>
      <c r="D61" t="s">
        <v>2163</v>
      </c>
      <c r="E61" t="s">
        <v>2164</v>
      </c>
      <c r="F61" t="s">
        <v>2091</v>
      </c>
      <c r="G61" s="150">
        <v>0.90579999999999994</v>
      </c>
      <c r="H61" s="150">
        <v>0.68</v>
      </c>
      <c r="I61" s="149">
        <v>0.20793231000000001</v>
      </c>
      <c r="J61" s="111">
        <v>41975</v>
      </c>
      <c r="K61" s="111">
        <v>41835</v>
      </c>
      <c r="L61" s="111">
        <v>42590</v>
      </c>
      <c r="M61" s="111">
        <v>43159</v>
      </c>
      <c r="N61" t="s">
        <v>2136</v>
      </c>
      <c r="O61" t="s">
        <v>2424</v>
      </c>
      <c r="P61" t="s">
        <v>2425</v>
      </c>
    </row>
    <row r="62" spans="1:16" x14ac:dyDescent="0.25">
      <c r="A62" t="s">
        <v>45</v>
      </c>
      <c r="B62" t="s">
        <v>3251</v>
      </c>
      <c r="C62" t="s">
        <v>3254</v>
      </c>
      <c r="D62" t="s">
        <v>2163</v>
      </c>
      <c r="E62" t="s">
        <v>2164</v>
      </c>
      <c r="F62" t="s">
        <v>2091</v>
      </c>
      <c r="G62" s="150">
        <v>0.50600000000000001</v>
      </c>
      <c r="H62" s="150">
        <v>0.5</v>
      </c>
      <c r="I62" s="149">
        <v>0.18389184</v>
      </c>
      <c r="J62" s="111">
        <v>41897</v>
      </c>
      <c r="K62" s="111">
        <v>41855</v>
      </c>
      <c r="L62" s="111">
        <v>42494</v>
      </c>
      <c r="M62" s="111">
        <v>43131</v>
      </c>
      <c r="N62" t="s">
        <v>2136</v>
      </c>
      <c r="O62" t="s">
        <v>3255</v>
      </c>
      <c r="P62" t="s">
        <v>3256</v>
      </c>
    </row>
    <row r="63" spans="1:16" x14ac:dyDescent="0.25">
      <c r="A63" t="s">
        <v>58</v>
      </c>
      <c r="B63" t="s">
        <v>4462</v>
      </c>
      <c r="C63" t="s">
        <v>4461</v>
      </c>
      <c r="D63" t="s">
        <v>2163</v>
      </c>
      <c r="E63" t="s">
        <v>2164</v>
      </c>
      <c r="F63" t="s">
        <v>2091</v>
      </c>
      <c r="G63" s="150">
        <v>0.56119999999999992</v>
      </c>
      <c r="H63" s="150">
        <v>0.49530000000000002</v>
      </c>
      <c r="I63" s="149">
        <v>0.18471383999999999</v>
      </c>
      <c r="J63" s="111">
        <v>41151</v>
      </c>
      <c r="K63" s="111">
        <v>41151</v>
      </c>
      <c r="L63" s="111">
        <v>41802</v>
      </c>
      <c r="M63" s="111">
        <v>43343</v>
      </c>
      <c r="N63" t="s">
        <v>2136</v>
      </c>
      <c r="O63" t="s">
        <v>4463</v>
      </c>
      <c r="P63" t="s">
        <v>4464</v>
      </c>
    </row>
    <row r="64" spans="1:16" x14ac:dyDescent="0.25">
      <c r="A64" t="s">
        <v>48</v>
      </c>
      <c r="B64" t="s">
        <v>3317</v>
      </c>
      <c r="C64" t="s">
        <v>3316</v>
      </c>
      <c r="D64" t="s">
        <v>2163</v>
      </c>
      <c r="E64" t="s">
        <v>2164</v>
      </c>
      <c r="F64" t="s">
        <v>2091</v>
      </c>
      <c r="G64" s="150">
        <v>0.92620000000000002</v>
      </c>
      <c r="H64" s="150">
        <v>0.92</v>
      </c>
      <c r="I64" s="149">
        <v>0.185</v>
      </c>
      <c r="J64" s="111">
        <v>42045</v>
      </c>
      <c r="K64" s="111">
        <v>42045</v>
      </c>
      <c r="L64" s="111">
        <v>42243</v>
      </c>
      <c r="M64" s="111">
        <v>43220</v>
      </c>
      <c r="N64" t="s">
        <v>2136</v>
      </c>
      <c r="O64" t="s">
        <v>3318</v>
      </c>
      <c r="P64" t="s">
        <v>3319</v>
      </c>
    </row>
    <row r="65" spans="1:16" x14ac:dyDescent="0.25">
      <c r="A65" t="s">
        <v>61</v>
      </c>
      <c r="B65" t="s">
        <v>2401</v>
      </c>
      <c r="C65" t="s">
        <v>2400</v>
      </c>
      <c r="D65" t="s">
        <v>2163</v>
      </c>
      <c r="E65" t="s">
        <v>2164</v>
      </c>
      <c r="F65" t="s">
        <v>2091</v>
      </c>
      <c r="G65" s="150">
        <v>0.68799999999999994</v>
      </c>
      <c r="H65" s="150">
        <v>0.63</v>
      </c>
      <c r="I65" s="149">
        <v>0.18352203</v>
      </c>
      <c r="J65" s="111">
        <v>42031</v>
      </c>
      <c r="K65" s="111">
        <v>42031</v>
      </c>
      <c r="L65" s="111">
        <v>42590</v>
      </c>
      <c r="M65" s="111">
        <v>43130</v>
      </c>
      <c r="N65" t="s">
        <v>2136</v>
      </c>
      <c r="O65" t="s">
        <v>2402</v>
      </c>
      <c r="P65" t="s">
        <v>2403</v>
      </c>
    </row>
    <row r="66" spans="1:16" x14ac:dyDescent="0.25">
      <c r="A66" t="s">
        <v>48</v>
      </c>
      <c r="B66" t="s">
        <v>2411</v>
      </c>
      <c r="C66" t="s">
        <v>2400</v>
      </c>
      <c r="D66" t="s">
        <v>2163</v>
      </c>
      <c r="E66" t="s">
        <v>2164</v>
      </c>
      <c r="F66" t="s">
        <v>2091</v>
      </c>
      <c r="G66" s="150">
        <v>0.53549999999999998</v>
      </c>
      <c r="H66" s="150">
        <v>0.5</v>
      </c>
      <c r="I66" s="149">
        <v>0.24357186</v>
      </c>
      <c r="J66" s="111">
        <v>41995</v>
      </c>
      <c r="K66" s="111">
        <v>41968</v>
      </c>
      <c r="L66" s="111">
        <v>42590</v>
      </c>
      <c r="M66" s="111">
        <v>43206</v>
      </c>
      <c r="N66" t="s">
        <v>2136</v>
      </c>
      <c r="O66" t="s">
        <v>2412</v>
      </c>
      <c r="P66" t="s">
        <v>2413</v>
      </c>
    </row>
    <row r="67" spans="1:16" x14ac:dyDescent="0.25">
      <c r="A67" t="s">
        <v>68</v>
      </c>
      <c r="B67" t="s">
        <v>2553</v>
      </c>
      <c r="C67" t="s">
        <v>2400</v>
      </c>
      <c r="D67" t="s">
        <v>2163</v>
      </c>
      <c r="E67" t="s">
        <v>2164</v>
      </c>
      <c r="F67" t="s">
        <v>2091</v>
      </c>
      <c r="G67" s="150">
        <v>0.74029999999999996</v>
      </c>
      <c r="H67" s="150">
        <v>0.74</v>
      </c>
      <c r="I67" s="149">
        <v>0.15387493999999999</v>
      </c>
      <c r="J67" s="111">
        <v>42086</v>
      </c>
      <c r="K67" s="111">
        <v>42065</v>
      </c>
      <c r="L67" s="111">
        <v>42542</v>
      </c>
      <c r="M67" s="111">
        <v>43240</v>
      </c>
      <c r="N67" t="s">
        <v>2136</v>
      </c>
      <c r="O67" t="s">
        <v>3240</v>
      </c>
      <c r="P67" t="s">
        <v>3241</v>
      </c>
    </row>
    <row r="68" spans="1:16" x14ac:dyDescent="0.25">
      <c r="A68" t="s">
        <v>68</v>
      </c>
      <c r="B68" t="s">
        <v>3242</v>
      </c>
      <c r="C68" t="s">
        <v>2400</v>
      </c>
      <c r="D68" t="s">
        <v>2163</v>
      </c>
      <c r="E68" t="s">
        <v>2164</v>
      </c>
      <c r="F68" t="s">
        <v>2091</v>
      </c>
      <c r="G68" s="150">
        <v>0.4793</v>
      </c>
      <c r="H68" s="150">
        <v>0.45</v>
      </c>
      <c r="I68" s="149">
        <v>0.14095215999999999</v>
      </c>
      <c r="J68" s="111">
        <v>42013</v>
      </c>
      <c r="K68" s="111">
        <v>41946</v>
      </c>
      <c r="L68" s="111">
        <v>42488</v>
      </c>
      <c r="M68" s="111">
        <v>43146</v>
      </c>
      <c r="N68" t="s">
        <v>2136</v>
      </c>
      <c r="O68" t="s">
        <v>3243</v>
      </c>
      <c r="P68" t="s">
        <v>3244</v>
      </c>
    </row>
    <row r="69" spans="1:16" x14ac:dyDescent="0.25">
      <c r="A69" t="s">
        <v>53</v>
      </c>
      <c r="B69" t="s">
        <v>2506</v>
      </c>
      <c r="C69" t="s">
        <v>2400</v>
      </c>
      <c r="D69" t="s">
        <v>2163</v>
      </c>
      <c r="E69" t="s">
        <v>2164</v>
      </c>
      <c r="F69" t="s">
        <v>2091</v>
      </c>
      <c r="G69" s="150">
        <v>0.01</v>
      </c>
      <c r="H69" s="150">
        <v>0.15</v>
      </c>
      <c r="I69" s="149">
        <v>0.2445408</v>
      </c>
      <c r="J69" s="111">
        <v>42317</v>
      </c>
      <c r="K69" s="111">
        <v>42222</v>
      </c>
      <c r="L69" s="111">
        <v>42631</v>
      </c>
      <c r="M69" s="111">
        <v>43310</v>
      </c>
      <c r="N69" t="s">
        <v>2136</v>
      </c>
      <c r="O69" t="s">
        <v>3245</v>
      </c>
      <c r="P69" t="s">
        <v>3246</v>
      </c>
    </row>
    <row r="70" spans="1:16" x14ac:dyDescent="0.25">
      <c r="A70" t="s">
        <v>47</v>
      </c>
      <c r="B70" t="s">
        <v>3247</v>
      </c>
      <c r="C70" t="s">
        <v>2400</v>
      </c>
      <c r="D70" t="s">
        <v>2163</v>
      </c>
      <c r="E70" t="s">
        <v>2164</v>
      </c>
      <c r="F70" t="s">
        <v>2091</v>
      </c>
      <c r="G70" s="150">
        <v>0.9506</v>
      </c>
      <c r="H70" s="150">
        <v>0.95</v>
      </c>
      <c r="I70" s="149">
        <v>0.18499898000000001</v>
      </c>
      <c r="J70" s="111">
        <v>42403</v>
      </c>
      <c r="K70" s="111">
        <v>42403</v>
      </c>
      <c r="L70" s="111">
        <v>42645</v>
      </c>
      <c r="M70" s="111">
        <v>43151</v>
      </c>
      <c r="N70" t="s">
        <v>2136</v>
      </c>
      <c r="O70" t="s">
        <v>3248</v>
      </c>
      <c r="P70" t="s">
        <v>3249</v>
      </c>
    </row>
    <row r="71" spans="1:16" x14ac:dyDescent="0.25">
      <c r="A71" t="s">
        <v>48</v>
      </c>
      <c r="B71" t="s">
        <v>3257</v>
      </c>
      <c r="C71" t="s">
        <v>2400</v>
      </c>
      <c r="D71" t="s">
        <v>2163</v>
      </c>
      <c r="E71" t="s">
        <v>2164</v>
      </c>
      <c r="F71" t="s">
        <v>2091</v>
      </c>
      <c r="G71" s="150">
        <v>0.13150000000000001</v>
      </c>
      <c r="H71" s="150">
        <v>0.2</v>
      </c>
      <c r="I71" s="149">
        <v>0.17991378</v>
      </c>
      <c r="J71" s="111">
        <v>41881</v>
      </c>
      <c r="K71" s="111">
        <v>41907</v>
      </c>
      <c r="L71" s="111">
        <v>42788</v>
      </c>
      <c r="M71" s="111">
        <v>43131</v>
      </c>
      <c r="N71" t="s">
        <v>2136</v>
      </c>
      <c r="O71" t="s">
        <v>3258</v>
      </c>
      <c r="P71" t="s">
        <v>3259</v>
      </c>
    </row>
    <row r="72" spans="1:16" x14ac:dyDescent="0.25">
      <c r="A72" t="s">
        <v>48</v>
      </c>
      <c r="B72" t="s">
        <v>3260</v>
      </c>
      <c r="C72" t="s">
        <v>2400</v>
      </c>
      <c r="D72" t="s">
        <v>2163</v>
      </c>
      <c r="E72" t="s">
        <v>2164</v>
      </c>
      <c r="F72" t="s">
        <v>2091</v>
      </c>
      <c r="G72" s="150">
        <v>0.2445</v>
      </c>
      <c r="H72" s="150">
        <v>0.5</v>
      </c>
      <c r="I72" s="149">
        <v>0.24077609</v>
      </c>
      <c r="J72" s="111">
        <v>42034</v>
      </c>
      <c r="K72" s="111">
        <v>41789</v>
      </c>
      <c r="L72" s="111">
        <v>42542</v>
      </c>
      <c r="M72" s="111">
        <v>43159</v>
      </c>
      <c r="N72" t="s">
        <v>2136</v>
      </c>
      <c r="O72" t="s">
        <v>3261</v>
      </c>
      <c r="P72" t="s">
        <v>3262</v>
      </c>
    </row>
    <row r="73" spans="1:16" x14ac:dyDescent="0.25">
      <c r="A73" t="s">
        <v>61</v>
      </c>
      <c r="B73" t="s">
        <v>2405</v>
      </c>
      <c r="C73" t="s">
        <v>2400</v>
      </c>
      <c r="D73" t="s">
        <v>2163</v>
      </c>
      <c r="E73" t="s">
        <v>2164</v>
      </c>
      <c r="F73" t="s">
        <v>2091</v>
      </c>
      <c r="G73" s="150">
        <v>0.1741</v>
      </c>
      <c r="H73" s="150">
        <v>0.2</v>
      </c>
      <c r="I73" s="149">
        <v>0.18231349999999999</v>
      </c>
      <c r="J73" s="111">
        <v>42189</v>
      </c>
      <c r="K73" s="111">
        <v>42146</v>
      </c>
      <c r="L73" s="111">
        <v>42246</v>
      </c>
      <c r="M73" s="111">
        <v>43130</v>
      </c>
      <c r="N73" t="s">
        <v>2136</v>
      </c>
      <c r="O73" t="s">
        <v>4184</v>
      </c>
      <c r="P73" t="s">
        <v>4185</v>
      </c>
    </row>
    <row r="74" spans="1:16" x14ac:dyDescent="0.25">
      <c r="A74" t="s">
        <v>47</v>
      </c>
      <c r="B74" t="s">
        <v>4187</v>
      </c>
      <c r="C74" t="s">
        <v>2400</v>
      </c>
      <c r="D74" t="s">
        <v>2163</v>
      </c>
      <c r="E74" t="s">
        <v>2164</v>
      </c>
      <c r="F74" t="s">
        <v>2091</v>
      </c>
      <c r="G74" s="150">
        <v>0.54079999999999995</v>
      </c>
      <c r="H74" s="150">
        <v>0.5</v>
      </c>
      <c r="I74" s="149">
        <v>0.185</v>
      </c>
      <c r="J74" s="111">
        <v>41996</v>
      </c>
      <c r="K74" s="111">
        <v>41862</v>
      </c>
      <c r="L74" s="111">
        <v>42106</v>
      </c>
      <c r="M74" s="111">
        <v>43188</v>
      </c>
      <c r="N74" t="s">
        <v>2136</v>
      </c>
      <c r="O74" t="s">
        <v>4192</v>
      </c>
      <c r="P74" t="s">
        <v>4193</v>
      </c>
    </row>
    <row r="75" spans="1:16" x14ac:dyDescent="0.25">
      <c r="A75" t="s">
        <v>47</v>
      </c>
      <c r="B75" t="s">
        <v>4034</v>
      </c>
      <c r="C75" t="s">
        <v>2400</v>
      </c>
      <c r="D75" t="s">
        <v>2163</v>
      </c>
      <c r="E75" t="s">
        <v>2164</v>
      </c>
      <c r="F75" t="s">
        <v>2091</v>
      </c>
      <c r="G75" s="150">
        <v>0.91239999999999999</v>
      </c>
      <c r="H75" s="150">
        <v>0.85</v>
      </c>
      <c r="I75" s="149">
        <v>0.185</v>
      </c>
      <c r="J75" s="111">
        <v>41839</v>
      </c>
      <c r="K75" s="111">
        <v>41830</v>
      </c>
      <c r="L75" s="111">
        <v>42089</v>
      </c>
      <c r="M75" s="111">
        <v>43158</v>
      </c>
      <c r="N75" t="s">
        <v>2136</v>
      </c>
      <c r="O75" t="s">
        <v>4197</v>
      </c>
      <c r="P75" t="s">
        <v>4198</v>
      </c>
    </row>
    <row r="76" spans="1:16" x14ac:dyDescent="0.25">
      <c r="A76" t="s">
        <v>47</v>
      </c>
      <c r="B76" t="s">
        <v>3381</v>
      </c>
      <c r="C76" t="s">
        <v>2400</v>
      </c>
      <c r="D76" t="s">
        <v>2163</v>
      </c>
      <c r="E76" t="s">
        <v>2164</v>
      </c>
      <c r="F76" t="s">
        <v>2091</v>
      </c>
      <c r="G76" s="150">
        <v>0.48609999999999998</v>
      </c>
      <c r="H76" s="150">
        <v>0.75</v>
      </c>
      <c r="I76" s="149">
        <v>0.185</v>
      </c>
      <c r="J76" s="111">
        <v>41810</v>
      </c>
      <c r="K76" s="111">
        <v>41501</v>
      </c>
      <c r="L76" s="111">
        <v>42089</v>
      </c>
      <c r="M76" s="111">
        <v>43176</v>
      </c>
      <c r="N76" t="s">
        <v>2136</v>
      </c>
      <c r="O76" t="s">
        <v>4199</v>
      </c>
      <c r="P76" t="s">
        <v>4200</v>
      </c>
    </row>
    <row r="77" spans="1:16" x14ac:dyDescent="0.25">
      <c r="A77" t="s">
        <v>48</v>
      </c>
      <c r="B77" t="s">
        <v>4201</v>
      </c>
      <c r="C77" t="s">
        <v>2400</v>
      </c>
      <c r="D77" t="s">
        <v>2163</v>
      </c>
      <c r="E77" t="s">
        <v>2164</v>
      </c>
      <c r="F77" t="s">
        <v>2091</v>
      </c>
      <c r="G77" s="150">
        <v>0.49349999999999999</v>
      </c>
      <c r="H77" s="150">
        <v>0.75</v>
      </c>
      <c r="I77" s="149">
        <v>0.23409794</v>
      </c>
      <c r="J77" s="111">
        <v>41628</v>
      </c>
      <c r="K77" s="111">
        <v>41610</v>
      </c>
      <c r="L77" s="111">
        <v>42089</v>
      </c>
      <c r="M77" s="111">
        <v>43151</v>
      </c>
      <c r="N77" t="s">
        <v>2136</v>
      </c>
      <c r="O77" t="s">
        <v>4202</v>
      </c>
      <c r="P77" t="s">
        <v>4203</v>
      </c>
    </row>
    <row r="78" spans="1:16" x14ac:dyDescent="0.25">
      <c r="A78" t="s">
        <v>52</v>
      </c>
      <c r="B78" t="s">
        <v>4214</v>
      </c>
      <c r="C78" t="s">
        <v>2400</v>
      </c>
      <c r="D78" t="s">
        <v>2163</v>
      </c>
      <c r="E78" t="s">
        <v>2164</v>
      </c>
      <c r="F78" t="s">
        <v>2091</v>
      </c>
      <c r="G78" s="150">
        <v>0.59709999999999996</v>
      </c>
      <c r="H78" s="150">
        <v>0.75</v>
      </c>
      <c r="I78" s="149">
        <v>0.18499999</v>
      </c>
      <c r="J78" s="111">
        <v>41741</v>
      </c>
      <c r="K78" s="111">
        <v>41610</v>
      </c>
      <c r="L78" s="111">
        <v>42089</v>
      </c>
      <c r="M78" s="111">
        <v>43158</v>
      </c>
      <c r="N78" t="s">
        <v>2136</v>
      </c>
      <c r="O78" t="s">
        <v>4215</v>
      </c>
      <c r="P78" t="s">
        <v>4216</v>
      </c>
    </row>
    <row r="79" spans="1:16" x14ac:dyDescent="0.25">
      <c r="A79" t="s">
        <v>61</v>
      </c>
      <c r="B79" t="s">
        <v>4448</v>
      </c>
      <c r="C79" t="s">
        <v>2400</v>
      </c>
      <c r="D79" t="s">
        <v>2163</v>
      </c>
      <c r="E79" t="s">
        <v>2164</v>
      </c>
      <c r="F79" t="s">
        <v>2091</v>
      </c>
      <c r="G79" s="150">
        <v>0.50560000000000005</v>
      </c>
      <c r="H79" s="150">
        <v>0.5</v>
      </c>
      <c r="I79" s="149">
        <v>0.18235654000000001</v>
      </c>
      <c r="J79" s="111">
        <v>41425</v>
      </c>
      <c r="K79" s="111">
        <v>41827</v>
      </c>
      <c r="L79" s="111">
        <v>41809</v>
      </c>
      <c r="M79" s="111">
        <v>43172</v>
      </c>
      <c r="N79" t="s">
        <v>2136</v>
      </c>
      <c r="O79" t="s">
        <v>4449</v>
      </c>
      <c r="P79" t="s">
        <v>4450</v>
      </c>
    </row>
    <row r="80" spans="1:16" x14ac:dyDescent="0.25">
      <c r="A80" t="s">
        <v>53</v>
      </c>
      <c r="B80" t="s">
        <v>4451</v>
      </c>
      <c r="C80" t="s">
        <v>2400</v>
      </c>
      <c r="D80" t="s">
        <v>2163</v>
      </c>
      <c r="E80" t="s">
        <v>2164</v>
      </c>
      <c r="F80" t="s">
        <v>2091</v>
      </c>
      <c r="G80" s="150">
        <v>0.5151</v>
      </c>
      <c r="H80" s="150">
        <v>1</v>
      </c>
      <c r="I80" s="149">
        <v>0.18499969999999999</v>
      </c>
      <c r="J80" s="111">
        <v>41935</v>
      </c>
      <c r="K80" s="111">
        <v>41855</v>
      </c>
      <c r="L80" s="111">
        <v>41806</v>
      </c>
      <c r="M80" s="111">
        <v>43281</v>
      </c>
      <c r="N80" t="s">
        <v>2136</v>
      </c>
      <c r="O80" t="s">
        <v>4452</v>
      </c>
      <c r="P80" t="s">
        <v>4453</v>
      </c>
    </row>
    <row r="81" spans="1:16" x14ac:dyDescent="0.25">
      <c r="A81" t="s">
        <v>47</v>
      </c>
      <c r="B81" t="s">
        <v>4454</v>
      </c>
      <c r="C81" t="s">
        <v>2400</v>
      </c>
      <c r="D81" t="s">
        <v>2163</v>
      </c>
      <c r="E81" t="s">
        <v>2164</v>
      </c>
      <c r="F81" t="s">
        <v>2091</v>
      </c>
      <c r="G81" s="150">
        <v>0.51340000000000008</v>
      </c>
      <c r="H81" s="150">
        <v>0.5</v>
      </c>
      <c r="I81" s="149">
        <v>0.17974746</v>
      </c>
      <c r="J81" s="111">
        <v>41435</v>
      </c>
      <c r="K81" s="111">
        <v>41435</v>
      </c>
      <c r="L81" s="111">
        <v>41795</v>
      </c>
      <c r="M81" s="111">
        <v>43250</v>
      </c>
      <c r="N81" t="s">
        <v>2136</v>
      </c>
      <c r="O81" t="s">
        <v>4455</v>
      </c>
      <c r="P81" t="s">
        <v>4456</v>
      </c>
    </row>
    <row r="82" spans="1:16" x14ac:dyDescent="0.25">
      <c r="A82" t="s">
        <v>47</v>
      </c>
      <c r="B82" t="s">
        <v>4026</v>
      </c>
      <c r="C82" t="s">
        <v>2400</v>
      </c>
      <c r="D82" t="s">
        <v>2163</v>
      </c>
      <c r="E82" t="s">
        <v>2164</v>
      </c>
      <c r="F82" t="s">
        <v>2091</v>
      </c>
      <c r="G82" s="150">
        <v>0.62280000000000002</v>
      </c>
      <c r="H82" s="150">
        <v>0.74</v>
      </c>
      <c r="I82" s="149">
        <v>0.13527085</v>
      </c>
      <c r="J82" s="111">
        <v>42039</v>
      </c>
      <c r="K82" s="111">
        <v>41942</v>
      </c>
      <c r="L82" s="111">
        <v>41801</v>
      </c>
      <c r="M82" s="111">
        <v>43167</v>
      </c>
      <c r="N82" t="s">
        <v>2136</v>
      </c>
      <c r="O82" t="s">
        <v>4459</v>
      </c>
      <c r="P82" t="s">
        <v>4460</v>
      </c>
    </row>
    <row r="83" spans="1:16" x14ac:dyDescent="0.25">
      <c r="A83" t="s">
        <v>56</v>
      </c>
      <c r="B83" t="s">
        <v>2338</v>
      </c>
      <c r="C83" t="s">
        <v>2400</v>
      </c>
      <c r="D83" t="s">
        <v>2163</v>
      </c>
      <c r="E83" t="s">
        <v>2164</v>
      </c>
      <c r="F83" t="s">
        <v>2091</v>
      </c>
      <c r="G83" s="150">
        <v>0.90780000000000005</v>
      </c>
      <c r="H83" s="150">
        <v>0.8</v>
      </c>
      <c r="I83" s="149">
        <v>0.24102651</v>
      </c>
      <c r="J83" s="111">
        <v>41166</v>
      </c>
      <c r="K83" s="111">
        <v>41166</v>
      </c>
      <c r="L83" s="111">
        <v>41814</v>
      </c>
      <c r="M83" s="111">
        <v>43130</v>
      </c>
      <c r="N83" t="s">
        <v>2136</v>
      </c>
      <c r="O83" t="s">
        <v>4467</v>
      </c>
      <c r="P83" t="s">
        <v>4468</v>
      </c>
    </row>
    <row r="84" spans="1:16" x14ac:dyDescent="0.25">
      <c r="A84" t="s">
        <v>56</v>
      </c>
      <c r="B84" t="s">
        <v>2341</v>
      </c>
      <c r="C84" t="s">
        <v>2400</v>
      </c>
      <c r="D84" t="s">
        <v>2163</v>
      </c>
      <c r="E84" t="s">
        <v>2164</v>
      </c>
      <c r="F84" t="s">
        <v>2091</v>
      </c>
      <c r="G84" s="150">
        <v>0.2</v>
      </c>
      <c r="H84" s="150">
        <v>0.2</v>
      </c>
      <c r="I84" s="149">
        <v>0.19268747999999999</v>
      </c>
      <c r="J84" s="111">
        <v>42129</v>
      </c>
      <c r="K84" s="111">
        <v>41995</v>
      </c>
      <c r="L84" s="111">
        <v>42606</v>
      </c>
      <c r="M84" s="111">
        <v>43250</v>
      </c>
      <c r="N84" t="s">
        <v>2136</v>
      </c>
      <c r="O84" t="s">
        <v>4469</v>
      </c>
      <c r="P84" t="s">
        <v>4470</v>
      </c>
    </row>
    <row r="85" spans="1:16" x14ac:dyDescent="0.25">
      <c r="A85" t="s">
        <v>56</v>
      </c>
      <c r="B85" t="s">
        <v>3947</v>
      </c>
      <c r="C85" t="s">
        <v>2400</v>
      </c>
      <c r="D85" t="s">
        <v>2163</v>
      </c>
      <c r="E85" t="s">
        <v>2164</v>
      </c>
      <c r="F85" t="s">
        <v>2091</v>
      </c>
      <c r="G85" s="150">
        <v>0.47960000000000003</v>
      </c>
      <c r="H85" s="150">
        <v>0.2</v>
      </c>
      <c r="I85" s="149">
        <v>0.23969752</v>
      </c>
      <c r="J85" s="111">
        <v>41884</v>
      </c>
      <c r="K85" s="111">
        <v>41547</v>
      </c>
      <c r="L85" s="111">
        <v>41802</v>
      </c>
      <c r="M85" s="111">
        <v>43313</v>
      </c>
      <c r="N85" t="s">
        <v>2098</v>
      </c>
      <c r="O85" t="s">
        <v>4548</v>
      </c>
      <c r="P85" t="s">
        <v>4549</v>
      </c>
    </row>
    <row r="86" spans="1:16" x14ac:dyDescent="0.25">
      <c r="A86" t="s">
        <v>54</v>
      </c>
      <c r="B86" t="s">
        <v>2169</v>
      </c>
      <c r="C86" t="s">
        <v>2168</v>
      </c>
      <c r="D86" t="s">
        <v>2163</v>
      </c>
      <c r="E86" t="s">
        <v>2164</v>
      </c>
      <c r="F86" t="s">
        <v>2091</v>
      </c>
      <c r="G86" s="150">
        <v>0.74239999999999995</v>
      </c>
      <c r="H86" s="150">
        <v>0.68</v>
      </c>
      <c r="I86" s="149">
        <v>0.18199999</v>
      </c>
      <c r="J86" s="111">
        <v>41950</v>
      </c>
      <c r="K86" s="111">
        <v>41920</v>
      </c>
      <c r="L86" s="111">
        <v>42635</v>
      </c>
      <c r="M86" s="111">
        <v>43147</v>
      </c>
      <c r="N86" t="s">
        <v>2136</v>
      </c>
      <c r="O86" t="s">
        <v>2170</v>
      </c>
      <c r="P86" t="s">
        <v>2171</v>
      </c>
    </row>
    <row r="87" spans="1:16" x14ac:dyDescent="0.25">
      <c r="A87" t="s">
        <v>66</v>
      </c>
      <c r="B87" t="s">
        <v>2172</v>
      </c>
      <c r="C87" t="s">
        <v>2168</v>
      </c>
      <c r="D87" t="s">
        <v>2163</v>
      </c>
      <c r="E87" t="s">
        <v>2164</v>
      </c>
      <c r="F87" t="s">
        <v>2091</v>
      </c>
      <c r="G87" s="150">
        <v>0.90810000000000002</v>
      </c>
      <c r="H87" s="150">
        <v>0.9</v>
      </c>
      <c r="I87" s="149">
        <v>0.18494399</v>
      </c>
      <c r="J87" s="111">
        <v>41934</v>
      </c>
      <c r="K87" s="111">
        <v>41911</v>
      </c>
      <c r="L87" s="111">
        <v>42590</v>
      </c>
      <c r="M87" s="111">
        <v>43220</v>
      </c>
      <c r="N87" t="s">
        <v>2136</v>
      </c>
      <c r="O87" t="s">
        <v>2173</v>
      </c>
      <c r="P87" t="s">
        <v>2174</v>
      </c>
    </row>
    <row r="88" spans="1:16" x14ac:dyDescent="0.25">
      <c r="A88" t="s">
        <v>53</v>
      </c>
      <c r="B88" t="s">
        <v>2175</v>
      </c>
      <c r="C88" t="s">
        <v>2168</v>
      </c>
      <c r="D88" t="s">
        <v>2163</v>
      </c>
      <c r="E88" t="s">
        <v>2164</v>
      </c>
      <c r="F88" t="s">
        <v>2091</v>
      </c>
      <c r="G88" s="150">
        <v>0.42680000000000001</v>
      </c>
      <c r="H88" s="150">
        <v>0.25</v>
      </c>
      <c r="I88" s="149">
        <v>0.17991072999999999</v>
      </c>
      <c r="J88" s="111">
        <v>42356</v>
      </c>
      <c r="K88" s="111">
        <v>42157</v>
      </c>
      <c r="L88" s="111">
        <v>42590</v>
      </c>
      <c r="M88" s="111">
        <v>43198</v>
      </c>
      <c r="N88" t="s">
        <v>2136</v>
      </c>
      <c r="O88" t="s">
        <v>2176</v>
      </c>
      <c r="P88" t="s">
        <v>2177</v>
      </c>
    </row>
    <row r="89" spans="1:16" x14ac:dyDescent="0.25">
      <c r="A89" t="s">
        <v>47</v>
      </c>
      <c r="B89" t="s">
        <v>2178</v>
      </c>
      <c r="C89" t="s">
        <v>2168</v>
      </c>
      <c r="D89" t="s">
        <v>2163</v>
      </c>
      <c r="E89" t="s">
        <v>2164</v>
      </c>
      <c r="F89" t="s">
        <v>2091</v>
      </c>
      <c r="G89" s="150">
        <v>0.31739999999999996</v>
      </c>
      <c r="H89" s="150">
        <v>0.31</v>
      </c>
      <c r="I89" s="149">
        <v>0.18403620000000001</v>
      </c>
      <c r="J89" s="111">
        <v>42195</v>
      </c>
      <c r="K89" s="111">
        <v>42010</v>
      </c>
      <c r="L89" s="111">
        <v>42590</v>
      </c>
      <c r="M89" s="111">
        <v>43120</v>
      </c>
      <c r="N89" t="s">
        <v>2136</v>
      </c>
      <c r="O89" t="s">
        <v>2179</v>
      </c>
      <c r="P89" t="s">
        <v>2180</v>
      </c>
    </row>
    <row r="90" spans="1:16" x14ac:dyDescent="0.25">
      <c r="A90" t="s">
        <v>45</v>
      </c>
      <c r="B90" t="s">
        <v>2189</v>
      </c>
      <c r="C90" t="s">
        <v>2168</v>
      </c>
      <c r="D90" t="s">
        <v>2163</v>
      </c>
      <c r="E90" t="s">
        <v>2164</v>
      </c>
      <c r="F90" t="s">
        <v>2091</v>
      </c>
      <c r="G90" s="150">
        <v>0.35070000000000001</v>
      </c>
      <c r="H90" s="150">
        <v>0.35</v>
      </c>
      <c r="I90" s="149">
        <v>0.1849992</v>
      </c>
      <c r="J90" s="111">
        <v>41934</v>
      </c>
      <c r="K90" s="111">
        <v>41925</v>
      </c>
      <c r="L90" s="111">
        <v>42590</v>
      </c>
      <c r="M90" s="111">
        <v>43136</v>
      </c>
      <c r="N90" t="s">
        <v>2136</v>
      </c>
      <c r="O90" t="s">
        <v>2190</v>
      </c>
      <c r="P90" t="s">
        <v>2191</v>
      </c>
    </row>
    <row r="91" spans="1:16" x14ac:dyDescent="0.25">
      <c r="A91" t="s">
        <v>57</v>
      </c>
      <c r="B91" t="s">
        <v>2192</v>
      </c>
      <c r="C91" t="s">
        <v>2168</v>
      </c>
      <c r="D91" t="s">
        <v>2163</v>
      </c>
      <c r="E91" t="s">
        <v>2164</v>
      </c>
      <c r="F91" t="s">
        <v>2091</v>
      </c>
      <c r="G91" s="150">
        <v>0.39610000000000001</v>
      </c>
      <c r="H91" s="150">
        <v>0.3</v>
      </c>
      <c r="I91" s="149">
        <v>0.18499700999999999</v>
      </c>
      <c r="J91" s="111">
        <v>42171</v>
      </c>
      <c r="K91" s="111">
        <v>42111</v>
      </c>
      <c r="L91" s="111">
        <v>42590</v>
      </c>
      <c r="M91" s="111">
        <v>43161</v>
      </c>
      <c r="N91" t="s">
        <v>2136</v>
      </c>
      <c r="O91" t="s">
        <v>2193</v>
      </c>
      <c r="P91" t="s">
        <v>2194</v>
      </c>
    </row>
    <row r="92" spans="1:16" x14ac:dyDescent="0.25">
      <c r="A92" t="s">
        <v>48</v>
      </c>
      <c r="B92" t="s">
        <v>2199</v>
      </c>
      <c r="C92" t="s">
        <v>2168</v>
      </c>
      <c r="D92" t="s">
        <v>2163</v>
      </c>
      <c r="E92" t="s">
        <v>2164</v>
      </c>
      <c r="F92" t="s">
        <v>2091</v>
      </c>
      <c r="G92" s="150">
        <v>0.5786</v>
      </c>
      <c r="H92" s="150">
        <v>0.6</v>
      </c>
      <c r="I92" s="149">
        <v>0.24350142</v>
      </c>
      <c r="J92" s="111">
        <v>42348</v>
      </c>
      <c r="K92" s="111">
        <v>42132</v>
      </c>
      <c r="L92" s="111">
        <v>42590</v>
      </c>
      <c r="M92" s="111">
        <v>43205</v>
      </c>
      <c r="N92" t="s">
        <v>2136</v>
      </c>
      <c r="O92" t="s">
        <v>2200</v>
      </c>
      <c r="P92" t="s">
        <v>2201</v>
      </c>
    </row>
    <row r="93" spans="1:16" x14ac:dyDescent="0.25">
      <c r="A93" t="s">
        <v>48</v>
      </c>
      <c r="B93" t="s">
        <v>2202</v>
      </c>
      <c r="C93" t="s">
        <v>2168</v>
      </c>
      <c r="D93" t="s">
        <v>2163</v>
      </c>
      <c r="E93" t="s">
        <v>2164</v>
      </c>
      <c r="F93" t="s">
        <v>2091</v>
      </c>
      <c r="G93" s="150">
        <v>0.53939999999999999</v>
      </c>
      <c r="H93" s="150">
        <v>0.2</v>
      </c>
      <c r="I93" s="149">
        <v>0.24450337</v>
      </c>
      <c r="J93" s="111">
        <v>41996</v>
      </c>
      <c r="K93" s="111">
        <v>41820</v>
      </c>
      <c r="L93" s="111">
        <v>42590</v>
      </c>
      <c r="M93" s="111">
        <v>43131</v>
      </c>
      <c r="N93" t="s">
        <v>2136</v>
      </c>
      <c r="O93" t="s">
        <v>2203</v>
      </c>
      <c r="P93" t="s">
        <v>2204</v>
      </c>
    </row>
    <row r="94" spans="1:16" x14ac:dyDescent="0.25">
      <c r="A94" t="s">
        <v>48</v>
      </c>
      <c r="B94" t="s">
        <v>2205</v>
      </c>
      <c r="C94" t="s">
        <v>2168</v>
      </c>
      <c r="D94" t="s">
        <v>2163</v>
      </c>
      <c r="E94" t="s">
        <v>2164</v>
      </c>
      <c r="F94" t="s">
        <v>2091</v>
      </c>
      <c r="G94" s="150">
        <v>2.2099999999999998E-2</v>
      </c>
      <c r="H94" s="150">
        <v>0.2</v>
      </c>
      <c r="I94" s="149">
        <v>0.23601087000000001</v>
      </c>
      <c r="J94" s="111">
        <v>42326</v>
      </c>
      <c r="K94" s="111">
        <v>41822</v>
      </c>
      <c r="L94" s="111">
        <v>42590</v>
      </c>
      <c r="M94" s="111">
        <v>43130</v>
      </c>
      <c r="N94" t="s">
        <v>2136</v>
      </c>
      <c r="O94" t="s">
        <v>2206</v>
      </c>
      <c r="P94" t="s">
        <v>2207</v>
      </c>
    </row>
    <row r="95" spans="1:16" x14ac:dyDescent="0.25">
      <c r="A95" t="s">
        <v>53</v>
      </c>
      <c r="B95" t="s">
        <v>2420</v>
      </c>
      <c r="C95" t="s">
        <v>2168</v>
      </c>
      <c r="D95" t="s">
        <v>2163</v>
      </c>
      <c r="E95" t="s">
        <v>2164</v>
      </c>
      <c r="F95" t="s">
        <v>2091</v>
      </c>
      <c r="G95" s="150">
        <v>0.53649999999999998</v>
      </c>
      <c r="H95" s="150">
        <v>0.2</v>
      </c>
      <c r="I95" s="149">
        <v>0.18499866000000001</v>
      </c>
      <c r="J95" s="111">
        <v>42178</v>
      </c>
      <c r="K95" s="111">
        <v>41981</v>
      </c>
      <c r="L95" s="111">
        <v>42603</v>
      </c>
      <c r="M95" s="111">
        <v>43130</v>
      </c>
      <c r="N95" t="s">
        <v>2136</v>
      </c>
      <c r="O95" t="s">
        <v>2421</v>
      </c>
      <c r="P95" t="s">
        <v>2422</v>
      </c>
    </row>
    <row r="96" spans="1:16" x14ac:dyDescent="0.25">
      <c r="A96" t="s">
        <v>51</v>
      </c>
      <c r="B96" t="s">
        <v>2530</v>
      </c>
      <c r="C96" t="s">
        <v>2168</v>
      </c>
      <c r="D96" t="s">
        <v>2163</v>
      </c>
      <c r="E96" t="s">
        <v>2164</v>
      </c>
      <c r="F96" t="s">
        <v>2091</v>
      </c>
      <c r="G96" s="150">
        <v>0.71750000000000003</v>
      </c>
      <c r="H96" s="150">
        <v>0.74</v>
      </c>
      <c r="I96" s="149">
        <v>0.18346976000000001</v>
      </c>
      <c r="J96" s="111">
        <v>41960</v>
      </c>
      <c r="K96" s="111">
        <v>41913</v>
      </c>
      <c r="L96" s="111">
        <v>42666</v>
      </c>
      <c r="M96" s="111">
        <v>43210</v>
      </c>
      <c r="N96" t="s">
        <v>2136</v>
      </c>
      <c r="O96" t="s">
        <v>2531</v>
      </c>
      <c r="P96" t="s">
        <v>2532</v>
      </c>
    </row>
    <row r="97" spans="1:16" x14ac:dyDescent="0.25">
      <c r="A97" t="s">
        <v>54</v>
      </c>
      <c r="B97" t="s">
        <v>2533</v>
      </c>
      <c r="C97" t="s">
        <v>2168</v>
      </c>
      <c r="D97" t="s">
        <v>2163</v>
      </c>
      <c r="E97" t="s">
        <v>2164</v>
      </c>
      <c r="F97" t="s">
        <v>2091</v>
      </c>
      <c r="G97" s="150">
        <v>3.5699999999999996E-2</v>
      </c>
      <c r="H97" s="150">
        <v>0.15</v>
      </c>
      <c r="I97" s="149">
        <v>0.18497667000000001</v>
      </c>
      <c r="J97" s="111">
        <v>42331</v>
      </c>
      <c r="K97" s="111">
        <v>42331</v>
      </c>
      <c r="L97" s="111">
        <v>42997</v>
      </c>
      <c r="M97" s="111">
        <v>43178</v>
      </c>
      <c r="N97" t="s">
        <v>2136</v>
      </c>
      <c r="O97" t="s">
        <v>2534</v>
      </c>
      <c r="P97" t="s">
        <v>2535</v>
      </c>
    </row>
    <row r="98" spans="1:16" x14ac:dyDescent="0.25">
      <c r="A98" t="s">
        <v>54</v>
      </c>
      <c r="B98" t="s">
        <v>2536</v>
      </c>
      <c r="C98" t="s">
        <v>2168</v>
      </c>
      <c r="D98" t="s">
        <v>2163</v>
      </c>
      <c r="E98" t="s">
        <v>2164</v>
      </c>
      <c r="F98" t="s">
        <v>2091</v>
      </c>
      <c r="G98" s="150">
        <v>0.69040000000000001</v>
      </c>
      <c r="H98" s="150">
        <v>0.75</v>
      </c>
      <c r="I98" s="149">
        <v>0.18278875999999999</v>
      </c>
      <c r="J98" s="111">
        <v>41877</v>
      </c>
      <c r="K98" s="111">
        <v>41806</v>
      </c>
      <c r="L98" s="111">
        <v>42432</v>
      </c>
      <c r="M98" s="111">
        <v>43311</v>
      </c>
      <c r="N98" t="s">
        <v>2136</v>
      </c>
      <c r="O98" t="s">
        <v>2537</v>
      </c>
      <c r="P98" t="s">
        <v>2538</v>
      </c>
    </row>
    <row r="99" spans="1:16" x14ac:dyDescent="0.25">
      <c r="A99" t="s">
        <v>65</v>
      </c>
      <c r="B99" t="s">
        <v>2542</v>
      </c>
      <c r="C99" t="s">
        <v>2168</v>
      </c>
      <c r="D99" t="s">
        <v>2163</v>
      </c>
      <c r="E99" t="s">
        <v>2164</v>
      </c>
      <c r="F99" t="s">
        <v>2091</v>
      </c>
      <c r="G99" s="150">
        <v>0.66920000000000002</v>
      </c>
      <c r="H99" s="150">
        <v>0.67</v>
      </c>
      <c r="I99" s="149">
        <v>0.18444199999999999</v>
      </c>
      <c r="J99" s="111">
        <v>42137</v>
      </c>
      <c r="K99" s="111">
        <v>42061</v>
      </c>
      <c r="L99" s="111">
        <v>42822</v>
      </c>
      <c r="M99" s="111">
        <v>43159</v>
      </c>
      <c r="N99" t="s">
        <v>2136</v>
      </c>
      <c r="O99" t="s">
        <v>2545</v>
      </c>
      <c r="P99" t="s">
        <v>2546</v>
      </c>
    </row>
    <row r="100" spans="1:16" x14ac:dyDescent="0.25">
      <c r="A100" t="s">
        <v>60</v>
      </c>
      <c r="B100" t="s">
        <v>2547</v>
      </c>
      <c r="C100" t="s">
        <v>2168</v>
      </c>
      <c r="D100" t="s">
        <v>2163</v>
      </c>
      <c r="E100" t="s">
        <v>2164</v>
      </c>
      <c r="F100" t="s">
        <v>2091</v>
      </c>
      <c r="G100" s="150">
        <v>0.17199999999999999</v>
      </c>
      <c r="H100" s="150">
        <v>0.16</v>
      </c>
      <c r="I100" s="149">
        <v>0.24248775</v>
      </c>
      <c r="J100" s="111">
        <v>42291</v>
      </c>
      <c r="K100" s="111">
        <v>42083</v>
      </c>
      <c r="L100" s="111">
        <v>43081</v>
      </c>
      <c r="M100" s="111">
        <v>43174</v>
      </c>
      <c r="N100" t="s">
        <v>2136</v>
      </c>
      <c r="O100" t="s">
        <v>2548</v>
      </c>
      <c r="P100" t="s">
        <v>2549</v>
      </c>
    </row>
    <row r="101" spans="1:16" x14ac:dyDescent="0.25">
      <c r="A101" t="s">
        <v>60</v>
      </c>
      <c r="B101" t="s">
        <v>2550</v>
      </c>
      <c r="C101" t="s">
        <v>2168</v>
      </c>
      <c r="D101" t="s">
        <v>2163</v>
      </c>
      <c r="E101" t="s">
        <v>2164</v>
      </c>
      <c r="F101" t="s">
        <v>2091</v>
      </c>
      <c r="G101" s="150">
        <v>0.64749999999999996</v>
      </c>
      <c r="H101" s="150">
        <v>0.75</v>
      </c>
      <c r="I101" s="149">
        <v>0.24493280000000001</v>
      </c>
      <c r="J101" s="111">
        <v>41746</v>
      </c>
      <c r="K101" s="111">
        <v>41808</v>
      </c>
      <c r="L101" s="111">
        <v>42486</v>
      </c>
      <c r="M101" s="111">
        <v>43313</v>
      </c>
      <c r="N101" t="s">
        <v>2136</v>
      </c>
      <c r="O101" t="s">
        <v>2551</v>
      </c>
      <c r="P101" t="s">
        <v>2552</v>
      </c>
    </row>
    <row r="102" spans="1:16" x14ac:dyDescent="0.25">
      <c r="A102" t="s">
        <v>68</v>
      </c>
      <c r="B102" t="s">
        <v>2556</v>
      </c>
      <c r="C102" t="s">
        <v>2168</v>
      </c>
      <c r="D102" t="s">
        <v>2163</v>
      </c>
      <c r="E102" t="s">
        <v>2164</v>
      </c>
      <c r="F102" t="s">
        <v>2091</v>
      </c>
      <c r="G102" s="150">
        <v>0.80879999999999996</v>
      </c>
      <c r="H102" s="150">
        <v>0.75</v>
      </c>
      <c r="I102" s="149">
        <v>0.17969806999999999</v>
      </c>
      <c r="J102" s="111">
        <v>42054</v>
      </c>
      <c r="K102" s="111">
        <v>41785</v>
      </c>
      <c r="L102" s="111">
        <v>42367</v>
      </c>
      <c r="M102" s="111">
        <v>43218</v>
      </c>
      <c r="N102" t="s">
        <v>2136</v>
      </c>
      <c r="O102" t="s">
        <v>2557</v>
      </c>
      <c r="P102" t="s">
        <v>2558</v>
      </c>
    </row>
    <row r="103" spans="1:16" x14ac:dyDescent="0.25">
      <c r="A103" t="s">
        <v>68</v>
      </c>
      <c r="B103" t="s">
        <v>2559</v>
      </c>
      <c r="C103" t="s">
        <v>2168</v>
      </c>
      <c r="D103" t="s">
        <v>2163</v>
      </c>
      <c r="E103" t="s">
        <v>2164</v>
      </c>
      <c r="F103" t="s">
        <v>2091</v>
      </c>
      <c r="G103" s="150">
        <v>0.6633</v>
      </c>
      <c r="H103" s="150">
        <v>0.66</v>
      </c>
      <c r="I103" s="149">
        <v>0.17839118000000001</v>
      </c>
      <c r="J103" s="111">
        <v>42201</v>
      </c>
      <c r="K103" s="111">
        <v>42163</v>
      </c>
      <c r="L103" s="111">
        <v>42486</v>
      </c>
      <c r="M103" s="111">
        <v>43141</v>
      </c>
      <c r="N103" t="s">
        <v>2136</v>
      </c>
      <c r="O103" t="s">
        <v>2560</v>
      </c>
      <c r="P103" t="s">
        <v>2561</v>
      </c>
    </row>
    <row r="104" spans="1:16" x14ac:dyDescent="0.25">
      <c r="A104" t="s">
        <v>68</v>
      </c>
      <c r="B104" t="s">
        <v>2562</v>
      </c>
      <c r="C104" t="s">
        <v>2168</v>
      </c>
      <c r="D104" t="s">
        <v>2163</v>
      </c>
      <c r="E104" t="s">
        <v>2164</v>
      </c>
      <c r="F104" t="s">
        <v>2091</v>
      </c>
      <c r="G104" s="150">
        <v>0.76219999999999999</v>
      </c>
      <c r="H104" s="150">
        <v>0.7</v>
      </c>
      <c r="I104" s="149">
        <v>0.18499858</v>
      </c>
      <c r="J104" s="111">
        <v>42348</v>
      </c>
      <c r="K104" s="111">
        <v>42292</v>
      </c>
      <c r="L104" s="111">
        <v>42302</v>
      </c>
      <c r="M104" s="111">
        <v>43141</v>
      </c>
      <c r="N104" t="s">
        <v>2136</v>
      </c>
      <c r="O104" t="s">
        <v>2563</v>
      </c>
      <c r="P104" t="s">
        <v>2564</v>
      </c>
    </row>
    <row r="105" spans="1:16" x14ac:dyDescent="0.25">
      <c r="A105" t="s">
        <v>53</v>
      </c>
      <c r="B105" t="s">
        <v>2565</v>
      </c>
      <c r="C105" t="s">
        <v>2168</v>
      </c>
      <c r="D105" t="s">
        <v>2163</v>
      </c>
      <c r="E105" t="s">
        <v>2164</v>
      </c>
      <c r="F105" t="s">
        <v>2091</v>
      </c>
      <c r="G105" s="150">
        <v>0.26170000000000004</v>
      </c>
      <c r="H105" s="150">
        <v>0.2</v>
      </c>
      <c r="I105" s="149">
        <v>0.13669603999999999</v>
      </c>
      <c r="J105" s="111">
        <v>42093</v>
      </c>
      <c r="K105" s="111">
        <v>42093</v>
      </c>
      <c r="L105" s="111">
        <v>42367</v>
      </c>
      <c r="M105" s="111">
        <v>43198</v>
      </c>
      <c r="N105" t="s">
        <v>2136</v>
      </c>
      <c r="O105" t="s">
        <v>2566</v>
      </c>
      <c r="P105" t="s">
        <v>2567</v>
      </c>
    </row>
    <row r="106" spans="1:16" x14ac:dyDescent="0.25">
      <c r="A106" t="s">
        <v>53</v>
      </c>
      <c r="B106" t="s">
        <v>2568</v>
      </c>
      <c r="C106" t="s">
        <v>2168</v>
      </c>
      <c r="D106" t="s">
        <v>2163</v>
      </c>
      <c r="E106" t="s">
        <v>2164</v>
      </c>
      <c r="F106" t="s">
        <v>2091</v>
      </c>
      <c r="G106" s="150">
        <v>0.25719999999999998</v>
      </c>
      <c r="H106" s="150">
        <v>0.2</v>
      </c>
      <c r="I106" s="149">
        <v>0.18407578999999999</v>
      </c>
      <c r="J106" t="s">
        <v>560</v>
      </c>
      <c r="K106" s="111">
        <v>42419</v>
      </c>
      <c r="L106" s="111">
        <v>42432</v>
      </c>
      <c r="M106" s="111">
        <v>43312</v>
      </c>
      <c r="N106" t="s">
        <v>2136</v>
      </c>
      <c r="O106" t="s">
        <v>2569</v>
      </c>
      <c r="P106" t="s">
        <v>2570</v>
      </c>
    </row>
    <row r="107" spans="1:16" x14ac:dyDescent="0.25">
      <c r="A107" t="s">
        <v>53</v>
      </c>
      <c r="B107" t="s">
        <v>2571</v>
      </c>
      <c r="C107" t="s">
        <v>2168</v>
      </c>
      <c r="D107" t="s">
        <v>2163</v>
      </c>
      <c r="E107" t="s">
        <v>2164</v>
      </c>
      <c r="F107" t="s">
        <v>2091</v>
      </c>
      <c r="G107" s="150">
        <v>0.68230000000000002</v>
      </c>
      <c r="H107" s="150">
        <v>0.68</v>
      </c>
      <c r="I107" s="149">
        <v>0.18440480000000001</v>
      </c>
      <c r="J107" s="111">
        <v>41822</v>
      </c>
      <c r="K107" s="111">
        <v>41807</v>
      </c>
      <c r="L107" s="111">
        <v>42367</v>
      </c>
      <c r="M107" s="111">
        <v>43160</v>
      </c>
      <c r="N107" t="s">
        <v>2136</v>
      </c>
      <c r="O107" t="s">
        <v>2572</v>
      </c>
      <c r="P107" t="s">
        <v>2573</v>
      </c>
    </row>
    <row r="108" spans="1:16" x14ac:dyDescent="0.25">
      <c r="A108" t="s">
        <v>53</v>
      </c>
      <c r="B108" t="s">
        <v>2574</v>
      </c>
      <c r="C108" t="s">
        <v>2168</v>
      </c>
      <c r="D108" t="s">
        <v>2163</v>
      </c>
      <c r="E108" t="s">
        <v>2164</v>
      </c>
      <c r="F108" t="s">
        <v>2091</v>
      </c>
      <c r="G108" s="150">
        <v>0.51019999999999999</v>
      </c>
      <c r="H108" s="150">
        <v>0.65</v>
      </c>
      <c r="I108" s="149">
        <v>0.18483541000000001</v>
      </c>
      <c r="J108" s="111">
        <v>42114</v>
      </c>
      <c r="K108" s="111">
        <v>41806</v>
      </c>
      <c r="L108" s="111">
        <v>42432</v>
      </c>
      <c r="M108" s="111">
        <v>43161</v>
      </c>
      <c r="N108" t="s">
        <v>2136</v>
      </c>
      <c r="O108" t="s">
        <v>2575</v>
      </c>
      <c r="P108" t="s">
        <v>2576</v>
      </c>
    </row>
    <row r="109" spans="1:16" x14ac:dyDescent="0.25">
      <c r="A109" t="s">
        <v>53</v>
      </c>
      <c r="B109" t="s">
        <v>2577</v>
      </c>
      <c r="C109" t="s">
        <v>2168</v>
      </c>
      <c r="D109" t="s">
        <v>2163</v>
      </c>
      <c r="E109" t="s">
        <v>2164</v>
      </c>
      <c r="F109" t="s">
        <v>2091</v>
      </c>
      <c r="G109" s="150">
        <v>0.71920000000000006</v>
      </c>
      <c r="H109" s="150">
        <v>0.71</v>
      </c>
      <c r="I109" s="149">
        <v>0.18447621</v>
      </c>
      <c r="J109" s="111">
        <v>42137</v>
      </c>
      <c r="K109" s="111">
        <v>41922</v>
      </c>
      <c r="L109" s="111">
        <v>42367</v>
      </c>
      <c r="M109" s="111">
        <v>43395</v>
      </c>
      <c r="N109" t="s">
        <v>2136</v>
      </c>
      <c r="O109" t="s">
        <v>2578</v>
      </c>
      <c r="P109" t="s">
        <v>2579</v>
      </c>
    </row>
    <row r="110" spans="1:16" x14ac:dyDescent="0.25">
      <c r="A110" t="s">
        <v>53</v>
      </c>
      <c r="B110" t="s">
        <v>2580</v>
      </c>
      <c r="C110" t="s">
        <v>2168</v>
      </c>
      <c r="D110" t="s">
        <v>2163</v>
      </c>
      <c r="E110" t="s">
        <v>2164</v>
      </c>
      <c r="F110" t="s">
        <v>2091</v>
      </c>
      <c r="G110" s="150">
        <v>0.96260000000000001</v>
      </c>
      <c r="H110" s="150">
        <v>0.75</v>
      </c>
      <c r="I110" s="149">
        <v>0.17986242999999999</v>
      </c>
      <c r="J110" s="111">
        <v>41762</v>
      </c>
      <c r="K110" s="111">
        <v>41694</v>
      </c>
      <c r="L110" s="111">
        <v>42302</v>
      </c>
      <c r="M110" s="111">
        <v>43220</v>
      </c>
      <c r="N110" t="s">
        <v>2136</v>
      </c>
      <c r="O110" t="s">
        <v>2581</v>
      </c>
      <c r="P110" t="s">
        <v>2582</v>
      </c>
    </row>
    <row r="111" spans="1:16" x14ac:dyDescent="0.25">
      <c r="A111" t="s">
        <v>53</v>
      </c>
      <c r="B111" t="s">
        <v>2583</v>
      </c>
      <c r="C111" t="s">
        <v>2168</v>
      </c>
      <c r="D111" t="s">
        <v>2163</v>
      </c>
      <c r="E111" t="s">
        <v>2164</v>
      </c>
      <c r="F111" t="s">
        <v>2091</v>
      </c>
      <c r="G111" s="150">
        <v>0.48229999999999995</v>
      </c>
      <c r="H111" s="150">
        <v>0.4</v>
      </c>
      <c r="I111" s="149">
        <v>0.16403406000000001</v>
      </c>
      <c r="J111" s="111">
        <v>42009</v>
      </c>
      <c r="K111" s="111">
        <v>41732</v>
      </c>
      <c r="L111" s="111">
        <v>42367</v>
      </c>
      <c r="M111" s="111">
        <v>43132</v>
      </c>
      <c r="N111" t="s">
        <v>2136</v>
      </c>
      <c r="O111" t="s">
        <v>2584</v>
      </c>
      <c r="P111" t="s">
        <v>2585</v>
      </c>
    </row>
    <row r="112" spans="1:16" x14ac:dyDescent="0.25">
      <c r="A112" t="s">
        <v>53</v>
      </c>
      <c r="B112" t="s">
        <v>2586</v>
      </c>
      <c r="C112" t="s">
        <v>2168</v>
      </c>
      <c r="D112" t="s">
        <v>2163</v>
      </c>
      <c r="E112" t="s">
        <v>2164</v>
      </c>
      <c r="F112" t="s">
        <v>2091</v>
      </c>
      <c r="G112" s="150">
        <v>0.38290000000000002</v>
      </c>
      <c r="H112" s="150">
        <v>0.5</v>
      </c>
      <c r="I112" s="149">
        <v>0.18224488</v>
      </c>
      <c r="J112" s="111">
        <v>41946</v>
      </c>
      <c r="K112" s="111">
        <v>41827</v>
      </c>
      <c r="L112" s="111">
        <v>42367</v>
      </c>
      <c r="M112" s="111">
        <v>43130</v>
      </c>
      <c r="N112" t="s">
        <v>2136</v>
      </c>
      <c r="O112" t="s">
        <v>2587</v>
      </c>
      <c r="P112" t="s">
        <v>2588</v>
      </c>
    </row>
    <row r="113" spans="1:16" x14ac:dyDescent="0.25">
      <c r="A113" t="s">
        <v>53</v>
      </c>
      <c r="B113" t="s">
        <v>2589</v>
      </c>
      <c r="C113" t="s">
        <v>2168</v>
      </c>
      <c r="D113" t="s">
        <v>2163</v>
      </c>
      <c r="E113" t="s">
        <v>2164</v>
      </c>
      <c r="F113" t="s">
        <v>2091</v>
      </c>
      <c r="G113" s="150">
        <v>0.55420000000000003</v>
      </c>
      <c r="H113" s="150">
        <v>0.5</v>
      </c>
      <c r="I113" s="149">
        <v>0.16488832</v>
      </c>
      <c r="J113" s="111">
        <v>41981</v>
      </c>
      <c r="K113" s="111">
        <v>41939</v>
      </c>
      <c r="L113" s="111">
        <v>42367</v>
      </c>
      <c r="M113" s="111">
        <v>43311</v>
      </c>
      <c r="N113" t="s">
        <v>2136</v>
      </c>
      <c r="O113" t="s">
        <v>2590</v>
      </c>
      <c r="P113" t="s">
        <v>2591</v>
      </c>
    </row>
    <row r="114" spans="1:16" x14ac:dyDescent="0.25">
      <c r="A114" t="s">
        <v>47</v>
      </c>
      <c r="B114" t="s">
        <v>2243</v>
      </c>
      <c r="C114" t="s">
        <v>2168</v>
      </c>
      <c r="D114" t="s">
        <v>2163</v>
      </c>
      <c r="E114" t="s">
        <v>2164</v>
      </c>
      <c r="F114" t="s">
        <v>2091</v>
      </c>
      <c r="G114" s="150">
        <v>0.68559999999999999</v>
      </c>
      <c r="H114" s="150">
        <v>0.69</v>
      </c>
      <c r="I114" s="149">
        <v>0.18272769</v>
      </c>
      <c r="J114" s="111">
        <v>41878</v>
      </c>
      <c r="K114" s="111">
        <v>41771</v>
      </c>
      <c r="L114" s="111">
        <v>42367</v>
      </c>
      <c r="M114" s="111">
        <v>43189</v>
      </c>
      <c r="N114" t="s">
        <v>2136</v>
      </c>
      <c r="O114" t="s">
        <v>2592</v>
      </c>
      <c r="P114" t="s">
        <v>2593</v>
      </c>
    </row>
    <row r="115" spans="1:16" x14ac:dyDescent="0.25">
      <c r="A115" t="s">
        <v>47</v>
      </c>
      <c r="B115" t="s">
        <v>2594</v>
      </c>
      <c r="C115" t="s">
        <v>2168</v>
      </c>
      <c r="D115" t="s">
        <v>2163</v>
      </c>
      <c r="E115" t="s">
        <v>2164</v>
      </c>
      <c r="F115" t="s">
        <v>2091</v>
      </c>
      <c r="G115" s="150">
        <v>0.30070000000000002</v>
      </c>
      <c r="H115" s="150">
        <v>0.2</v>
      </c>
      <c r="I115" s="149">
        <v>0.18388668</v>
      </c>
      <c r="J115" s="111">
        <v>42020</v>
      </c>
      <c r="K115" s="111">
        <v>41963</v>
      </c>
      <c r="L115" s="111">
        <v>42604</v>
      </c>
      <c r="M115" s="111">
        <v>43168</v>
      </c>
      <c r="N115" t="s">
        <v>2136</v>
      </c>
      <c r="O115" t="s">
        <v>2595</v>
      </c>
      <c r="P115" t="s">
        <v>2596</v>
      </c>
    </row>
    <row r="116" spans="1:16" x14ac:dyDescent="0.25">
      <c r="A116" t="s">
        <v>47</v>
      </c>
      <c r="B116" t="s">
        <v>2600</v>
      </c>
      <c r="C116" t="s">
        <v>2168</v>
      </c>
      <c r="D116" t="s">
        <v>2163</v>
      </c>
      <c r="E116" t="s">
        <v>2164</v>
      </c>
      <c r="F116" t="s">
        <v>2091</v>
      </c>
      <c r="G116" s="150">
        <v>0.35869999999999996</v>
      </c>
      <c r="H116" s="150">
        <v>0.6</v>
      </c>
      <c r="I116" s="149">
        <v>0.15180637</v>
      </c>
      <c r="J116" s="111">
        <v>41940</v>
      </c>
      <c r="K116" s="111">
        <v>41885</v>
      </c>
      <c r="L116" s="111">
        <v>42367</v>
      </c>
      <c r="M116" s="111">
        <v>43158</v>
      </c>
      <c r="N116" t="s">
        <v>2136</v>
      </c>
      <c r="O116" t="s">
        <v>2601</v>
      </c>
      <c r="P116" t="s">
        <v>2602</v>
      </c>
    </row>
    <row r="117" spans="1:16" x14ac:dyDescent="0.25">
      <c r="A117" t="s">
        <v>47</v>
      </c>
      <c r="B117" t="s">
        <v>2603</v>
      </c>
      <c r="C117" t="s">
        <v>2168</v>
      </c>
      <c r="D117" t="s">
        <v>2163</v>
      </c>
      <c r="E117" t="s">
        <v>2164</v>
      </c>
      <c r="F117" t="s">
        <v>2091</v>
      </c>
      <c r="G117" s="150">
        <v>9.9700000000000011E-2</v>
      </c>
      <c r="H117" s="150">
        <v>1</v>
      </c>
      <c r="I117" s="149">
        <v>0.18497134000000001</v>
      </c>
      <c r="J117" s="111">
        <v>42226</v>
      </c>
      <c r="K117" s="111">
        <v>42226</v>
      </c>
      <c r="L117" s="111">
        <v>42848</v>
      </c>
      <c r="M117" s="111">
        <v>43281</v>
      </c>
      <c r="N117" t="s">
        <v>2136</v>
      </c>
      <c r="O117" t="s">
        <v>2604</v>
      </c>
      <c r="P117" t="s">
        <v>2605</v>
      </c>
    </row>
    <row r="118" spans="1:16" x14ac:dyDescent="0.25">
      <c r="A118" t="s">
        <v>47</v>
      </c>
      <c r="B118" t="s">
        <v>2606</v>
      </c>
      <c r="C118" t="s">
        <v>2168</v>
      </c>
      <c r="D118" t="s">
        <v>2163</v>
      </c>
      <c r="E118" t="s">
        <v>2164</v>
      </c>
      <c r="F118" t="s">
        <v>2091</v>
      </c>
      <c r="G118" s="150">
        <v>0.54789999999999994</v>
      </c>
      <c r="H118" s="150">
        <v>0.54</v>
      </c>
      <c r="I118" s="149">
        <v>0.18498157000000001</v>
      </c>
      <c r="J118" s="111">
        <v>42158</v>
      </c>
      <c r="K118" s="111">
        <v>41807</v>
      </c>
      <c r="L118" s="111">
        <v>42486</v>
      </c>
      <c r="M118" s="111">
        <v>43235</v>
      </c>
      <c r="N118" t="s">
        <v>2136</v>
      </c>
      <c r="O118" t="s">
        <v>2607</v>
      </c>
      <c r="P118" t="s">
        <v>2608</v>
      </c>
    </row>
    <row r="119" spans="1:16" x14ac:dyDescent="0.25">
      <c r="A119" t="s">
        <v>67</v>
      </c>
      <c r="B119" t="s">
        <v>2609</v>
      </c>
      <c r="C119" t="s">
        <v>2168</v>
      </c>
      <c r="D119" t="s">
        <v>2163</v>
      </c>
      <c r="E119" t="s">
        <v>2164</v>
      </c>
      <c r="F119" t="s">
        <v>2091</v>
      </c>
      <c r="G119" s="150">
        <v>0.53949999999999998</v>
      </c>
      <c r="H119" s="150">
        <v>0.5</v>
      </c>
      <c r="I119" s="149">
        <v>0.24496097999999999</v>
      </c>
      <c r="J119" s="111">
        <v>41932</v>
      </c>
      <c r="K119" s="111">
        <v>41934</v>
      </c>
      <c r="L119" s="111">
        <v>42542</v>
      </c>
      <c r="M119" s="111">
        <v>43184</v>
      </c>
      <c r="N119" t="s">
        <v>2136</v>
      </c>
      <c r="O119" t="s">
        <v>2610</v>
      </c>
      <c r="P119" t="s">
        <v>2611</v>
      </c>
    </row>
    <row r="120" spans="1:16" x14ac:dyDescent="0.25">
      <c r="A120" t="s">
        <v>57</v>
      </c>
      <c r="B120" t="s">
        <v>2622</v>
      </c>
      <c r="C120" t="s">
        <v>2168</v>
      </c>
      <c r="D120" t="s">
        <v>2163</v>
      </c>
      <c r="E120" t="s">
        <v>2164</v>
      </c>
      <c r="F120" t="s">
        <v>2091</v>
      </c>
      <c r="G120" s="150">
        <v>0.32159999999999994</v>
      </c>
      <c r="H120" s="150">
        <v>0.2</v>
      </c>
      <c r="I120" s="149">
        <v>0.17723995000000001</v>
      </c>
      <c r="J120" s="111">
        <v>42227</v>
      </c>
      <c r="K120" s="111">
        <v>42006</v>
      </c>
      <c r="L120" s="111">
        <v>42600</v>
      </c>
      <c r="M120" s="111">
        <v>43208</v>
      </c>
      <c r="N120" t="s">
        <v>2136</v>
      </c>
      <c r="O120" t="s">
        <v>2623</v>
      </c>
      <c r="P120" t="s">
        <v>2624</v>
      </c>
    </row>
    <row r="121" spans="1:16" x14ac:dyDescent="0.25">
      <c r="A121" t="s">
        <v>48</v>
      </c>
      <c r="B121" t="s">
        <v>2629</v>
      </c>
      <c r="C121" t="s">
        <v>2168</v>
      </c>
      <c r="D121" t="s">
        <v>2163</v>
      </c>
      <c r="E121" t="s">
        <v>2164</v>
      </c>
      <c r="F121" t="s">
        <v>2091</v>
      </c>
      <c r="G121" s="150">
        <v>0.4879</v>
      </c>
      <c r="H121" s="150">
        <v>0.5</v>
      </c>
      <c r="I121" s="149">
        <v>0.18473627000000001</v>
      </c>
      <c r="J121" s="111">
        <v>41978</v>
      </c>
      <c r="K121" s="111">
        <v>41731</v>
      </c>
      <c r="L121" s="111">
        <v>42302</v>
      </c>
      <c r="M121" s="111">
        <v>43301</v>
      </c>
      <c r="N121" t="s">
        <v>2136</v>
      </c>
      <c r="O121" t="s">
        <v>2630</v>
      </c>
      <c r="P121" t="s">
        <v>2631</v>
      </c>
    </row>
    <row r="122" spans="1:16" x14ac:dyDescent="0.25">
      <c r="A122" t="s">
        <v>48</v>
      </c>
      <c r="B122" t="s">
        <v>2632</v>
      </c>
      <c r="C122" t="s">
        <v>2168</v>
      </c>
      <c r="D122" t="s">
        <v>2163</v>
      </c>
      <c r="E122" t="s">
        <v>2164</v>
      </c>
      <c r="F122" t="s">
        <v>2091</v>
      </c>
      <c r="G122" s="150">
        <v>9.4E-2</v>
      </c>
      <c r="H122" s="150">
        <v>0.2</v>
      </c>
      <c r="I122" s="149">
        <v>0.18329169000000001</v>
      </c>
      <c r="J122" s="111">
        <v>42180</v>
      </c>
      <c r="K122" s="111">
        <v>41788</v>
      </c>
      <c r="L122" s="111">
        <v>42429</v>
      </c>
      <c r="M122" s="111">
        <v>43115</v>
      </c>
      <c r="N122" t="s">
        <v>2136</v>
      </c>
      <c r="O122" t="s">
        <v>2635</v>
      </c>
      <c r="P122" t="s">
        <v>2636</v>
      </c>
    </row>
    <row r="123" spans="1:16" x14ac:dyDescent="0.25">
      <c r="A123" t="s">
        <v>59</v>
      </c>
      <c r="B123" t="s">
        <v>2643</v>
      </c>
      <c r="C123" t="s">
        <v>2168</v>
      </c>
      <c r="D123" t="s">
        <v>2163</v>
      </c>
      <c r="E123" t="s">
        <v>2164</v>
      </c>
      <c r="F123" t="s">
        <v>2091</v>
      </c>
      <c r="G123" s="150">
        <v>0.58150000000000002</v>
      </c>
      <c r="H123" s="150">
        <v>0.3</v>
      </c>
      <c r="I123" s="149">
        <v>0.18377792000000001</v>
      </c>
      <c r="J123" s="111">
        <v>42144</v>
      </c>
      <c r="K123" s="111">
        <v>41751</v>
      </c>
      <c r="L123" s="111">
        <v>42456</v>
      </c>
      <c r="M123" s="111">
        <v>43220</v>
      </c>
      <c r="N123" t="s">
        <v>2136</v>
      </c>
      <c r="O123" t="s">
        <v>2644</v>
      </c>
      <c r="P123" t="s">
        <v>2645</v>
      </c>
    </row>
    <row r="124" spans="1:16" x14ac:dyDescent="0.25">
      <c r="A124" t="s">
        <v>59</v>
      </c>
      <c r="B124" t="s">
        <v>2646</v>
      </c>
      <c r="C124" t="s">
        <v>2168</v>
      </c>
      <c r="D124" t="s">
        <v>2163</v>
      </c>
      <c r="E124" t="s">
        <v>2164</v>
      </c>
      <c r="F124" t="s">
        <v>2091</v>
      </c>
      <c r="G124" s="150">
        <v>0.23530000000000001</v>
      </c>
      <c r="H124" s="150">
        <v>0.23</v>
      </c>
      <c r="I124" s="149">
        <v>0.18492317999999999</v>
      </c>
      <c r="J124" s="111">
        <v>42202</v>
      </c>
      <c r="K124" s="111">
        <v>42037</v>
      </c>
      <c r="L124" s="111">
        <v>42456</v>
      </c>
      <c r="M124" s="111">
        <v>43169</v>
      </c>
      <c r="N124" t="s">
        <v>2136</v>
      </c>
      <c r="O124" t="s">
        <v>2647</v>
      </c>
      <c r="P124" t="s">
        <v>2648</v>
      </c>
    </row>
    <row r="125" spans="1:16" x14ac:dyDescent="0.25">
      <c r="A125" t="s">
        <v>59</v>
      </c>
      <c r="B125" t="s">
        <v>2649</v>
      </c>
      <c r="C125" t="s">
        <v>2168</v>
      </c>
      <c r="D125" t="s">
        <v>2163</v>
      </c>
      <c r="E125" t="s">
        <v>2164</v>
      </c>
      <c r="F125" t="s">
        <v>2091</v>
      </c>
      <c r="G125" s="150">
        <v>0.59329999999999994</v>
      </c>
      <c r="H125" s="150">
        <v>0.5</v>
      </c>
      <c r="I125" s="149">
        <v>0.245</v>
      </c>
      <c r="J125" s="111">
        <v>41881</v>
      </c>
      <c r="K125" s="111">
        <v>41795</v>
      </c>
      <c r="L125" s="111">
        <v>42302</v>
      </c>
      <c r="M125" s="111">
        <v>43372</v>
      </c>
      <c r="N125" t="s">
        <v>2136</v>
      </c>
      <c r="O125" t="s">
        <v>2650</v>
      </c>
      <c r="P125" t="s">
        <v>2651</v>
      </c>
    </row>
    <row r="126" spans="1:16" x14ac:dyDescent="0.25">
      <c r="A126" t="s">
        <v>52</v>
      </c>
      <c r="B126" t="s">
        <v>2652</v>
      </c>
      <c r="C126" t="s">
        <v>2168</v>
      </c>
      <c r="D126" t="s">
        <v>2163</v>
      </c>
      <c r="E126" t="s">
        <v>2164</v>
      </c>
      <c r="F126" t="s">
        <v>2091</v>
      </c>
      <c r="G126" s="150">
        <v>0.25989999999999996</v>
      </c>
      <c r="H126" s="150">
        <v>0.2</v>
      </c>
      <c r="I126" s="149">
        <v>0.24358890999999999</v>
      </c>
      <c r="J126" s="111">
        <v>41932</v>
      </c>
      <c r="K126" s="111">
        <v>41932</v>
      </c>
      <c r="L126" s="111">
        <v>42600</v>
      </c>
      <c r="M126" s="111">
        <v>43281</v>
      </c>
      <c r="N126" t="s">
        <v>2136</v>
      </c>
      <c r="O126" t="s">
        <v>2653</v>
      </c>
      <c r="P126" t="s">
        <v>2654</v>
      </c>
    </row>
    <row r="127" spans="1:16" x14ac:dyDescent="0.25">
      <c r="A127" t="s">
        <v>52</v>
      </c>
      <c r="B127" t="s">
        <v>2655</v>
      </c>
      <c r="C127" t="s">
        <v>2168</v>
      </c>
      <c r="D127" t="s">
        <v>2163</v>
      </c>
      <c r="E127" t="s">
        <v>2164</v>
      </c>
      <c r="F127" t="s">
        <v>2091</v>
      </c>
      <c r="G127" s="150">
        <v>0.64989999999999992</v>
      </c>
      <c r="H127" s="150">
        <v>0.56000000000000005</v>
      </c>
      <c r="I127" s="149">
        <v>0.185</v>
      </c>
      <c r="J127" s="111">
        <v>41830</v>
      </c>
      <c r="K127" s="111">
        <v>41656</v>
      </c>
      <c r="L127" s="111">
        <v>42372</v>
      </c>
      <c r="M127" s="111">
        <v>43189</v>
      </c>
      <c r="N127" t="s">
        <v>2136</v>
      </c>
      <c r="O127" t="s">
        <v>2656</v>
      </c>
      <c r="P127" t="s">
        <v>2657</v>
      </c>
    </row>
    <row r="128" spans="1:16" x14ac:dyDescent="0.25">
      <c r="A128" t="s">
        <v>52</v>
      </c>
      <c r="B128" t="s">
        <v>2658</v>
      </c>
      <c r="C128" t="s">
        <v>2168</v>
      </c>
      <c r="D128" t="s">
        <v>2163</v>
      </c>
      <c r="E128" t="s">
        <v>2164</v>
      </c>
      <c r="F128" t="s">
        <v>2091</v>
      </c>
      <c r="G128" s="150">
        <v>0.71299999999999997</v>
      </c>
      <c r="H128" s="150">
        <v>1</v>
      </c>
      <c r="I128" s="149">
        <v>0.185</v>
      </c>
      <c r="J128" s="111">
        <v>41834</v>
      </c>
      <c r="K128" s="111">
        <v>41718</v>
      </c>
      <c r="L128" s="111">
        <v>43008</v>
      </c>
      <c r="M128" s="111">
        <v>43130</v>
      </c>
      <c r="N128" t="s">
        <v>2136</v>
      </c>
      <c r="O128" t="s">
        <v>2659</v>
      </c>
      <c r="P128" t="s">
        <v>2660</v>
      </c>
    </row>
    <row r="129" spans="1:16" x14ac:dyDescent="0.25">
      <c r="A129" t="s">
        <v>52</v>
      </c>
      <c r="B129" t="s">
        <v>2661</v>
      </c>
      <c r="C129" t="s">
        <v>2168</v>
      </c>
      <c r="D129" t="s">
        <v>2163</v>
      </c>
      <c r="E129" t="s">
        <v>2164</v>
      </c>
      <c r="F129" t="s">
        <v>2091</v>
      </c>
      <c r="G129" s="150">
        <v>0.7</v>
      </c>
      <c r="H129" s="150">
        <v>0.5</v>
      </c>
      <c r="I129" s="149">
        <v>0.18491331</v>
      </c>
      <c r="J129" s="111">
        <v>41946</v>
      </c>
      <c r="K129" s="111">
        <v>41820</v>
      </c>
      <c r="L129" s="111">
        <v>42600</v>
      </c>
      <c r="M129" s="111">
        <v>43114</v>
      </c>
      <c r="N129" t="s">
        <v>2136</v>
      </c>
      <c r="O129" t="s">
        <v>2662</v>
      </c>
      <c r="P129" t="s">
        <v>2663</v>
      </c>
    </row>
    <row r="130" spans="1:16" x14ac:dyDescent="0.25">
      <c r="A130" t="s">
        <v>56</v>
      </c>
      <c r="B130" t="s">
        <v>2664</v>
      </c>
      <c r="C130" t="s">
        <v>2168</v>
      </c>
      <c r="D130" t="s">
        <v>2163</v>
      </c>
      <c r="E130" t="s">
        <v>2164</v>
      </c>
      <c r="F130" t="s">
        <v>2091</v>
      </c>
      <c r="G130" s="150">
        <v>9.1799999999999993E-2</v>
      </c>
      <c r="H130" s="150">
        <v>0.15</v>
      </c>
      <c r="I130" s="149">
        <v>0.18324111000000001</v>
      </c>
      <c r="J130" s="111">
        <v>42247</v>
      </c>
      <c r="K130" s="111">
        <v>42166</v>
      </c>
      <c r="L130" s="111">
        <v>43101</v>
      </c>
      <c r="M130" s="111">
        <v>43220</v>
      </c>
      <c r="N130" t="s">
        <v>2136</v>
      </c>
      <c r="O130" t="s">
        <v>2665</v>
      </c>
      <c r="P130" t="s">
        <v>2666</v>
      </c>
    </row>
    <row r="131" spans="1:16" x14ac:dyDescent="0.25">
      <c r="A131" t="s">
        <v>53</v>
      </c>
      <c r="B131" t="s">
        <v>3304</v>
      </c>
      <c r="C131" t="s">
        <v>2168</v>
      </c>
      <c r="D131" t="s">
        <v>2163</v>
      </c>
      <c r="E131" t="s">
        <v>2164</v>
      </c>
      <c r="F131" t="s">
        <v>2091</v>
      </c>
      <c r="G131" s="150">
        <v>0.23469999999999999</v>
      </c>
      <c r="H131" s="150">
        <v>0.5</v>
      </c>
      <c r="I131" s="149">
        <v>0.24432946</v>
      </c>
      <c r="J131" s="111">
        <v>41935</v>
      </c>
      <c r="K131" s="111">
        <v>41823</v>
      </c>
      <c r="L131" s="111">
        <v>42247</v>
      </c>
      <c r="M131" s="111">
        <v>43220</v>
      </c>
      <c r="N131" t="s">
        <v>2136</v>
      </c>
      <c r="O131" t="s">
        <v>3305</v>
      </c>
      <c r="P131" t="s">
        <v>3306</v>
      </c>
    </row>
    <row r="132" spans="1:16" x14ac:dyDescent="0.25">
      <c r="A132" t="s">
        <v>47</v>
      </c>
      <c r="B132" t="s">
        <v>3307</v>
      </c>
      <c r="C132" t="s">
        <v>2168</v>
      </c>
      <c r="D132" t="s">
        <v>2163</v>
      </c>
      <c r="E132" t="s">
        <v>2164</v>
      </c>
      <c r="F132" t="s">
        <v>2091</v>
      </c>
      <c r="G132" s="150">
        <v>0.23829999999999998</v>
      </c>
      <c r="H132" s="150">
        <v>0.23</v>
      </c>
      <c r="I132" s="149">
        <v>0.24490767999999999</v>
      </c>
      <c r="J132" s="111">
        <v>42073</v>
      </c>
      <c r="K132" s="111">
        <v>41899</v>
      </c>
      <c r="L132" s="111">
        <v>42243</v>
      </c>
      <c r="M132" s="111">
        <v>43311</v>
      </c>
      <c r="N132" t="s">
        <v>2136</v>
      </c>
      <c r="O132" t="s">
        <v>3308</v>
      </c>
      <c r="P132" t="s">
        <v>3309</v>
      </c>
    </row>
    <row r="133" spans="1:16" x14ac:dyDescent="0.25">
      <c r="A133" t="s">
        <v>45</v>
      </c>
      <c r="B133" t="s">
        <v>2894</v>
      </c>
      <c r="C133" t="s">
        <v>2168</v>
      </c>
      <c r="D133" t="s">
        <v>2163</v>
      </c>
      <c r="E133" t="s">
        <v>2164</v>
      </c>
      <c r="F133" t="s">
        <v>2091</v>
      </c>
      <c r="G133" s="150">
        <v>0.52880000000000005</v>
      </c>
      <c r="H133" s="150">
        <v>0.66</v>
      </c>
      <c r="I133" s="149">
        <v>0.1849992</v>
      </c>
      <c r="J133" s="111">
        <v>41709</v>
      </c>
      <c r="K133" s="111">
        <v>41673</v>
      </c>
      <c r="L133" s="111">
        <v>42243</v>
      </c>
      <c r="M133" s="111">
        <v>43150</v>
      </c>
      <c r="N133" t="s">
        <v>2136</v>
      </c>
      <c r="O133" t="s">
        <v>3310</v>
      </c>
      <c r="P133" t="s">
        <v>3311</v>
      </c>
    </row>
    <row r="134" spans="1:16" x14ac:dyDescent="0.25">
      <c r="A134" t="s">
        <v>58</v>
      </c>
      <c r="B134" t="s">
        <v>3312</v>
      </c>
      <c r="C134" t="s">
        <v>2168</v>
      </c>
      <c r="D134" t="s">
        <v>2163</v>
      </c>
      <c r="E134" t="s">
        <v>2164</v>
      </c>
      <c r="F134" t="s">
        <v>2091</v>
      </c>
      <c r="G134" s="150">
        <v>0.15629999999999999</v>
      </c>
      <c r="H134" s="150">
        <v>0.2</v>
      </c>
      <c r="I134" s="149">
        <v>0.16572702</v>
      </c>
      <c r="J134" s="111">
        <v>41992</v>
      </c>
      <c r="K134" s="111">
        <v>41730</v>
      </c>
      <c r="L134" s="111">
        <v>42247</v>
      </c>
      <c r="M134" s="111">
        <v>43130</v>
      </c>
      <c r="N134" t="s">
        <v>2136</v>
      </c>
      <c r="O134" t="s">
        <v>3313</v>
      </c>
      <c r="P134" t="s">
        <v>3314</v>
      </c>
    </row>
    <row r="135" spans="1:16" x14ac:dyDescent="0.25">
      <c r="A135" t="s">
        <v>57</v>
      </c>
      <c r="B135" t="s">
        <v>2389</v>
      </c>
      <c r="C135" t="s">
        <v>2168</v>
      </c>
      <c r="D135" t="s">
        <v>2163</v>
      </c>
      <c r="E135" t="s">
        <v>2164</v>
      </c>
      <c r="F135" t="s">
        <v>2091</v>
      </c>
      <c r="G135" s="150">
        <v>0.60439999999999994</v>
      </c>
      <c r="H135" s="150">
        <v>0.6</v>
      </c>
      <c r="I135" s="149">
        <v>0.17724095000000001</v>
      </c>
      <c r="J135" s="111">
        <v>41750</v>
      </c>
      <c r="K135" s="111">
        <v>41674</v>
      </c>
      <c r="L135" s="111">
        <v>42243</v>
      </c>
      <c r="M135" s="111">
        <v>43275</v>
      </c>
      <c r="N135" t="s">
        <v>2136</v>
      </c>
      <c r="O135" t="s">
        <v>2390</v>
      </c>
      <c r="P135" t="s">
        <v>3315</v>
      </c>
    </row>
    <row r="136" spans="1:16" x14ac:dyDescent="0.25">
      <c r="A136" t="s">
        <v>48</v>
      </c>
      <c r="B136" t="s">
        <v>3320</v>
      </c>
      <c r="C136" t="s">
        <v>2168</v>
      </c>
      <c r="D136" t="s">
        <v>2163</v>
      </c>
      <c r="E136" t="s">
        <v>2164</v>
      </c>
      <c r="F136" t="s">
        <v>2091</v>
      </c>
      <c r="G136" s="150">
        <v>9.6199999999999994E-2</v>
      </c>
      <c r="H136" s="150">
        <v>0.5</v>
      </c>
      <c r="I136" s="149">
        <v>0.185</v>
      </c>
      <c r="J136" s="111">
        <v>42109</v>
      </c>
      <c r="K136" s="111">
        <v>41793</v>
      </c>
      <c r="L136" s="111">
        <v>42302</v>
      </c>
      <c r="M136" s="111">
        <v>43188</v>
      </c>
      <c r="N136" t="s">
        <v>2136</v>
      </c>
      <c r="O136" t="s">
        <v>3321</v>
      </c>
      <c r="P136" t="s">
        <v>3322</v>
      </c>
    </row>
    <row r="137" spans="1:16" x14ac:dyDescent="0.25">
      <c r="A137" t="s">
        <v>59</v>
      </c>
      <c r="B137" t="s">
        <v>3326</v>
      </c>
      <c r="C137" t="s">
        <v>2168</v>
      </c>
      <c r="D137" t="s">
        <v>2163</v>
      </c>
      <c r="E137" t="s">
        <v>2164</v>
      </c>
      <c r="F137" t="s">
        <v>2091</v>
      </c>
      <c r="G137" s="150">
        <v>0.91280000000000006</v>
      </c>
      <c r="H137" s="150">
        <v>0.91</v>
      </c>
      <c r="I137" s="149">
        <v>0.245</v>
      </c>
      <c r="J137" s="111">
        <v>41928</v>
      </c>
      <c r="K137" s="111">
        <v>41887</v>
      </c>
      <c r="L137" s="111">
        <v>42242</v>
      </c>
      <c r="M137" s="111">
        <v>43131</v>
      </c>
      <c r="N137" t="s">
        <v>2136</v>
      </c>
      <c r="O137" t="s">
        <v>3327</v>
      </c>
      <c r="P137" t="s">
        <v>3328</v>
      </c>
    </row>
    <row r="138" spans="1:16" x14ac:dyDescent="0.25">
      <c r="A138" t="s">
        <v>48</v>
      </c>
      <c r="B138" t="s">
        <v>2626</v>
      </c>
      <c r="C138" t="s">
        <v>2625</v>
      </c>
      <c r="D138" t="s">
        <v>2163</v>
      </c>
      <c r="E138" t="s">
        <v>2164</v>
      </c>
      <c r="F138" t="s">
        <v>2091</v>
      </c>
      <c r="G138" s="150">
        <v>0.35899999999999999</v>
      </c>
      <c r="H138" s="150">
        <v>0.28000000000000003</v>
      </c>
      <c r="I138" s="149">
        <v>0.185</v>
      </c>
      <c r="J138" s="111">
        <v>42151</v>
      </c>
      <c r="K138" s="111">
        <v>41967</v>
      </c>
      <c r="L138" s="111">
        <v>42943</v>
      </c>
      <c r="M138" s="111">
        <v>43188</v>
      </c>
      <c r="N138" t="s">
        <v>2136</v>
      </c>
      <c r="O138" t="s">
        <v>2627</v>
      </c>
      <c r="P138" t="s">
        <v>2628</v>
      </c>
    </row>
    <row r="139" spans="1:16" x14ac:dyDescent="0.25">
      <c r="A139" t="s">
        <v>48</v>
      </c>
      <c r="B139" t="s">
        <v>2640</v>
      </c>
      <c r="C139" t="s">
        <v>2639</v>
      </c>
      <c r="D139" t="s">
        <v>2163</v>
      </c>
      <c r="E139" t="s">
        <v>2164</v>
      </c>
      <c r="F139" t="s">
        <v>2091</v>
      </c>
      <c r="G139" s="150">
        <v>0.79780000000000006</v>
      </c>
      <c r="H139" s="150">
        <v>0.5</v>
      </c>
      <c r="I139" s="149">
        <v>0.18415264000000001</v>
      </c>
      <c r="J139" s="111">
        <v>42130</v>
      </c>
      <c r="K139" s="111">
        <v>41961</v>
      </c>
      <c r="L139" s="111">
        <v>42367</v>
      </c>
      <c r="M139" s="111">
        <v>43281</v>
      </c>
      <c r="N139" t="s">
        <v>2136</v>
      </c>
      <c r="O139" t="s">
        <v>2641</v>
      </c>
      <c r="P139" t="s">
        <v>2642</v>
      </c>
    </row>
    <row r="140" spans="1:16" x14ac:dyDescent="0.25">
      <c r="A140" t="s">
        <v>58</v>
      </c>
      <c r="B140" t="s">
        <v>2619</v>
      </c>
      <c r="C140" t="s">
        <v>2618</v>
      </c>
      <c r="D140" t="s">
        <v>2163</v>
      </c>
      <c r="E140" t="s">
        <v>2164</v>
      </c>
      <c r="F140" t="s">
        <v>2091</v>
      </c>
      <c r="G140" s="150">
        <v>0.30709999999999998</v>
      </c>
      <c r="H140" s="150">
        <v>0.3</v>
      </c>
      <c r="I140" s="149">
        <v>0.18499503</v>
      </c>
      <c r="J140" s="111">
        <v>42324</v>
      </c>
      <c r="K140" s="111">
        <v>42219</v>
      </c>
      <c r="L140" s="111">
        <v>42645</v>
      </c>
      <c r="M140" s="111">
        <v>43223</v>
      </c>
      <c r="N140" t="s">
        <v>2136</v>
      </c>
      <c r="O140" t="s">
        <v>2620</v>
      </c>
      <c r="P140" t="s">
        <v>2621</v>
      </c>
    </row>
    <row r="141" spans="1:16" x14ac:dyDescent="0.25">
      <c r="A141" t="s">
        <v>48</v>
      </c>
      <c r="B141" t="s">
        <v>2288</v>
      </c>
      <c r="C141" t="s">
        <v>2408</v>
      </c>
      <c r="D141" t="s">
        <v>2163</v>
      </c>
      <c r="E141" t="s">
        <v>2164</v>
      </c>
      <c r="F141" t="s">
        <v>2091</v>
      </c>
      <c r="G141" s="150">
        <v>0.96939999999999993</v>
      </c>
      <c r="H141" s="150">
        <v>0.95</v>
      </c>
      <c r="I141" s="149">
        <v>0.185</v>
      </c>
      <c r="J141" s="111">
        <v>42038</v>
      </c>
      <c r="K141" s="111">
        <v>41919</v>
      </c>
      <c r="L141" s="111">
        <v>42590</v>
      </c>
      <c r="M141" s="111">
        <v>43190</v>
      </c>
      <c r="N141" t="s">
        <v>2136</v>
      </c>
      <c r="O141" t="s">
        <v>2409</v>
      </c>
      <c r="P141" t="s">
        <v>2410</v>
      </c>
    </row>
    <row r="142" spans="1:16" x14ac:dyDescent="0.25">
      <c r="A142" t="s">
        <v>47</v>
      </c>
      <c r="B142" t="s">
        <v>4187</v>
      </c>
      <c r="C142" t="s">
        <v>2408</v>
      </c>
      <c r="D142" t="s">
        <v>2163</v>
      </c>
      <c r="E142" t="s">
        <v>2164</v>
      </c>
      <c r="F142" t="s">
        <v>2091</v>
      </c>
      <c r="G142" s="150">
        <v>0.54079999999999995</v>
      </c>
      <c r="H142" s="150">
        <v>0.5</v>
      </c>
      <c r="I142" s="149">
        <v>0.185</v>
      </c>
      <c r="J142" s="111">
        <v>41984</v>
      </c>
      <c r="K142" s="111">
        <v>41862</v>
      </c>
      <c r="L142" s="111">
        <v>42106</v>
      </c>
      <c r="M142" s="111">
        <v>43188</v>
      </c>
      <c r="N142" t="s">
        <v>2136</v>
      </c>
      <c r="O142" t="s">
        <v>4190</v>
      </c>
      <c r="P142" t="s">
        <v>4191</v>
      </c>
    </row>
    <row r="143" spans="1:16" x14ac:dyDescent="0.25">
      <c r="A143" t="s">
        <v>56</v>
      </c>
      <c r="B143" t="s">
        <v>2338</v>
      </c>
      <c r="C143" t="s">
        <v>2408</v>
      </c>
      <c r="D143" t="s">
        <v>2163</v>
      </c>
      <c r="E143" t="s">
        <v>2164</v>
      </c>
      <c r="F143" t="s">
        <v>2091</v>
      </c>
      <c r="G143" s="150">
        <v>0.99150000000000005</v>
      </c>
      <c r="H143" s="150">
        <v>0.95</v>
      </c>
      <c r="I143" s="149">
        <v>0.17828261000000001</v>
      </c>
      <c r="J143" s="111">
        <v>41787</v>
      </c>
      <c r="K143" s="111">
        <v>41765</v>
      </c>
      <c r="L143" s="111">
        <v>42183</v>
      </c>
      <c r="M143" s="111">
        <v>43130</v>
      </c>
      <c r="N143" t="s">
        <v>2136</v>
      </c>
      <c r="O143" t="s">
        <v>4217</v>
      </c>
      <c r="P143" t="s">
        <v>4218</v>
      </c>
    </row>
    <row r="144" spans="1:16" x14ac:dyDescent="0.25">
      <c r="A144" t="s">
        <v>60</v>
      </c>
      <c r="B144" t="s">
        <v>2149</v>
      </c>
      <c r="C144" t="s">
        <v>2408</v>
      </c>
      <c r="D144" t="s">
        <v>2163</v>
      </c>
      <c r="E144" t="s">
        <v>2164</v>
      </c>
      <c r="F144" t="s">
        <v>2091</v>
      </c>
      <c r="G144" s="150">
        <v>0.66180000000000005</v>
      </c>
      <c r="H144" s="150">
        <v>0.5</v>
      </c>
      <c r="I144" s="149">
        <v>0.18499993000000001</v>
      </c>
      <c r="J144" s="111">
        <v>41897</v>
      </c>
      <c r="K144" s="111">
        <v>41873</v>
      </c>
      <c r="L144" s="111">
        <v>41994</v>
      </c>
      <c r="M144" s="111">
        <v>43455</v>
      </c>
      <c r="N144" t="s">
        <v>2098</v>
      </c>
      <c r="O144" t="s">
        <v>4246</v>
      </c>
      <c r="P144" t="s">
        <v>4247</v>
      </c>
    </row>
    <row r="145" spans="1:16" x14ac:dyDescent="0.25">
      <c r="A145" t="s">
        <v>47</v>
      </c>
      <c r="B145" t="s">
        <v>4026</v>
      </c>
      <c r="C145" t="s">
        <v>2408</v>
      </c>
      <c r="D145" t="s">
        <v>2163</v>
      </c>
      <c r="E145" t="s">
        <v>2164</v>
      </c>
      <c r="F145" t="s">
        <v>2091</v>
      </c>
      <c r="G145" s="150">
        <v>0.441</v>
      </c>
      <c r="H145" s="150">
        <v>0.56999999999999995</v>
      </c>
      <c r="I145" s="149">
        <v>0.13527085</v>
      </c>
      <c r="J145" s="111">
        <v>42039</v>
      </c>
      <c r="K145" s="111">
        <v>41941</v>
      </c>
      <c r="L145" s="111">
        <v>41801</v>
      </c>
      <c r="M145" s="111">
        <v>43167</v>
      </c>
      <c r="N145" t="s">
        <v>2136</v>
      </c>
      <c r="O145" t="s">
        <v>4457</v>
      </c>
      <c r="P145" t="s">
        <v>4458</v>
      </c>
    </row>
    <row r="146" spans="1:16" x14ac:dyDescent="0.25">
      <c r="A146" t="s">
        <v>48</v>
      </c>
      <c r="B146" t="s">
        <v>4201</v>
      </c>
      <c r="C146" t="s">
        <v>2408</v>
      </c>
      <c r="D146" t="s">
        <v>2163</v>
      </c>
      <c r="E146" t="s">
        <v>2164</v>
      </c>
      <c r="F146" t="s">
        <v>2091</v>
      </c>
      <c r="G146" s="150">
        <v>0.90839999999999999</v>
      </c>
      <c r="H146" s="150">
        <v>0.75</v>
      </c>
      <c r="I146" s="149">
        <v>0.24480819000000001</v>
      </c>
      <c r="J146" s="111">
        <v>41279</v>
      </c>
      <c r="K146" s="111">
        <v>41610</v>
      </c>
      <c r="L146" s="111">
        <v>41802</v>
      </c>
      <c r="M146" s="111">
        <v>43130</v>
      </c>
      <c r="N146" t="s">
        <v>2136</v>
      </c>
      <c r="O146" t="s">
        <v>4465</v>
      </c>
      <c r="P146" t="s">
        <v>4466</v>
      </c>
    </row>
    <row r="147" spans="1:16" x14ac:dyDescent="0.25">
      <c r="A147" t="s">
        <v>56</v>
      </c>
      <c r="B147" t="s">
        <v>3947</v>
      </c>
      <c r="C147" t="s">
        <v>2408</v>
      </c>
      <c r="D147" t="s">
        <v>2163</v>
      </c>
      <c r="E147" t="s">
        <v>2164</v>
      </c>
      <c r="F147" t="s">
        <v>2091</v>
      </c>
      <c r="G147" s="150">
        <v>0.50649999999999995</v>
      </c>
      <c r="H147" s="150">
        <v>0.2</v>
      </c>
      <c r="I147" s="149">
        <v>0.23969752</v>
      </c>
      <c r="J147" s="111">
        <v>41663</v>
      </c>
      <c r="K147" s="111">
        <v>41568</v>
      </c>
      <c r="L147" s="111">
        <v>41802</v>
      </c>
      <c r="M147" s="111">
        <v>43313</v>
      </c>
      <c r="N147" t="s">
        <v>2098</v>
      </c>
      <c r="O147" t="s">
        <v>4546</v>
      </c>
      <c r="P147" t="s">
        <v>4547</v>
      </c>
    </row>
    <row r="148" spans="1:16" x14ac:dyDescent="0.25">
      <c r="A148" t="s">
        <v>51</v>
      </c>
      <c r="B148" t="s">
        <v>2165</v>
      </c>
      <c r="C148" t="s">
        <v>2162</v>
      </c>
      <c r="D148" t="s">
        <v>2163</v>
      </c>
      <c r="E148" t="s">
        <v>2164</v>
      </c>
      <c r="F148" t="s">
        <v>2091</v>
      </c>
      <c r="G148" s="150">
        <v>0.13189999999999999</v>
      </c>
      <c r="H148" s="150">
        <v>0.24</v>
      </c>
      <c r="I148" s="149">
        <v>0.18483469999999999</v>
      </c>
      <c r="J148" s="111">
        <v>42170</v>
      </c>
      <c r="K148" s="111">
        <v>42093</v>
      </c>
      <c r="L148" s="111">
        <v>42590</v>
      </c>
      <c r="M148" s="111">
        <v>43193</v>
      </c>
      <c r="N148" t="s">
        <v>2136</v>
      </c>
      <c r="O148" t="s">
        <v>2166</v>
      </c>
      <c r="P148" t="s">
        <v>2167</v>
      </c>
    </row>
    <row r="149" spans="1:16" x14ac:dyDescent="0.25">
      <c r="A149" t="s">
        <v>65</v>
      </c>
      <c r="B149" t="s">
        <v>2539</v>
      </c>
      <c r="C149" t="s">
        <v>2162</v>
      </c>
      <c r="D149" t="s">
        <v>2163</v>
      </c>
      <c r="E149" t="s">
        <v>2164</v>
      </c>
      <c r="F149" t="s">
        <v>2091</v>
      </c>
      <c r="G149" s="150">
        <v>0.68510000000000004</v>
      </c>
      <c r="H149" s="150">
        <v>0.68</v>
      </c>
      <c r="I149" s="149">
        <v>0.245</v>
      </c>
      <c r="J149" s="111">
        <v>41848</v>
      </c>
      <c r="K149" s="111">
        <v>41826</v>
      </c>
      <c r="L149" s="111">
        <v>42302</v>
      </c>
      <c r="M149" s="111">
        <v>43141</v>
      </c>
      <c r="N149" t="s">
        <v>2136</v>
      </c>
      <c r="O149" t="s">
        <v>2540</v>
      </c>
      <c r="P149" t="s">
        <v>2541</v>
      </c>
    </row>
    <row r="150" spans="1:16" x14ac:dyDescent="0.25">
      <c r="A150" t="s">
        <v>65</v>
      </c>
      <c r="B150" t="s">
        <v>2542</v>
      </c>
      <c r="C150" t="s">
        <v>2162</v>
      </c>
      <c r="D150" t="s">
        <v>2163</v>
      </c>
      <c r="E150" t="s">
        <v>2164</v>
      </c>
      <c r="F150" t="s">
        <v>2091</v>
      </c>
      <c r="G150" s="150">
        <v>0.70900000000000007</v>
      </c>
      <c r="H150" s="150">
        <v>0.54</v>
      </c>
      <c r="I150" s="149">
        <v>0.18499831999999999</v>
      </c>
      <c r="J150" s="111">
        <v>42137</v>
      </c>
      <c r="K150" s="111">
        <v>42061</v>
      </c>
      <c r="L150" s="111">
        <v>42822</v>
      </c>
      <c r="M150" s="111">
        <v>43159</v>
      </c>
      <c r="N150" t="s">
        <v>2136</v>
      </c>
      <c r="O150" t="s">
        <v>2543</v>
      </c>
      <c r="P150" t="s">
        <v>2544</v>
      </c>
    </row>
    <row r="151" spans="1:16" x14ac:dyDescent="0.25">
      <c r="A151" t="s">
        <v>68</v>
      </c>
      <c r="B151" t="s">
        <v>2553</v>
      </c>
      <c r="C151" t="s">
        <v>2162</v>
      </c>
      <c r="D151" t="s">
        <v>2163</v>
      </c>
      <c r="E151" t="s">
        <v>2164</v>
      </c>
      <c r="F151" t="s">
        <v>2091</v>
      </c>
      <c r="G151" s="150">
        <v>0.41850000000000004</v>
      </c>
      <c r="H151" s="150">
        <v>0.41</v>
      </c>
      <c r="I151" s="149">
        <v>0.14679780000000001</v>
      </c>
      <c r="J151" s="111">
        <v>42086</v>
      </c>
      <c r="K151" s="111">
        <v>42065</v>
      </c>
      <c r="L151" s="111">
        <v>42542</v>
      </c>
      <c r="M151" s="111">
        <v>43240</v>
      </c>
      <c r="N151" t="s">
        <v>2136</v>
      </c>
      <c r="O151" t="s">
        <v>2554</v>
      </c>
      <c r="P151" t="s">
        <v>2555</v>
      </c>
    </row>
    <row r="152" spans="1:16" x14ac:dyDescent="0.25">
      <c r="A152" t="s">
        <v>47</v>
      </c>
      <c r="B152" t="s">
        <v>2597</v>
      </c>
      <c r="C152" t="s">
        <v>2162</v>
      </c>
      <c r="D152" t="s">
        <v>2163</v>
      </c>
      <c r="E152" t="s">
        <v>2164</v>
      </c>
      <c r="F152" t="s">
        <v>2091</v>
      </c>
      <c r="G152" s="150">
        <v>0.59650000000000003</v>
      </c>
      <c r="H152" s="150">
        <v>0.68</v>
      </c>
      <c r="I152" s="149">
        <v>0.185</v>
      </c>
      <c r="J152" s="111">
        <v>42033</v>
      </c>
      <c r="K152" s="111">
        <v>41913</v>
      </c>
      <c r="L152" s="111">
        <v>42367</v>
      </c>
      <c r="M152" s="111">
        <v>43450</v>
      </c>
      <c r="N152" t="s">
        <v>2136</v>
      </c>
      <c r="O152" t="s">
        <v>2598</v>
      </c>
      <c r="P152" t="s">
        <v>2599</v>
      </c>
    </row>
    <row r="153" spans="1:16" x14ac:dyDescent="0.25">
      <c r="A153" t="s">
        <v>58</v>
      </c>
      <c r="B153" t="s">
        <v>2613</v>
      </c>
      <c r="C153" t="s">
        <v>2162</v>
      </c>
      <c r="D153" t="s">
        <v>2163</v>
      </c>
      <c r="E153" t="s">
        <v>2164</v>
      </c>
      <c r="F153" t="s">
        <v>2091</v>
      </c>
      <c r="G153" s="150">
        <v>1.3600000000000001E-2</v>
      </c>
      <c r="H153" s="150">
        <v>0.2</v>
      </c>
      <c r="I153" s="149">
        <v>0.22380241000000001</v>
      </c>
      <c r="J153" s="111">
        <v>42240</v>
      </c>
      <c r="K153" s="111">
        <v>41775</v>
      </c>
      <c r="L153" s="111">
        <v>42603</v>
      </c>
      <c r="M153" s="111">
        <v>43211</v>
      </c>
      <c r="N153" t="s">
        <v>2136</v>
      </c>
      <c r="O153" t="s">
        <v>2616</v>
      </c>
      <c r="P153" t="s">
        <v>2617</v>
      </c>
    </row>
    <row r="154" spans="1:16" x14ac:dyDescent="0.25">
      <c r="A154" t="s">
        <v>48</v>
      </c>
      <c r="B154" t="s">
        <v>2632</v>
      </c>
      <c r="C154" t="s">
        <v>2162</v>
      </c>
      <c r="D154" t="s">
        <v>2163</v>
      </c>
      <c r="E154" t="s">
        <v>2164</v>
      </c>
      <c r="F154" t="s">
        <v>2091</v>
      </c>
      <c r="G154" s="150">
        <v>0.16449999999999998</v>
      </c>
      <c r="H154" s="150">
        <v>0.2</v>
      </c>
      <c r="I154" s="149">
        <v>0.18329169000000001</v>
      </c>
      <c r="J154" s="111">
        <v>42180</v>
      </c>
      <c r="K154" s="111">
        <v>41788</v>
      </c>
      <c r="L154" s="111">
        <v>42429</v>
      </c>
      <c r="M154" s="111">
        <v>43115</v>
      </c>
      <c r="N154" t="s">
        <v>2136</v>
      </c>
      <c r="O154" t="s">
        <v>2633</v>
      </c>
      <c r="P154" t="s">
        <v>2634</v>
      </c>
    </row>
    <row r="155" spans="1:16" x14ac:dyDescent="0.25">
      <c r="A155" t="s">
        <v>48</v>
      </c>
      <c r="B155" t="s">
        <v>2293</v>
      </c>
      <c r="C155" t="s">
        <v>2162</v>
      </c>
      <c r="D155" t="s">
        <v>2163</v>
      </c>
      <c r="E155" t="s">
        <v>2164</v>
      </c>
      <c r="F155" t="s">
        <v>2091</v>
      </c>
      <c r="G155" s="150">
        <v>0.47920000000000001</v>
      </c>
      <c r="H155" s="150">
        <v>0.5</v>
      </c>
      <c r="I155" s="149">
        <v>0.18083903000000001</v>
      </c>
      <c r="J155" s="111">
        <v>42045</v>
      </c>
      <c r="K155" s="111">
        <v>41893</v>
      </c>
      <c r="L155" s="111">
        <v>42604</v>
      </c>
      <c r="M155" s="111">
        <v>43159</v>
      </c>
      <c r="N155" t="s">
        <v>2136</v>
      </c>
      <c r="O155" t="s">
        <v>2637</v>
      </c>
      <c r="P155" t="s">
        <v>2638</v>
      </c>
    </row>
    <row r="156" spans="1:16" x14ac:dyDescent="0.25">
      <c r="A156" t="s">
        <v>65</v>
      </c>
      <c r="B156" t="s">
        <v>3301</v>
      </c>
      <c r="C156" t="s">
        <v>2162</v>
      </c>
      <c r="D156" t="s">
        <v>2163</v>
      </c>
      <c r="E156" t="s">
        <v>2164</v>
      </c>
      <c r="F156" t="s">
        <v>2091</v>
      </c>
      <c r="G156" s="150">
        <v>0.69959999999999989</v>
      </c>
      <c r="H156" s="150">
        <v>1</v>
      </c>
      <c r="I156" s="149">
        <v>0.18490034</v>
      </c>
      <c r="J156" s="111">
        <v>42047</v>
      </c>
      <c r="K156" s="111">
        <v>41878</v>
      </c>
      <c r="L156" s="111">
        <v>42246</v>
      </c>
      <c r="M156" s="111">
        <v>43281</v>
      </c>
      <c r="N156" t="s">
        <v>2136</v>
      </c>
      <c r="O156" t="s">
        <v>3302</v>
      </c>
      <c r="P156" t="s">
        <v>3303</v>
      </c>
    </row>
    <row r="157" spans="1:16" x14ac:dyDescent="0.25">
      <c r="A157" t="s">
        <v>47</v>
      </c>
      <c r="B157" t="s">
        <v>4187</v>
      </c>
      <c r="C157" t="s">
        <v>4186</v>
      </c>
      <c r="D157" t="s">
        <v>2163</v>
      </c>
      <c r="E157" t="s">
        <v>2164</v>
      </c>
      <c r="F157" t="s">
        <v>2091</v>
      </c>
      <c r="G157" s="150">
        <v>0.54079999999999995</v>
      </c>
      <c r="H157" s="150">
        <v>0.5</v>
      </c>
      <c r="I157" s="149">
        <v>0.185</v>
      </c>
      <c r="J157" s="111">
        <v>41996</v>
      </c>
      <c r="K157" s="111">
        <v>41862</v>
      </c>
      <c r="L157" s="111">
        <v>42106</v>
      </c>
      <c r="M157" s="111">
        <v>43188</v>
      </c>
      <c r="N157" t="s">
        <v>2136</v>
      </c>
      <c r="O157" t="s">
        <v>4188</v>
      </c>
      <c r="P157" t="s">
        <v>4189</v>
      </c>
    </row>
    <row r="158" spans="1:16" x14ac:dyDescent="0.25">
      <c r="A158" t="s">
        <v>58</v>
      </c>
      <c r="B158" t="s">
        <v>2613</v>
      </c>
      <c r="C158" t="s">
        <v>2612</v>
      </c>
      <c r="D158" t="s">
        <v>2163</v>
      </c>
      <c r="E158" t="s">
        <v>2164</v>
      </c>
      <c r="F158" t="s">
        <v>2091</v>
      </c>
      <c r="G158" s="150">
        <v>1.3600000000000001E-2</v>
      </c>
      <c r="H158" s="150">
        <v>0.2</v>
      </c>
      <c r="I158" s="149">
        <v>0.22380195999999999</v>
      </c>
      <c r="J158" s="111">
        <v>41775</v>
      </c>
      <c r="K158" s="111">
        <v>41775</v>
      </c>
      <c r="L158" s="111">
        <v>42603</v>
      </c>
      <c r="M158" s="111">
        <v>43211</v>
      </c>
      <c r="N158" t="s">
        <v>2136</v>
      </c>
      <c r="O158" t="s">
        <v>2614</v>
      </c>
      <c r="P158" t="s">
        <v>2615</v>
      </c>
    </row>
    <row r="159" spans="1:16" x14ac:dyDescent="0.25">
      <c r="A159" t="s">
        <v>61</v>
      </c>
      <c r="B159" t="s">
        <v>2405</v>
      </c>
      <c r="C159" t="s">
        <v>2404</v>
      </c>
      <c r="D159" t="s">
        <v>2163</v>
      </c>
      <c r="E159" t="s">
        <v>2164</v>
      </c>
      <c r="F159" t="s">
        <v>2091</v>
      </c>
      <c r="G159" s="150">
        <v>0.28039999999999998</v>
      </c>
      <c r="H159" s="150">
        <v>0.28039999999999998</v>
      </c>
      <c r="I159" s="149">
        <v>0.182313</v>
      </c>
      <c r="J159" s="111">
        <v>42290</v>
      </c>
      <c r="K159" s="111">
        <v>42221</v>
      </c>
      <c r="L159" s="111">
        <v>42542</v>
      </c>
      <c r="M159" s="111">
        <v>43271</v>
      </c>
      <c r="N159" t="s">
        <v>2136</v>
      </c>
      <c r="O159" t="s">
        <v>2406</v>
      </c>
      <c r="P159" t="s">
        <v>2407</v>
      </c>
    </row>
    <row r="160" spans="1:16" x14ac:dyDescent="0.25">
      <c r="A160" t="s">
        <v>56</v>
      </c>
      <c r="B160" t="s">
        <v>3947</v>
      </c>
      <c r="C160" t="s">
        <v>2404</v>
      </c>
      <c r="D160" t="s">
        <v>2163</v>
      </c>
      <c r="E160" t="s">
        <v>2164</v>
      </c>
      <c r="F160" t="s">
        <v>2091</v>
      </c>
      <c r="G160" s="150">
        <v>0.87959999999999994</v>
      </c>
      <c r="H160" s="150">
        <v>0.2</v>
      </c>
      <c r="I160" s="149">
        <v>0.23969752</v>
      </c>
      <c r="J160" s="111">
        <v>41663</v>
      </c>
      <c r="K160" s="111">
        <v>41568</v>
      </c>
      <c r="L160" s="111">
        <v>41802</v>
      </c>
      <c r="M160" s="111">
        <v>43313</v>
      </c>
      <c r="N160" t="s">
        <v>2098</v>
      </c>
      <c r="O160" t="s">
        <v>4544</v>
      </c>
      <c r="P160" t="s">
        <v>4545</v>
      </c>
    </row>
    <row r="161" spans="1:16" x14ac:dyDescent="0.25">
      <c r="A161" t="s">
        <v>57</v>
      </c>
      <c r="B161" t="s">
        <v>2196</v>
      </c>
      <c r="C161" t="s">
        <v>2195</v>
      </c>
      <c r="D161" t="s">
        <v>2163</v>
      </c>
      <c r="E161" t="s">
        <v>2164</v>
      </c>
      <c r="F161" t="s">
        <v>2091</v>
      </c>
      <c r="G161" s="150">
        <v>0.46590000000000004</v>
      </c>
      <c r="H161" s="150">
        <v>0.35</v>
      </c>
      <c r="I161" s="149">
        <v>0.17723995000000001</v>
      </c>
      <c r="J161" s="111">
        <v>42338</v>
      </c>
      <c r="K161" s="111">
        <v>42338</v>
      </c>
      <c r="L161" s="111">
        <v>42534</v>
      </c>
      <c r="M161" s="111">
        <v>43281</v>
      </c>
      <c r="N161" t="s">
        <v>2136</v>
      </c>
      <c r="O161" t="s">
        <v>2197</v>
      </c>
      <c r="P161" t="s">
        <v>2198</v>
      </c>
    </row>
    <row r="162" spans="1:16" x14ac:dyDescent="0.25">
      <c r="A162" t="s">
        <v>56</v>
      </c>
      <c r="B162" t="s">
        <v>3947</v>
      </c>
      <c r="C162" t="s">
        <v>4541</v>
      </c>
      <c r="D162" t="s">
        <v>2163</v>
      </c>
      <c r="E162" t="s">
        <v>2164</v>
      </c>
      <c r="F162" t="s">
        <v>2091</v>
      </c>
      <c r="G162" s="150">
        <v>0.28320000000000001</v>
      </c>
      <c r="H162" s="150">
        <v>0.2</v>
      </c>
      <c r="I162" s="149">
        <v>0.15439588000000001</v>
      </c>
      <c r="J162" s="111">
        <v>42048</v>
      </c>
      <c r="K162" s="111">
        <v>41563</v>
      </c>
      <c r="L162" s="111">
        <v>41802</v>
      </c>
      <c r="M162" s="111">
        <v>43313</v>
      </c>
      <c r="N162" t="s">
        <v>2098</v>
      </c>
      <c r="O162" t="s">
        <v>4542</v>
      </c>
      <c r="P162" t="s">
        <v>4543</v>
      </c>
    </row>
    <row r="163" spans="1:16" x14ac:dyDescent="0.25">
      <c r="A163" t="s">
        <v>60</v>
      </c>
      <c r="B163" t="s">
        <v>3940</v>
      </c>
      <c r="C163" t="s">
        <v>4243</v>
      </c>
      <c r="D163" t="s">
        <v>2163</v>
      </c>
      <c r="E163" t="s">
        <v>2164</v>
      </c>
      <c r="F163" t="s">
        <v>2091</v>
      </c>
      <c r="G163" s="150">
        <v>0.2102</v>
      </c>
      <c r="H163" s="150">
        <v>0.5</v>
      </c>
      <c r="I163" s="149">
        <v>0.18487687</v>
      </c>
      <c r="J163" s="111">
        <v>41936</v>
      </c>
      <c r="K163" s="111">
        <v>41911</v>
      </c>
      <c r="L163" s="111">
        <v>41994</v>
      </c>
      <c r="M163" s="111">
        <v>43455</v>
      </c>
      <c r="N163" t="s">
        <v>2098</v>
      </c>
      <c r="O163" t="s">
        <v>4244</v>
      </c>
      <c r="P163" t="s">
        <v>4245</v>
      </c>
    </row>
    <row r="164" spans="1:16" x14ac:dyDescent="0.25">
      <c r="A164" t="s">
        <v>60</v>
      </c>
      <c r="B164" t="s">
        <v>4240</v>
      </c>
      <c r="C164" t="s">
        <v>4239</v>
      </c>
      <c r="D164" t="s">
        <v>2163</v>
      </c>
      <c r="E164" t="s">
        <v>2164</v>
      </c>
      <c r="F164" t="s">
        <v>2091</v>
      </c>
      <c r="G164" s="150">
        <v>0.95369999999999999</v>
      </c>
      <c r="H164" s="150">
        <v>0.5</v>
      </c>
      <c r="I164" s="149">
        <v>0.18499993000000001</v>
      </c>
      <c r="J164" s="111">
        <v>41876</v>
      </c>
      <c r="K164" s="111">
        <v>41876</v>
      </c>
      <c r="L164" s="111">
        <v>41994</v>
      </c>
      <c r="M164" s="111">
        <v>43455</v>
      </c>
      <c r="N164" t="s">
        <v>2098</v>
      </c>
      <c r="O164" t="s">
        <v>4241</v>
      </c>
      <c r="P164" t="s">
        <v>4242</v>
      </c>
    </row>
    <row r="165" spans="1:16" x14ac:dyDescent="0.25">
      <c r="A165" t="s">
        <v>60</v>
      </c>
      <c r="B165" t="s">
        <v>2149</v>
      </c>
      <c r="C165" t="s">
        <v>4236</v>
      </c>
      <c r="D165" t="s">
        <v>2163</v>
      </c>
      <c r="E165" t="s">
        <v>2164</v>
      </c>
      <c r="F165" t="s">
        <v>2091</v>
      </c>
      <c r="G165" s="150">
        <v>5.5399999999999998E-2</v>
      </c>
      <c r="H165" s="150">
        <v>0.2</v>
      </c>
      <c r="I165" s="149">
        <v>0.18499993000000001</v>
      </c>
      <c r="J165" s="111">
        <v>41949</v>
      </c>
      <c r="K165" s="111">
        <v>41891</v>
      </c>
      <c r="L165" s="111">
        <v>41994</v>
      </c>
      <c r="M165" s="111">
        <v>43455</v>
      </c>
      <c r="N165" t="s">
        <v>2098</v>
      </c>
      <c r="O165" t="s">
        <v>4237</v>
      </c>
      <c r="P165" t="s">
        <v>4238</v>
      </c>
    </row>
    <row r="166" spans="1:16" x14ac:dyDescent="0.25">
      <c r="A166" t="s">
        <v>56</v>
      </c>
      <c r="B166" t="s">
        <v>3947</v>
      </c>
      <c r="C166" t="s">
        <v>4538</v>
      </c>
      <c r="D166" t="s">
        <v>2163</v>
      </c>
      <c r="E166" t="s">
        <v>2164</v>
      </c>
      <c r="F166" t="s">
        <v>2091</v>
      </c>
      <c r="G166" s="150">
        <v>0.53689999999999993</v>
      </c>
      <c r="H166" s="150">
        <v>0.2</v>
      </c>
      <c r="I166" s="149">
        <v>0.23969752</v>
      </c>
      <c r="J166" s="111">
        <v>41922</v>
      </c>
      <c r="K166" s="111">
        <v>41547</v>
      </c>
      <c r="L166" s="111">
        <v>41802</v>
      </c>
      <c r="M166" s="111">
        <v>43313</v>
      </c>
      <c r="N166" t="s">
        <v>2098</v>
      </c>
      <c r="O166" t="s">
        <v>4539</v>
      </c>
      <c r="P166" t="s">
        <v>4540</v>
      </c>
    </row>
    <row r="167" spans="1:16" x14ac:dyDescent="0.25">
      <c r="A167" t="s">
        <v>56</v>
      </c>
      <c r="B167" t="s">
        <v>3947</v>
      </c>
      <c r="C167" t="s">
        <v>4535</v>
      </c>
      <c r="D167" t="s">
        <v>2163</v>
      </c>
      <c r="E167" t="s">
        <v>2164</v>
      </c>
      <c r="F167" t="s">
        <v>2091</v>
      </c>
      <c r="G167" s="150">
        <v>0.47539999999999999</v>
      </c>
      <c r="H167" s="150">
        <v>0.8</v>
      </c>
      <c r="I167" s="149">
        <v>0.18292922</v>
      </c>
      <c r="J167" s="111">
        <v>41820</v>
      </c>
      <c r="K167" s="111">
        <v>41614</v>
      </c>
      <c r="L167" s="111">
        <v>41802</v>
      </c>
      <c r="M167" s="111">
        <v>43313</v>
      </c>
      <c r="N167" t="s">
        <v>2098</v>
      </c>
      <c r="O167" t="s">
        <v>4536</v>
      </c>
      <c r="P167" t="s">
        <v>4537</v>
      </c>
    </row>
    <row r="168" spans="1:16" x14ac:dyDescent="0.25">
      <c r="A168" t="s">
        <v>56</v>
      </c>
      <c r="B168" t="s">
        <v>3947</v>
      </c>
      <c r="C168" t="s">
        <v>4532</v>
      </c>
      <c r="D168" t="s">
        <v>2163</v>
      </c>
      <c r="E168" t="s">
        <v>2164</v>
      </c>
      <c r="F168" t="s">
        <v>2091</v>
      </c>
      <c r="G168" s="150">
        <v>0.86180000000000012</v>
      </c>
      <c r="H168" s="150">
        <v>0.2</v>
      </c>
      <c r="I168" s="149">
        <v>0.15439588000000001</v>
      </c>
      <c r="J168" s="111">
        <v>41820</v>
      </c>
      <c r="K168" s="111">
        <v>41614</v>
      </c>
      <c r="L168" s="111">
        <v>41802</v>
      </c>
      <c r="M168" s="111">
        <v>43313</v>
      </c>
      <c r="N168" t="s">
        <v>2098</v>
      </c>
      <c r="O168" t="s">
        <v>4533</v>
      </c>
      <c r="P168" t="s">
        <v>4534</v>
      </c>
    </row>
    <row r="169" spans="1:16" x14ac:dyDescent="0.25">
      <c r="A169" t="s">
        <v>60</v>
      </c>
      <c r="B169" t="s">
        <v>4233</v>
      </c>
      <c r="C169" t="s">
        <v>4232</v>
      </c>
      <c r="D169" t="s">
        <v>2163</v>
      </c>
      <c r="E169" t="s">
        <v>2164</v>
      </c>
      <c r="F169" t="s">
        <v>2091</v>
      </c>
      <c r="G169" s="150">
        <v>0.7006</v>
      </c>
      <c r="H169" s="150">
        <v>0.5</v>
      </c>
      <c r="I169" s="149">
        <v>0.18499993000000001</v>
      </c>
      <c r="J169" s="111">
        <v>41949</v>
      </c>
      <c r="K169" s="111">
        <v>41911</v>
      </c>
      <c r="L169" s="111">
        <v>41994</v>
      </c>
      <c r="M169" s="111">
        <v>43455</v>
      </c>
      <c r="N169" t="s">
        <v>2098</v>
      </c>
      <c r="O169" t="s">
        <v>4234</v>
      </c>
      <c r="P169" t="s">
        <v>4235</v>
      </c>
    </row>
    <row r="170" spans="1:16" x14ac:dyDescent="0.25">
      <c r="A170" t="s">
        <v>56</v>
      </c>
      <c r="B170" t="s">
        <v>4521</v>
      </c>
      <c r="C170" t="s">
        <v>4529</v>
      </c>
      <c r="D170" t="s">
        <v>2163</v>
      </c>
      <c r="E170" t="s">
        <v>2164</v>
      </c>
      <c r="F170" t="s">
        <v>2091</v>
      </c>
      <c r="G170" s="150">
        <v>0.44420000000000004</v>
      </c>
      <c r="H170" s="150">
        <v>0.64829999999999999</v>
      </c>
      <c r="I170" s="149">
        <v>0.18292922</v>
      </c>
      <c r="J170" s="111">
        <v>41759</v>
      </c>
      <c r="K170" s="111">
        <v>41582</v>
      </c>
      <c r="L170" s="111">
        <v>41802</v>
      </c>
      <c r="M170" s="111">
        <v>43313</v>
      </c>
      <c r="N170" t="s">
        <v>2098</v>
      </c>
      <c r="O170" t="s">
        <v>4530</v>
      </c>
      <c r="P170" t="s">
        <v>4531</v>
      </c>
    </row>
    <row r="171" spans="1:16" x14ac:dyDescent="0.25">
      <c r="A171" t="s">
        <v>56</v>
      </c>
      <c r="B171" t="s">
        <v>4521</v>
      </c>
      <c r="C171" t="s">
        <v>4526</v>
      </c>
      <c r="D171" t="s">
        <v>2163</v>
      </c>
      <c r="E171" t="s">
        <v>2164</v>
      </c>
      <c r="F171" t="s">
        <v>2091</v>
      </c>
      <c r="G171" s="150">
        <v>0.48920000000000002</v>
      </c>
      <c r="H171" s="150">
        <v>0.2</v>
      </c>
      <c r="I171" s="149">
        <v>0.18292922</v>
      </c>
      <c r="J171" s="111">
        <v>41759</v>
      </c>
      <c r="K171" s="111">
        <v>41582</v>
      </c>
      <c r="L171" s="111">
        <v>41802</v>
      </c>
      <c r="M171" s="111">
        <v>43313</v>
      </c>
      <c r="N171" t="s">
        <v>2098</v>
      </c>
      <c r="O171" t="s">
        <v>4527</v>
      </c>
      <c r="P171" t="s">
        <v>4528</v>
      </c>
    </row>
    <row r="172" spans="1:16" x14ac:dyDescent="0.25">
      <c r="A172" t="s">
        <v>60</v>
      </c>
      <c r="B172" t="s">
        <v>4223</v>
      </c>
      <c r="C172" t="s">
        <v>4229</v>
      </c>
      <c r="D172" t="s">
        <v>2163</v>
      </c>
      <c r="E172" t="s">
        <v>2164</v>
      </c>
      <c r="F172" t="s">
        <v>2091</v>
      </c>
      <c r="G172" s="150">
        <v>0.26219999999999999</v>
      </c>
      <c r="H172" s="150">
        <v>0.5</v>
      </c>
      <c r="I172" s="149">
        <v>0.18499993000000001</v>
      </c>
      <c r="J172" s="111">
        <v>41836</v>
      </c>
      <c r="K172" s="111">
        <v>41799</v>
      </c>
      <c r="L172" s="111">
        <v>41994</v>
      </c>
      <c r="M172" s="111">
        <v>43455</v>
      </c>
      <c r="N172" t="s">
        <v>2098</v>
      </c>
      <c r="O172" t="s">
        <v>4230</v>
      </c>
      <c r="P172" t="s">
        <v>4231</v>
      </c>
    </row>
    <row r="173" spans="1:16" x14ac:dyDescent="0.25">
      <c r="A173" t="s">
        <v>56</v>
      </c>
      <c r="B173" t="s">
        <v>4521</v>
      </c>
      <c r="C173" t="s">
        <v>4229</v>
      </c>
      <c r="D173" t="s">
        <v>2163</v>
      </c>
      <c r="E173" t="s">
        <v>2164</v>
      </c>
      <c r="F173" t="s">
        <v>2091</v>
      </c>
      <c r="G173" s="150">
        <v>0.44420000000000004</v>
      </c>
      <c r="H173" s="150">
        <v>0.2</v>
      </c>
      <c r="I173" s="149">
        <v>0.18292922</v>
      </c>
      <c r="J173" s="111">
        <v>41759</v>
      </c>
      <c r="K173" s="111">
        <v>41576</v>
      </c>
      <c r="L173" s="111">
        <v>41802</v>
      </c>
      <c r="M173" s="111">
        <v>43313</v>
      </c>
      <c r="N173" t="s">
        <v>2098</v>
      </c>
      <c r="O173" t="s">
        <v>4524</v>
      </c>
      <c r="P173" t="s">
        <v>4525</v>
      </c>
    </row>
    <row r="174" spans="1:16" x14ac:dyDescent="0.25">
      <c r="A174" t="s">
        <v>60</v>
      </c>
      <c r="B174" t="s">
        <v>4223</v>
      </c>
      <c r="C174" t="s">
        <v>4226</v>
      </c>
      <c r="D174" t="s">
        <v>2163</v>
      </c>
      <c r="E174" t="s">
        <v>2164</v>
      </c>
      <c r="F174" t="s">
        <v>2091</v>
      </c>
      <c r="G174" s="150">
        <v>0.40539999999999998</v>
      </c>
      <c r="H174" s="150">
        <v>0.5</v>
      </c>
      <c r="I174" s="149">
        <v>0.18499993000000001</v>
      </c>
      <c r="J174" s="111">
        <v>41836</v>
      </c>
      <c r="K174" s="111">
        <v>41799</v>
      </c>
      <c r="L174" s="111">
        <v>41994</v>
      </c>
      <c r="M174" s="111">
        <v>43455</v>
      </c>
      <c r="N174" t="s">
        <v>2098</v>
      </c>
      <c r="O174" t="s">
        <v>4227</v>
      </c>
      <c r="P174" t="s">
        <v>4228</v>
      </c>
    </row>
    <row r="175" spans="1:16" x14ac:dyDescent="0.25">
      <c r="A175" t="s">
        <v>56</v>
      </c>
      <c r="B175" t="s">
        <v>4521</v>
      </c>
      <c r="C175" t="s">
        <v>4226</v>
      </c>
      <c r="D175" t="s">
        <v>2163</v>
      </c>
      <c r="E175" t="s">
        <v>2164</v>
      </c>
      <c r="F175" t="s">
        <v>2091</v>
      </c>
      <c r="G175" s="150">
        <v>0.44420000000000004</v>
      </c>
      <c r="H175" s="150">
        <v>0.2</v>
      </c>
      <c r="I175" s="149">
        <v>0.18292922</v>
      </c>
      <c r="J175" s="111">
        <v>41759</v>
      </c>
      <c r="K175" s="111">
        <v>41579</v>
      </c>
      <c r="L175" s="111">
        <v>41802</v>
      </c>
      <c r="M175" s="111">
        <v>43313</v>
      </c>
      <c r="N175" t="s">
        <v>2098</v>
      </c>
      <c r="O175" t="s">
        <v>4522</v>
      </c>
      <c r="P175" t="s">
        <v>4523</v>
      </c>
    </row>
    <row r="176" spans="1:16" x14ac:dyDescent="0.25">
      <c r="A176" t="s">
        <v>60</v>
      </c>
      <c r="B176" t="s">
        <v>4223</v>
      </c>
      <c r="C176" t="s">
        <v>4222</v>
      </c>
      <c r="D176" t="s">
        <v>2163</v>
      </c>
      <c r="E176" t="s">
        <v>2164</v>
      </c>
      <c r="F176" t="s">
        <v>2091</v>
      </c>
      <c r="G176" s="150">
        <v>0.37469999999999998</v>
      </c>
      <c r="H176" s="150">
        <v>0.5</v>
      </c>
      <c r="I176" s="149">
        <v>0.18499993000000001</v>
      </c>
      <c r="J176" s="111">
        <v>41836</v>
      </c>
      <c r="K176" s="111">
        <v>41799</v>
      </c>
      <c r="L176" s="111">
        <v>41994</v>
      </c>
      <c r="M176" s="111">
        <v>43455</v>
      </c>
      <c r="N176" t="s">
        <v>2098</v>
      </c>
      <c r="O176" t="s">
        <v>4224</v>
      </c>
      <c r="P176" t="s">
        <v>4225</v>
      </c>
    </row>
    <row r="177" spans="1:16" x14ac:dyDescent="0.25">
      <c r="A177" t="s">
        <v>56</v>
      </c>
      <c r="B177" t="s">
        <v>3948</v>
      </c>
      <c r="C177" t="s">
        <v>4518</v>
      </c>
      <c r="D177" t="s">
        <v>2163</v>
      </c>
      <c r="E177" t="s">
        <v>2164</v>
      </c>
      <c r="F177" t="s">
        <v>2091</v>
      </c>
      <c r="G177" s="150">
        <v>0.87290000000000001</v>
      </c>
      <c r="H177" s="150">
        <v>0.2</v>
      </c>
      <c r="I177" s="149">
        <v>0.18292922</v>
      </c>
      <c r="J177" s="111">
        <v>42051</v>
      </c>
      <c r="K177" s="111">
        <v>41567</v>
      </c>
      <c r="L177" s="111">
        <v>41802</v>
      </c>
      <c r="M177" s="111">
        <v>43313</v>
      </c>
      <c r="N177" t="s">
        <v>2098</v>
      </c>
      <c r="O177" t="s">
        <v>4519</v>
      </c>
      <c r="P177" t="s">
        <v>4520</v>
      </c>
    </row>
    <row r="178" spans="1:16" x14ac:dyDescent="0.25">
      <c r="A178" t="s">
        <v>60</v>
      </c>
      <c r="B178" t="s">
        <v>2473</v>
      </c>
      <c r="C178" t="s">
        <v>4219</v>
      </c>
      <c r="D178" t="s">
        <v>2163</v>
      </c>
      <c r="E178" t="s">
        <v>2164</v>
      </c>
      <c r="F178" t="s">
        <v>2091</v>
      </c>
      <c r="G178" s="150">
        <v>0.69579999999999997</v>
      </c>
      <c r="H178" s="150">
        <v>0.5</v>
      </c>
      <c r="I178" s="149">
        <v>0.18499993000000001</v>
      </c>
      <c r="J178" s="111">
        <v>41949</v>
      </c>
      <c r="K178" s="111">
        <v>41897</v>
      </c>
      <c r="L178" s="111">
        <v>41994</v>
      </c>
      <c r="M178" s="111">
        <v>43455</v>
      </c>
      <c r="N178" t="s">
        <v>2098</v>
      </c>
      <c r="O178" t="s">
        <v>4220</v>
      </c>
      <c r="P178" t="s">
        <v>4221</v>
      </c>
    </row>
    <row r="179" spans="1:16" x14ac:dyDescent="0.25">
      <c r="A179" t="s">
        <v>56</v>
      </c>
      <c r="B179" t="s">
        <v>3946</v>
      </c>
      <c r="C179" t="s">
        <v>4515</v>
      </c>
      <c r="D179" t="s">
        <v>2163</v>
      </c>
      <c r="E179" t="s">
        <v>2164</v>
      </c>
      <c r="F179" t="s">
        <v>2091</v>
      </c>
      <c r="G179" s="150">
        <v>0.1943</v>
      </c>
      <c r="H179" s="150">
        <v>0.2</v>
      </c>
      <c r="I179" s="149">
        <v>0.23969752</v>
      </c>
      <c r="J179" s="111">
        <v>42186</v>
      </c>
      <c r="K179" s="111">
        <v>41579</v>
      </c>
      <c r="L179" s="111">
        <v>41802</v>
      </c>
      <c r="M179" s="111">
        <v>43313</v>
      </c>
      <c r="N179" t="s">
        <v>2098</v>
      </c>
      <c r="O179" t="s">
        <v>4516</v>
      </c>
      <c r="P179" t="s">
        <v>4517</v>
      </c>
    </row>
    <row r="180" spans="1:16" x14ac:dyDescent="0.25">
      <c r="A180" t="s">
        <v>56</v>
      </c>
      <c r="B180" t="s">
        <v>3946</v>
      </c>
      <c r="C180" t="s">
        <v>4512</v>
      </c>
      <c r="D180" t="s">
        <v>2163</v>
      </c>
      <c r="E180" t="s">
        <v>2164</v>
      </c>
      <c r="F180" t="s">
        <v>2091</v>
      </c>
      <c r="G180" s="150">
        <v>0.14910000000000001</v>
      </c>
      <c r="H180" s="150">
        <v>0.2</v>
      </c>
      <c r="I180" s="149">
        <v>0.23969752</v>
      </c>
      <c r="J180" s="111">
        <v>42117</v>
      </c>
      <c r="K180" s="111">
        <v>41570</v>
      </c>
      <c r="L180" s="111">
        <v>41802</v>
      </c>
      <c r="M180" s="111">
        <v>43313</v>
      </c>
      <c r="N180" t="s">
        <v>2098</v>
      </c>
      <c r="O180" t="s">
        <v>4513</v>
      </c>
      <c r="P180" t="s">
        <v>4514</v>
      </c>
    </row>
    <row r="181" spans="1:16" x14ac:dyDescent="0.25">
      <c r="A181" t="s">
        <v>56</v>
      </c>
      <c r="B181" t="s">
        <v>2159</v>
      </c>
      <c r="C181" t="s">
        <v>4509</v>
      </c>
      <c r="D181" t="s">
        <v>2163</v>
      </c>
      <c r="E181" t="s">
        <v>2164</v>
      </c>
      <c r="F181" t="s">
        <v>2091</v>
      </c>
      <c r="G181" s="150">
        <v>0.33429999999999999</v>
      </c>
      <c r="H181" s="150">
        <v>0.2</v>
      </c>
      <c r="I181" s="149">
        <v>0.18292922</v>
      </c>
      <c r="J181" s="111">
        <v>41835</v>
      </c>
      <c r="K181" s="111">
        <v>41576</v>
      </c>
      <c r="L181" s="111">
        <v>41802</v>
      </c>
      <c r="M181" s="111">
        <v>43313</v>
      </c>
      <c r="N181" t="s">
        <v>2098</v>
      </c>
      <c r="O181" t="s">
        <v>4510</v>
      </c>
      <c r="P181" t="s">
        <v>4511</v>
      </c>
    </row>
    <row r="182" spans="1:16" x14ac:dyDescent="0.25">
      <c r="A182" t="s">
        <v>56</v>
      </c>
      <c r="B182" t="s">
        <v>3519</v>
      </c>
      <c r="C182" t="s">
        <v>4506</v>
      </c>
      <c r="D182" t="s">
        <v>2163</v>
      </c>
      <c r="E182" t="s">
        <v>2164</v>
      </c>
      <c r="F182" t="s">
        <v>2091</v>
      </c>
      <c r="G182" s="150">
        <v>0.20550000000000002</v>
      </c>
      <c r="H182" s="150">
        <v>0.2</v>
      </c>
      <c r="I182" s="149">
        <v>0.23969752</v>
      </c>
      <c r="J182" s="111">
        <v>41759</v>
      </c>
      <c r="K182" s="111">
        <v>41549</v>
      </c>
      <c r="L182" s="111">
        <v>41802</v>
      </c>
      <c r="M182" s="111">
        <v>43313</v>
      </c>
      <c r="N182" t="s">
        <v>2098</v>
      </c>
      <c r="O182" t="s">
        <v>4507</v>
      </c>
      <c r="P182" t="s">
        <v>4508</v>
      </c>
    </row>
    <row r="183" spans="1:16" x14ac:dyDescent="0.25">
      <c r="A183" t="s">
        <v>56</v>
      </c>
      <c r="B183" t="s">
        <v>4497</v>
      </c>
      <c r="C183" t="s">
        <v>4504</v>
      </c>
      <c r="D183" t="s">
        <v>2163</v>
      </c>
      <c r="E183" t="s">
        <v>2164</v>
      </c>
      <c r="F183" t="s">
        <v>2091</v>
      </c>
      <c r="G183" s="150">
        <v>0.19450000000000001</v>
      </c>
      <c r="H183" s="150">
        <v>0.2</v>
      </c>
      <c r="I183" s="149">
        <v>0.23969752</v>
      </c>
      <c r="J183" s="111">
        <v>42157</v>
      </c>
      <c r="K183" s="111">
        <v>41568</v>
      </c>
      <c r="L183" s="111">
        <v>41802</v>
      </c>
      <c r="M183" s="111">
        <v>43313</v>
      </c>
      <c r="N183" t="s">
        <v>2098</v>
      </c>
      <c r="O183" t="s">
        <v>4505</v>
      </c>
      <c r="P183" t="s">
        <v>4499</v>
      </c>
    </row>
    <row r="184" spans="1:16" x14ac:dyDescent="0.25">
      <c r="A184" t="s">
        <v>56</v>
      </c>
      <c r="B184" t="s">
        <v>4497</v>
      </c>
      <c r="C184" t="s">
        <v>4502</v>
      </c>
      <c r="D184" t="s">
        <v>2163</v>
      </c>
      <c r="E184" t="s">
        <v>2164</v>
      </c>
      <c r="F184" t="s">
        <v>2091</v>
      </c>
      <c r="G184" s="150">
        <v>0.99150000000000005</v>
      </c>
      <c r="H184" s="150">
        <v>0.2</v>
      </c>
      <c r="I184" s="149">
        <v>0.18292922</v>
      </c>
      <c r="J184" s="111">
        <v>42048</v>
      </c>
      <c r="K184" s="111">
        <v>41565</v>
      </c>
      <c r="L184" s="111">
        <v>41802</v>
      </c>
      <c r="M184" s="111">
        <v>43313</v>
      </c>
      <c r="N184" t="s">
        <v>2098</v>
      </c>
      <c r="O184" t="s">
        <v>4503</v>
      </c>
      <c r="P184" t="s">
        <v>4499</v>
      </c>
    </row>
    <row r="185" spans="1:16" x14ac:dyDescent="0.25">
      <c r="A185" t="s">
        <v>56</v>
      </c>
      <c r="B185" t="s">
        <v>4497</v>
      </c>
      <c r="C185" t="s">
        <v>4500</v>
      </c>
      <c r="D185" t="s">
        <v>2163</v>
      </c>
      <c r="E185" t="s">
        <v>2164</v>
      </c>
      <c r="F185" t="s">
        <v>2091</v>
      </c>
      <c r="G185" s="150">
        <v>0.92709999999999992</v>
      </c>
      <c r="H185" s="150">
        <v>0.2</v>
      </c>
      <c r="I185" s="149">
        <v>0.18292922</v>
      </c>
      <c r="J185" s="111">
        <v>42136</v>
      </c>
      <c r="K185" s="111">
        <v>41568</v>
      </c>
      <c r="L185" s="111">
        <v>41802</v>
      </c>
      <c r="M185" s="111">
        <v>43313</v>
      </c>
      <c r="N185" t="s">
        <v>2098</v>
      </c>
      <c r="O185" t="s">
        <v>4501</v>
      </c>
      <c r="P185" t="s">
        <v>4499</v>
      </c>
    </row>
    <row r="186" spans="1:16" x14ac:dyDescent="0.25">
      <c r="A186" t="s">
        <v>56</v>
      </c>
      <c r="B186" t="s">
        <v>4497</v>
      </c>
      <c r="C186" t="s">
        <v>4496</v>
      </c>
      <c r="D186" t="s">
        <v>2163</v>
      </c>
      <c r="E186" t="s">
        <v>2164</v>
      </c>
      <c r="F186" t="s">
        <v>2091</v>
      </c>
      <c r="G186" s="150">
        <v>0.16879999999999998</v>
      </c>
      <c r="H186" s="150">
        <v>0.2</v>
      </c>
      <c r="I186" s="149">
        <v>0.23969752</v>
      </c>
      <c r="J186" s="111">
        <v>42048</v>
      </c>
      <c r="K186" s="111">
        <v>41652</v>
      </c>
      <c r="L186" s="111">
        <v>41802</v>
      </c>
      <c r="M186" s="111">
        <v>43313</v>
      </c>
      <c r="N186" t="s">
        <v>2098</v>
      </c>
      <c r="O186" t="s">
        <v>4498</v>
      </c>
      <c r="P186" t="s">
        <v>4499</v>
      </c>
    </row>
    <row r="187" spans="1:16" x14ac:dyDescent="0.25">
      <c r="A187" t="s">
        <v>56</v>
      </c>
      <c r="B187" t="s">
        <v>3891</v>
      </c>
      <c r="C187" t="s">
        <v>4493</v>
      </c>
      <c r="D187" t="s">
        <v>2163</v>
      </c>
      <c r="E187" t="s">
        <v>2164</v>
      </c>
      <c r="F187" t="s">
        <v>2091</v>
      </c>
      <c r="G187" s="150">
        <v>0.51219999999999999</v>
      </c>
      <c r="H187" s="150">
        <v>0.2</v>
      </c>
      <c r="I187" s="149">
        <v>0.23969752</v>
      </c>
      <c r="J187" s="111">
        <v>41759</v>
      </c>
      <c r="K187" s="111">
        <v>41535</v>
      </c>
      <c r="L187" s="111">
        <v>41802</v>
      </c>
      <c r="M187" s="111">
        <v>43313</v>
      </c>
      <c r="N187" t="s">
        <v>2098</v>
      </c>
      <c r="O187" t="s">
        <v>4494</v>
      </c>
      <c r="P187" t="s">
        <v>4495</v>
      </c>
    </row>
    <row r="188" spans="1:16" x14ac:dyDescent="0.25">
      <c r="A188" t="s">
        <v>56</v>
      </c>
      <c r="B188" t="s">
        <v>3891</v>
      </c>
      <c r="C188" t="s">
        <v>4490</v>
      </c>
      <c r="D188" t="s">
        <v>2163</v>
      </c>
      <c r="E188" t="s">
        <v>2164</v>
      </c>
      <c r="F188" t="s">
        <v>2091</v>
      </c>
      <c r="G188" s="150">
        <v>0.1072</v>
      </c>
      <c r="H188" s="150">
        <v>0.2</v>
      </c>
      <c r="I188" s="149">
        <v>0.15439588000000001</v>
      </c>
      <c r="J188" s="111">
        <v>41394</v>
      </c>
      <c r="K188" s="111">
        <v>41535</v>
      </c>
      <c r="L188" s="111">
        <v>41802</v>
      </c>
      <c r="M188" s="111">
        <v>43313</v>
      </c>
      <c r="N188" t="s">
        <v>2098</v>
      </c>
      <c r="O188" t="s">
        <v>4491</v>
      </c>
      <c r="P188" t="s">
        <v>4492</v>
      </c>
    </row>
    <row r="189" spans="1:16" x14ac:dyDescent="0.25">
      <c r="A189" t="s">
        <v>56</v>
      </c>
      <c r="B189" t="s">
        <v>3891</v>
      </c>
      <c r="C189" t="s">
        <v>4487</v>
      </c>
      <c r="D189" t="s">
        <v>2163</v>
      </c>
      <c r="E189" t="s">
        <v>2164</v>
      </c>
      <c r="F189" t="s">
        <v>2091</v>
      </c>
      <c r="G189" s="150">
        <v>0.47479999999999994</v>
      </c>
      <c r="H189" s="150">
        <v>0.2</v>
      </c>
      <c r="I189" s="149">
        <v>0.18292922</v>
      </c>
      <c r="J189" s="111">
        <v>41759</v>
      </c>
      <c r="K189" s="111">
        <v>41562</v>
      </c>
      <c r="L189" s="111">
        <v>41802</v>
      </c>
      <c r="M189" s="111">
        <v>43313</v>
      </c>
      <c r="N189" t="s">
        <v>2098</v>
      </c>
      <c r="O189" t="s">
        <v>4488</v>
      </c>
      <c r="P189" t="s">
        <v>4489</v>
      </c>
    </row>
    <row r="190" spans="1:16" x14ac:dyDescent="0.25">
      <c r="A190" t="s">
        <v>56</v>
      </c>
      <c r="B190" t="s">
        <v>4484</v>
      </c>
      <c r="C190" t="s">
        <v>4483</v>
      </c>
      <c r="D190" t="s">
        <v>2163</v>
      </c>
      <c r="E190" t="s">
        <v>2164</v>
      </c>
      <c r="F190" t="s">
        <v>2091</v>
      </c>
      <c r="G190" s="150">
        <v>0.54749999999999999</v>
      </c>
      <c r="H190" s="150">
        <v>0.2</v>
      </c>
      <c r="I190" s="149">
        <v>0.18292922</v>
      </c>
      <c r="J190" s="111">
        <v>41830</v>
      </c>
      <c r="K190" s="111">
        <v>41561</v>
      </c>
      <c r="L190" s="111">
        <v>41802</v>
      </c>
      <c r="M190" s="111">
        <v>43313</v>
      </c>
      <c r="N190" t="s">
        <v>2098</v>
      </c>
      <c r="O190" t="s">
        <v>4485</v>
      </c>
      <c r="P190" t="s">
        <v>4486</v>
      </c>
    </row>
    <row r="191" spans="1:16" x14ac:dyDescent="0.25">
      <c r="A191" t="s">
        <v>56</v>
      </c>
      <c r="B191" t="s">
        <v>3947</v>
      </c>
      <c r="C191" t="s">
        <v>4480</v>
      </c>
      <c r="D191" t="s">
        <v>2163</v>
      </c>
      <c r="E191" t="s">
        <v>2164</v>
      </c>
      <c r="F191" t="s">
        <v>2091</v>
      </c>
      <c r="G191" s="150">
        <v>0.53689999999999993</v>
      </c>
      <c r="H191" s="150">
        <v>0.2</v>
      </c>
      <c r="I191" s="149">
        <v>0.23969752</v>
      </c>
      <c r="J191" s="111">
        <v>41624</v>
      </c>
      <c r="K191" s="111">
        <v>41547</v>
      </c>
      <c r="L191" s="111">
        <v>41802</v>
      </c>
      <c r="M191" s="111">
        <v>43313</v>
      </c>
      <c r="N191" t="s">
        <v>2098</v>
      </c>
      <c r="O191" t="s">
        <v>4481</v>
      </c>
      <c r="P191" t="s">
        <v>4482</v>
      </c>
    </row>
    <row r="192" spans="1:16" x14ac:dyDescent="0.25">
      <c r="A192" t="s">
        <v>56</v>
      </c>
      <c r="B192" t="s">
        <v>3946</v>
      </c>
      <c r="C192" t="s">
        <v>4477</v>
      </c>
      <c r="D192" t="s">
        <v>2163</v>
      </c>
      <c r="E192" t="s">
        <v>2164</v>
      </c>
      <c r="F192" t="s">
        <v>2091</v>
      </c>
      <c r="G192" s="150">
        <v>0.1215</v>
      </c>
      <c r="H192" s="150">
        <v>0.2</v>
      </c>
      <c r="I192" s="149">
        <v>0.23969752</v>
      </c>
      <c r="J192" s="111">
        <v>41621</v>
      </c>
      <c r="K192" s="111">
        <v>41579</v>
      </c>
      <c r="L192" s="111">
        <v>41802</v>
      </c>
      <c r="M192" s="111">
        <v>43313</v>
      </c>
      <c r="N192" t="s">
        <v>2098</v>
      </c>
      <c r="O192" t="s">
        <v>4478</v>
      </c>
      <c r="P192" t="s">
        <v>4479</v>
      </c>
    </row>
    <row r="193" spans="1:16" x14ac:dyDescent="0.25">
      <c r="A193" t="s">
        <v>56</v>
      </c>
      <c r="B193" t="s">
        <v>3946</v>
      </c>
      <c r="C193" t="s">
        <v>4474</v>
      </c>
      <c r="D193" t="s">
        <v>2163</v>
      </c>
      <c r="E193" t="s">
        <v>2164</v>
      </c>
      <c r="F193" t="s">
        <v>2091</v>
      </c>
      <c r="G193" s="150">
        <v>0.1119</v>
      </c>
      <c r="H193" s="150">
        <v>0.2</v>
      </c>
      <c r="I193" s="149">
        <v>0.18292922</v>
      </c>
      <c r="J193" s="111">
        <v>41554</v>
      </c>
      <c r="K193" s="111">
        <v>41579</v>
      </c>
      <c r="L193" s="111">
        <v>41802</v>
      </c>
      <c r="M193" s="111">
        <v>43313</v>
      </c>
      <c r="N193" t="s">
        <v>2098</v>
      </c>
      <c r="O193" t="s">
        <v>4475</v>
      </c>
      <c r="P193" t="s">
        <v>4476</v>
      </c>
    </row>
    <row r="194" spans="1:16" x14ac:dyDescent="0.25">
      <c r="A194" t="s">
        <v>56</v>
      </c>
      <c r="B194" t="s">
        <v>3946</v>
      </c>
      <c r="C194" t="s">
        <v>4471</v>
      </c>
      <c r="D194" t="s">
        <v>2163</v>
      </c>
      <c r="E194" t="s">
        <v>2164</v>
      </c>
      <c r="F194" t="s">
        <v>2091</v>
      </c>
      <c r="G194" s="150">
        <v>0.11650000000000001</v>
      </c>
      <c r="H194" s="150">
        <v>0.2</v>
      </c>
      <c r="I194" s="149">
        <v>0.18292922</v>
      </c>
      <c r="J194" s="111">
        <v>42114</v>
      </c>
      <c r="K194" s="111">
        <v>41570</v>
      </c>
      <c r="L194" s="111">
        <v>41802</v>
      </c>
      <c r="M194" s="111">
        <v>43313</v>
      </c>
      <c r="N194" t="s">
        <v>2098</v>
      </c>
      <c r="O194" t="s">
        <v>4472</v>
      </c>
      <c r="P194" t="s">
        <v>4473</v>
      </c>
    </row>
    <row r="195" spans="1:16" x14ac:dyDescent="0.25">
      <c r="A195" t="s">
        <v>47</v>
      </c>
      <c r="B195" t="s">
        <v>2186</v>
      </c>
      <c r="C195" t="s">
        <v>2185</v>
      </c>
      <c r="D195" t="s">
        <v>2163</v>
      </c>
      <c r="E195" t="s">
        <v>2164</v>
      </c>
      <c r="F195" t="s">
        <v>2091</v>
      </c>
      <c r="G195" s="150">
        <v>0.39659999999999995</v>
      </c>
      <c r="H195" s="150">
        <v>0.5</v>
      </c>
      <c r="I195" s="149">
        <v>0.185</v>
      </c>
      <c r="J195" s="111">
        <v>42054</v>
      </c>
      <c r="K195" s="111">
        <v>41984</v>
      </c>
      <c r="L195" s="111">
        <v>42577</v>
      </c>
      <c r="M195" s="111">
        <v>43189</v>
      </c>
      <c r="N195" t="s">
        <v>2136</v>
      </c>
      <c r="O195" t="s">
        <v>2187</v>
      </c>
      <c r="P195" t="s">
        <v>2188</v>
      </c>
    </row>
    <row r="196" spans="1:16" x14ac:dyDescent="0.25">
      <c r="A196" t="s">
        <v>45</v>
      </c>
      <c r="B196" t="s">
        <v>3251</v>
      </c>
      <c r="C196" t="s">
        <v>3250</v>
      </c>
      <c r="D196" t="s">
        <v>2163</v>
      </c>
      <c r="E196" t="s">
        <v>2164</v>
      </c>
      <c r="F196" t="s">
        <v>2091</v>
      </c>
      <c r="G196" s="150">
        <v>0.54979999999999996</v>
      </c>
      <c r="H196" s="150">
        <v>0.5</v>
      </c>
      <c r="I196" s="149">
        <v>0.18389184</v>
      </c>
      <c r="J196" s="111">
        <v>41906</v>
      </c>
      <c r="K196" s="111">
        <v>41845</v>
      </c>
      <c r="L196" s="111">
        <v>42494</v>
      </c>
      <c r="M196" s="111">
        <v>43131</v>
      </c>
      <c r="N196" t="s">
        <v>2136</v>
      </c>
      <c r="O196" t="s">
        <v>3252</v>
      </c>
      <c r="P196" t="s">
        <v>3253</v>
      </c>
    </row>
    <row r="197" spans="1:16" x14ac:dyDescent="0.25">
      <c r="A197" t="s">
        <v>67</v>
      </c>
      <c r="B197" t="s">
        <v>2445</v>
      </c>
      <c r="C197" t="s">
        <v>2444</v>
      </c>
      <c r="D197" t="s">
        <v>2133</v>
      </c>
      <c r="E197" t="s">
        <v>2134</v>
      </c>
      <c r="F197" t="s">
        <v>2091</v>
      </c>
      <c r="G197" s="150">
        <v>0.63629999999999998</v>
      </c>
      <c r="H197" s="150">
        <v>0</v>
      </c>
      <c r="I197" s="149">
        <v>14.777884159999999</v>
      </c>
      <c r="J197" s="111">
        <v>42006</v>
      </c>
      <c r="K197" s="111">
        <v>42074</v>
      </c>
      <c r="L197" s="111">
        <v>42734</v>
      </c>
      <c r="M197" s="111">
        <v>43465</v>
      </c>
      <c r="N197" t="s">
        <v>2098</v>
      </c>
      <c r="O197" t="s">
        <v>2446</v>
      </c>
      <c r="P197" t="s">
        <v>2447</v>
      </c>
    </row>
    <row r="198" spans="1:16" x14ac:dyDescent="0.25">
      <c r="A198" t="s">
        <v>47</v>
      </c>
      <c r="B198" t="s">
        <v>2877</v>
      </c>
      <c r="C198" t="s">
        <v>3591</v>
      </c>
      <c r="D198" t="s">
        <v>2729</v>
      </c>
      <c r="E198" t="s">
        <v>2147</v>
      </c>
      <c r="F198" t="s">
        <v>2091</v>
      </c>
      <c r="G198" s="150">
        <v>0.8</v>
      </c>
      <c r="H198" s="150">
        <v>1</v>
      </c>
      <c r="I198" s="149">
        <v>0.15590999999999999</v>
      </c>
      <c r="J198" s="111">
        <v>41680</v>
      </c>
      <c r="K198" s="111">
        <v>41691</v>
      </c>
      <c r="L198" s="111">
        <v>42065</v>
      </c>
      <c r="M198" s="111">
        <v>43464</v>
      </c>
      <c r="N198" t="s">
        <v>2136</v>
      </c>
      <c r="O198" t="s">
        <v>3592</v>
      </c>
      <c r="P198" t="s">
        <v>3593</v>
      </c>
    </row>
    <row r="199" spans="1:16" x14ac:dyDescent="0.25">
      <c r="A199" t="s">
        <v>68</v>
      </c>
      <c r="B199" t="s">
        <v>4728</v>
      </c>
      <c r="C199" t="s">
        <v>4744</v>
      </c>
      <c r="D199" t="s">
        <v>2133</v>
      </c>
      <c r="E199" t="s">
        <v>2134</v>
      </c>
      <c r="F199" t="s">
        <v>2091</v>
      </c>
      <c r="G199" s="150">
        <v>0.86529999999999996</v>
      </c>
      <c r="H199" s="150">
        <v>0</v>
      </c>
      <c r="I199" s="149">
        <v>5.9604000034861002</v>
      </c>
      <c r="J199" s="111">
        <v>41045</v>
      </c>
      <c r="K199" s="111">
        <v>41045</v>
      </c>
      <c r="L199" s="111">
        <v>41212</v>
      </c>
      <c r="M199" s="111">
        <v>43251</v>
      </c>
      <c r="N199" t="s">
        <v>2136</v>
      </c>
      <c r="O199" t="s">
        <v>4745</v>
      </c>
      <c r="P199" t="s">
        <v>4746</v>
      </c>
    </row>
    <row r="200" spans="1:16" x14ac:dyDescent="0.25">
      <c r="A200" t="s">
        <v>48</v>
      </c>
      <c r="B200" t="s">
        <v>2640</v>
      </c>
      <c r="C200" t="s">
        <v>3026</v>
      </c>
      <c r="D200" t="s">
        <v>2163</v>
      </c>
      <c r="E200" t="s">
        <v>2164</v>
      </c>
      <c r="F200" t="s">
        <v>2091</v>
      </c>
      <c r="G200" s="150">
        <v>0.82150000000000001</v>
      </c>
      <c r="H200" s="150">
        <v>0.5</v>
      </c>
      <c r="I200" s="149">
        <v>0.49329226999999998</v>
      </c>
      <c r="J200" s="111">
        <v>42255</v>
      </c>
      <c r="K200" s="111">
        <v>41708</v>
      </c>
      <c r="L200" s="111">
        <v>42367</v>
      </c>
      <c r="M200" s="111">
        <v>43159</v>
      </c>
      <c r="N200" t="s">
        <v>2136</v>
      </c>
      <c r="O200" t="s">
        <v>3027</v>
      </c>
      <c r="P200" t="s">
        <v>3028</v>
      </c>
    </row>
    <row r="201" spans="1:16" x14ac:dyDescent="0.25">
      <c r="A201" t="s">
        <v>52</v>
      </c>
      <c r="B201" t="s">
        <v>3073</v>
      </c>
      <c r="C201" t="s">
        <v>3072</v>
      </c>
      <c r="D201" t="s">
        <v>2163</v>
      </c>
      <c r="E201" t="s">
        <v>2164</v>
      </c>
      <c r="F201" t="s">
        <v>2091</v>
      </c>
      <c r="G201" s="150">
        <v>0.37630000000000002</v>
      </c>
      <c r="H201" s="150">
        <v>0.5</v>
      </c>
      <c r="I201" s="149">
        <v>0.50996375999999999</v>
      </c>
      <c r="J201" s="111">
        <v>42269</v>
      </c>
      <c r="K201" s="111">
        <v>41782</v>
      </c>
      <c r="L201" s="111">
        <v>42486</v>
      </c>
      <c r="M201" s="111">
        <v>43179</v>
      </c>
      <c r="N201" t="s">
        <v>2136</v>
      </c>
      <c r="O201" t="s">
        <v>3074</v>
      </c>
      <c r="P201" t="s">
        <v>3075</v>
      </c>
    </row>
    <row r="202" spans="1:16" x14ac:dyDescent="0.25">
      <c r="A202" t="s">
        <v>52</v>
      </c>
      <c r="B202" t="s">
        <v>3073</v>
      </c>
      <c r="C202" t="s">
        <v>3469</v>
      </c>
      <c r="D202" t="s">
        <v>2163</v>
      </c>
      <c r="E202" t="s">
        <v>2164</v>
      </c>
      <c r="F202" t="s">
        <v>2091</v>
      </c>
      <c r="G202" s="150">
        <v>0.503</v>
      </c>
      <c r="H202" s="150">
        <v>0.5</v>
      </c>
      <c r="I202" s="149">
        <v>0.50996375999999999</v>
      </c>
      <c r="J202" s="111">
        <v>42014</v>
      </c>
      <c r="K202" s="111">
        <v>41752</v>
      </c>
      <c r="L202" s="111">
        <v>42372</v>
      </c>
      <c r="M202" s="111">
        <v>43151</v>
      </c>
      <c r="N202" t="s">
        <v>2136</v>
      </c>
      <c r="O202" t="s">
        <v>3470</v>
      </c>
      <c r="P202" t="s">
        <v>3471</v>
      </c>
    </row>
    <row r="203" spans="1:16" x14ac:dyDescent="0.25">
      <c r="A203" t="s">
        <v>48</v>
      </c>
      <c r="B203" t="s">
        <v>4604</v>
      </c>
      <c r="C203" t="s">
        <v>4603</v>
      </c>
      <c r="D203" t="s">
        <v>2163</v>
      </c>
      <c r="E203" t="s">
        <v>2164</v>
      </c>
      <c r="F203" t="s">
        <v>2091</v>
      </c>
      <c r="G203" s="150">
        <v>0.42950000000000005</v>
      </c>
      <c r="H203" s="150">
        <v>0.5</v>
      </c>
      <c r="I203" s="149">
        <v>0.51</v>
      </c>
      <c r="J203" s="111">
        <v>41470</v>
      </c>
      <c r="K203" s="111">
        <v>41442</v>
      </c>
      <c r="L203" s="111">
        <v>41669</v>
      </c>
      <c r="M203" s="111">
        <v>43220</v>
      </c>
      <c r="N203" t="s">
        <v>2136</v>
      </c>
      <c r="O203" t="s">
        <v>4605</v>
      </c>
      <c r="P203" t="s">
        <v>4606</v>
      </c>
    </row>
    <row r="204" spans="1:16" x14ac:dyDescent="0.25">
      <c r="A204" t="s">
        <v>61</v>
      </c>
      <c r="B204" t="s">
        <v>2101</v>
      </c>
      <c r="C204" t="s">
        <v>2358</v>
      </c>
      <c r="D204" t="s">
        <v>2163</v>
      </c>
      <c r="E204" t="s">
        <v>2164</v>
      </c>
      <c r="F204" t="s">
        <v>2091</v>
      </c>
      <c r="G204" s="150">
        <v>0.22469999999999998</v>
      </c>
      <c r="H204" s="150">
        <v>0.2</v>
      </c>
      <c r="I204" s="149">
        <v>0.48582038</v>
      </c>
      <c r="J204" s="111">
        <v>42278</v>
      </c>
      <c r="K204" s="111">
        <v>42278</v>
      </c>
      <c r="L204" s="111">
        <v>42590</v>
      </c>
      <c r="M204" s="111">
        <v>43159</v>
      </c>
      <c r="N204" t="s">
        <v>2136</v>
      </c>
      <c r="O204" t="s">
        <v>2359</v>
      </c>
      <c r="P204" t="s">
        <v>2360</v>
      </c>
    </row>
    <row r="205" spans="1:16" x14ac:dyDescent="0.25">
      <c r="A205" t="s">
        <v>47</v>
      </c>
      <c r="B205" t="s">
        <v>2178</v>
      </c>
      <c r="C205" t="s">
        <v>2358</v>
      </c>
      <c r="D205" t="s">
        <v>2163</v>
      </c>
      <c r="E205" t="s">
        <v>2164</v>
      </c>
      <c r="F205" t="s">
        <v>2091</v>
      </c>
      <c r="G205" s="150">
        <v>0.33490000000000003</v>
      </c>
      <c r="H205" s="150">
        <v>0.28999999999999998</v>
      </c>
      <c r="I205" s="149">
        <v>0.50532599</v>
      </c>
      <c r="J205" s="111">
        <v>42066</v>
      </c>
      <c r="K205" s="111">
        <v>41888</v>
      </c>
      <c r="L205" s="111">
        <v>42603</v>
      </c>
      <c r="M205" s="111">
        <v>43148</v>
      </c>
      <c r="N205" t="s">
        <v>2136</v>
      </c>
      <c r="O205" t="s">
        <v>2361</v>
      </c>
      <c r="P205" t="s">
        <v>2180</v>
      </c>
    </row>
    <row r="206" spans="1:16" x14ac:dyDescent="0.25">
      <c r="A206" t="s">
        <v>57</v>
      </c>
      <c r="B206" t="s">
        <v>2389</v>
      </c>
      <c r="C206" t="s">
        <v>2358</v>
      </c>
      <c r="D206" t="s">
        <v>2163</v>
      </c>
      <c r="E206" t="s">
        <v>2164</v>
      </c>
      <c r="F206" t="s">
        <v>2091</v>
      </c>
      <c r="G206" s="150">
        <v>0.22260000000000002</v>
      </c>
      <c r="H206" s="150">
        <v>0.2</v>
      </c>
      <c r="I206" s="149">
        <v>0.50970808000000001</v>
      </c>
      <c r="J206" s="111">
        <v>41968</v>
      </c>
      <c r="K206" s="111">
        <v>41968</v>
      </c>
      <c r="L206" s="111">
        <v>42590</v>
      </c>
      <c r="M206" s="111">
        <v>43281</v>
      </c>
      <c r="N206" t="s">
        <v>2136</v>
      </c>
      <c r="O206" t="s">
        <v>2390</v>
      </c>
      <c r="P206" t="s">
        <v>2391</v>
      </c>
    </row>
    <row r="207" spans="1:16" x14ac:dyDescent="0.25">
      <c r="A207" t="s">
        <v>54</v>
      </c>
      <c r="B207" t="s">
        <v>3150</v>
      </c>
      <c r="C207" t="s">
        <v>2358</v>
      </c>
      <c r="D207" t="s">
        <v>2163</v>
      </c>
      <c r="E207" t="s">
        <v>2164</v>
      </c>
      <c r="F207" t="s">
        <v>2091</v>
      </c>
      <c r="G207" s="150">
        <v>0.50549999999999995</v>
      </c>
      <c r="H207" s="150">
        <v>0.81700000000000006</v>
      </c>
      <c r="I207" s="149">
        <v>0.50565203999999997</v>
      </c>
      <c r="J207" s="111">
        <v>41957</v>
      </c>
      <c r="K207" s="111">
        <v>41918</v>
      </c>
      <c r="L207" s="111">
        <v>42516</v>
      </c>
      <c r="M207" s="111">
        <v>43183</v>
      </c>
      <c r="N207" t="s">
        <v>2136</v>
      </c>
      <c r="O207" t="s">
        <v>3151</v>
      </c>
      <c r="P207" t="s">
        <v>3152</v>
      </c>
    </row>
    <row r="208" spans="1:16" x14ac:dyDescent="0.25">
      <c r="A208" t="s">
        <v>68</v>
      </c>
      <c r="B208" t="s">
        <v>3153</v>
      </c>
      <c r="C208" t="s">
        <v>2358</v>
      </c>
      <c r="D208" t="s">
        <v>2163</v>
      </c>
      <c r="E208" t="s">
        <v>2164</v>
      </c>
      <c r="F208" t="s">
        <v>2091</v>
      </c>
      <c r="G208" s="150">
        <v>0.58479999999999999</v>
      </c>
      <c r="H208" s="150">
        <v>0.4</v>
      </c>
      <c r="I208" s="149">
        <v>0.50999505999999994</v>
      </c>
      <c r="J208" s="111">
        <v>41862</v>
      </c>
      <c r="K208" s="111">
        <v>42380</v>
      </c>
      <c r="L208" s="111">
        <v>42367</v>
      </c>
      <c r="M208" s="111">
        <v>43151</v>
      </c>
      <c r="N208" t="s">
        <v>2136</v>
      </c>
      <c r="O208" t="s">
        <v>3154</v>
      </c>
      <c r="P208" t="s">
        <v>3155</v>
      </c>
    </row>
    <row r="209" spans="1:16" x14ac:dyDescent="0.25">
      <c r="A209" t="s">
        <v>68</v>
      </c>
      <c r="B209" t="s">
        <v>3156</v>
      </c>
      <c r="C209" t="s">
        <v>2358</v>
      </c>
      <c r="D209" t="s">
        <v>2163</v>
      </c>
      <c r="E209" t="s">
        <v>2164</v>
      </c>
      <c r="F209" t="s">
        <v>2091</v>
      </c>
      <c r="G209" s="150">
        <v>0.53759999999999997</v>
      </c>
      <c r="H209" s="150">
        <v>0.51</v>
      </c>
      <c r="I209" s="149">
        <v>0.5099766</v>
      </c>
      <c r="J209" s="111">
        <v>41953</v>
      </c>
      <c r="K209" s="111">
        <v>41953</v>
      </c>
      <c r="L209" s="111">
        <v>42486</v>
      </c>
      <c r="M209" s="111">
        <v>43216</v>
      </c>
      <c r="N209" t="s">
        <v>2136</v>
      </c>
      <c r="O209" t="s">
        <v>3157</v>
      </c>
      <c r="P209" t="s">
        <v>3158</v>
      </c>
    </row>
    <row r="210" spans="1:16" x14ac:dyDescent="0.25">
      <c r="A210" t="s">
        <v>61</v>
      </c>
      <c r="B210" t="s">
        <v>3160</v>
      </c>
      <c r="C210" t="s">
        <v>2358</v>
      </c>
      <c r="D210" t="s">
        <v>2163</v>
      </c>
      <c r="E210" t="s">
        <v>2164</v>
      </c>
      <c r="F210" t="s">
        <v>2091</v>
      </c>
      <c r="G210" s="150">
        <v>0.88829999999999998</v>
      </c>
      <c r="H210" s="150">
        <v>0.8</v>
      </c>
      <c r="I210" s="149">
        <v>0.50956290000000004</v>
      </c>
      <c r="J210" s="111">
        <v>42229</v>
      </c>
      <c r="K210" s="111">
        <v>42185</v>
      </c>
      <c r="L210" s="111">
        <v>42367</v>
      </c>
      <c r="M210" s="111">
        <v>43313</v>
      </c>
      <c r="N210" t="s">
        <v>2136</v>
      </c>
      <c r="O210" t="s">
        <v>3163</v>
      </c>
      <c r="P210" t="s">
        <v>3164</v>
      </c>
    </row>
    <row r="211" spans="1:16" x14ac:dyDescent="0.25">
      <c r="A211" t="s">
        <v>50</v>
      </c>
      <c r="B211" t="s">
        <v>3165</v>
      </c>
      <c r="C211" t="s">
        <v>2358</v>
      </c>
      <c r="D211" t="s">
        <v>2163</v>
      </c>
      <c r="E211" t="s">
        <v>2164</v>
      </c>
      <c r="F211" t="s">
        <v>2091</v>
      </c>
      <c r="G211" s="150">
        <v>0.44659999999999994</v>
      </c>
      <c r="H211" s="150">
        <v>0.5</v>
      </c>
      <c r="I211" s="149">
        <v>0.51</v>
      </c>
      <c r="J211" s="111">
        <v>42075</v>
      </c>
      <c r="K211" s="111">
        <v>42065</v>
      </c>
      <c r="L211" s="111">
        <v>42432</v>
      </c>
      <c r="M211" s="111">
        <v>43189</v>
      </c>
      <c r="N211" t="s">
        <v>2136</v>
      </c>
      <c r="O211" t="s">
        <v>3166</v>
      </c>
      <c r="P211" t="s">
        <v>2866</v>
      </c>
    </row>
    <row r="212" spans="1:16" x14ac:dyDescent="0.25">
      <c r="A212" t="s">
        <v>47</v>
      </c>
      <c r="B212" t="s">
        <v>2597</v>
      </c>
      <c r="C212" t="s">
        <v>2358</v>
      </c>
      <c r="D212" t="s">
        <v>2163</v>
      </c>
      <c r="E212" t="s">
        <v>2164</v>
      </c>
      <c r="F212" t="s">
        <v>2091</v>
      </c>
      <c r="G212" s="150">
        <v>0.72889999999999999</v>
      </c>
      <c r="H212" s="150">
        <v>0.62</v>
      </c>
      <c r="I212" s="149">
        <v>0.51</v>
      </c>
      <c r="J212" s="111">
        <v>42033</v>
      </c>
      <c r="K212" s="111">
        <v>41913</v>
      </c>
      <c r="L212" s="111">
        <v>42429</v>
      </c>
      <c r="M212" s="111">
        <v>43178</v>
      </c>
      <c r="N212" t="s">
        <v>2136</v>
      </c>
      <c r="O212" t="s">
        <v>3167</v>
      </c>
      <c r="P212" t="s">
        <v>3168</v>
      </c>
    </row>
    <row r="213" spans="1:16" x14ac:dyDescent="0.25">
      <c r="A213" t="s">
        <v>58</v>
      </c>
      <c r="B213" t="s">
        <v>3187</v>
      </c>
      <c r="C213" t="s">
        <v>2358</v>
      </c>
      <c r="D213" t="s">
        <v>2163</v>
      </c>
      <c r="E213" t="s">
        <v>2164</v>
      </c>
      <c r="F213" t="s">
        <v>2091</v>
      </c>
      <c r="G213" s="150">
        <v>0.58939999999999992</v>
      </c>
      <c r="H213" s="150">
        <v>0.55000000000000004</v>
      </c>
      <c r="I213" s="149">
        <v>0.50977302999999996</v>
      </c>
      <c r="J213" s="111">
        <v>41861</v>
      </c>
      <c r="K213" s="111">
        <v>41618</v>
      </c>
      <c r="L213" s="111">
        <v>42367</v>
      </c>
      <c r="M213" s="111">
        <v>43189</v>
      </c>
      <c r="N213" t="s">
        <v>2136</v>
      </c>
      <c r="O213" t="s">
        <v>3188</v>
      </c>
      <c r="P213" t="s">
        <v>3189</v>
      </c>
    </row>
    <row r="214" spans="1:16" x14ac:dyDescent="0.25">
      <c r="A214" t="s">
        <v>48</v>
      </c>
      <c r="B214" t="s">
        <v>3192</v>
      </c>
      <c r="C214" t="s">
        <v>2358</v>
      </c>
      <c r="D214" t="s">
        <v>2163</v>
      </c>
      <c r="E214" t="s">
        <v>2164</v>
      </c>
      <c r="F214" t="s">
        <v>2091</v>
      </c>
      <c r="G214" s="150">
        <v>0.63759999999999994</v>
      </c>
      <c r="H214" s="150">
        <v>0.65</v>
      </c>
      <c r="I214" s="149">
        <v>0.51</v>
      </c>
      <c r="J214" s="111">
        <v>41718</v>
      </c>
      <c r="K214" s="111">
        <v>41718</v>
      </c>
      <c r="L214" s="111">
        <v>42367</v>
      </c>
      <c r="M214" s="111">
        <v>43281</v>
      </c>
      <c r="N214" t="s">
        <v>2136</v>
      </c>
      <c r="O214" t="s">
        <v>3193</v>
      </c>
      <c r="P214" t="s">
        <v>3194</v>
      </c>
    </row>
    <row r="215" spans="1:16" x14ac:dyDescent="0.25">
      <c r="A215" t="s">
        <v>48</v>
      </c>
      <c r="B215" t="s">
        <v>3195</v>
      </c>
      <c r="C215" t="s">
        <v>2358</v>
      </c>
      <c r="D215" t="s">
        <v>2163</v>
      </c>
      <c r="E215" t="s">
        <v>2164</v>
      </c>
      <c r="F215" t="s">
        <v>2091</v>
      </c>
      <c r="G215" s="150">
        <v>0.4229</v>
      </c>
      <c r="H215" s="150">
        <v>0.26</v>
      </c>
      <c r="I215" s="149">
        <v>0.50999539999999999</v>
      </c>
      <c r="J215" s="111">
        <v>41836</v>
      </c>
      <c r="K215" s="111">
        <v>41836</v>
      </c>
      <c r="L215" s="111">
        <v>42542</v>
      </c>
      <c r="M215" s="111">
        <v>43446</v>
      </c>
      <c r="N215" t="s">
        <v>2136</v>
      </c>
      <c r="O215" t="s">
        <v>3196</v>
      </c>
      <c r="P215" t="s">
        <v>3197</v>
      </c>
    </row>
    <row r="216" spans="1:16" x14ac:dyDescent="0.25">
      <c r="A216" t="s">
        <v>52</v>
      </c>
      <c r="B216" t="s">
        <v>2655</v>
      </c>
      <c r="C216" t="s">
        <v>2358</v>
      </c>
      <c r="D216" t="s">
        <v>2163</v>
      </c>
      <c r="E216" t="s">
        <v>2164</v>
      </c>
      <c r="F216" t="s">
        <v>2091</v>
      </c>
      <c r="G216" s="150">
        <v>0.3569</v>
      </c>
      <c r="H216" s="150">
        <v>0.5</v>
      </c>
      <c r="I216" s="149">
        <v>0.51</v>
      </c>
      <c r="J216" s="111">
        <v>41940</v>
      </c>
      <c r="K216" s="111">
        <v>41774</v>
      </c>
      <c r="L216" s="111">
        <v>42367</v>
      </c>
      <c r="M216" s="111">
        <v>43151</v>
      </c>
      <c r="N216" t="s">
        <v>2136</v>
      </c>
      <c r="O216" t="s">
        <v>3212</v>
      </c>
      <c r="P216" t="s">
        <v>3213</v>
      </c>
    </row>
    <row r="217" spans="1:16" x14ac:dyDescent="0.25">
      <c r="A217" t="s">
        <v>52</v>
      </c>
      <c r="B217" t="s">
        <v>3077</v>
      </c>
      <c r="C217" t="s">
        <v>2358</v>
      </c>
      <c r="D217" t="s">
        <v>2163</v>
      </c>
      <c r="E217" t="s">
        <v>2164</v>
      </c>
      <c r="F217" t="s">
        <v>2091</v>
      </c>
      <c r="G217" s="150">
        <v>0.93579999999999997</v>
      </c>
      <c r="H217" s="150">
        <v>0.92</v>
      </c>
      <c r="I217" s="149">
        <v>0.50996375999999999</v>
      </c>
      <c r="J217" s="111">
        <v>41873</v>
      </c>
      <c r="K217" s="111">
        <v>41808</v>
      </c>
      <c r="L217" s="111">
        <v>42486</v>
      </c>
      <c r="M217" s="111">
        <v>43189</v>
      </c>
      <c r="N217" t="s">
        <v>2136</v>
      </c>
      <c r="O217" t="s">
        <v>3214</v>
      </c>
      <c r="P217" t="s">
        <v>3215</v>
      </c>
    </row>
    <row r="218" spans="1:16" x14ac:dyDescent="0.25">
      <c r="A218" t="s">
        <v>56</v>
      </c>
      <c r="B218" t="s">
        <v>3100</v>
      </c>
      <c r="C218" t="s">
        <v>2358</v>
      </c>
      <c r="D218" t="s">
        <v>2163</v>
      </c>
      <c r="E218" t="s">
        <v>2164</v>
      </c>
      <c r="F218" t="s">
        <v>2091</v>
      </c>
      <c r="G218" s="150">
        <v>0.73450000000000004</v>
      </c>
      <c r="H218" s="150">
        <v>0.63</v>
      </c>
      <c r="I218" s="149">
        <v>0.50962512999999998</v>
      </c>
      <c r="J218" s="111">
        <v>42111</v>
      </c>
      <c r="K218" s="111">
        <v>41921</v>
      </c>
      <c r="L218" s="111">
        <v>42367</v>
      </c>
      <c r="M218" s="111">
        <v>43187</v>
      </c>
      <c r="N218" t="s">
        <v>2136</v>
      </c>
      <c r="O218" t="s">
        <v>3220</v>
      </c>
      <c r="P218" t="s">
        <v>3221</v>
      </c>
    </row>
    <row r="219" spans="1:16" x14ac:dyDescent="0.25">
      <c r="A219" t="s">
        <v>46</v>
      </c>
      <c r="B219" t="s">
        <v>3125</v>
      </c>
      <c r="C219" t="s">
        <v>2358</v>
      </c>
      <c r="D219" t="s">
        <v>2163</v>
      </c>
      <c r="E219" t="s">
        <v>2164</v>
      </c>
      <c r="F219" t="s">
        <v>2091</v>
      </c>
      <c r="G219" s="150">
        <v>0.54969999999999997</v>
      </c>
      <c r="H219" s="150">
        <v>0.2</v>
      </c>
      <c r="I219" s="149">
        <v>0.50993378</v>
      </c>
      <c r="J219" s="111">
        <v>42177</v>
      </c>
      <c r="K219" s="111">
        <v>41876</v>
      </c>
      <c r="L219" s="111">
        <v>42735</v>
      </c>
      <c r="M219" s="111">
        <v>43373</v>
      </c>
      <c r="N219" t="s">
        <v>2136</v>
      </c>
      <c r="O219" t="s">
        <v>3222</v>
      </c>
      <c r="P219" t="s">
        <v>3223</v>
      </c>
    </row>
    <row r="220" spans="1:16" x14ac:dyDescent="0.25">
      <c r="A220" t="s">
        <v>51</v>
      </c>
      <c r="B220" t="s">
        <v>3487</v>
      </c>
      <c r="C220" t="s">
        <v>2358</v>
      </c>
      <c r="D220" t="s">
        <v>2163</v>
      </c>
      <c r="E220" t="s">
        <v>2164</v>
      </c>
      <c r="F220" t="s">
        <v>2091</v>
      </c>
      <c r="G220" s="150">
        <v>0.89939999999999998</v>
      </c>
      <c r="H220" s="150">
        <v>0.88</v>
      </c>
      <c r="I220" s="149">
        <v>0.50052434000000001</v>
      </c>
      <c r="J220" s="111">
        <v>41691</v>
      </c>
      <c r="K220" s="111">
        <v>41649</v>
      </c>
      <c r="L220" s="111">
        <v>42236</v>
      </c>
      <c r="M220" s="111">
        <v>43299</v>
      </c>
      <c r="N220" t="s">
        <v>2136</v>
      </c>
      <c r="O220" t="s">
        <v>3488</v>
      </c>
      <c r="P220" t="s">
        <v>3489</v>
      </c>
    </row>
    <row r="221" spans="1:16" x14ac:dyDescent="0.25">
      <c r="A221" t="s">
        <v>51</v>
      </c>
      <c r="B221" t="s">
        <v>3491</v>
      </c>
      <c r="C221" t="s">
        <v>2358</v>
      </c>
      <c r="D221" t="s">
        <v>2163</v>
      </c>
      <c r="E221" t="s">
        <v>2164</v>
      </c>
      <c r="F221" t="s">
        <v>2091</v>
      </c>
      <c r="G221" s="150">
        <v>0.82299999999999995</v>
      </c>
      <c r="H221" s="150">
        <v>0.25</v>
      </c>
      <c r="I221" s="149">
        <v>0.51</v>
      </c>
      <c r="J221" s="111">
        <v>41995</v>
      </c>
      <c r="K221" s="111">
        <v>41843</v>
      </c>
      <c r="L221" s="111">
        <v>42236</v>
      </c>
      <c r="M221" s="111">
        <v>43363</v>
      </c>
      <c r="N221" t="s">
        <v>2136</v>
      </c>
      <c r="O221" t="s">
        <v>3496</v>
      </c>
      <c r="P221" t="s">
        <v>3497</v>
      </c>
    </row>
    <row r="222" spans="1:16" x14ac:dyDescent="0.25">
      <c r="A222" t="s">
        <v>47</v>
      </c>
      <c r="B222" t="s">
        <v>3498</v>
      </c>
      <c r="C222" t="s">
        <v>2358</v>
      </c>
      <c r="D222" t="s">
        <v>2163</v>
      </c>
      <c r="E222" t="s">
        <v>2164</v>
      </c>
      <c r="F222" t="s">
        <v>2091</v>
      </c>
      <c r="G222" s="150">
        <v>0.43469999999999998</v>
      </c>
      <c r="H222" s="150">
        <v>0.5</v>
      </c>
      <c r="I222" s="149">
        <v>0.49697222000000002</v>
      </c>
      <c r="J222" s="111">
        <v>41894</v>
      </c>
      <c r="K222" s="111">
        <v>41816</v>
      </c>
      <c r="L222" s="111">
        <v>42225</v>
      </c>
      <c r="M222" s="111">
        <v>43220</v>
      </c>
      <c r="N222" t="s">
        <v>2136</v>
      </c>
      <c r="O222" t="s">
        <v>3499</v>
      </c>
      <c r="P222" t="s">
        <v>3500</v>
      </c>
    </row>
    <row r="223" spans="1:16" x14ac:dyDescent="0.25">
      <c r="A223" t="s">
        <v>47</v>
      </c>
      <c r="B223" t="s">
        <v>3501</v>
      </c>
      <c r="C223" t="s">
        <v>2358</v>
      </c>
      <c r="D223" t="s">
        <v>2163</v>
      </c>
      <c r="E223" t="s">
        <v>2164</v>
      </c>
      <c r="F223" t="s">
        <v>2091</v>
      </c>
      <c r="G223" s="150">
        <v>0.97250000000000003</v>
      </c>
      <c r="H223" s="150">
        <v>0.88</v>
      </c>
      <c r="I223" s="149">
        <v>0.50973745999999998</v>
      </c>
      <c r="J223" s="111">
        <v>41925</v>
      </c>
      <c r="K223" s="111">
        <v>41823</v>
      </c>
      <c r="L223" s="111">
        <v>42302</v>
      </c>
      <c r="M223" s="111">
        <v>43130</v>
      </c>
      <c r="N223" t="s">
        <v>2136</v>
      </c>
      <c r="O223" t="s">
        <v>3502</v>
      </c>
      <c r="P223" t="s">
        <v>3503</v>
      </c>
    </row>
    <row r="224" spans="1:16" x14ac:dyDescent="0.25">
      <c r="A224" t="s">
        <v>56</v>
      </c>
      <c r="B224" t="s">
        <v>3519</v>
      </c>
      <c r="C224" t="s">
        <v>2358</v>
      </c>
      <c r="D224" t="s">
        <v>2163</v>
      </c>
      <c r="E224" t="s">
        <v>2164</v>
      </c>
      <c r="F224" t="s">
        <v>2091</v>
      </c>
      <c r="G224" s="150">
        <v>0.86109999999999998</v>
      </c>
      <c r="H224" s="150">
        <v>0.86</v>
      </c>
      <c r="I224" s="149">
        <v>0.50999908000000005</v>
      </c>
      <c r="J224" s="111">
        <v>41705</v>
      </c>
      <c r="K224" s="111">
        <v>41652</v>
      </c>
      <c r="L224" s="111">
        <v>42235</v>
      </c>
      <c r="M224" s="111">
        <v>43189</v>
      </c>
      <c r="N224" t="s">
        <v>2136</v>
      </c>
      <c r="O224" t="s">
        <v>3520</v>
      </c>
      <c r="P224" t="s">
        <v>3521</v>
      </c>
    </row>
    <row r="225" spans="1:16" x14ac:dyDescent="0.25">
      <c r="A225" t="s">
        <v>56</v>
      </c>
      <c r="B225" t="s">
        <v>2338</v>
      </c>
      <c r="C225" t="s">
        <v>2358</v>
      </c>
      <c r="D225" t="s">
        <v>2163</v>
      </c>
      <c r="E225" t="s">
        <v>2164</v>
      </c>
      <c r="F225" t="s">
        <v>2091</v>
      </c>
      <c r="G225" s="150">
        <v>0.37729999999999997</v>
      </c>
      <c r="H225" s="150">
        <v>0.5</v>
      </c>
      <c r="I225" s="149">
        <v>0.50952936000000004</v>
      </c>
      <c r="J225" s="111">
        <v>41709</v>
      </c>
      <c r="K225" s="111">
        <v>41642</v>
      </c>
      <c r="L225" s="111">
        <v>42236</v>
      </c>
      <c r="M225" s="111">
        <v>43190</v>
      </c>
      <c r="N225" t="s">
        <v>2136</v>
      </c>
      <c r="O225" t="s">
        <v>3522</v>
      </c>
      <c r="P225" t="s">
        <v>3523</v>
      </c>
    </row>
    <row r="226" spans="1:16" x14ac:dyDescent="0.25">
      <c r="A226" t="s">
        <v>64</v>
      </c>
      <c r="B226" t="s">
        <v>3484</v>
      </c>
      <c r="C226" t="s">
        <v>2358</v>
      </c>
      <c r="D226" t="s">
        <v>2163</v>
      </c>
      <c r="E226" t="s">
        <v>2164</v>
      </c>
      <c r="F226" t="s">
        <v>2091</v>
      </c>
      <c r="G226" s="150">
        <v>0.56310000000000004</v>
      </c>
      <c r="H226" s="150">
        <v>0.5</v>
      </c>
      <c r="I226" s="149">
        <v>0.51</v>
      </c>
      <c r="J226" s="111">
        <v>41786</v>
      </c>
      <c r="K226" s="111">
        <v>41746</v>
      </c>
      <c r="L226" s="111">
        <v>42235</v>
      </c>
      <c r="M226" s="111">
        <v>43444</v>
      </c>
      <c r="N226" t="s">
        <v>2136</v>
      </c>
      <c r="O226" t="s">
        <v>3524</v>
      </c>
      <c r="P226" t="s">
        <v>3525</v>
      </c>
    </row>
    <row r="227" spans="1:16" x14ac:dyDescent="0.25">
      <c r="A227" t="s">
        <v>47</v>
      </c>
      <c r="B227" t="s">
        <v>4031</v>
      </c>
      <c r="C227" t="s">
        <v>2358</v>
      </c>
      <c r="D227" t="s">
        <v>2163</v>
      </c>
      <c r="E227" t="s">
        <v>2164</v>
      </c>
      <c r="F227" t="s">
        <v>2091</v>
      </c>
      <c r="G227" s="150">
        <v>0.60199999999999998</v>
      </c>
      <c r="H227" s="150">
        <v>0.2</v>
      </c>
      <c r="I227" s="149">
        <v>0.48946072000000002</v>
      </c>
      <c r="J227" s="111">
        <v>41775</v>
      </c>
      <c r="K227" s="111">
        <v>41513</v>
      </c>
      <c r="L227" s="111">
        <v>42101</v>
      </c>
      <c r="M227" s="111">
        <v>43271</v>
      </c>
      <c r="N227" t="s">
        <v>2136</v>
      </c>
      <c r="O227" t="s">
        <v>4032</v>
      </c>
      <c r="P227" t="s">
        <v>4033</v>
      </c>
    </row>
    <row r="228" spans="1:16" x14ac:dyDescent="0.25">
      <c r="A228" t="s">
        <v>47</v>
      </c>
      <c r="B228" t="s">
        <v>4034</v>
      </c>
      <c r="C228" t="s">
        <v>2358</v>
      </c>
      <c r="D228" t="s">
        <v>2163</v>
      </c>
      <c r="E228" t="s">
        <v>2164</v>
      </c>
      <c r="F228" t="s">
        <v>2091</v>
      </c>
      <c r="G228" s="150">
        <v>0.627</v>
      </c>
      <c r="H228" s="150">
        <v>0.6</v>
      </c>
      <c r="I228" s="149">
        <v>0.49</v>
      </c>
      <c r="J228" s="111">
        <v>41591</v>
      </c>
      <c r="K228" s="111">
        <v>41591</v>
      </c>
      <c r="L228" s="111">
        <v>42089</v>
      </c>
      <c r="M228" s="111">
        <v>43123</v>
      </c>
      <c r="N228" t="s">
        <v>2136</v>
      </c>
      <c r="O228" t="s">
        <v>4035</v>
      </c>
      <c r="P228" t="s">
        <v>4036</v>
      </c>
    </row>
    <row r="229" spans="1:16" x14ac:dyDescent="0.25">
      <c r="A229" t="s">
        <v>45</v>
      </c>
      <c r="B229" t="s">
        <v>4041</v>
      </c>
      <c r="C229" t="s">
        <v>2358</v>
      </c>
      <c r="D229" t="s">
        <v>2163</v>
      </c>
      <c r="E229" t="s">
        <v>2164</v>
      </c>
      <c r="F229" t="s">
        <v>2091</v>
      </c>
      <c r="G229" s="150">
        <v>0.6654000000000001</v>
      </c>
      <c r="H229" s="150">
        <v>0.56999999999999995</v>
      </c>
      <c r="I229" s="149">
        <v>0.50966113000000002</v>
      </c>
      <c r="J229" s="111">
        <v>42131</v>
      </c>
      <c r="K229" s="111">
        <v>42044</v>
      </c>
      <c r="L229" s="111">
        <v>42089</v>
      </c>
      <c r="M229" s="111">
        <v>43191</v>
      </c>
      <c r="N229" t="s">
        <v>2136</v>
      </c>
      <c r="O229" t="s">
        <v>4042</v>
      </c>
      <c r="P229" t="s">
        <v>4043</v>
      </c>
    </row>
    <row r="230" spans="1:16" x14ac:dyDescent="0.25">
      <c r="A230" t="s">
        <v>57</v>
      </c>
      <c r="B230" t="s">
        <v>4048</v>
      </c>
      <c r="C230" t="s">
        <v>2358</v>
      </c>
      <c r="D230" t="s">
        <v>2163</v>
      </c>
      <c r="E230" t="s">
        <v>2164</v>
      </c>
      <c r="F230" t="s">
        <v>2091</v>
      </c>
      <c r="G230" s="150">
        <v>0.05</v>
      </c>
      <c r="H230" s="150">
        <v>0.2</v>
      </c>
      <c r="I230" s="149">
        <v>0.50945817000000004</v>
      </c>
      <c r="J230" s="111">
        <v>41526</v>
      </c>
      <c r="K230" s="111">
        <v>41526</v>
      </c>
      <c r="L230" s="111">
        <v>42099</v>
      </c>
      <c r="M230" s="111">
        <v>43158</v>
      </c>
      <c r="N230" t="s">
        <v>2136</v>
      </c>
      <c r="O230" t="s">
        <v>4049</v>
      </c>
      <c r="P230" t="s">
        <v>4050</v>
      </c>
    </row>
    <row r="231" spans="1:16" x14ac:dyDescent="0.25">
      <c r="A231" t="s">
        <v>56</v>
      </c>
      <c r="B231" t="s">
        <v>3280</v>
      </c>
      <c r="C231" t="s">
        <v>2358</v>
      </c>
      <c r="D231" t="s">
        <v>2163</v>
      </c>
      <c r="E231" t="s">
        <v>2164</v>
      </c>
      <c r="F231" t="s">
        <v>2091</v>
      </c>
      <c r="G231" s="150">
        <v>0.65529999999999999</v>
      </c>
      <c r="H231" s="150">
        <v>0.75</v>
      </c>
      <c r="I231" s="149">
        <v>0.50985427000000005</v>
      </c>
      <c r="J231" s="111">
        <v>41816</v>
      </c>
      <c r="K231" s="111">
        <v>41442</v>
      </c>
      <c r="L231" s="111">
        <v>42106</v>
      </c>
      <c r="M231" s="111">
        <v>43159</v>
      </c>
      <c r="N231" t="s">
        <v>2136</v>
      </c>
      <c r="O231" t="s">
        <v>4054</v>
      </c>
      <c r="P231" t="s">
        <v>4055</v>
      </c>
    </row>
    <row r="232" spans="1:16" x14ac:dyDescent="0.25">
      <c r="A232" t="s">
        <v>60</v>
      </c>
      <c r="B232" t="s">
        <v>2149</v>
      </c>
      <c r="C232" t="s">
        <v>2358</v>
      </c>
      <c r="D232" t="s">
        <v>2163</v>
      </c>
      <c r="E232" t="s">
        <v>2164</v>
      </c>
      <c r="F232" t="s">
        <v>2091</v>
      </c>
      <c r="G232" s="150">
        <v>0.49709999999999999</v>
      </c>
      <c r="H232" s="150">
        <v>0.2</v>
      </c>
      <c r="I232" s="149">
        <v>0.32891935999999999</v>
      </c>
      <c r="J232" s="111">
        <v>41850</v>
      </c>
      <c r="K232" s="111">
        <v>41841</v>
      </c>
      <c r="L232" s="111">
        <v>41994</v>
      </c>
      <c r="M232" s="111">
        <v>43180</v>
      </c>
      <c r="N232" t="s">
        <v>2098</v>
      </c>
      <c r="O232" t="s">
        <v>4069</v>
      </c>
      <c r="P232" t="s">
        <v>4070</v>
      </c>
    </row>
    <row r="233" spans="1:16" x14ac:dyDescent="0.25">
      <c r="A233" t="s">
        <v>65</v>
      </c>
      <c r="B233" t="s">
        <v>4382</v>
      </c>
      <c r="C233" t="s">
        <v>2358</v>
      </c>
      <c r="D233" t="s">
        <v>2163</v>
      </c>
      <c r="E233" t="s">
        <v>2164</v>
      </c>
      <c r="F233" t="s">
        <v>2091</v>
      </c>
      <c r="G233" s="150">
        <v>0.86560000000000004</v>
      </c>
      <c r="H233" s="150">
        <v>0.75</v>
      </c>
      <c r="I233" s="149">
        <v>0.49029567000000002</v>
      </c>
      <c r="J233" s="111">
        <v>41261</v>
      </c>
      <c r="K233" s="111">
        <v>41261</v>
      </c>
      <c r="L233" s="111">
        <v>41806</v>
      </c>
      <c r="M233" s="111">
        <v>43148</v>
      </c>
      <c r="N233" t="s">
        <v>2136</v>
      </c>
      <c r="O233" t="s">
        <v>4383</v>
      </c>
      <c r="P233" t="s">
        <v>4384</v>
      </c>
    </row>
    <row r="234" spans="1:16" x14ac:dyDescent="0.25">
      <c r="A234" t="s">
        <v>47</v>
      </c>
      <c r="B234" t="s">
        <v>4385</v>
      </c>
      <c r="C234" t="s">
        <v>2358</v>
      </c>
      <c r="D234" t="s">
        <v>2163</v>
      </c>
      <c r="E234" t="s">
        <v>2164</v>
      </c>
      <c r="F234" t="s">
        <v>2091</v>
      </c>
      <c r="G234" s="150">
        <v>0.67830000000000001</v>
      </c>
      <c r="H234" s="150">
        <v>0.85</v>
      </c>
      <c r="I234" s="149">
        <v>0.48387560000000002</v>
      </c>
      <c r="J234" s="111">
        <v>41089</v>
      </c>
      <c r="K234" s="111">
        <v>41089</v>
      </c>
      <c r="L234" s="111">
        <v>41792</v>
      </c>
      <c r="M234" s="111">
        <v>43158</v>
      </c>
      <c r="N234" t="s">
        <v>2136</v>
      </c>
      <c r="O234" t="s">
        <v>4386</v>
      </c>
      <c r="P234" t="s">
        <v>4387</v>
      </c>
    </row>
    <row r="235" spans="1:16" x14ac:dyDescent="0.25">
      <c r="A235" t="s">
        <v>47</v>
      </c>
      <c r="B235" t="s">
        <v>4388</v>
      </c>
      <c r="C235" t="s">
        <v>2358</v>
      </c>
      <c r="D235" t="s">
        <v>2163</v>
      </c>
      <c r="E235" t="s">
        <v>2164</v>
      </c>
      <c r="F235" t="s">
        <v>2091</v>
      </c>
      <c r="G235" s="150">
        <v>0.63900000000000001</v>
      </c>
      <c r="H235" s="150">
        <v>0.5</v>
      </c>
      <c r="I235" s="149">
        <v>0.48980472000000003</v>
      </c>
      <c r="J235" s="111">
        <v>41145</v>
      </c>
      <c r="K235" s="111">
        <v>41145</v>
      </c>
      <c r="L235" s="111">
        <v>41792</v>
      </c>
      <c r="M235" s="111">
        <v>43178</v>
      </c>
      <c r="N235" t="s">
        <v>2136</v>
      </c>
      <c r="O235" t="s">
        <v>4389</v>
      </c>
      <c r="P235" t="s">
        <v>4390</v>
      </c>
    </row>
    <row r="236" spans="1:16" x14ac:dyDescent="0.25">
      <c r="A236" t="s">
        <v>47</v>
      </c>
      <c r="B236" t="s">
        <v>3768</v>
      </c>
      <c r="C236" t="s">
        <v>2358</v>
      </c>
      <c r="D236" t="s">
        <v>2163</v>
      </c>
      <c r="E236" t="s">
        <v>2164</v>
      </c>
      <c r="F236" t="s">
        <v>2091</v>
      </c>
      <c r="G236" s="150">
        <v>0.72519999999999996</v>
      </c>
      <c r="H236" s="150">
        <v>0.56000000000000005</v>
      </c>
      <c r="I236" s="149">
        <v>0.50996109000000001</v>
      </c>
      <c r="J236" s="111">
        <v>41166</v>
      </c>
      <c r="K236" s="111">
        <v>41169</v>
      </c>
      <c r="L236" s="111">
        <v>41792</v>
      </c>
      <c r="M236" s="111">
        <v>43281</v>
      </c>
      <c r="N236" t="s">
        <v>2136</v>
      </c>
      <c r="O236" t="s">
        <v>4395</v>
      </c>
      <c r="P236" t="s">
        <v>4396</v>
      </c>
    </row>
    <row r="237" spans="1:16" x14ac:dyDescent="0.25">
      <c r="A237" t="s">
        <v>67</v>
      </c>
      <c r="B237" t="s">
        <v>4400</v>
      </c>
      <c r="C237" t="s">
        <v>2358</v>
      </c>
      <c r="D237" t="s">
        <v>2163</v>
      </c>
      <c r="E237" t="s">
        <v>2164</v>
      </c>
      <c r="F237" t="s">
        <v>2091</v>
      </c>
      <c r="G237" s="150">
        <v>0.89749999999999996</v>
      </c>
      <c r="H237" s="150">
        <v>0.75</v>
      </c>
      <c r="I237" s="149">
        <v>0.50914137999999998</v>
      </c>
      <c r="J237" s="111">
        <v>41166</v>
      </c>
      <c r="K237" s="111">
        <v>41166</v>
      </c>
      <c r="L237" s="111">
        <v>41792</v>
      </c>
      <c r="M237" s="111">
        <v>43461</v>
      </c>
      <c r="N237" t="s">
        <v>2136</v>
      </c>
      <c r="O237" t="s">
        <v>4401</v>
      </c>
      <c r="P237" t="s">
        <v>4402</v>
      </c>
    </row>
    <row r="238" spans="1:16" x14ac:dyDescent="0.25">
      <c r="A238" t="s">
        <v>58</v>
      </c>
      <c r="B238" t="s">
        <v>4410</v>
      </c>
      <c r="C238" t="s">
        <v>2358</v>
      </c>
      <c r="D238" t="s">
        <v>2163</v>
      </c>
      <c r="E238" t="s">
        <v>2164</v>
      </c>
      <c r="F238" t="s">
        <v>2091</v>
      </c>
      <c r="G238" s="150">
        <v>0.59360000000000002</v>
      </c>
      <c r="H238" s="150">
        <v>0.75</v>
      </c>
      <c r="I238" s="149">
        <v>0.48794629</v>
      </c>
      <c r="J238" s="111">
        <v>41584</v>
      </c>
      <c r="K238" s="111">
        <v>41537</v>
      </c>
      <c r="L238" s="111">
        <v>41802</v>
      </c>
      <c r="M238" s="111">
        <v>43454</v>
      </c>
      <c r="N238" t="s">
        <v>2136</v>
      </c>
      <c r="O238" t="s">
        <v>4411</v>
      </c>
      <c r="P238" t="s">
        <v>4412</v>
      </c>
    </row>
    <row r="239" spans="1:16" x14ac:dyDescent="0.25">
      <c r="A239" t="s">
        <v>52</v>
      </c>
      <c r="B239" t="s">
        <v>4416</v>
      </c>
      <c r="C239" t="s">
        <v>2358</v>
      </c>
      <c r="D239" t="s">
        <v>2163</v>
      </c>
      <c r="E239" t="s">
        <v>2164</v>
      </c>
      <c r="F239" t="s">
        <v>2091</v>
      </c>
      <c r="G239" s="150">
        <v>0.24809999999999999</v>
      </c>
      <c r="H239" s="150">
        <v>1</v>
      </c>
      <c r="I239" s="149">
        <v>0.48256816000000002</v>
      </c>
      <c r="J239" s="111">
        <v>41387</v>
      </c>
      <c r="K239" s="111">
        <v>41387</v>
      </c>
      <c r="L239" s="111">
        <v>41878</v>
      </c>
      <c r="M239" s="111">
        <v>43281</v>
      </c>
      <c r="N239" t="s">
        <v>2136</v>
      </c>
      <c r="O239" t="s">
        <v>4417</v>
      </c>
      <c r="P239" t="s">
        <v>4418</v>
      </c>
    </row>
    <row r="240" spans="1:16" x14ac:dyDescent="0.25">
      <c r="A240" t="s">
        <v>52</v>
      </c>
      <c r="B240" t="s">
        <v>4419</v>
      </c>
      <c r="C240" t="s">
        <v>2358</v>
      </c>
      <c r="D240" t="s">
        <v>2163</v>
      </c>
      <c r="E240" t="s">
        <v>2164</v>
      </c>
      <c r="F240" t="s">
        <v>2091</v>
      </c>
      <c r="G240" s="150">
        <v>0.58729999999999993</v>
      </c>
      <c r="H240" s="150">
        <v>0.75</v>
      </c>
      <c r="I240" s="149">
        <v>0.50978519</v>
      </c>
      <c r="J240" s="111">
        <v>41176</v>
      </c>
      <c r="K240" s="111">
        <v>41176</v>
      </c>
      <c r="L240" s="111">
        <v>41816</v>
      </c>
      <c r="M240" s="111">
        <v>43158</v>
      </c>
      <c r="N240" t="s">
        <v>2136</v>
      </c>
      <c r="O240" t="s">
        <v>4420</v>
      </c>
      <c r="P240" t="s">
        <v>4421</v>
      </c>
    </row>
    <row r="241" spans="1:16" x14ac:dyDescent="0.25">
      <c r="A241" t="s">
        <v>63</v>
      </c>
      <c r="B241" t="s">
        <v>4422</v>
      </c>
      <c r="C241" t="s">
        <v>2358</v>
      </c>
      <c r="D241" t="s">
        <v>2163</v>
      </c>
      <c r="E241" t="s">
        <v>2164</v>
      </c>
      <c r="F241" t="s">
        <v>2091</v>
      </c>
      <c r="G241" s="150">
        <v>0.9326000000000001</v>
      </c>
      <c r="H241" s="150">
        <v>1</v>
      </c>
      <c r="I241" s="149">
        <v>0.50999943000000003</v>
      </c>
      <c r="J241" s="111">
        <v>41649</v>
      </c>
      <c r="K241" s="111">
        <v>41607</v>
      </c>
      <c r="L241" s="111">
        <v>41878</v>
      </c>
      <c r="M241" s="111">
        <v>43162</v>
      </c>
      <c r="N241" t="s">
        <v>2136</v>
      </c>
      <c r="O241" t="s">
        <v>4423</v>
      </c>
      <c r="P241" t="s">
        <v>4424</v>
      </c>
    </row>
    <row r="242" spans="1:16" x14ac:dyDescent="0.25">
      <c r="A242" t="s">
        <v>61</v>
      </c>
      <c r="B242" t="s">
        <v>2405</v>
      </c>
      <c r="C242" t="s">
        <v>2358</v>
      </c>
      <c r="D242" t="s">
        <v>2163</v>
      </c>
      <c r="E242" t="s">
        <v>2164</v>
      </c>
      <c r="F242" t="s">
        <v>2091</v>
      </c>
      <c r="G242" s="150">
        <v>0.60370000000000001</v>
      </c>
      <c r="H242" s="150">
        <v>0.6</v>
      </c>
      <c r="I242" s="149">
        <v>0.50968988000000004</v>
      </c>
      <c r="J242" s="111">
        <v>41050</v>
      </c>
      <c r="K242" s="111">
        <v>41050</v>
      </c>
      <c r="L242" s="111">
        <v>41652</v>
      </c>
      <c r="M242" s="111">
        <v>43194</v>
      </c>
      <c r="N242" t="s">
        <v>2136</v>
      </c>
      <c r="O242" t="s">
        <v>4573</v>
      </c>
      <c r="P242" t="s">
        <v>4574</v>
      </c>
    </row>
    <row r="243" spans="1:16" x14ac:dyDescent="0.25">
      <c r="A243" t="s">
        <v>53</v>
      </c>
      <c r="B243" t="s">
        <v>2130</v>
      </c>
      <c r="C243" t="s">
        <v>2358</v>
      </c>
      <c r="D243" t="s">
        <v>2163</v>
      </c>
      <c r="E243" t="s">
        <v>2164</v>
      </c>
      <c r="F243" t="s">
        <v>2091</v>
      </c>
      <c r="G243" s="150">
        <v>0.74980000000000002</v>
      </c>
      <c r="H243" s="150">
        <v>0.7</v>
      </c>
      <c r="I243" s="149">
        <v>0.50248243000000004</v>
      </c>
      <c r="J243" s="111">
        <v>40997</v>
      </c>
      <c r="K243" s="111">
        <v>40997</v>
      </c>
      <c r="L243" s="111">
        <v>41640</v>
      </c>
      <c r="M243" s="111">
        <v>43159</v>
      </c>
      <c r="N243" t="s">
        <v>2136</v>
      </c>
      <c r="O243" t="s">
        <v>4575</v>
      </c>
      <c r="P243" t="s">
        <v>4576</v>
      </c>
    </row>
    <row r="244" spans="1:16" x14ac:dyDescent="0.25">
      <c r="A244" t="s">
        <v>47</v>
      </c>
      <c r="B244" t="s">
        <v>4187</v>
      </c>
      <c r="C244" t="s">
        <v>2358</v>
      </c>
      <c r="D244" t="s">
        <v>2163</v>
      </c>
      <c r="E244" t="s">
        <v>2164</v>
      </c>
      <c r="F244" t="s">
        <v>2091</v>
      </c>
      <c r="G244" s="150">
        <v>0.47549999999999998</v>
      </c>
      <c r="H244" s="150">
        <v>0.5</v>
      </c>
      <c r="I244" s="149">
        <v>0.49</v>
      </c>
      <c r="J244" s="111">
        <v>42158</v>
      </c>
      <c r="K244" s="111">
        <v>42095</v>
      </c>
      <c r="L244" s="111">
        <v>41644</v>
      </c>
      <c r="M244" s="111">
        <v>43188</v>
      </c>
      <c r="N244" t="s">
        <v>2136</v>
      </c>
      <c r="O244" t="s">
        <v>4582</v>
      </c>
      <c r="P244" t="s">
        <v>4583</v>
      </c>
    </row>
    <row r="245" spans="1:16" x14ac:dyDescent="0.25">
      <c r="A245" t="s">
        <v>47</v>
      </c>
      <c r="B245" t="s">
        <v>4584</v>
      </c>
      <c r="C245" t="s">
        <v>2358</v>
      </c>
      <c r="D245" t="s">
        <v>2163</v>
      </c>
      <c r="E245" t="s">
        <v>2164</v>
      </c>
      <c r="F245" t="s">
        <v>2091</v>
      </c>
      <c r="G245" s="150">
        <v>0.64510000000000001</v>
      </c>
      <c r="H245" s="150">
        <v>1</v>
      </c>
      <c r="I245" s="149">
        <v>0.50288100000000002</v>
      </c>
      <c r="J245" s="111">
        <v>41071</v>
      </c>
      <c r="K245" s="111">
        <v>41071</v>
      </c>
      <c r="L245" s="111">
        <v>41644</v>
      </c>
      <c r="M245" s="111">
        <v>43373</v>
      </c>
      <c r="N245" t="s">
        <v>2136</v>
      </c>
      <c r="O245" t="s">
        <v>4585</v>
      </c>
      <c r="P245" t="s">
        <v>4586</v>
      </c>
    </row>
    <row r="246" spans="1:16" x14ac:dyDescent="0.25">
      <c r="A246" t="s">
        <v>57</v>
      </c>
      <c r="B246" t="s">
        <v>2918</v>
      </c>
      <c r="C246" t="s">
        <v>2358</v>
      </c>
      <c r="D246" t="s">
        <v>2163</v>
      </c>
      <c r="E246" t="s">
        <v>2164</v>
      </c>
      <c r="F246" t="s">
        <v>2091</v>
      </c>
      <c r="G246" s="150">
        <v>0.45700000000000002</v>
      </c>
      <c r="H246" s="150">
        <v>0.45</v>
      </c>
      <c r="I246" s="149">
        <v>0.50670086999999997</v>
      </c>
      <c r="J246" s="111">
        <v>41080</v>
      </c>
      <c r="K246" s="111">
        <v>41080</v>
      </c>
      <c r="L246" s="111">
        <v>41669</v>
      </c>
      <c r="M246" s="111">
        <v>43189</v>
      </c>
      <c r="N246" t="s">
        <v>2136</v>
      </c>
      <c r="O246" t="s">
        <v>4587</v>
      </c>
      <c r="P246" t="s">
        <v>4588</v>
      </c>
    </row>
    <row r="247" spans="1:16" x14ac:dyDescent="0.25">
      <c r="A247" t="s">
        <v>57</v>
      </c>
      <c r="B247" t="s">
        <v>4589</v>
      </c>
      <c r="C247" t="s">
        <v>2358</v>
      </c>
      <c r="D247" t="s">
        <v>2163</v>
      </c>
      <c r="E247" t="s">
        <v>2164</v>
      </c>
      <c r="F247" t="s">
        <v>2091</v>
      </c>
      <c r="G247" s="150">
        <v>0.90500000000000003</v>
      </c>
      <c r="H247" s="150">
        <v>0.9</v>
      </c>
      <c r="I247" s="149">
        <v>0.50999998000000002</v>
      </c>
      <c r="J247" s="111">
        <v>41043</v>
      </c>
      <c r="K247" s="111">
        <v>41043</v>
      </c>
      <c r="L247" s="111">
        <v>41669</v>
      </c>
      <c r="M247" s="111">
        <v>43189</v>
      </c>
      <c r="N247" t="s">
        <v>2136</v>
      </c>
      <c r="O247" t="s">
        <v>4590</v>
      </c>
      <c r="P247" t="s">
        <v>4591</v>
      </c>
    </row>
    <row r="248" spans="1:16" x14ac:dyDescent="0.25">
      <c r="A248" t="s">
        <v>56</v>
      </c>
      <c r="B248" t="s">
        <v>3560</v>
      </c>
      <c r="C248" t="s">
        <v>2358</v>
      </c>
      <c r="D248" t="s">
        <v>2163</v>
      </c>
      <c r="E248" t="s">
        <v>2164</v>
      </c>
      <c r="F248" t="s">
        <v>2091</v>
      </c>
      <c r="G248" s="150">
        <v>0.86860000000000004</v>
      </c>
      <c r="H248" s="150">
        <v>0.86</v>
      </c>
      <c r="I248" s="149">
        <v>0.50994972000000005</v>
      </c>
      <c r="J248" s="111">
        <v>40985</v>
      </c>
      <c r="K248" s="111">
        <v>40985</v>
      </c>
      <c r="L248" s="111">
        <v>41669</v>
      </c>
      <c r="M248" s="111">
        <v>43188</v>
      </c>
      <c r="N248" t="s">
        <v>2136</v>
      </c>
      <c r="O248" t="s">
        <v>4611</v>
      </c>
      <c r="P248" t="s">
        <v>4612</v>
      </c>
    </row>
    <row r="249" spans="1:16" x14ac:dyDescent="0.25">
      <c r="A249" t="s">
        <v>51</v>
      </c>
      <c r="B249" t="s">
        <v>2209</v>
      </c>
      <c r="C249" t="s">
        <v>2208</v>
      </c>
      <c r="D249" t="s">
        <v>2163</v>
      </c>
      <c r="E249" t="s">
        <v>2164</v>
      </c>
      <c r="F249" t="s">
        <v>2091</v>
      </c>
      <c r="G249" s="150">
        <v>0.20039999999999999</v>
      </c>
      <c r="H249" s="150">
        <v>0.2</v>
      </c>
      <c r="I249" s="149">
        <v>0.50080674000000003</v>
      </c>
      <c r="J249" s="111">
        <v>42345</v>
      </c>
      <c r="K249" s="111">
        <v>42310</v>
      </c>
      <c r="L249" s="111">
        <v>42606</v>
      </c>
      <c r="M249" s="111">
        <v>43189</v>
      </c>
      <c r="N249" t="s">
        <v>2136</v>
      </c>
      <c r="O249" t="s">
        <v>2210</v>
      </c>
      <c r="P249" t="s">
        <v>2211</v>
      </c>
    </row>
    <row r="250" spans="1:16" x14ac:dyDescent="0.25">
      <c r="A250" t="s">
        <v>55</v>
      </c>
      <c r="B250" t="s">
        <v>2216</v>
      </c>
      <c r="C250" t="s">
        <v>2208</v>
      </c>
      <c r="D250" t="s">
        <v>2163</v>
      </c>
      <c r="E250" t="s">
        <v>2164</v>
      </c>
      <c r="F250" t="s">
        <v>2091</v>
      </c>
      <c r="G250" s="150">
        <v>0.4803</v>
      </c>
      <c r="H250" s="150">
        <v>0.5</v>
      </c>
      <c r="I250" s="149">
        <v>0.50985709000000001</v>
      </c>
      <c r="J250" s="111">
        <v>41925</v>
      </c>
      <c r="K250" s="111">
        <v>41845</v>
      </c>
      <c r="L250" s="111">
        <v>42590</v>
      </c>
      <c r="M250" s="111">
        <v>43159</v>
      </c>
      <c r="N250" t="s">
        <v>2136</v>
      </c>
      <c r="O250" t="s">
        <v>2217</v>
      </c>
      <c r="P250" t="s">
        <v>2218</v>
      </c>
    </row>
    <row r="251" spans="1:16" x14ac:dyDescent="0.25">
      <c r="A251" t="s">
        <v>55</v>
      </c>
      <c r="B251" t="s">
        <v>2219</v>
      </c>
      <c r="C251" t="s">
        <v>2208</v>
      </c>
      <c r="D251" t="s">
        <v>2163</v>
      </c>
      <c r="E251" t="s">
        <v>2164</v>
      </c>
      <c r="F251" t="s">
        <v>2091</v>
      </c>
      <c r="G251" s="150">
        <v>0.20850000000000002</v>
      </c>
      <c r="H251" s="150">
        <v>0.2</v>
      </c>
      <c r="I251" s="149">
        <v>0.50999998999999996</v>
      </c>
      <c r="J251" s="111">
        <v>42062</v>
      </c>
      <c r="K251" s="111">
        <v>42062</v>
      </c>
      <c r="L251" s="111">
        <v>42603</v>
      </c>
      <c r="M251" s="111">
        <v>43215</v>
      </c>
      <c r="N251" t="s">
        <v>2136</v>
      </c>
      <c r="O251" t="s">
        <v>2220</v>
      </c>
      <c r="P251" t="s">
        <v>2221</v>
      </c>
    </row>
    <row r="252" spans="1:16" x14ac:dyDescent="0.25">
      <c r="A252" t="s">
        <v>55</v>
      </c>
      <c r="B252" t="s">
        <v>2222</v>
      </c>
      <c r="C252" t="s">
        <v>2208</v>
      </c>
      <c r="D252" t="s">
        <v>2163</v>
      </c>
      <c r="E252" t="s">
        <v>2164</v>
      </c>
      <c r="F252" t="s">
        <v>2091</v>
      </c>
      <c r="G252" s="150">
        <v>0.62749999999999995</v>
      </c>
      <c r="H252" s="150">
        <v>0.62</v>
      </c>
      <c r="I252" s="149">
        <v>0.50975060000000005</v>
      </c>
      <c r="J252" s="111">
        <v>42053</v>
      </c>
      <c r="K252" s="111">
        <v>41918</v>
      </c>
      <c r="L252" s="111">
        <v>42590</v>
      </c>
      <c r="M252" s="111">
        <v>43167</v>
      </c>
      <c r="N252" t="s">
        <v>2136</v>
      </c>
      <c r="O252" t="s">
        <v>2223</v>
      </c>
      <c r="P252" t="s">
        <v>2224</v>
      </c>
    </row>
    <row r="253" spans="1:16" x14ac:dyDescent="0.25">
      <c r="A253" t="s">
        <v>55</v>
      </c>
      <c r="B253" t="s">
        <v>2225</v>
      </c>
      <c r="C253" t="s">
        <v>2208</v>
      </c>
      <c r="D253" t="s">
        <v>2163</v>
      </c>
      <c r="E253" t="s">
        <v>2164</v>
      </c>
      <c r="F253" t="s">
        <v>2091</v>
      </c>
      <c r="G253" s="150">
        <v>0.79959999999999998</v>
      </c>
      <c r="H253" s="150">
        <v>0.7</v>
      </c>
      <c r="I253" s="149">
        <v>0.50508215999999995</v>
      </c>
      <c r="J253" s="111">
        <v>42145</v>
      </c>
      <c r="K253" s="111">
        <v>41967</v>
      </c>
      <c r="L253" s="111">
        <v>42590</v>
      </c>
      <c r="M253" s="111">
        <v>43189</v>
      </c>
      <c r="N253" t="s">
        <v>2136</v>
      </c>
      <c r="O253" t="s">
        <v>2226</v>
      </c>
      <c r="P253" t="s">
        <v>2227</v>
      </c>
    </row>
    <row r="254" spans="1:16" x14ac:dyDescent="0.25">
      <c r="A254" t="s">
        <v>65</v>
      </c>
      <c r="B254" t="s">
        <v>2228</v>
      </c>
      <c r="C254" t="s">
        <v>2208</v>
      </c>
      <c r="D254" t="s">
        <v>2163</v>
      </c>
      <c r="E254" t="s">
        <v>2164</v>
      </c>
      <c r="F254" t="s">
        <v>2091</v>
      </c>
      <c r="G254" s="150">
        <v>0.43670000000000003</v>
      </c>
      <c r="H254" s="150">
        <v>0.42</v>
      </c>
      <c r="I254" s="149">
        <v>0.50995482999999997</v>
      </c>
      <c r="J254" s="111">
        <v>42213</v>
      </c>
      <c r="K254" s="111">
        <v>42135</v>
      </c>
      <c r="L254" s="111">
        <v>42590</v>
      </c>
      <c r="M254" s="111">
        <v>43189</v>
      </c>
      <c r="N254" t="s">
        <v>2136</v>
      </c>
      <c r="O254" t="s">
        <v>2229</v>
      </c>
      <c r="P254" t="s">
        <v>2230</v>
      </c>
    </row>
    <row r="255" spans="1:16" x14ac:dyDescent="0.25">
      <c r="A255" t="s">
        <v>65</v>
      </c>
      <c r="B255" t="s">
        <v>2231</v>
      </c>
      <c r="C255" t="s">
        <v>2208</v>
      </c>
      <c r="D255" t="s">
        <v>2163</v>
      </c>
      <c r="E255" t="s">
        <v>2164</v>
      </c>
      <c r="F255" t="s">
        <v>2091</v>
      </c>
      <c r="G255" s="150">
        <v>0.28820000000000001</v>
      </c>
      <c r="H255" s="150">
        <v>0.28000000000000003</v>
      </c>
      <c r="I255" s="149">
        <v>0.50068336000000002</v>
      </c>
      <c r="J255" s="111">
        <v>42158</v>
      </c>
      <c r="K255" s="111">
        <v>42175</v>
      </c>
      <c r="L255" s="111">
        <v>42542</v>
      </c>
      <c r="M255" s="111">
        <v>43210</v>
      </c>
      <c r="N255" t="s">
        <v>2136</v>
      </c>
      <c r="O255" t="s">
        <v>2232</v>
      </c>
      <c r="P255" t="s">
        <v>2233</v>
      </c>
    </row>
    <row r="256" spans="1:16" x14ac:dyDescent="0.25">
      <c r="A256" t="s">
        <v>53</v>
      </c>
      <c r="B256" t="s">
        <v>2234</v>
      </c>
      <c r="C256" t="s">
        <v>2208</v>
      </c>
      <c r="D256" t="s">
        <v>2163</v>
      </c>
      <c r="E256" t="s">
        <v>2164</v>
      </c>
      <c r="F256" t="s">
        <v>2091</v>
      </c>
      <c r="G256" s="150">
        <v>0.4536</v>
      </c>
      <c r="H256" s="150">
        <v>0.45</v>
      </c>
      <c r="I256" s="149">
        <v>0.46536893000000001</v>
      </c>
      <c r="J256" s="111">
        <v>42390</v>
      </c>
      <c r="K256" s="111">
        <v>42390</v>
      </c>
      <c r="L256" s="111">
        <v>42542</v>
      </c>
      <c r="M256" s="111">
        <v>43464</v>
      </c>
      <c r="N256" t="s">
        <v>2136</v>
      </c>
      <c r="O256" t="s">
        <v>2235</v>
      </c>
      <c r="P256" t="s">
        <v>2236</v>
      </c>
    </row>
    <row r="257" spans="1:16" x14ac:dyDescent="0.25">
      <c r="A257" t="s">
        <v>53</v>
      </c>
      <c r="B257" t="s">
        <v>2237</v>
      </c>
      <c r="C257" t="s">
        <v>2208</v>
      </c>
      <c r="D257" t="s">
        <v>2163</v>
      </c>
      <c r="E257" t="s">
        <v>2164</v>
      </c>
      <c r="F257" t="s">
        <v>2091</v>
      </c>
      <c r="G257" s="150">
        <v>0.39909999999999995</v>
      </c>
      <c r="H257" s="150">
        <v>0.5</v>
      </c>
      <c r="I257" s="149">
        <v>0.46879848000000002</v>
      </c>
      <c r="J257" s="111">
        <v>42034</v>
      </c>
      <c r="K257" s="111">
        <v>41970</v>
      </c>
      <c r="L257" s="111">
        <v>42577</v>
      </c>
      <c r="M257" s="111">
        <v>43161</v>
      </c>
      <c r="N257" t="s">
        <v>2136</v>
      </c>
      <c r="O257" t="s">
        <v>2238</v>
      </c>
      <c r="P257" t="s">
        <v>2239</v>
      </c>
    </row>
    <row r="258" spans="1:16" x14ac:dyDescent="0.25">
      <c r="A258" t="s">
        <v>47</v>
      </c>
      <c r="B258" t="s">
        <v>2243</v>
      </c>
      <c r="C258" t="s">
        <v>2208</v>
      </c>
      <c r="D258" t="s">
        <v>2163</v>
      </c>
      <c r="E258" t="s">
        <v>2164</v>
      </c>
      <c r="F258" t="s">
        <v>2091</v>
      </c>
      <c r="G258" s="150">
        <v>0.41100000000000003</v>
      </c>
      <c r="H258" s="150">
        <v>0.5</v>
      </c>
      <c r="I258" s="149">
        <v>0.50289198000000002</v>
      </c>
      <c r="J258" s="111">
        <v>41927</v>
      </c>
      <c r="K258" s="111">
        <v>41864</v>
      </c>
      <c r="L258" s="111">
        <v>42590</v>
      </c>
      <c r="M258" s="111">
        <v>43210</v>
      </c>
      <c r="N258" t="s">
        <v>2136</v>
      </c>
      <c r="O258" t="s">
        <v>2244</v>
      </c>
      <c r="P258" t="s">
        <v>2245</v>
      </c>
    </row>
    <row r="259" spans="1:16" x14ac:dyDescent="0.25">
      <c r="A259" t="s">
        <v>47</v>
      </c>
      <c r="B259" t="s">
        <v>2252</v>
      </c>
      <c r="C259" t="s">
        <v>2208</v>
      </c>
      <c r="D259" t="s">
        <v>2163</v>
      </c>
      <c r="E259" t="s">
        <v>2164</v>
      </c>
      <c r="F259" t="s">
        <v>2091</v>
      </c>
      <c r="G259" s="150">
        <v>0.2271</v>
      </c>
      <c r="H259" s="150">
        <v>0.2</v>
      </c>
      <c r="I259" s="149">
        <v>0.50932692000000002</v>
      </c>
      <c r="J259" s="111">
        <v>42248</v>
      </c>
      <c r="K259" s="111">
        <v>42248</v>
      </c>
      <c r="L259" s="111">
        <v>42590</v>
      </c>
      <c r="M259" s="111">
        <v>43168</v>
      </c>
      <c r="N259" t="s">
        <v>2136</v>
      </c>
      <c r="O259" t="s">
        <v>2253</v>
      </c>
      <c r="P259" t="s">
        <v>2254</v>
      </c>
    </row>
    <row r="260" spans="1:16" x14ac:dyDescent="0.25">
      <c r="A260" t="s">
        <v>67</v>
      </c>
      <c r="B260" t="s">
        <v>2255</v>
      </c>
      <c r="C260" t="s">
        <v>2208</v>
      </c>
      <c r="D260" t="s">
        <v>2163</v>
      </c>
      <c r="E260" t="s">
        <v>2164</v>
      </c>
      <c r="F260" t="s">
        <v>2091</v>
      </c>
      <c r="G260" s="150">
        <v>0.26039999999999996</v>
      </c>
      <c r="H260" s="150">
        <v>0.23</v>
      </c>
      <c r="I260" s="149">
        <v>0.50945514999999997</v>
      </c>
      <c r="J260" s="111">
        <v>41890</v>
      </c>
      <c r="K260" s="111">
        <v>41890</v>
      </c>
      <c r="L260" s="111">
        <v>42590</v>
      </c>
      <c r="M260" s="111">
        <v>43190</v>
      </c>
      <c r="N260" t="s">
        <v>2136</v>
      </c>
      <c r="O260" t="s">
        <v>2256</v>
      </c>
      <c r="P260" t="s">
        <v>2257</v>
      </c>
    </row>
    <row r="261" spans="1:16" x14ac:dyDescent="0.25">
      <c r="A261" t="s">
        <v>67</v>
      </c>
      <c r="B261" t="s">
        <v>2262</v>
      </c>
      <c r="C261" t="s">
        <v>2208</v>
      </c>
      <c r="D261" t="s">
        <v>2163</v>
      </c>
      <c r="E261" t="s">
        <v>2164</v>
      </c>
      <c r="F261" t="s">
        <v>2091</v>
      </c>
      <c r="G261" s="150">
        <v>0.2432</v>
      </c>
      <c r="H261" s="150">
        <v>0.24</v>
      </c>
      <c r="I261" s="149">
        <v>0.50999998000000002</v>
      </c>
      <c r="J261" s="111">
        <v>42191</v>
      </c>
      <c r="K261" s="111">
        <v>42191</v>
      </c>
      <c r="L261" s="111">
        <v>42590</v>
      </c>
      <c r="M261" s="111">
        <v>43150</v>
      </c>
      <c r="N261" t="s">
        <v>2136</v>
      </c>
      <c r="O261" t="s">
        <v>2265</v>
      </c>
      <c r="P261" t="s">
        <v>2266</v>
      </c>
    </row>
    <row r="262" spans="1:16" x14ac:dyDescent="0.25">
      <c r="A262" t="s">
        <v>57</v>
      </c>
      <c r="B262" t="s">
        <v>2267</v>
      </c>
      <c r="C262" t="s">
        <v>2208</v>
      </c>
      <c r="D262" t="s">
        <v>2163</v>
      </c>
      <c r="E262" t="s">
        <v>2164</v>
      </c>
      <c r="F262" t="s">
        <v>2091</v>
      </c>
      <c r="G262" s="150">
        <v>0.46820000000000001</v>
      </c>
      <c r="H262" s="150">
        <v>0.5</v>
      </c>
      <c r="I262" s="149">
        <v>0.50970548000000004</v>
      </c>
      <c r="J262" s="111">
        <v>42033</v>
      </c>
      <c r="K262" s="111">
        <v>41841</v>
      </c>
      <c r="L262" s="111">
        <v>42542</v>
      </c>
      <c r="M262" s="111">
        <v>43117</v>
      </c>
      <c r="N262" t="s">
        <v>2136</v>
      </c>
      <c r="O262" t="s">
        <v>2268</v>
      </c>
      <c r="P262" t="s">
        <v>2269</v>
      </c>
    </row>
    <row r="263" spans="1:16" x14ac:dyDescent="0.25">
      <c r="A263" t="s">
        <v>57</v>
      </c>
      <c r="B263" t="s">
        <v>2270</v>
      </c>
      <c r="C263" t="s">
        <v>2208</v>
      </c>
      <c r="D263" t="s">
        <v>2163</v>
      </c>
      <c r="E263" t="s">
        <v>2164</v>
      </c>
      <c r="F263" t="s">
        <v>2091</v>
      </c>
      <c r="G263" s="150">
        <v>0.62029999999999996</v>
      </c>
      <c r="H263" s="150">
        <v>0.6</v>
      </c>
      <c r="I263" s="149">
        <v>0.50952266999999996</v>
      </c>
      <c r="J263" s="111">
        <v>41872</v>
      </c>
      <c r="K263" s="111">
        <v>41822</v>
      </c>
      <c r="L263" s="111">
        <v>42590</v>
      </c>
      <c r="M263" s="111">
        <v>43130</v>
      </c>
      <c r="N263" t="s">
        <v>2136</v>
      </c>
      <c r="O263" t="s">
        <v>2271</v>
      </c>
      <c r="P263" t="s">
        <v>2272</v>
      </c>
    </row>
    <row r="264" spans="1:16" x14ac:dyDescent="0.25">
      <c r="A264" t="s">
        <v>62</v>
      </c>
      <c r="B264" t="s">
        <v>2280</v>
      </c>
      <c r="C264" t="s">
        <v>2208</v>
      </c>
      <c r="D264" t="s">
        <v>2163</v>
      </c>
      <c r="E264" t="s">
        <v>2164</v>
      </c>
      <c r="F264" t="s">
        <v>2091</v>
      </c>
      <c r="G264" s="150">
        <v>0.314</v>
      </c>
      <c r="H264" s="150">
        <v>0.2</v>
      </c>
      <c r="I264" s="149">
        <v>0.50297046999999995</v>
      </c>
      <c r="J264" s="111">
        <v>42231</v>
      </c>
      <c r="K264" s="111">
        <v>42212</v>
      </c>
      <c r="L264" s="111">
        <v>42590</v>
      </c>
      <c r="M264" s="111">
        <v>43251</v>
      </c>
      <c r="N264" t="s">
        <v>2136</v>
      </c>
      <c r="O264" t="s">
        <v>2281</v>
      </c>
      <c r="P264" t="s">
        <v>2282</v>
      </c>
    </row>
    <row r="265" spans="1:16" x14ac:dyDescent="0.25">
      <c r="A265" t="s">
        <v>62</v>
      </c>
      <c r="B265" t="s">
        <v>2283</v>
      </c>
      <c r="C265" t="s">
        <v>2208</v>
      </c>
      <c r="D265" t="s">
        <v>2163</v>
      </c>
      <c r="E265" t="s">
        <v>2164</v>
      </c>
      <c r="F265" t="s">
        <v>2091</v>
      </c>
      <c r="G265" s="150">
        <v>0.42579999999999996</v>
      </c>
      <c r="H265" s="150">
        <v>0.53</v>
      </c>
      <c r="I265" s="149">
        <v>0.50999879000000004</v>
      </c>
      <c r="J265" s="111">
        <v>41977</v>
      </c>
      <c r="K265" s="111">
        <v>41974</v>
      </c>
      <c r="L265" s="111">
        <v>42577</v>
      </c>
      <c r="M265" s="111">
        <v>43246</v>
      </c>
      <c r="N265" t="s">
        <v>2136</v>
      </c>
      <c r="O265" t="s">
        <v>2284</v>
      </c>
      <c r="P265" t="s">
        <v>2285</v>
      </c>
    </row>
    <row r="266" spans="1:16" x14ac:dyDescent="0.25">
      <c r="A266" t="s">
        <v>48</v>
      </c>
      <c r="B266" t="s">
        <v>2199</v>
      </c>
      <c r="C266" t="s">
        <v>2208</v>
      </c>
      <c r="D266" t="s">
        <v>2163</v>
      </c>
      <c r="E266" t="s">
        <v>2164</v>
      </c>
      <c r="F266" t="s">
        <v>2091</v>
      </c>
      <c r="G266" s="150">
        <v>0.53590000000000004</v>
      </c>
      <c r="H266" s="150">
        <v>0.26</v>
      </c>
      <c r="I266" s="149">
        <v>0.50913991999999997</v>
      </c>
      <c r="J266" s="111">
        <v>42144</v>
      </c>
      <c r="K266" s="111">
        <v>42122</v>
      </c>
      <c r="L266" s="111">
        <v>42577</v>
      </c>
      <c r="M266" s="111">
        <v>43189</v>
      </c>
      <c r="N266" t="s">
        <v>2136</v>
      </c>
      <c r="O266" t="s">
        <v>2286</v>
      </c>
      <c r="P266" t="s">
        <v>2287</v>
      </c>
    </row>
    <row r="267" spans="1:16" x14ac:dyDescent="0.25">
      <c r="A267" t="s">
        <v>59</v>
      </c>
      <c r="B267" t="s">
        <v>2307</v>
      </c>
      <c r="C267" t="s">
        <v>2208</v>
      </c>
      <c r="D267" t="s">
        <v>2163</v>
      </c>
      <c r="E267" t="s">
        <v>2164</v>
      </c>
      <c r="F267" t="s">
        <v>2091</v>
      </c>
      <c r="G267" s="150">
        <v>0.50770000000000004</v>
      </c>
      <c r="H267" s="150">
        <v>0.5</v>
      </c>
      <c r="I267" s="149">
        <v>0.50616291999999996</v>
      </c>
      <c r="J267" s="111">
        <v>41933</v>
      </c>
      <c r="K267" s="111">
        <v>41829</v>
      </c>
      <c r="L267" s="111">
        <v>42590</v>
      </c>
      <c r="M267" s="111">
        <v>43320</v>
      </c>
      <c r="N267" t="s">
        <v>2136</v>
      </c>
      <c r="O267" t="s">
        <v>2310</v>
      </c>
      <c r="P267" t="s">
        <v>2311</v>
      </c>
    </row>
    <row r="268" spans="1:16" x14ac:dyDescent="0.25">
      <c r="A268" t="s">
        <v>52</v>
      </c>
      <c r="B268" t="s">
        <v>2315</v>
      </c>
      <c r="C268" t="s">
        <v>2208</v>
      </c>
      <c r="D268" t="s">
        <v>2163</v>
      </c>
      <c r="E268" t="s">
        <v>2164</v>
      </c>
      <c r="F268" t="s">
        <v>2091</v>
      </c>
      <c r="G268" s="150">
        <v>0.1389</v>
      </c>
      <c r="H268" s="150">
        <v>0.2</v>
      </c>
      <c r="I268" s="149">
        <v>0.50419088000000001</v>
      </c>
      <c r="J268" s="111">
        <v>42174</v>
      </c>
      <c r="K268" s="111">
        <v>42174</v>
      </c>
      <c r="L268" s="111">
        <v>42577</v>
      </c>
      <c r="M268" s="111">
        <v>43220</v>
      </c>
      <c r="N268" t="s">
        <v>2136</v>
      </c>
      <c r="O268" t="s">
        <v>2316</v>
      </c>
      <c r="P268" t="s">
        <v>2317</v>
      </c>
    </row>
    <row r="269" spans="1:16" x14ac:dyDescent="0.25">
      <c r="A269" t="s">
        <v>52</v>
      </c>
      <c r="B269" t="s">
        <v>2318</v>
      </c>
      <c r="C269" t="s">
        <v>2208</v>
      </c>
      <c r="D269" t="s">
        <v>2163</v>
      </c>
      <c r="E269" t="s">
        <v>2164</v>
      </c>
      <c r="F269" t="s">
        <v>2091</v>
      </c>
      <c r="G269" s="150">
        <v>0.22270000000000001</v>
      </c>
      <c r="H269" s="150">
        <v>0.2</v>
      </c>
      <c r="I269" s="149">
        <v>0.50993206999999996</v>
      </c>
      <c r="J269" s="111">
        <v>42184</v>
      </c>
      <c r="K269" s="111">
        <v>42184</v>
      </c>
      <c r="L269" s="111">
        <v>42590</v>
      </c>
      <c r="M269" s="111">
        <v>43159</v>
      </c>
      <c r="N269" t="s">
        <v>2136</v>
      </c>
      <c r="O269" t="s">
        <v>2319</v>
      </c>
      <c r="P269" t="s">
        <v>2320</v>
      </c>
    </row>
    <row r="270" spans="1:16" x14ac:dyDescent="0.25">
      <c r="A270" t="s">
        <v>52</v>
      </c>
      <c r="B270" t="s">
        <v>2321</v>
      </c>
      <c r="C270" t="s">
        <v>2208</v>
      </c>
      <c r="D270" t="s">
        <v>2163</v>
      </c>
      <c r="E270" t="s">
        <v>2164</v>
      </c>
      <c r="F270" t="s">
        <v>2091</v>
      </c>
      <c r="G270" s="150">
        <v>0.2412</v>
      </c>
      <c r="H270" s="150">
        <v>0.2</v>
      </c>
      <c r="I270" s="149">
        <v>0.50991688999999996</v>
      </c>
      <c r="J270" s="111">
        <v>42198</v>
      </c>
      <c r="K270" s="111">
        <v>41913</v>
      </c>
      <c r="L270" s="111">
        <v>42590</v>
      </c>
      <c r="M270" s="111">
        <v>43291</v>
      </c>
      <c r="N270" t="s">
        <v>2136</v>
      </c>
      <c r="O270" t="s">
        <v>2326</v>
      </c>
      <c r="P270" t="s">
        <v>2327</v>
      </c>
    </row>
    <row r="271" spans="1:16" x14ac:dyDescent="0.25">
      <c r="A271" t="s">
        <v>52</v>
      </c>
      <c r="B271" t="s">
        <v>2328</v>
      </c>
      <c r="C271" t="s">
        <v>2208</v>
      </c>
      <c r="D271" t="s">
        <v>2163</v>
      </c>
      <c r="E271" t="s">
        <v>2164</v>
      </c>
      <c r="F271" t="s">
        <v>2091</v>
      </c>
      <c r="G271" s="150">
        <v>1.8700000000000001E-2</v>
      </c>
      <c r="H271" s="150">
        <v>0.2</v>
      </c>
      <c r="I271" s="149">
        <v>0.50998511000000002</v>
      </c>
      <c r="J271" s="111">
        <v>41936</v>
      </c>
      <c r="K271" s="111">
        <v>41936</v>
      </c>
      <c r="L271" s="111">
        <v>42590</v>
      </c>
      <c r="M271" s="111">
        <v>43189</v>
      </c>
      <c r="N271" t="s">
        <v>2136</v>
      </c>
      <c r="O271" t="s">
        <v>2329</v>
      </c>
      <c r="P271" t="s">
        <v>2330</v>
      </c>
    </row>
    <row r="272" spans="1:16" x14ac:dyDescent="0.25">
      <c r="A272" t="s">
        <v>69</v>
      </c>
      <c r="B272" t="s">
        <v>2331</v>
      </c>
      <c r="C272" t="s">
        <v>2208</v>
      </c>
      <c r="D272" t="s">
        <v>2163</v>
      </c>
      <c r="E272" t="s">
        <v>2164</v>
      </c>
      <c r="F272" t="s">
        <v>2091</v>
      </c>
      <c r="G272" s="150">
        <v>0.70940000000000003</v>
      </c>
      <c r="H272" s="150">
        <v>0.65</v>
      </c>
      <c r="I272" s="149">
        <v>0.50999998999999996</v>
      </c>
      <c r="J272" s="111">
        <v>41990</v>
      </c>
      <c r="K272" s="111">
        <v>41821</v>
      </c>
      <c r="L272" s="111">
        <v>42590</v>
      </c>
      <c r="M272" s="111">
        <v>43251</v>
      </c>
      <c r="N272" t="s">
        <v>2136</v>
      </c>
      <c r="O272" t="s">
        <v>2332</v>
      </c>
      <c r="P272" t="s">
        <v>2333</v>
      </c>
    </row>
    <row r="273" spans="1:16" x14ac:dyDescent="0.25">
      <c r="A273" t="s">
        <v>56</v>
      </c>
      <c r="B273" t="s">
        <v>2341</v>
      </c>
      <c r="C273" t="s">
        <v>2208</v>
      </c>
      <c r="D273" t="s">
        <v>2163</v>
      </c>
      <c r="E273" t="s">
        <v>2164</v>
      </c>
      <c r="F273" t="s">
        <v>2091</v>
      </c>
      <c r="G273" s="150">
        <v>0.52689999999999992</v>
      </c>
      <c r="H273" s="150">
        <v>0.6</v>
      </c>
      <c r="I273" s="149">
        <v>0.50375068999999995</v>
      </c>
      <c r="J273" s="111">
        <v>42136</v>
      </c>
      <c r="K273" s="111">
        <v>41995</v>
      </c>
      <c r="L273" s="111">
        <v>42590</v>
      </c>
      <c r="M273" s="111">
        <v>43220</v>
      </c>
      <c r="N273" t="s">
        <v>2136</v>
      </c>
      <c r="O273" t="s">
        <v>2342</v>
      </c>
      <c r="P273" t="s">
        <v>2343</v>
      </c>
    </row>
    <row r="274" spans="1:16" x14ac:dyDescent="0.25">
      <c r="A274" t="s">
        <v>63</v>
      </c>
      <c r="B274" t="s">
        <v>2355</v>
      </c>
      <c r="C274" t="s">
        <v>2208</v>
      </c>
      <c r="D274" t="s">
        <v>2163</v>
      </c>
      <c r="E274" t="s">
        <v>2164</v>
      </c>
      <c r="F274" t="s">
        <v>2091</v>
      </c>
      <c r="G274" s="150">
        <v>0.3427</v>
      </c>
      <c r="H274" s="150">
        <v>0.2</v>
      </c>
      <c r="I274" s="149">
        <v>0.50999576999999996</v>
      </c>
      <c r="J274" s="111">
        <v>42179</v>
      </c>
      <c r="K274" s="111">
        <v>41932</v>
      </c>
      <c r="L274" s="111">
        <v>42542</v>
      </c>
      <c r="M274" s="111">
        <v>43192</v>
      </c>
      <c r="N274" t="s">
        <v>2136</v>
      </c>
      <c r="O274" t="s">
        <v>2356</v>
      </c>
      <c r="P274" t="s">
        <v>2357</v>
      </c>
    </row>
    <row r="275" spans="1:16" x14ac:dyDescent="0.25">
      <c r="A275" t="s">
        <v>51</v>
      </c>
      <c r="B275" t="s">
        <v>2667</v>
      </c>
      <c r="C275" t="s">
        <v>2208</v>
      </c>
      <c r="D275" t="s">
        <v>2163</v>
      </c>
      <c r="E275" t="s">
        <v>2164</v>
      </c>
      <c r="F275" t="s">
        <v>2091</v>
      </c>
      <c r="G275" s="150">
        <v>0.20190000000000002</v>
      </c>
      <c r="H275" s="150">
        <v>0.2</v>
      </c>
      <c r="I275" s="149">
        <v>0.50999375000000002</v>
      </c>
      <c r="J275" s="111">
        <v>42158</v>
      </c>
      <c r="K275" s="111">
        <v>42130</v>
      </c>
      <c r="L275" s="111">
        <v>42367</v>
      </c>
      <c r="M275" s="111">
        <v>43240</v>
      </c>
      <c r="N275" t="s">
        <v>2136</v>
      </c>
      <c r="O275" t="s">
        <v>2668</v>
      </c>
      <c r="P275" t="s">
        <v>2669</v>
      </c>
    </row>
    <row r="276" spans="1:16" x14ac:dyDescent="0.25">
      <c r="A276" t="s">
        <v>55</v>
      </c>
      <c r="B276" t="s">
        <v>2676</v>
      </c>
      <c r="C276" t="s">
        <v>2208</v>
      </c>
      <c r="D276" t="s">
        <v>2163</v>
      </c>
      <c r="E276" t="s">
        <v>2164</v>
      </c>
      <c r="F276" t="s">
        <v>2091</v>
      </c>
      <c r="G276" s="150">
        <v>0.69370000000000009</v>
      </c>
      <c r="H276" s="150">
        <v>0.67</v>
      </c>
      <c r="I276" s="149">
        <v>0.49797111999999999</v>
      </c>
      <c r="J276" s="111">
        <v>42170</v>
      </c>
      <c r="K276" s="111">
        <v>41989</v>
      </c>
      <c r="L276" s="111">
        <v>42675</v>
      </c>
      <c r="M276" s="111">
        <v>43189</v>
      </c>
      <c r="N276" t="s">
        <v>2136</v>
      </c>
      <c r="O276" t="s">
        <v>2677</v>
      </c>
      <c r="P276" t="s">
        <v>2678</v>
      </c>
    </row>
    <row r="277" spans="1:16" x14ac:dyDescent="0.25">
      <c r="A277" t="s">
        <v>55</v>
      </c>
      <c r="B277" t="s">
        <v>2679</v>
      </c>
      <c r="C277" t="s">
        <v>2208</v>
      </c>
      <c r="D277" t="s">
        <v>2163</v>
      </c>
      <c r="E277" t="s">
        <v>2164</v>
      </c>
      <c r="F277" t="s">
        <v>2091</v>
      </c>
      <c r="G277" s="150">
        <v>0.4158</v>
      </c>
      <c r="H277" s="150">
        <v>0.5</v>
      </c>
      <c r="I277" s="149">
        <v>0.50994611000000001</v>
      </c>
      <c r="J277" s="111">
        <v>41934</v>
      </c>
      <c r="K277" s="111">
        <v>41904</v>
      </c>
      <c r="L277" s="111">
        <v>42732</v>
      </c>
      <c r="M277" s="111">
        <v>43159</v>
      </c>
      <c r="N277" t="s">
        <v>2136</v>
      </c>
      <c r="O277" t="s">
        <v>2680</v>
      </c>
      <c r="P277" t="s">
        <v>2681</v>
      </c>
    </row>
    <row r="278" spans="1:16" x14ac:dyDescent="0.25">
      <c r="A278" t="s">
        <v>55</v>
      </c>
      <c r="B278" t="s">
        <v>2682</v>
      </c>
      <c r="C278" t="s">
        <v>2208</v>
      </c>
      <c r="D278" t="s">
        <v>2163</v>
      </c>
      <c r="E278" t="s">
        <v>2164</v>
      </c>
      <c r="F278" t="s">
        <v>2091</v>
      </c>
      <c r="G278" s="150">
        <v>0.55169999999999997</v>
      </c>
      <c r="H278" s="150">
        <v>0.55000000000000004</v>
      </c>
      <c r="I278" s="149">
        <v>0.50084006999999997</v>
      </c>
      <c r="J278" s="111">
        <v>42165</v>
      </c>
      <c r="K278" s="111">
        <v>42165</v>
      </c>
      <c r="L278" s="111">
        <v>42735</v>
      </c>
      <c r="M278" s="111">
        <v>43189</v>
      </c>
      <c r="N278" t="s">
        <v>2136</v>
      </c>
      <c r="O278" t="s">
        <v>2683</v>
      </c>
      <c r="P278" t="s">
        <v>2684</v>
      </c>
    </row>
    <row r="279" spans="1:16" x14ac:dyDescent="0.25">
      <c r="A279" t="s">
        <v>55</v>
      </c>
      <c r="B279" t="s">
        <v>2685</v>
      </c>
      <c r="C279" t="s">
        <v>2208</v>
      </c>
      <c r="D279" t="s">
        <v>2163</v>
      </c>
      <c r="E279" t="s">
        <v>2164</v>
      </c>
      <c r="F279" t="s">
        <v>2091</v>
      </c>
      <c r="G279" s="150">
        <v>4.0000000000000001E-3</v>
      </c>
      <c r="H279" s="150">
        <v>0.15</v>
      </c>
      <c r="I279" s="149">
        <v>0.51</v>
      </c>
      <c r="J279" s="111">
        <v>42227</v>
      </c>
      <c r="K279" s="111">
        <v>42171</v>
      </c>
      <c r="L279" s="111">
        <v>42367</v>
      </c>
      <c r="M279" s="111">
        <v>43133</v>
      </c>
      <c r="N279" t="s">
        <v>2136</v>
      </c>
      <c r="O279" t="s">
        <v>2686</v>
      </c>
      <c r="P279" t="s">
        <v>2687</v>
      </c>
    </row>
    <row r="280" spans="1:16" x14ac:dyDescent="0.25">
      <c r="A280" t="s">
        <v>55</v>
      </c>
      <c r="B280" t="s">
        <v>2688</v>
      </c>
      <c r="C280" t="s">
        <v>2208</v>
      </c>
      <c r="D280" t="s">
        <v>2163</v>
      </c>
      <c r="E280" t="s">
        <v>2164</v>
      </c>
      <c r="F280" t="s">
        <v>2091</v>
      </c>
      <c r="G280" s="150">
        <v>0.25519999999999998</v>
      </c>
      <c r="H280" s="150">
        <v>0.24</v>
      </c>
      <c r="I280" s="149">
        <v>0.49970571000000003</v>
      </c>
      <c r="J280" s="111">
        <v>42207</v>
      </c>
      <c r="K280" s="111">
        <v>42095</v>
      </c>
      <c r="L280" s="111">
        <v>42612</v>
      </c>
      <c r="M280" s="111">
        <v>43343</v>
      </c>
      <c r="N280" t="s">
        <v>2136</v>
      </c>
      <c r="O280" t="s">
        <v>2689</v>
      </c>
      <c r="P280" t="s">
        <v>2690</v>
      </c>
    </row>
    <row r="281" spans="1:16" x14ac:dyDescent="0.25">
      <c r="A281" t="s">
        <v>55</v>
      </c>
      <c r="B281" t="s">
        <v>2691</v>
      </c>
      <c r="C281" t="s">
        <v>2208</v>
      </c>
      <c r="D281" t="s">
        <v>2163</v>
      </c>
      <c r="E281" t="s">
        <v>2164</v>
      </c>
      <c r="F281" t="s">
        <v>2091</v>
      </c>
      <c r="G281" s="150">
        <v>0.85589999999999999</v>
      </c>
      <c r="H281" s="150">
        <v>0.8</v>
      </c>
      <c r="I281" s="149">
        <v>0.50951117000000001</v>
      </c>
      <c r="J281" s="111">
        <v>41879</v>
      </c>
      <c r="K281" s="111">
        <v>41787</v>
      </c>
      <c r="L281" s="111">
        <v>42824</v>
      </c>
      <c r="M281" s="111">
        <v>43131</v>
      </c>
      <c r="N281" t="s">
        <v>2136</v>
      </c>
      <c r="O281" t="s">
        <v>2692</v>
      </c>
      <c r="P281" t="s">
        <v>2693</v>
      </c>
    </row>
    <row r="282" spans="1:16" x14ac:dyDescent="0.25">
      <c r="A282" t="s">
        <v>55</v>
      </c>
      <c r="B282" t="s">
        <v>2694</v>
      </c>
      <c r="C282" t="s">
        <v>2208</v>
      </c>
      <c r="D282" t="s">
        <v>2163</v>
      </c>
      <c r="E282" t="s">
        <v>2164</v>
      </c>
      <c r="F282" t="s">
        <v>2091</v>
      </c>
      <c r="G282" s="150">
        <v>0.1789</v>
      </c>
      <c r="H282" s="150">
        <v>0.5</v>
      </c>
      <c r="I282" s="149">
        <v>0.51</v>
      </c>
      <c r="J282" s="111">
        <v>42227</v>
      </c>
      <c r="K282" s="111">
        <v>41904</v>
      </c>
      <c r="L282" s="111">
        <v>42367</v>
      </c>
      <c r="M282" s="111">
        <v>43159</v>
      </c>
      <c r="N282" t="s">
        <v>2136</v>
      </c>
      <c r="O282" t="s">
        <v>2695</v>
      </c>
      <c r="P282" t="s">
        <v>2696</v>
      </c>
    </row>
    <row r="283" spans="1:16" x14ac:dyDescent="0.25">
      <c r="A283" t="s">
        <v>54</v>
      </c>
      <c r="B283" t="s">
        <v>2697</v>
      </c>
      <c r="C283" t="s">
        <v>2208</v>
      </c>
      <c r="D283" t="s">
        <v>2163</v>
      </c>
      <c r="E283" t="s">
        <v>2164</v>
      </c>
      <c r="F283" t="s">
        <v>2091</v>
      </c>
      <c r="G283" s="150">
        <v>0.54369999999999996</v>
      </c>
      <c r="H283" s="150">
        <v>0.5</v>
      </c>
      <c r="I283" s="149">
        <v>0.50831826999999996</v>
      </c>
      <c r="J283" s="111">
        <v>41914</v>
      </c>
      <c r="K283" s="111">
        <v>41828</v>
      </c>
      <c r="L283" s="111">
        <v>42636</v>
      </c>
      <c r="M283" s="111">
        <v>43335</v>
      </c>
      <c r="N283" t="s">
        <v>2136</v>
      </c>
      <c r="O283" t="s">
        <v>2698</v>
      </c>
      <c r="P283" t="s">
        <v>2699</v>
      </c>
    </row>
    <row r="284" spans="1:16" x14ac:dyDescent="0.25">
      <c r="A284" t="s">
        <v>54</v>
      </c>
      <c r="B284" t="s">
        <v>2536</v>
      </c>
      <c r="C284" t="s">
        <v>2208</v>
      </c>
      <c r="D284" t="s">
        <v>2163</v>
      </c>
      <c r="E284" t="s">
        <v>2164</v>
      </c>
      <c r="F284" t="s">
        <v>2091</v>
      </c>
      <c r="G284" s="150">
        <v>0.31430000000000002</v>
      </c>
      <c r="H284" s="150">
        <v>0.5</v>
      </c>
      <c r="I284" s="149">
        <v>0.50941837000000001</v>
      </c>
      <c r="J284" s="111">
        <v>41926</v>
      </c>
      <c r="K284" s="111">
        <v>41806</v>
      </c>
      <c r="L284" s="111">
        <v>42432</v>
      </c>
      <c r="M284" s="111">
        <v>43189</v>
      </c>
      <c r="N284" t="s">
        <v>2136</v>
      </c>
      <c r="O284" t="s">
        <v>2702</v>
      </c>
      <c r="P284" t="s">
        <v>2703</v>
      </c>
    </row>
    <row r="285" spans="1:16" x14ac:dyDescent="0.25">
      <c r="A285" t="s">
        <v>65</v>
      </c>
      <c r="B285" t="s">
        <v>2704</v>
      </c>
      <c r="C285" t="s">
        <v>2208</v>
      </c>
      <c r="D285" t="s">
        <v>2163</v>
      </c>
      <c r="E285" t="s">
        <v>2164</v>
      </c>
      <c r="F285" t="s">
        <v>2091</v>
      </c>
      <c r="G285" s="150">
        <v>0.78859999999999997</v>
      </c>
      <c r="H285" s="150">
        <v>0.7</v>
      </c>
      <c r="I285" s="149">
        <v>0.50982152999999997</v>
      </c>
      <c r="J285" s="111">
        <v>41824</v>
      </c>
      <c r="K285" s="111">
        <v>41806</v>
      </c>
      <c r="L285" s="111">
        <v>42367</v>
      </c>
      <c r="M285" s="111">
        <v>43198</v>
      </c>
      <c r="N285" t="s">
        <v>2136</v>
      </c>
      <c r="O285" t="s">
        <v>2705</v>
      </c>
      <c r="P285" t="s">
        <v>2706</v>
      </c>
    </row>
    <row r="286" spans="1:16" x14ac:dyDescent="0.25">
      <c r="A286" t="s">
        <v>65</v>
      </c>
      <c r="B286" t="s">
        <v>2707</v>
      </c>
      <c r="C286" t="s">
        <v>2208</v>
      </c>
      <c r="D286" t="s">
        <v>2163</v>
      </c>
      <c r="E286" t="s">
        <v>2164</v>
      </c>
      <c r="F286" t="s">
        <v>2091</v>
      </c>
      <c r="G286" s="150">
        <v>0.74390000000000001</v>
      </c>
      <c r="H286" s="150">
        <v>0.65</v>
      </c>
      <c r="I286" s="149">
        <v>0.50998880000000002</v>
      </c>
      <c r="J286" s="111">
        <v>41982</v>
      </c>
      <c r="K286" s="111">
        <v>41982</v>
      </c>
      <c r="L286" s="111">
        <v>42429</v>
      </c>
      <c r="M286" s="111">
        <v>43162</v>
      </c>
      <c r="N286" t="s">
        <v>2136</v>
      </c>
      <c r="O286" t="s">
        <v>2708</v>
      </c>
      <c r="P286" t="s">
        <v>2709</v>
      </c>
    </row>
    <row r="287" spans="1:16" x14ac:dyDescent="0.25">
      <c r="A287" t="s">
        <v>65</v>
      </c>
      <c r="B287" t="s">
        <v>2710</v>
      </c>
      <c r="C287" t="s">
        <v>2208</v>
      </c>
      <c r="D287" t="s">
        <v>2163</v>
      </c>
      <c r="E287" t="s">
        <v>2164</v>
      </c>
      <c r="F287" t="s">
        <v>2091</v>
      </c>
      <c r="G287" s="150">
        <v>0.62529999999999997</v>
      </c>
      <c r="H287" s="150">
        <v>0.61</v>
      </c>
      <c r="I287" s="149">
        <v>0.45122315000000002</v>
      </c>
      <c r="J287" s="111">
        <v>42270</v>
      </c>
      <c r="K287" s="111">
        <v>42193</v>
      </c>
      <c r="L287" s="111">
        <v>42270</v>
      </c>
      <c r="M287" s="111">
        <v>43156</v>
      </c>
      <c r="N287" t="s">
        <v>2136</v>
      </c>
      <c r="O287" t="s">
        <v>2711</v>
      </c>
      <c r="P287" t="s">
        <v>2712</v>
      </c>
    </row>
    <row r="288" spans="1:16" x14ac:dyDescent="0.25">
      <c r="A288" t="s">
        <v>65</v>
      </c>
      <c r="B288" t="s">
        <v>2713</v>
      </c>
      <c r="C288" t="s">
        <v>2208</v>
      </c>
      <c r="D288" t="s">
        <v>2163</v>
      </c>
      <c r="E288" t="s">
        <v>2164</v>
      </c>
      <c r="F288" t="s">
        <v>2091</v>
      </c>
      <c r="G288" s="150">
        <v>0.89400000000000002</v>
      </c>
      <c r="H288" s="150">
        <v>0.88</v>
      </c>
      <c r="I288" s="149">
        <v>0.49878398000000002</v>
      </c>
      <c r="J288" s="111">
        <v>41934</v>
      </c>
      <c r="K288" s="111">
        <v>41829</v>
      </c>
      <c r="L288" s="111">
        <v>42542</v>
      </c>
      <c r="M288" s="111">
        <v>43220</v>
      </c>
      <c r="N288" t="s">
        <v>2136</v>
      </c>
      <c r="O288" t="s">
        <v>2714</v>
      </c>
      <c r="P288" t="s">
        <v>2715</v>
      </c>
    </row>
    <row r="289" spans="1:16" x14ac:dyDescent="0.25">
      <c r="A289" t="s">
        <v>65</v>
      </c>
      <c r="B289" t="s">
        <v>2719</v>
      </c>
      <c r="C289" t="s">
        <v>2208</v>
      </c>
      <c r="D289" t="s">
        <v>2163</v>
      </c>
      <c r="E289" t="s">
        <v>2164</v>
      </c>
      <c r="F289" t="s">
        <v>2091</v>
      </c>
      <c r="G289" s="150">
        <v>0.17460000000000001</v>
      </c>
      <c r="H289" s="150">
        <v>0.2</v>
      </c>
      <c r="I289" s="149">
        <v>0.49378126</v>
      </c>
      <c r="J289" s="111">
        <v>42430</v>
      </c>
      <c r="K289" s="111">
        <v>42430</v>
      </c>
      <c r="L289" s="111">
        <v>42302</v>
      </c>
      <c r="M289" s="111">
        <v>43223</v>
      </c>
      <c r="N289" t="s">
        <v>2136</v>
      </c>
      <c r="O289" t="s">
        <v>2720</v>
      </c>
      <c r="P289" t="s">
        <v>2721</v>
      </c>
    </row>
    <row r="290" spans="1:16" x14ac:dyDescent="0.25">
      <c r="A290" t="s">
        <v>65</v>
      </c>
      <c r="B290" t="s">
        <v>2722</v>
      </c>
      <c r="C290" t="s">
        <v>2208</v>
      </c>
      <c r="D290" t="s">
        <v>2163</v>
      </c>
      <c r="E290" t="s">
        <v>2164</v>
      </c>
      <c r="F290" t="s">
        <v>2091</v>
      </c>
      <c r="G290" s="150">
        <v>0.36630000000000001</v>
      </c>
      <c r="H290" s="150">
        <v>0.42</v>
      </c>
      <c r="I290" s="149">
        <v>0.50999667999999998</v>
      </c>
      <c r="J290" s="111">
        <v>42360</v>
      </c>
      <c r="K290" s="111">
        <v>42360</v>
      </c>
      <c r="L290" s="111">
        <v>42367</v>
      </c>
      <c r="M290" s="111">
        <v>43250</v>
      </c>
      <c r="N290" t="s">
        <v>2136</v>
      </c>
      <c r="O290" t="s">
        <v>2723</v>
      </c>
      <c r="P290" t="s">
        <v>2724</v>
      </c>
    </row>
    <row r="291" spans="1:16" x14ac:dyDescent="0.25">
      <c r="A291" t="s">
        <v>65</v>
      </c>
      <c r="B291" t="s">
        <v>2725</v>
      </c>
      <c r="C291" t="s">
        <v>2208</v>
      </c>
      <c r="D291" t="s">
        <v>2163</v>
      </c>
      <c r="E291" t="s">
        <v>2164</v>
      </c>
      <c r="F291" t="s">
        <v>2091</v>
      </c>
      <c r="G291" s="150">
        <v>0.51670000000000005</v>
      </c>
      <c r="H291" s="150">
        <v>0.51</v>
      </c>
      <c r="I291" s="149">
        <v>0.50991934999999999</v>
      </c>
      <c r="J291" s="111">
        <v>42142</v>
      </c>
      <c r="K291" s="111">
        <v>42012</v>
      </c>
      <c r="L291" s="111">
        <v>42302</v>
      </c>
      <c r="M291" s="111">
        <v>43125</v>
      </c>
      <c r="N291" t="s">
        <v>2136</v>
      </c>
      <c r="O291" t="s">
        <v>2726</v>
      </c>
      <c r="P291" t="s">
        <v>2727</v>
      </c>
    </row>
    <row r="292" spans="1:16" x14ac:dyDescent="0.25">
      <c r="A292" t="s">
        <v>65</v>
      </c>
      <c r="B292" t="s">
        <v>2733</v>
      </c>
      <c r="C292" t="s">
        <v>2208</v>
      </c>
      <c r="D292" t="s">
        <v>2163</v>
      </c>
      <c r="E292" t="s">
        <v>2164</v>
      </c>
      <c r="F292" t="s">
        <v>2091</v>
      </c>
      <c r="G292" s="150">
        <v>0.3826</v>
      </c>
      <c r="H292" s="150">
        <v>0.38</v>
      </c>
      <c r="I292" s="149">
        <v>0.50995482999999997</v>
      </c>
      <c r="J292" s="111">
        <v>41983</v>
      </c>
      <c r="K292" s="111">
        <v>41932</v>
      </c>
      <c r="L292" s="111">
        <v>42367</v>
      </c>
      <c r="M292" s="111">
        <v>43151</v>
      </c>
      <c r="N292" t="s">
        <v>2136</v>
      </c>
      <c r="O292" t="s">
        <v>2734</v>
      </c>
      <c r="P292" t="s">
        <v>2735</v>
      </c>
    </row>
    <row r="293" spans="1:16" x14ac:dyDescent="0.25">
      <c r="A293" t="s">
        <v>66</v>
      </c>
      <c r="B293" t="s">
        <v>2738</v>
      </c>
      <c r="C293" t="s">
        <v>2208</v>
      </c>
      <c r="D293" t="s">
        <v>2163</v>
      </c>
      <c r="E293" t="s">
        <v>2164</v>
      </c>
      <c r="F293" t="s">
        <v>2091</v>
      </c>
      <c r="G293" s="150">
        <v>0.57389999999999997</v>
      </c>
      <c r="H293" s="150">
        <v>0.46</v>
      </c>
      <c r="I293" s="149">
        <v>0.50983040000000002</v>
      </c>
      <c r="J293" s="111">
        <v>42024</v>
      </c>
      <c r="K293" s="111">
        <v>41918</v>
      </c>
      <c r="L293" s="111">
        <v>42367</v>
      </c>
      <c r="M293" s="111">
        <v>43334</v>
      </c>
      <c r="N293" t="s">
        <v>2136</v>
      </c>
      <c r="O293" t="s">
        <v>2739</v>
      </c>
      <c r="P293" t="s">
        <v>2740</v>
      </c>
    </row>
    <row r="294" spans="1:16" x14ac:dyDescent="0.25">
      <c r="A294" t="s">
        <v>66</v>
      </c>
      <c r="B294" t="s">
        <v>2741</v>
      </c>
      <c r="C294" t="s">
        <v>2208</v>
      </c>
      <c r="D294" t="s">
        <v>2163</v>
      </c>
      <c r="E294" t="s">
        <v>2164</v>
      </c>
      <c r="F294" t="s">
        <v>2091</v>
      </c>
      <c r="G294" s="150">
        <v>0.47619999999999996</v>
      </c>
      <c r="H294" s="150">
        <v>0.75</v>
      </c>
      <c r="I294" s="149">
        <v>0.50952724000000005</v>
      </c>
      <c r="J294" s="111">
        <v>41821</v>
      </c>
      <c r="K294" s="111">
        <v>41764</v>
      </c>
      <c r="L294" s="111">
        <v>42367</v>
      </c>
      <c r="M294" s="111">
        <v>43220</v>
      </c>
      <c r="N294" t="s">
        <v>2136</v>
      </c>
      <c r="O294" t="s">
        <v>2742</v>
      </c>
      <c r="P294" t="s">
        <v>2743</v>
      </c>
    </row>
    <row r="295" spans="1:16" x14ac:dyDescent="0.25">
      <c r="A295" t="s">
        <v>66</v>
      </c>
      <c r="B295" t="s">
        <v>2744</v>
      </c>
      <c r="C295" t="s">
        <v>2208</v>
      </c>
      <c r="D295" t="s">
        <v>2163</v>
      </c>
      <c r="E295" t="s">
        <v>2164</v>
      </c>
      <c r="F295" t="s">
        <v>2091</v>
      </c>
      <c r="G295" s="150">
        <v>0.71760000000000002</v>
      </c>
      <c r="H295" s="150">
        <v>0.68</v>
      </c>
      <c r="I295" s="149">
        <v>0.50825381000000003</v>
      </c>
      <c r="J295" s="111">
        <v>41947</v>
      </c>
      <c r="K295" s="111">
        <v>41925</v>
      </c>
      <c r="L295" s="111">
        <v>42766</v>
      </c>
      <c r="M295" s="111">
        <v>43174</v>
      </c>
      <c r="N295" t="s">
        <v>2136</v>
      </c>
      <c r="O295" t="s">
        <v>2745</v>
      </c>
      <c r="P295" t="s">
        <v>2746</v>
      </c>
    </row>
    <row r="296" spans="1:16" x14ac:dyDescent="0.25">
      <c r="A296" t="s">
        <v>66</v>
      </c>
      <c r="B296" t="s">
        <v>2747</v>
      </c>
      <c r="C296" t="s">
        <v>2208</v>
      </c>
      <c r="D296" t="s">
        <v>2163</v>
      </c>
      <c r="E296" t="s">
        <v>2164</v>
      </c>
      <c r="F296" t="s">
        <v>2091</v>
      </c>
      <c r="G296" s="150">
        <v>0.72659999999999991</v>
      </c>
      <c r="H296" s="150">
        <v>0.67</v>
      </c>
      <c r="I296" s="149">
        <v>0.50152580999999996</v>
      </c>
      <c r="J296" s="111">
        <v>41919</v>
      </c>
      <c r="K296" s="111">
        <v>41850</v>
      </c>
      <c r="L296" s="111">
        <v>42367</v>
      </c>
      <c r="M296" s="111">
        <v>43286</v>
      </c>
      <c r="N296" t="s">
        <v>2136</v>
      </c>
      <c r="O296" t="s">
        <v>2748</v>
      </c>
      <c r="P296" t="s">
        <v>2749</v>
      </c>
    </row>
    <row r="297" spans="1:16" x14ac:dyDescent="0.25">
      <c r="A297" t="s">
        <v>66</v>
      </c>
      <c r="B297" t="s">
        <v>2750</v>
      </c>
      <c r="C297" t="s">
        <v>2208</v>
      </c>
      <c r="D297" t="s">
        <v>2163</v>
      </c>
      <c r="E297" t="s">
        <v>2164</v>
      </c>
      <c r="F297" t="s">
        <v>2091</v>
      </c>
      <c r="G297" s="150">
        <v>0.32669999999999999</v>
      </c>
      <c r="H297" s="150">
        <v>0.2</v>
      </c>
      <c r="I297" s="149">
        <v>0.50999234000000004</v>
      </c>
      <c r="J297" s="111">
        <v>41946</v>
      </c>
      <c r="K297" s="111">
        <v>41869</v>
      </c>
      <c r="L297" s="111">
        <v>42486</v>
      </c>
      <c r="M297" s="111">
        <v>43159</v>
      </c>
      <c r="N297" t="s">
        <v>2136</v>
      </c>
      <c r="O297" t="s">
        <v>2751</v>
      </c>
      <c r="P297" t="s">
        <v>2752</v>
      </c>
    </row>
    <row r="298" spans="1:16" x14ac:dyDescent="0.25">
      <c r="A298" t="s">
        <v>60</v>
      </c>
      <c r="B298" t="s">
        <v>2753</v>
      </c>
      <c r="C298" t="s">
        <v>2208</v>
      </c>
      <c r="D298" t="s">
        <v>2163</v>
      </c>
      <c r="E298" t="s">
        <v>2164</v>
      </c>
      <c r="F298" t="s">
        <v>2091</v>
      </c>
      <c r="G298" s="150">
        <v>0.52729999999999999</v>
      </c>
      <c r="H298" s="150">
        <v>0.75</v>
      </c>
      <c r="I298" s="149">
        <v>0.50996350000000001</v>
      </c>
      <c r="J298" s="111">
        <v>41823</v>
      </c>
      <c r="K298" s="111">
        <v>41732</v>
      </c>
      <c r="L298" s="111">
        <v>42727</v>
      </c>
      <c r="M298" s="111">
        <v>43282</v>
      </c>
      <c r="N298" t="s">
        <v>2136</v>
      </c>
      <c r="O298" t="s">
        <v>2754</v>
      </c>
      <c r="P298" t="s">
        <v>2755</v>
      </c>
    </row>
    <row r="299" spans="1:16" x14ac:dyDescent="0.25">
      <c r="A299" t="s">
        <v>60</v>
      </c>
      <c r="B299" t="s">
        <v>2756</v>
      </c>
      <c r="C299" t="s">
        <v>2208</v>
      </c>
      <c r="D299" t="s">
        <v>2163</v>
      </c>
      <c r="E299" t="s">
        <v>2164</v>
      </c>
      <c r="F299" t="s">
        <v>2091</v>
      </c>
      <c r="G299" s="150">
        <v>0.42979999999999996</v>
      </c>
      <c r="H299" s="150">
        <v>0.39</v>
      </c>
      <c r="I299" s="149">
        <v>0.50981975999999996</v>
      </c>
      <c r="J299" s="111">
        <v>42404</v>
      </c>
      <c r="K299" s="111">
        <v>42404</v>
      </c>
      <c r="L299" s="111">
        <v>42367</v>
      </c>
      <c r="M299" s="111">
        <v>43225</v>
      </c>
      <c r="N299" t="s">
        <v>2136</v>
      </c>
      <c r="O299" t="s">
        <v>2757</v>
      </c>
      <c r="P299" t="s">
        <v>2758</v>
      </c>
    </row>
    <row r="300" spans="1:16" x14ac:dyDescent="0.25">
      <c r="A300" t="s">
        <v>60</v>
      </c>
      <c r="B300" t="s">
        <v>2759</v>
      </c>
      <c r="C300" t="s">
        <v>2208</v>
      </c>
      <c r="D300" t="s">
        <v>2163</v>
      </c>
      <c r="E300" t="s">
        <v>2164</v>
      </c>
      <c r="F300" t="s">
        <v>2091</v>
      </c>
      <c r="G300" s="150">
        <v>0.33579999999999999</v>
      </c>
      <c r="H300" s="150">
        <v>0.3</v>
      </c>
      <c r="I300" s="149">
        <v>0.50988126</v>
      </c>
      <c r="J300" s="111">
        <v>42178</v>
      </c>
      <c r="K300" s="111">
        <v>42145</v>
      </c>
      <c r="L300" s="111">
        <v>42603</v>
      </c>
      <c r="M300" s="111">
        <v>43158</v>
      </c>
      <c r="N300" t="s">
        <v>2136</v>
      </c>
      <c r="O300" t="s">
        <v>2760</v>
      </c>
      <c r="P300" t="s">
        <v>2761</v>
      </c>
    </row>
    <row r="301" spans="1:16" x14ac:dyDescent="0.25">
      <c r="A301" t="s">
        <v>60</v>
      </c>
      <c r="B301" t="s">
        <v>2142</v>
      </c>
      <c r="C301" t="s">
        <v>2208</v>
      </c>
      <c r="D301" t="s">
        <v>2163</v>
      </c>
      <c r="E301" t="s">
        <v>2164</v>
      </c>
      <c r="F301" t="s">
        <v>2091</v>
      </c>
      <c r="G301" s="150">
        <v>0.28339999999999999</v>
      </c>
      <c r="H301" s="150">
        <v>0.36</v>
      </c>
      <c r="I301" s="149">
        <v>0.50963217000000005</v>
      </c>
      <c r="J301" s="111">
        <v>42040</v>
      </c>
      <c r="K301" s="111">
        <v>41988</v>
      </c>
      <c r="L301" s="111">
        <v>42486</v>
      </c>
      <c r="M301" s="111">
        <v>43327</v>
      </c>
      <c r="N301" t="s">
        <v>2136</v>
      </c>
      <c r="O301" t="s">
        <v>2766</v>
      </c>
      <c r="P301" t="s">
        <v>2767</v>
      </c>
    </row>
    <row r="302" spans="1:16" x14ac:dyDescent="0.25">
      <c r="A302" t="s">
        <v>60</v>
      </c>
      <c r="B302" t="s">
        <v>2771</v>
      </c>
      <c r="C302" t="s">
        <v>2208</v>
      </c>
      <c r="D302" t="s">
        <v>2163</v>
      </c>
      <c r="E302" t="s">
        <v>2164</v>
      </c>
      <c r="F302" t="s">
        <v>2091</v>
      </c>
      <c r="G302" s="150">
        <v>0.67280000000000006</v>
      </c>
      <c r="H302" s="150">
        <v>0.62</v>
      </c>
      <c r="I302" s="149">
        <v>0.50991889000000001</v>
      </c>
      <c r="J302" s="111">
        <v>41921</v>
      </c>
      <c r="K302" s="111">
        <v>41799</v>
      </c>
      <c r="L302" s="111">
        <v>42486</v>
      </c>
      <c r="M302" s="111">
        <v>43291</v>
      </c>
      <c r="N302" t="s">
        <v>2136</v>
      </c>
      <c r="O302" t="s">
        <v>2772</v>
      </c>
      <c r="P302" t="s">
        <v>2773</v>
      </c>
    </row>
    <row r="303" spans="1:16" x14ac:dyDescent="0.25">
      <c r="A303" t="s">
        <v>68</v>
      </c>
      <c r="B303" t="s">
        <v>2774</v>
      </c>
      <c r="C303" t="s">
        <v>2208</v>
      </c>
      <c r="D303" t="s">
        <v>2163</v>
      </c>
      <c r="E303" t="s">
        <v>2164</v>
      </c>
      <c r="F303" t="s">
        <v>2091</v>
      </c>
      <c r="G303" s="150">
        <v>0.57579999999999998</v>
      </c>
      <c r="H303" s="150">
        <v>0.53</v>
      </c>
      <c r="I303" s="149">
        <v>0.48351796000000002</v>
      </c>
      <c r="J303" s="111">
        <v>41992</v>
      </c>
      <c r="K303" s="111">
        <v>41962</v>
      </c>
      <c r="L303" s="111">
        <v>42516</v>
      </c>
      <c r="M303" s="111">
        <v>43187</v>
      </c>
      <c r="N303" t="s">
        <v>2136</v>
      </c>
      <c r="O303" t="s">
        <v>2775</v>
      </c>
      <c r="P303" t="s">
        <v>2776</v>
      </c>
    </row>
    <row r="304" spans="1:16" x14ac:dyDescent="0.25">
      <c r="A304" t="s">
        <v>68</v>
      </c>
      <c r="B304" t="s">
        <v>2777</v>
      </c>
      <c r="C304" t="s">
        <v>2208</v>
      </c>
      <c r="D304" t="s">
        <v>2163</v>
      </c>
      <c r="E304" t="s">
        <v>2164</v>
      </c>
      <c r="F304" t="s">
        <v>2091</v>
      </c>
      <c r="G304" s="150">
        <v>0.3115</v>
      </c>
      <c r="H304" s="150">
        <v>0.31</v>
      </c>
      <c r="I304" s="149">
        <v>0.48611226000000002</v>
      </c>
      <c r="J304" s="111">
        <v>42154</v>
      </c>
      <c r="K304" s="111">
        <v>42129</v>
      </c>
      <c r="L304" s="111">
        <v>42645</v>
      </c>
      <c r="M304" s="111">
        <v>43193</v>
      </c>
      <c r="N304" t="s">
        <v>2136</v>
      </c>
      <c r="O304" t="s">
        <v>2778</v>
      </c>
      <c r="P304" t="s">
        <v>2779</v>
      </c>
    </row>
    <row r="305" spans="1:16" x14ac:dyDescent="0.25">
      <c r="A305" t="s">
        <v>61</v>
      </c>
      <c r="B305" t="s">
        <v>2780</v>
      </c>
      <c r="C305" t="s">
        <v>2208</v>
      </c>
      <c r="D305" t="s">
        <v>2163</v>
      </c>
      <c r="E305" t="s">
        <v>2164</v>
      </c>
      <c r="F305" t="s">
        <v>2091</v>
      </c>
      <c r="G305" s="150">
        <v>0.2112</v>
      </c>
      <c r="H305" s="150">
        <v>0.2</v>
      </c>
      <c r="I305" s="149">
        <v>0.48377225000000001</v>
      </c>
      <c r="J305" s="111">
        <v>42060</v>
      </c>
      <c r="K305" s="111">
        <v>42060</v>
      </c>
      <c r="L305" s="111">
        <v>42516</v>
      </c>
      <c r="M305" s="111">
        <v>43305</v>
      </c>
      <c r="N305" t="s">
        <v>2136</v>
      </c>
      <c r="O305" t="s">
        <v>2781</v>
      </c>
      <c r="P305" t="s">
        <v>2782</v>
      </c>
    </row>
    <row r="306" spans="1:16" x14ac:dyDescent="0.25">
      <c r="A306" t="s">
        <v>50</v>
      </c>
      <c r="B306" t="s">
        <v>2789</v>
      </c>
      <c r="C306" t="s">
        <v>2208</v>
      </c>
      <c r="D306" t="s">
        <v>2163</v>
      </c>
      <c r="E306" t="s">
        <v>2164</v>
      </c>
      <c r="F306" t="s">
        <v>2091</v>
      </c>
      <c r="G306" s="150">
        <v>0.34279999999999999</v>
      </c>
      <c r="H306" s="150">
        <v>0.65</v>
      </c>
      <c r="I306" s="149">
        <v>0.49654835000000003</v>
      </c>
      <c r="J306" s="111">
        <v>41946</v>
      </c>
      <c r="K306" s="111">
        <v>41785</v>
      </c>
      <c r="L306" s="111">
        <v>42367</v>
      </c>
      <c r="M306" s="111">
        <v>43142</v>
      </c>
      <c r="N306" t="s">
        <v>2136</v>
      </c>
      <c r="O306" t="s">
        <v>2790</v>
      </c>
      <c r="P306" t="s">
        <v>2791</v>
      </c>
    </row>
    <row r="307" spans="1:16" x14ac:dyDescent="0.25">
      <c r="A307" t="s">
        <v>53</v>
      </c>
      <c r="B307" t="s">
        <v>2792</v>
      </c>
      <c r="C307" t="s">
        <v>2208</v>
      </c>
      <c r="D307" t="s">
        <v>2163</v>
      </c>
      <c r="E307" t="s">
        <v>2164</v>
      </c>
      <c r="F307" t="s">
        <v>2091</v>
      </c>
      <c r="G307" s="150">
        <v>0.60199999999999998</v>
      </c>
      <c r="H307" s="150">
        <v>0.7</v>
      </c>
      <c r="I307" s="149">
        <v>0.50529897000000001</v>
      </c>
      <c r="J307" s="111">
        <v>41774</v>
      </c>
      <c r="K307" s="111">
        <v>41708</v>
      </c>
      <c r="L307" s="111">
        <v>42372</v>
      </c>
      <c r="M307" s="111">
        <v>43130</v>
      </c>
      <c r="N307" t="s">
        <v>2136</v>
      </c>
      <c r="O307" t="s">
        <v>2793</v>
      </c>
      <c r="P307" t="s">
        <v>2794</v>
      </c>
    </row>
    <row r="308" spans="1:16" x14ac:dyDescent="0.25">
      <c r="A308" t="s">
        <v>53</v>
      </c>
      <c r="B308" t="s">
        <v>2795</v>
      </c>
      <c r="C308" t="s">
        <v>2208</v>
      </c>
      <c r="D308" t="s">
        <v>2163</v>
      </c>
      <c r="E308" t="s">
        <v>2164</v>
      </c>
      <c r="F308" t="s">
        <v>2091</v>
      </c>
      <c r="G308" s="150">
        <v>0.56409999999999993</v>
      </c>
      <c r="H308" s="150">
        <v>0.5</v>
      </c>
      <c r="I308" s="149">
        <v>0.50999505999999994</v>
      </c>
      <c r="J308" s="111">
        <v>41957</v>
      </c>
      <c r="K308" s="111">
        <v>41890</v>
      </c>
      <c r="L308" s="111">
        <v>42367</v>
      </c>
      <c r="M308" s="111">
        <v>43132</v>
      </c>
      <c r="N308" t="s">
        <v>2136</v>
      </c>
      <c r="O308" t="s">
        <v>2796</v>
      </c>
      <c r="P308" t="s">
        <v>2797</v>
      </c>
    </row>
    <row r="309" spans="1:16" x14ac:dyDescent="0.25">
      <c r="A309" t="s">
        <v>53</v>
      </c>
      <c r="B309" t="s">
        <v>2148</v>
      </c>
      <c r="C309" t="s">
        <v>2208</v>
      </c>
      <c r="D309" t="s">
        <v>2163</v>
      </c>
      <c r="E309" t="s">
        <v>2164</v>
      </c>
      <c r="F309" t="s">
        <v>2091</v>
      </c>
      <c r="G309" s="150">
        <v>0.40020000000000006</v>
      </c>
      <c r="H309" s="150">
        <v>0.38</v>
      </c>
      <c r="I309" s="149">
        <v>0.50900000000000001</v>
      </c>
      <c r="J309" s="111">
        <v>42100</v>
      </c>
      <c r="K309" s="111">
        <v>42087</v>
      </c>
      <c r="L309" s="111">
        <v>42367</v>
      </c>
      <c r="M309" s="111">
        <v>43278</v>
      </c>
      <c r="N309" t="s">
        <v>2136</v>
      </c>
      <c r="O309" t="s">
        <v>2798</v>
      </c>
      <c r="P309" t="s">
        <v>2799</v>
      </c>
    </row>
    <row r="310" spans="1:16" x14ac:dyDescent="0.25">
      <c r="A310" t="s">
        <v>53</v>
      </c>
      <c r="B310" t="s">
        <v>2800</v>
      </c>
      <c r="C310" t="s">
        <v>2208</v>
      </c>
      <c r="D310" t="s">
        <v>2163</v>
      </c>
      <c r="E310" t="s">
        <v>2164</v>
      </c>
      <c r="F310" t="s">
        <v>2091</v>
      </c>
      <c r="G310" s="150">
        <v>0.22989999999999999</v>
      </c>
      <c r="H310" s="150">
        <v>0.2</v>
      </c>
      <c r="I310" s="149">
        <v>0.49058898000000001</v>
      </c>
      <c r="J310" s="111">
        <v>42116</v>
      </c>
      <c r="K310" s="111">
        <v>41988</v>
      </c>
      <c r="L310" s="111">
        <v>42367</v>
      </c>
      <c r="M310" s="111">
        <v>43293</v>
      </c>
      <c r="N310" t="s">
        <v>2136</v>
      </c>
      <c r="O310" t="s">
        <v>2801</v>
      </c>
      <c r="P310" t="s">
        <v>2802</v>
      </c>
    </row>
    <row r="311" spans="1:16" x14ac:dyDescent="0.25">
      <c r="A311" t="s">
        <v>53</v>
      </c>
      <c r="B311" t="s">
        <v>2803</v>
      </c>
      <c r="C311" t="s">
        <v>2208</v>
      </c>
      <c r="D311" t="s">
        <v>2163</v>
      </c>
      <c r="E311" t="s">
        <v>2164</v>
      </c>
      <c r="F311" t="s">
        <v>2091</v>
      </c>
      <c r="G311" s="150">
        <v>0.84430000000000005</v>
      </c>
      <c r="H311" s="150">
        <v>0.81</v>
      </c>
      <c r="I311" s="149">
        <v>0.50423074000000001</v>
      </c>
      <c r="J311" s="111">
        <v>41745</v>
      </c>
      <c r="K311" s="111">
        <v>41649</v>
      </c>
      <c r="L311" s="111">
        <v>42367</v>
      </c>
      <c r="M311" s="111">
        <v>43343</v>
      </c>
      <c r="N311" t="s">
        <v>2136</v>
      </c>
      <c r="O311" t="s">
        <v>2804</v>
      </c>
      <c r="P311" t="s">
        <v>2805</v>
      </c>
    </row>
    <row r="312" spans="1:16" x14ac:dyDescent="0.25">
      <c r="A312" t="s">
        <v>53</v>
      </c>
      <c r="B312" t="s">
        <v>2806</v>
      </c>
      <c r="C312" t="s">
        <v>2208</v>
      </c>
      <c r="D312" t="s">
        <v>2163</v>
      </c>
      <c r="E312" t="s">
        <v>2164</v>
      </c>
      <c r="F312" t="s">
        <v>2091</v>
      </c>
      <c r="G312" s="150">
        <v>0.31790000000000002</v>
      </c>
      <c r="H312" s="150">
        <v>0.25</v>
      </c>
      <c r="I312" s="149">
        <v>0.50992616999999996</v>
      </c>
      <c r="J312" s="111">
        <v>42318</v>
      </c>
      <c r="K312" s="111">
        <v>42318</v>
      </c>
      <c r="L312" s="111">
        <v>42367</v>
      </c>
      <c r="M312" s="111">
        <v>43148</v>
      </c>
      <c r="N312" t="s">
        <v>2136</v>
      </c>
      <c r="O312" t="s">
        <v>2807</v>
      </c>
      <c r="P312" t="s">
        <v>2808</v>
      </c>
    </row>
    <row r="313" spans="1:16" x14ac:dyDescent="0.25">
      <c r="A313" t="s">
        <v>53</v>
      </c>
      <c r="B313" t="s">
        <v>2106</v>
      </c>
      <c r="C313" t="s">
        <v>2208</v>
      </c>
      <c r="D313" t="s">
        <v>2163</v>
      </c>
      <c r="E313" t="s">
        <v>2164</v>
      </c>
      <c r="F313" t="s">
        <v>2091</v>
      </c>
      <c r="G313" s="150">
        <v>0.5948</v>
      </c>
      <c r="H313" s="150">
        <v>0.56999999999999995</v>
      </c>
      <c r="I313" s="149">
        <v>0.51</v>
      </c>
      <c r="J313" s="111">
        <v>41640</v>
      </c>
      <c r="K313" s="111">
        <v>41730</v>
      </c>
      <c r="L313" s="111">
        <v>42367</v>
      </c>
      <c r="M313" s="111">
        <v>43132</v>
      </c>
      <c r="N313" t="s">
        <v>2136</v>
      </c>
      <c r="O313" t="s">
        <v>2809</v>
      </c>
      <c r="P313" t="s">
        <v>2810</v>
      </c>
    </row>
    <row r="314" spans="1:16" x14ac:dyDescent="0.25">
      <c r="A314" t="s">
        <v>53</v>
      </c>
      <c r="B314" t="s">
        <v>2811</v>
      </c>
      <c r="C314" t="s">
        <v>2208</v>
      </c>
      <c r="D314" t="s">
        <v>2163</v>
      </c>
      <c r="E314" t="s">
        <v>2164</v>
      </c>
      <c r="F314" t="s">
        <v>2091</v>
      </c>
      <c r="G314" s="150">
        <v>0.23139999999999999</v>
      </c>
      <c r="H314" s="150">
        <v>0.2</v>
      </c>
      <c r="I314" s="149">
        <v>0.50979589999999997</v>
      </c>
      <c r="J314" s="111">
        <v>42230</v>
      </c>
      <c r="K314" s="111">
        <v>41920</v>
      </c>
      <c r="L314" s="111">
        <v>42516</v>
      </c>
      <c r="M314" s="111">
        <v>43281</v>
      </c>
      <c r="N314" t="s">
        <v>2136</v>
      </c>
      <c r="O314" t="s">
        <v>2812</v>
      </c>
      <c r="P314" t="s">
        <v>2813</v>
      </c>
    </row>
    <row r="315" spans="1:16" x14ac:dyDescent="0.25">
      <c r="A315" t="s">
        <v>53</v>
      </c>
      <c r="B315" t="s">
        <v>2814</v>
      </c>
      <c r="C315" t="s">
        <v>2208</v>
      </c>
      <c r="D315" t="s">
        <v>2163</v>
      </c>
      <c r="E315" t="s">
        <v>2164</v>
      </c>
      <c r="F315" t="s">
        <v>2091</v>
      </c>
      <c r="G315" s="150">
        <v>0.54100000000000004</v>
      </c>
      <c r="H315" s="150">
        <v>0.53</v>
      </c>
      <c r="I315" s="149">
        <v>0.50429181000000001</v>
      </c>
      <c r="J315" s="111">
        <v>41821</v>
      </c>
      <c r="K315" s="111">
        <v>41821</v>
      </c>
      <c r="L315" s="111">
        <v>42372</v>
      </c>
      <c r="M315" s="111">
        <v>43181</v>
      </c>
      <c r="N315" t="s">
        <v>2136</v>
      </c>
      <c r="O315" t="s">
        <v>2815</v>
      </c>
      <c r="P315" t="s">
        <v>2816</v>
      </c>
    </row>
    <row r="316" spans="1:16" x14ac:dyDescent="0.25">
      <c r="A316" t="s">
        <v>53</v>
      </c>
      <c r="B316" t="s">
        <v>2817</v>
      </c>
      <c r="C316" t="s">
        <v>2208</v>
      </c>
      <c r="D316" t="s">
        <v>2163</v>
      </c>
      <c r="E316" t="s">
        <v>2164</v>
      </c>
      <c r="F316" t="s">
        <v>2091</v>
      </c>
      <c r="G316" s="150">
        <v>0.42979999999999996</v>
      </c>
      <c r="H316" s="150">
        <v>0.38</v>
      </c>
      <c r="I316" s="149">
        <v>0.50606819999999997</v>
      </c>
      <c r="J316" s="111">
        <v>42153</v>
      </c>
      <c r="K316" s="111">
        <v>42137</v>
      </c>
      <c r="L316" s="111">
        <v>42367</v>
      </c>
      <c r="M316" s="111">
        <v>43250</v>
      </c>
      <c r="N316" t="s">
        <v>2136</v>
      </c>
      <c r="O316" t="s">
        <v>2818</v>
      </c>
      <c r="P316" t="s">
        <v>2819</v>
      </c>
    </row>
    <row r="317" spans="1:16" x14ac:dyDescent="0.25">
      <c r="A317" t="s">
        <v>53</v>
      </c>
      <c r="B317" t="s">
        <v>2820</v>
      </c>
      <c r="C317" t="s">
        <v>2208</v>
      </c>
      <c r="D317" t="s">
        <v>2163</v>
      </c>
      <c r="E317" t="s">
        <v>2164</v>
      </c>
      <c r="F317" t="s">
        <v>2091</v>
      </c>
      <c r="G317" s="150">
        <v>0.96430000000000005</v>
      </c>
      <c r="H317" s="150">
        <v>0.92</v>
      </c>
      <c r="I317" s="149">
        <v>0.50980745000000005</v>
      </c>
      <c r="J317" s="111">
        <v>41836</v>
      </c>
      <c r="K317" s="111">
        <v>41681</v>
      </c>
      <c r="L317" s="111">
        <v>42367</v>
      </c>
      <c r="M317" s="111">
        <v>43153</v>
      </c>
      <c r="N317" t="s">
        <v>2136</v>
      </c>
      <c r="O317" t="s">
        <v>2821</v>
      </c>
      <c r="P317" t="s">
        <v>2822</v>
      </c>
    </row>
    <row r="318" spans="1:16" x14ac:dyDescent="0.25">
      <c r="A318" t="s">
        <v>47</v>
      </c>
      <c r="B318" t="s">
        <v>2823</v>
      </c>
      <c r="C318" t="s">
        <v>2208</v>
      </c>
      <c r="D318" t="s">
        <v>2163</v>
      </c>
      <c r="E318" t="s">
        <v>2164</v>
      </c>
      <c r="F318" t="s">
        <v>2091</v>
      </c>
      <c r="G318" s="150">
        <v>0.62619999999999998</v>
      </c>
      <c r="H318" s="150">
        <v>0.45</v>
      </c>
      <c r="I318" s="149">
        <v>0.50999680999999997</v>
      </c>
      <c r="J318" s="111">
        <v>42320</v>
      </c>
      <c r="K318" s="111">
        <v>42284</v>
      </c>
      <c r="L318" s="111">
        <v>42603</v>
      </c>
      <c r="M318" s="111">
        <v>43224</v>
      </c>
      <c r="N318" t="s">
        <v>2136</v>
      </c>
      <c r="O318" t="s">
        <v>2824</v>
      </c>
      <c r="P318" t="s">
        <v>2825</v>
      </c>
    </row>
    <row r="319" spans="1:16" x14ac:dyDescent="0.25">
      <c r="A319" t="s">
        <v>47</v>
      </c>
      <c r="B319" t="s">
        <v>2832</v>
      </c>
      <c r="C319" t="s">
        <v>2208</v>
      </c>
      <c r="D319" t="s">
        <v>2163</v>
      </c>
      <c r="E319" t="s">
        <v>2164</v>
      </c>
      <c r="F319" t="s">
        <v>2091</v>
      </c>
      <c r="G319" s="150">
        <v>0.53539999999999999</v>
      </c>
      <c r="H319" s="150">
        <v>0.56999999999999995</v>
      </c>
      <c r="I319" s="149">
        <v>0.50973745999999998</v>
      </c>
      <c r="J319" s="111">
        <v>41815</v>
      </c>
      <c r="K319" s="111">
        <v>41682</v>
      </c>
      <c r="L319" s="111">
        <v>42367</v>
      </c>
      <c r="M319" s="111">
        <v>43160</v>
      </c>
      <c r="N319" t="s">
        <v>2136</v>
      </c>
      <c r="O319" t="s">
        <v>2833</v>
      </c>
      <c r="P319" t="s">
        <v>2834</v>
      </c>
    </row>
    <row r="320" spans="1:16" x14ac:dyDescent="0.25">
      <c r="A320" t="s">
        <v>47</v>
      </c>
      <c r="B320" t="s">
        <v>2845</v>
      </c>
      <c r="C320" t="s">
        <v>2208</v>
      </c>
      <c r="D320" t="s">
        <v>2163</v>
      </c>
      <c r="E320" t="s">
        <v>2164</v>
      </c>
      <c r="F320" t="s">
        <v>2091</v>
      </c>
      <c r="G320" s="150">
        <v>0.30499999999999999</v>
      </c>
      <c r="H320" s="150">
        <v>0.5</v>
      </c>
      <c r="I320" s="149">
        <v>0.50999799000000001</v>
      </c>
      <c r="J320" s="111">
        <v>41666</v>
      </c>
      <c r="K320" s="111">
        <v>41659</v>
      </c>
      <c r="L320" s="111">
        <v>42302</v>
      </c>
      <c r="M320" s="111">
        <v>43189</v>
      </c>
      <c r="N320" t="s">
        <v>2136</v>
      </c>
      <c r="O320" t="s">
        <v>2846</v>
      </c>
      <c r="P320" t="s">
        <v>2847</v>
      </c>
    </row>
    <row r="321" spans="1:16" x14ac:dyDescent="0.25">
      <c r="A321" t="s">
        <v>47</v>
      </c>
      <c r="B321" t="s">
        <v>2856</v>
      </c>
      <c r="C321" t="s">
        <v>2208</v>
      </c>
      <c r="D321" t="s">
        <v>2163</v>
      </c>
      <c r="E321" t="s">
        <v>2164</v>
      </c>
      <c r="F321" t="s">
        <v>2091</v>
      </c>
      <c r="G321" s="150">
        <v>0.28239999999999998</v>
      </c>
      <c r="H321" s="150">
        <v>0.5</v>
      </c>
      <c r="I321" s="149">
        <v>0.51</v>
      </c>
      <c r="J321" s="111">
        <v>41791</v>
      </c>
      <c r="K321" s="111">
        <v>41820</v>
      </c>
      <c r="L321" s="111">
        <v>42367</v>
      </c>
      <c r="M321" s="111">
        <v>43136</v>
      </c>
      <c r="N321" t="s">
        <v>2136</v>
      </c>
      <c r="O321" t="s">
        <v>2857</v>
      </c>
      <c r="P321" t="s">
        <v>2858</v>
      </c>
    </row>
    <row r="322" spans="1:16" x14ac:dyDescent="0.25">
      <c r="A322" t="s">
        <v>47</v>
      </c>
      <c r="B322" t="s">
        <v>2862</v>
      </c>
      <c r="C322" t="s">
        <v>2208</v>
      </c>
      <c r="D322" t="s">
        <v>2163</v>
      </c>
      <c r="E322" t="s">
        <v>2164</v>
      </c>
      <c r="F322" t="s">
        <v>2091</v>
      </c>
      <c r="G322" s="150">
        <v>0.75849999999999995</v>
      </c>
      <c r="H322" s="150">
        <v>0.75</v>
      </c>
      <c r="I322" s="149">
        <v>0.51</v>
      </c>
      <c r="J322" s="111">
        <v>41799</v>
      </c>
      <c r="K322" s="111">
        <v>41730</v>
      </c>
      <c r="L322" s="111">
        <v>42542</v>
      </c>
      <c r="M322" s="111">
        <v>43126</v>
      </c>
      <c r="N322" t="s">
        <v>2136</v>
      </c>
      <c r="O322" t="s">
        <v>2865</v>
      </c>
      <c r="P322" t="s">
        <v>2866</v>
      </c>
    </row>
    <row r="323" spans="1:16" x14ac:dyDescent="0.25">
      <c r="A323" t="s">
        <v>47</v>
      </c>
      <c r="B323" t="s">
        <v>2600</v>
      </c>
      <c r="C323" t="s">
        <v>2208</v>
      </c>
      <c r="D323" t="s">
        <v>2163</v>
      </c>
      <c r="E323" t="s">
        <v>2164</v>
      </c>
      <c r="F323" t="s">
        <v>2091</v>
      </c>
      <c r="G323" s="150">
        <v>0.65650000000000008</v>
      </c>
      <c r="H323" s="150">
        <v>0.65</v>
      </c>
      <c r="I323" s="149">
        <v>0.50999947000000001</v>
      </c>
      <c r="J323" s="111">
        <v>42030</v>
      </c>
      <c r="K323" s="111">
        <v>41887</v>
      </c>
      <c r="L323" s="111">
        <v>42367</v>
      </c>
      <c r="M323" s="111">
        <v>43158</v>
      </c>
      <c r="N323" t="s">
        <v>2136</v>
      </c>
      <c r="O323" t="s">
        <v>2873</v>
      </c>
      <c r="P323" t="s">
        <v>2874</v>
      </c>
    </row>
    <row r="324" spans="1:16" x14ac:dyDescent="0.25">
      <c r="A324" t="s">
        <v>47</v>
      </c>
      <c r="B324" t="s">
        <v>2099</v>
      </c>
      <c r="C324" t="s">
        <v>2208</v>
      </c>
      <c r="D324" t="s">
        <v>2163</v>
      </c>
      <c r="E324" t="s">
        <v>2164</v>
      </c>
      <c r="F324" t="s">
        <v>2091</v>
      </c>
      <c r="G324" s="150">
        <v>0.37</v>
      </c>
      <c r="H324" s="150">
        <v>0.5</v>
      </c>
      <c r="I324" s="149">
        <v>0.48799752000000002</v>
      </c>
      <c r="J324" s="111">
        <v>41872</v>
      </c>
      <c r="K324" s="111">
        <v>42403</v>
      </c>
      <c r="L324" s="111">
        <v>42600</v>
      </c>
      <c r="M324" s="111">
        <v>43139</v>
      </c>
      <c r="N324" t="s">
        <v>2136</v>
      </c>
      <c r="O324" t="s">
        <v>2875</v>
      </c>
      <c r="P324" t="s">
        <v>2876</v>
      </c>
    </row>
    <row r="325" spans="1:16" x14ac:dyDescent="0.25">
      <c r="A325" t="s">
        <v>47</v>
      </c>
      <c r="B325" t="s">
        <v>2603</v>
      </c>
      <c r="C325" t="s">
        <v>2208</v>
      </c>
      <c r="D325" t="s">
        <v>2163</v>
      </c>
      <c r="E325" t="s">
        <v>2164</v>
      </c>
      <c r="F325" t="s">
        <v>2091</v>
      </c>
      <c r="G325" s="150">
        <v>0.25390000000000001</v>
      </c>
      <c r="H325" s="150">
        <v>0.2</v>
      </c>
      <c r="I325" s="149">
        <v>0.50991540000000002</v>
      </c>
      <c r="J325" s="111">
        <v>42052</v>
      </c>
      <c r="K325" s="111">
        <v>42062</v>
      </c>
      <c r="L325" s="111">
        <v>42367</v>
      </c>
      <c r="M325" s="111">
        <v>43151</v>
      </c>
      <c r="N325" t="s">
        <v>2136</v>
      </c>
      <c r="O325" t="s">
        <v>2878</v>
      </c>
      <c r="P325" t="s">
        <v>2879</v>
      </c>
    </row>
    <row r="326" spans="1:16" x14ac:dyDescent="0.25">
      <c r="A326" t="s">
        <v>47</v>
      </c>
      <c r="B326" t="s">
        <v>2606</v>
      </c>
      <c r="C326" t="s">
        <v>2208</v>
      </c>
      <c r="D326" t="s">
        <v>2163</v>
      </c>
      <c r="E326" t="s">
        <v>2164</v>
      </c>
      <c r="F326" t="s">
        <v>2091</v>
      </c>
      <c r="G326" s="150">
        <v>0.45479999999999998</v>
      </c>
      <c r="H326" s="150">
        <v>0.45</v>
      </c>
      <c r="I326" s="149">
        <v>0.50918848999999999</v>
      </c>
      <c r="J326" s="111">
        <v>42158</v>
      </c>
      <c r="K326" s="111">
        <v>41807</v>
      </c>
      <c r="L326" s="111">
        <v>42727</v>
      </c>
      <c r="M326" s="111">
        <v>43273</v>
      </c>
      <c r="N326" t="s">
        <v>2136</v>
      </c>
      <c r="O326" t="s">
        <v>2880</v>
      </c>
      <c r="P326" t="s">
        <v>2881</v>
      </c>
    </row>
    <row r="327" spans="1:16" x14ac:dyDescent="0.25">
      <c r="A327" t="s">
        <v>67</v>
      </c>
      <c r="B327" t="s">
        <v>2882</v>
      </c>
      <c r="C327" t="s">
        <v>2208</v>
      </c>
      <c r="D327" t="s">
        <v>2163</v>
      </c>
      <c r="E327" t="s">
        <v>2164</v>
      </c>
      <c r="F327" t="s">
        <v>2091</v>
      </c>
      <c r="G327" s="150">
        <v>0.57999999999999996</v>
      </c>
      <c r="H327" s="150">
        <v>0.5</v>
      </c>
      <c r="I327" s="149">
        <v>0.50981052000000004</v>
      </c>
      <c r="J327" s="111">
        <v>41885</v>
      </c>
      <c r="K327" s="111">
        <v>41831</v>
      </c>
      <c r="L327" s="111">
        <v>42542</v>
      </c>
      <c r="M327" s="111">
        <v>43179</v>
      </c>
      <c r="N327" t="s">
        <v>2136</v>
      </c>
      <c r="O327" t="s">
        <v>2885</v>
      </c>
      <c r="P327" t="s">
        <v>2886</v>
      </c>
    </row>
    <row r="328" spans="1:16" x14ac:dyDescent="0.25">
      <c r="A328" t="s">
        <v>67</v>
      </c>
      <c r="B328" t="s">
        <v>2609</v>
      </c>
      <c r="C328" t="s">
        <v>2208</v>
      </c>
      <c r="D328" t="s">
        <v>2163</v>
      </c>
      <c r="E328" t="s">
        <v>2164</v>
      </c>
      <c r="F328" t="s">
        <v>2091</v>
      </c>
      <c r="G328" s="150">
        <v>0.93140000000000001</v>
      </c>
      <c r="H328" s="150">
        <v>0.5</v>
      </c>
      <c r="I328" s="149">
        <v>0.50998860000000001</v>
      </c>
      <c r="J328" s="111">
        <v>41943</v>
      </c>
      <c r="K328" s="111">
        <v>41934</v>
      </c>
      <c r="L328" s="111">
        <v>42542</v>
      </c>
      <c r="M328" s="111">
        <v>43179</v>
      </c>
      <c r="N328" t="s">
        <v>2136</v>
      </c>
      <c r="O328" t="s">
        <v>2889</v>
      </c>
      <c r="P328" t="s">
        <v>2890</v>
      </c>
    </row>
    <row r="329" spans="1:16" x14ac:dyDescent="0.25">
      <c r="A329" t="s">
        <v>67</v>
      </c>
      <c r="B329" t="s">
        <v>2891</v>
      </c>
      <c r="C329" t="s">
        <v>2208</v>
      </c>
      <c r="D329" t="s">
        <v>2163</v>
      </c>
      <c r="E329" t="s">
        <v>2164</v>
      </c>
      <c r="F329" t="s">
        <v>2091</v>
      </c>
      <c r="G329" s="150">
        <v>0.1381</v>
      </c>
      <c r="H329" s="150">
        <v>0.2</v>
      </c>
      <c r="I329" s="149">
        <v>0.50921718000000005</v>
      </c>
      <c r="J329" t="s">
        <v>560</v>
      </c>
      <c r="K329" s="111">
        <v>42979</v>
      </c>
      <c r="L329" s="111">
        <v>42605</v>
      </c>
      <c r="M329" s="111">
        <v>43195</v>
      </c>
      <c r="N329" t="s">
        <v>2136</v>
      </c>
      <c r="O329" t="s">
        <v>2892</v>
      </c>
      <c r="P329" t="s">
        <v>2893</v>
      </c>
    </row>
    <row r="330" spans="1:16" x14ac:dyDescent="0.25">
      <c r="A330" t="s">
        <v>57</v>
      </c>
      <c r="B330" t="s">
        <v>2921</v>
      </c>
      <c r="C330" t="s">
        <v>2208</v>
      </c>
      <c r="D330" t="s">
        <v>2163</v>
      </c>
      <c r="E330" t="s">
        <v>2164</v>
      </c>
      <c r="F330" t="s">
        <v>2091</v>
      </c>
      <c r="G330" s="150">
        <v>0.56769999999999998</v>
      </c>
      <c r="H330" s="150">
        <v>0.59</v>
      </c>
      <c r="I330" s="149">
        <v>0.51</v>
      </c>
      <c r="J330" s="111">
        <v>42264</v>
      </c>
      <c r="K330" s="111">
        <v>42111</v>
      </c>
      <c r="L330" s="111">
        <v>42604</v>
      </c>
      <c r="M330" s="111">
        <v>43221</v>
      </c>
      <c r="N330" t="s">
        <v>2136</v>
      </c>
      <c r="O330" t="s">
        <v>2922</v>
      </c>
      <c r="P330" t="s">
        <v>2923</v>
      </c>
    </row>
    <row r="331" spans="1:16" x14ac:dyDescent="0.25">
      <c r="A331" t="s">
        <v>57</v>
      </c>
      <c r="B331" t="s">
        <v>2924</v>
      </c>
      <c r="C331" t="s">
        <v>2208</v>
      </c>
      <c r="D331" t="s">
        <v>2163</v>
      </c>
      <c r="E331" t="s">
        <v>2164</v>
      </c>
      <c r="F331" t="s">
        <v>2091</v>
      </c>
      <c r="G331" s="150">
        <v>0.2208</v>
      </c>
      <c r="H331" s="150">
        <v>0.2</v>
      </c>
      <c r="I331" s="149">
        <v>0.50971248000000002</v>
      </c>
      <c r="J331" s="111">
        <v>42229</v>
      </c>
      <c r="K331" s="111">
        <v>42118</v>
      </c>
      <c r="L331" s="111">
        <v>42814</v>
      </c>
      <c r="M331" s="111">
        <v>43179</v>
      </c>
      <c r="N331" t="s">
        <v>2136</v>
      </c>
      <c r="O331" t="s">
        <v>2925</v>
      </c>
      <c r="P331" t="s">
        <v>2926</v>
      </c>
    </row>
    <row r="332" spans="1:16" x14ac:dyDescent="0.25">
      <c r="A332" t="s">
        <v>57</v>
      </c>
      <c r="B332" t="s">
        <v>2927</v>
      </c>
      <c r="C332" t="s">
        <v>2208</v>
      </c>
      <c r="D332" t="s">
        <v>2163</v>
      </c>
      <c r="E332" t="s">
        <v>2164</v>
      </c>
      <c r="F332" t="s">
        <v>2091</v>
      </c>
      <c r="G332" s="150">
        <v>0.1507</v>
      </c>
      <c r="H332" s="150">
        <v>0.2</v>
      </c>
      <c r="I332" s="149">
        <v>0.50971248000000002</v>
      </c>
      <c r="J332" s="111">
        <v>42236</v>
      </c>
      <c r="K332" s="111">
        <v>41891</v>
      </c>
      <c r="L332" s="111">
        <v>42603</v>
      </c>
      <c r="M332" s="111">
        <v>43333</v>
      </c>
      <c r="N332" t="s">
        <v>2136</v>
      </c>
      <c r="O332" t="s">
        <v>2928</v>
      </c>
      <c r="P332" t="s">
        <v>2929</v>
      </c>
    </row>
    <row r="333" spans="1:16" x14ac:dyDescent="0.25">
      <c r="A333" t="s">
        <v>57</v>
      </c>
      <c r="B333" t="s">
        <v>2933</v>
      </c>
      <c r="C333" t="s">
        <v>2208</v>
      </c>
      <c r="D333" t="s">
        <v>2163</v>
      </c>
      <c r="E333" t="s">
        <v>2164</v>
      </c>
      <c r="F333" t="s">
        <v>2091</v>
      </c>
      <c r="G333" s="150">
        <v>0.1648</v>
      </c>
      <c r="H333" s="150">
        <v>0.2</v>
      </c>
      <c r="I333" s="149">
        <v>0.50972647999999998</v>
      </c>
      <c r="J333" s="111">
        <v>42149</v>
      </c>
      <c r="K333" s="111">
        <v>42065</v>
      </c>
      <c r="L333" s="111">
        <v>42634</v>
      </c>
      <c r="M333" s="111">
        <v>43189</v>
      </c>
      <c r="N333" t="s">
        <v>2136</v>
      </c>
      <c r="O333" t="s">
        <v>2934</v>
      </c>
      <c r="P333" t="s">
        <v>2935</v>
      </c>
    </row>
    <row r="334" spans="1:16" x14ac:dyDescent="0.25">
      <c r="A334" t="s">
        <v>57</v>
      </c>
      <c r="B334" t="s">
        <v>2939</v>
      </c>
      <c r="C334" t="s">
        <v>2208</v>
      </c>
      <c r="D334" t="s">
        <v>2163</v>
      </c>
      <c r="E334" t="s">
        <v>2164</v>
      </c>
      <c r="F334" t="s">
        <v>2091</v>
      </c>
      <c r="G334" s="150">
        <v>0.3957</v>
      </c>
      <c r="H334" s="150">
        <v>0.5</v>
      </c>
      <c r="I334" s="149">
        <v>0.50971248000000002</v>
      </c>
      <c r="J334" s="111">
        <v>42163</v>
      </c>
      <c r="K334" s="111">
        <v>41815</v>
      </c>
      <c r="L334" s="111">
        <v>42542</v>
      </c>
      <c r="M334" s="111">
        <v>43274</v>
      </c>
      <c r="N334" t="s">
        <v>2136</v>
      </c>
      <c r="O334" t="s">
        <v>2940</v>
      </c>
      <c r="P334" t="s">
        <v>2941</v>
      </c>
    </row>
    <row r="335" spans="1:16" x14ac:dyDescent="0.25">
      <c r="A335" t="s">
        <v>57</v>
      </c>
      <c r="B335" t="s">
        <v>2942</v>
      </c>
      <c r="C335" t="s">
        <v>2208</v>
      </c>
      <c r="D335" t="s">
        <v>2163</v>
      </c>
      <c r="E335" t="s">
        <v>2164</v>
      </c>
      <c r="F335" t="s">
        <v>2091</v>
      </c>
      <c r="G335" s="150">
        <v>0.32340000000000002</v>
      </c>
      <c r="H335" s="150">
        <v>0.3</v>
      </c>
      <c r="I335" s="149">
        <v>0.50988259000000002</v>
      </c>
      <c r="J335" s="111">
        <v>42191</v>
      </c>
      <c r="K335" s="111">
        <v>42065</v>
      </c>
      <c r="L335" s="111">
        <v>42604</v>
      </c>
      <c r="M335" s="111">
        <v>43120</v>
      </c>
      <c r="N335" t="s">
        <v>2136</v>
      </c>
      <c r="O335" t="s">
        <v>2943</v>
      </c>
      <c r="P335" t="s">
        <v>2944</v>
      </c>
    </row>
    <row r="336" spans="1:16" x14ac:dyDescent="0.25">
      <c r="A336" t="s">
        <v>57</v>
      </c>
      <c r="B336" t="s">
        <v>2945</v>
      </c>
      <c r="C336" t="s">
        <v>2208</v>
      </c>
      <c r="D336" t="s">
        <v>2163</v>
      </c>
      <c r="E336" t="s">
        <v>2164</v>
      </c>
      <c r="F336" t="s">
        <v>2091</v>
      </c>
      <c r="G336" s="150">
        <v>0.3125</v>
      </c>
      <c r="H336" s="150">
        <v>0.3</v>
      </c>
      <c r="I336" s="149">
        <v>0.50996061999999998</v>
      </c>
      <c r="J336" s="111">
        <v>41944</v>
      </c>
      <c r="K336" s="111">
        <v>41852</v>
      </c>
      <c r="L336" s="111">
        <v>42486</v>
      </c>
      <c r="M336" s="111">
        <v>43220</v>
      </c>
      <c r="N336" t="s">
        <v>2136</v>
      </c>
      <c r="O336" t="s">
        <v>2946</v>
      </c>
      <c r="P336" t="s">
        <v>2947</v>
      </c>
    </row>
    <row r="337" spans="1:16" x14ac:dyDescent="0.25">
      <c r="A337" t="s">
        <v>57</v>
      </c>
      <c r="B337" t="s">
        <v>2951</v>
      </c>
      <c r="C337" t="s">
        <v>2208</v>
      </c>
      <c r="D337" t="s">
        <v>2163</v>
      </c>
      <c r="E337" t="s">
        <v>2164</v>
      </c>
      <c r="F337" t="s">
        <v>2091</v>
      </c>
      <c r="G337" s="150">
        <v>0.48299999999999998</v>
      </c>
      <c r="H337" s="150">
        <v>1</v>
      </c>
      <c r="I337" s="149">
        <v>0.50999695</v>
      </c>
      <c r="J337" s="111">
        <v>42227</v>
      </c>
      <c r="K337" s="111">
        <v>42152</v>
      </c>
      <c r="L337" s="111">
        <v>42789</v>
      </c>
      <c r="M337" s="111">
        <v>43281</v>
      </c>
      <c r="N337" t="s">
        <v>2136</v>
      </c>
      <c r="O337" t="s">
        <v>2952</v>
      </c>
      <c r="P337" t="s">
        <v>2953</v>
      </c>
    </row>
    <row r="338" spans="1:16" x14ac:dyDescent="0.25">
      <c r="A338" t="s">
        <v>57</v>
      </c>
      <c r="B338" t="s">
        <v>2954</v>
      </c>
      <c r="C338" t="s">
        <v>2208</v>
      </c>
      <c r="D338" t="s">
        <v>2163</v>
      </c>
      <c r="E338" t="s">
        <v>2164</v>
      </c>
      <c r="F338" t="s">
        <v>2091</v>
      </c>
      <c r="G338" s="150">
        <v>0.32100000000000001</v>
      </c>
      <c r="H338" s="150">
        <v>1</v>
      </c>
      <c r="I338" s="149">
        <v>0.50824654000000002</v>
      </c>
      <c r="J338" s="111">
        <v>41873</v>
      </c>
      <c r="K338" s="111">
        <v>41711</v>
      </c>
      <c r="L338" s="111">
        <v>42367</v>
      </c>
      <c r="M338" s="111">
        <v>43281</v>
      </c>
      <c r="N338" t="s">
        <v>2136</v>
      </c>
      <c r="O338" t="s">
        <v>2955</v>
      </c>
      <c r="P338" t="s">
        <v>2956</v>
      </c>
    </row>
    <row r="339" spans="1:16" x14ac:dyDescent="0.25">
      <c r="A339" t="s">
        <v>57</v>
      </c>
      <c r="B339" t="s">
        <v>2622</v>
      </c>
      <c r="C339" t="s">
        <v>2208</v>
      </c>
      <c r="D339" t="s">
        <v>2163</v>
      </c>
      <c r="E339" t="s">
        <v>2164</v>
      </c>
      <c r="F339" t="s">
        <v>2091</v>
      </c>
      <c r="G339" s="150">
        <v>0.61609999999999998</v>
      </c>
      <c r="H339" s="150">
        <v>0.54</v>
      </c>
      <c r="I339" s="149">
        <v>0.50969646000000002</v>
      </c>
      <c r="J339" s="111">
        <v>41961</v>
      </c>
      <c r="K339" s="111">
        <v>41890</v>
      </c>
      <c r="L339" s="111">
        <v>42367</v>
      </c>
      <c r="M339" s="111">
        <v>43177</v>
      </c>
      <c r="N339" t="s">
        <v>2136</v>
      </c>
      <c r="O339" t="s">
        <v>2960</v>
      </c>
      <c r="P339" t="s">
        <v>2961</v>
      </c>
    </row>
    <row r="340" spans="1:16" x14ac:dyDescent="0.25">
      <c r="A340" t="s">
        <v>62</v>
      </c>
      <c r="B340" t="s">
        <v>2965</v>
      </c>
      <c r="C340" t="s">
        <v>2208</v>
      </c>
      <c r="D340" t="s">
        <v>2163</v>
      </c>
      <c r="E340" t="s">
        <v>2164</v>
      </c>
      <c r="F340" t="s">
        <v>2091</v>
      </c>
      <c r="G340" s="150">
        <v>0.48619999999999997</v>
      </c>
      <c r="H340" s="150">
        <v>0.5</v>
      </c>
      <c r="I340" s="149">
        <v>0.50999879000000004</v>
      </c>
      <c r="J340" s="111">
        <v>41941</v>
      </c>
      <c r="K340" s="111">
        <v>41904</v>
      </c>
      <c r="L340" s="111">
        <v>42438</v>
      </c>
      <c r="M340" s="111">
        <v>43161</v>
      </c>
      <c r="N340" t="s">
        <v>2136</v>
      </c>
      <c r="O340" t="s">
        <v>2966</v>
      </c>
      <c r="P340" t="s">
        <v>2967</v>
      </c>
    </row>
    <row r="341" spans="1:16" x14ac:dyDescent="0.25">
      <c r="A341" t="s">
        <v>62</v>
      </c>
      <c r="B341" t="s">
        <v>2975</v>
      </c>
      <c r="C341" t="s">
        <v>2208</v>
      </c>
      <c r="D341" t="s">
        <v>2163</v>
      </c>
      <c r="E341" t="s">
        <v>2164</v>
      </c>
      <c r="F341" t="s">
        <v>2091</v>
      </c>
      <c r="G341" s="150">
        <v>0.51580000000000004</v>
      </c>
      <c r="H341" s="150">
        <v>0.5</v>
      </c>
      <c r="I341" s="149">
        <v>0.50996980000000003</v>
      </c>
      <c r="J341" s="111">
        <v>41823</v>
      </c>
      <c r="K341" s="111">
        <v>41764</v>
      </c>
      <c r="L341" s="111">
        <v>42542</v>
      </c>
      <c r="M341" s="111">
        <v>43220</v>
      </c>
      <c r="N341" t="s">
        <v>2136</v>
      </c>
      <c r="O341" t="s">
        <v>2976</v>
      </c>
      <c r="P341" t="s">
        <v>2977</v>
      </c>
    </row>
    <row r="342" spans="1:16" x14ac:dyDescent="0.25">
      <c r="A342" t="s">
        <v>62</v>
      </c>
      <c r="B342" t="s">
        <v>2978</v>
      </c>
      <c r="C342" t="s">
        <v>2208</v>
      </c>
      <c r="D342" t="s">
        <v>2163</v>
      </c>
      <c r="E342" t="s">
        <v>2164</v>
      </c>
      <c r="F342" t="s">
        <v>2091</v>
      </c>
      <c r="G342" s="150">
        <v>0.20039999999999999</v>
      </c>
      <c r="H342" s="150">
        <v>0.2</v>
      </c>
      <c r="I342" s="149">
        <v>0.51</v>
      </c>
      <c r="J342" s="111">
        <v>42256</v>
      </c>
      <c r="K342" s="111">
        <v>42226</v>
      </c>
      <c r="L342" s="111">
        <v>42486</v>
      </c>
      <c r="M342" s="111">
        <v>43355</v>
      </c>
      <c r="N342" t="s">
        <v>2136</v>
      </c>
      <c r="O342" t="s">
        <v>2979</v>
      </c>
      <c r="P342" t="s">
        <v>2980</v>
      </c>
    </row>
    <row r="343" spans="1:16" x14ac:dyDescent="0.25">
      <c r="A343" t="s">
        <v>62</v>
      </c>
      <c r="B343" t="s">
        <v>2985</v>
      </c>
      <c r="C343" t="s">
        <v>2208</v>
      </c>
      <c r="D343" t="s">
        <v>2163</v>
      </c>
      <c r="E343" t="s">
        <v>2164</v>
      </c>
      <c r="F343" t="s">
        <v>2091</v>
      </c>
      <c r="G343" s="150">
        <v>0.30309999999999998</v>
      </c>
      <c r="H343" s="150">
        <v>0.55000000000000004</v>
      </c>
      <c r="I343" s="149">
        <v>0.50807670999999999</v>
      </c>
      <c r="J343" s="111">
        <v>42095</v>
      </c>
      <c r="K343" s="111">
        <v>42058</v>
      </c>
      <c r="L343" s="111">
        <v>42887</v>
      </c>
      <c r="M343" s="111">
        <v>43250</v>
      </c>
      <c r="N343" t="s">
        <v>2136</v>
      </c>
      <c r="O343" t="s">
        <v>2986</v>
      </c>
      <c r="P343" t="s">
        <v>2987</v>
      </c>
    </row>
    <row r="344" spans="1:16" x14ac:dyDescent="0.25">
      <c r="A344" t="s">
        <v>48</v>
      </c>
      <c r="B344" t="s">
        <v>2988</v>
      </c>
      <c r="C344" t="s">
        <v>2208</v>
      </c>
      <c r="D344" t="s">
        <v>2163</v>
      </c>
      <c r="E344" t="s">
        <v>2164</v>
      </c>
      <c r="F344" t="s">
        <v>2091</v>
      </c>
      <c r="G344" s="150">
        <v>0.79989999999999994</v>
      </c>
      <c r="H344" s="150">
        <v>0.5</v>
      </c>
      <c r="I344" s="149">
        <v>0.50859427000000001</v>
      </c>
      <c r="J344" s="111">
        <v>41740</v>
      </c>
      <c r="K344" s="111">
        <v>41645</v>
      </c>
      <c r="L344" s="111">
        <v>42302</v>
      </c>
      <c r="M344" s="111">
        <v>43189</v>
      </c>
      <c r="N344" t="s">
        <v>2136</v>
      </c>
      <c r="O344" t="s">
        <v>2991</v>
      </c>
      <c r="P344" t="s">
        <v>2992</v>
      </c>
    </row>
    <row r="345" spans="1:16" x14ac:dyDescent="0.25">
      <c r="A345" t="s">
        <v>48</v>
      </c>
      <c r="B345" t="s">
        <v>2997</v>
      </c>
      <c r="C345" t="s">
        <v>2208</v>
      </c>
      <c r="D345" t="s">
        <v>2163</v>
      </c>
      <c r="E345" t="s">
        <v>2164</v>
      </c>
      <c r="F345" t="s">
        <v>2091</v>
      </c>
      <c r="G345" s="150">
        <v>0.58609999999999995</v>
      </c>
      <c r="H345" s="150">
        <v>0.5</v>
      </c>
      <c r="I345" s="149">
        <v>0.50548417000000001</v>
      </c>
      <c r="J345" s="111">
        <v>42219</v>
      </c>
      <c r="K345" s="111">
        <v>41730</v>
      </c>
      <c r="L345" s="111">
        <v>42367</v>
      </c>
      <c r="M345" s="111">
        <v>43271</v>
      </c>
      <c r="N345" t="s">
        <v>2136</v>
      </c>
      <c r="O345" t="s">
        <v>2998</v>
      </c>
      <c r="P345" t="s">
        <v>2999</v>
      </c>
    </row>
    <row r="346" spans="1:16" x14ac:dyDescent="0.25">
      <c r="A346" t="s">
        <v>48</v>
      </c>
      <c r="B346" t="s">
        <v>3000</v>
      </c>
      <c r="C346" t="s">
        <v>2208</v>
      </c>
      <c r="D346" t="s">
        <v>2163</v>
      </c>
      <c r="E346" t="s">
        <v>2164</v>
      </c>
      <c r="F346" t="s">
        <v>2091</v>
      </c>
      <c r="G346" s="150">
        <v>0.56879999999999997</v>
      </c>
      <c r="H346" s="150">
        <v>0.56000000000000005</v>
      </c>
      <c r="I346" s="149">
        <v>0.51</v>
      </c>
      <c r="J346" s="111">
        <v>42251</v>
      </c>
      <c r="K346" s="111">
        <v>42200</v>
      </c>
      <c r="L346" s="111">
        <v>42600</v>
      </c>
      <c r="M346" s="111">
        <v>43120</v>
      </c>
      <c r="N346" t="s">
        <v>2136</v>
      </c>
      <c r="O346" t="s">
        <v>3001</v>
      </c>
      <c r="P346" t="s">
        <v>3002</v>
      </c>
    </row>
    <row r="347" spans="1:16" x14ac:dyDescent="0.25">
      <c r="A347" t="s">
        <v>48</v>
      </c>
      <c r="B347" t="s">
        <v>2632</v>
      </c>
      <c r="C347" t="s">
        <v>2208</v>
      </c>
      <c r="D347" t="s">
        <v>2163</v>
      </c>
      <c r="E347" t="s">
        <v>2164</v>
      </c>
      <c r="F347" t="s">
        <v>2091</v>
      </c>
      <c r="G347" s="150">
        <v>0.19760000000000003</v>
      </c>
      <c r="H347" s="150">
        <v>0.2</v>
      </c>
      <c r="I347" s="149">
        <v>0.50870881999999995</v>
      </c>
      <c r="J347" s="111">
        <v>41872</v>
      </c>
      <c r="K347" s="111">
        <v>41788</v>
      </c>
      <c r="L347" s="111">
        <v>42367</v>
      </c>
      <c r="M347" s="111">
        <v>43153</v>
      </c>
      <c r="N347" t="s">
        <v>2136</v>
      </c>
      <c r="O347" t="s">
        <v>3007</v>
      </c>
      <c r="P347" t="s">
        <v>3004</v>
      </c>
    </row>
    <row r="348" spans="1:16" x14ac:dyDescent="0.25">
      <c r="A348" t="s">
        <v>48</v>
      </c>
      <c r="B348" t="s">
        <v>2293</v>
      </c>
      <c r="C348" t="s">
        <v>2208</v>
      </c>
      <c r="D348" t="s">
        <v>2163</v>
      </c>
      <c r="E348" t="s">
        <v>2164</v>
      </c>
      <c r="F348" t="s">
        <v>2091</v>
      </c>
      <c r="G348" s="150">
        <v>0.67599999999999993</v>
      </c>
      <c r="H348" s="150">
        <v>0.84</v>
      </c>
      <c r="I348" s="149">
        <v>0.50860592000000004</v>
      </c>
      <c r="J348" s="111">
        <v>41967</v>
      </c>
      <c r="K348" s="111">
        <v>41893</v>
      </c>
      <c r="L348" s="111">
        <v>42367</v>
      </c>
      <c r="M348" s="111">
        <v>43159</v>
      </c>
      <c r="N348" t="s">
        <v>2136</v>
      </c>
      <c r="O348" t="s">
        <v>3010</v>
      </c>
      <c r="P348" t="s">
        <v>3011</v>
      </c>
    </row>
    <row r="349" spans="1:16" x14ac:dyDescent="0.25">
      <c r="A349" t="s">
        <v>48</v>
      </c>
      <c r="B349" t="s">
        <v>3023</v>
      </c>
      <c r="C349" t="s">
        <v>2208</v>
      </c>
      <c r="D349" t="s">
        <v>2163</v>
      </c>
      <c r="E349" t="s">
        <v>2164</v>
      </c>
      <c r="F349" t="s">
        <v>2091</v>
      </c>
      <c r="G349" s="150">
        <v>0.64459999999999995</v>
      </c>
      <c r="H349" s="150">
        <v>0.56999999999999995</v>
      </c>
      <c r="I349" s="149">
        <v>0.50986018</v>
      </c>
      <c r="J349" s="111">
        <v>41900</v>
      </c>
      <c r="K349" s="111">
        <v>41764</v>
      </c>
      <c r="L349" s="111">
        <v>42367</v>
      </c>
      <c r="M349" s="111">
        <v>43286</v>
      </c>
      <c r="N349" t="s">
        <v>2136</v>
      </c>
      <c r="O349" t="s">
        <v>3024</v>
      </c>
      <c r="P349" t="s">
        <v>3025</v>
      </c>
    </row>
    <row r="350" spans="1:16" x14ac:dyDescent="0.25">
      <c r="A350" t="s">
        <v>48</v>
      </c>
      <c r="B350" t="s">
        <v>3029</v>
      </c>
      <c r="C350" t="s">
        <v>2208</v>
      </c>
      <c r="D350" t="s">
        <v>2163</v>
      </c>
      <c r="E350" t="s">
        <v>2164</v>
      </c>
      <c r="F350" t="s">
        <v>2091</v>
      </c>
      <c r="G350" s="150">
        <v>0.26929999999999998</v>
      </c>
      <c r="H350" s="150">
        <v>0.4</v>
      </c>
      <c r="I350" s="149">
        <v>0.51</v>
      </c>
      <c r="J350" s="111">
        <v>41962</v>
      </c>
      <c r="K350" s="111">
        <v>41786</v>
      </c>
      <c r="L350" s="111">
        <v>42367</v>
      </c>
      <c r="M350" s="111">
        <v>43158</v>
      </c>
      <c r="N350" t="s">
        <v>2136</v>
      </c>
      <c r="O350" t="s">
        <v>3034</v>
      </c>
      <c r="P350" t="s">
        <v>3035</v>
      </c>
    </row>
    <row r="351" spans="1:16" x14ac:dyDescent="0.25">
      <c r="A351" t="s">
        <v>59</v>
      </c>
      <c r="B351" t="s">
        <v>2156</v>
      </c>
      <c r="C351" t="s">
        <v>2208</v>
      </c>
      <c r="D351" t="s">
        <v>2163</v>
      </c>
      <c r="E351" t="s">
        <v>2164</v>
      </c>
      <c r="F351" t="s">
        <v>2091</v>
      </c>
      <c r="G351" s="150">
        <v>0.65269999999999995</v>
      </c>
      <c r="H351" s="150">
        <v>0.6</v>
      </c>
      <c r="I351" s="149">
        <v>0.50940200000000002</v>
      </c>
      <c r="J351" s="111">
        <v>41926</v>
      </c>
      <c r="K351" s="111">
        <v>41794</v>
      </c>
      <c r="L351" s="111">
        <v>42575</v>
      </c>
      <c r="M351" s="111">
        <v>43121</v>
      </c>
      <c r="N351" t="s">
        <v>2136</v>
      </c>
      <c r="O351" t="s">
        <v>3040</v>
      </c>
      <c r="P351" t="s">
        <v>3041</v>
      </c>
    </row>
    <row r="352" spans="1:16" x14ac:dyDescent="0.25">
      <c r="A352" t="s">
        <v>59</v>
      </c>
      <c r="B352" t="s">
        <v>2157</v>
      </c>
      <c r="C352" t="s">
        <v>2208</v>
      </c>
      <c r="D352" t="s">
        <v>2163</v>
      </c>
      <c r="E352" t="s">
        <v>2164</v>
      </c>
      <c r="F352" t="s">
        <v>2091</v>
      </c>
      <c r="G352" s="150">
        <v>0.26860000000000001</v>
      </c>
      <c r="H352" s="150">
        <v>0.2</v>
      </c>
      <c r="I352" s="149">
        <v>0.51</v>
      </c>
      <c r="J352" s="111">
        <v>41842</v>
      </c>
      <c r="K352" s="111">
        <v>41789</v>
      </c>
      <c r="L352" s="111">
        <v>42600</v>
      </c>
      <c r="M352" s="111">
        <v>43418</v>
      </c>
      <c r="N352" t="s">
        <v>2136</v>
      </c>
      <c r="O352" t="s">
        <v>3042</v>
      </c>
      <c r="P352" t="s">
        <v>3043</v>
      </c>
    </row>
    <row r="353" spans="1:16" x14ac:dyDescent="0.25">
      <c r="A353" t="s">
        <v>59</v>
      </c>
      <c r="B353" t="s">
        <v>3044</v>
      </c>
      <c r="C353" t="s">
        <v>2208</v>
      </c>
      <c r="D353" t="s">
        <v>2163</v>
      </c>
      <c r="E353" t="s">
        <v>2164</v>
      </c>
      <c r="F353" t="s">
        <v>2091</v>
      </c>
      <c r="G353" s="150">
        <v>0.15740000000000001</v>
      </c>
      <c r="H353" s="150">
        <v>0.4</v>
      </c>
      <c r="I353" s="149">
        <v>0.50991728000000003</v>
      </c>
      <c r="J353" s="111">
        <v>41913</v>
      </c>
      <c r="K353" s="111">
        <v>41799</v>
      </c>
      <c r="L353" s="111">
        <v>42367</v>
      </c>
      <c r="M353" s="111">
        <v>43151</v>
      </c>
      <c r="N353" t="s">
        <v>2136</v>
      </c>
      <c r="O353" t="s">
        <v>2946</v>
      </c>
      <c r="P353" t="s">
        <v>3045</v>
      </c>
    </row>
    <row r="354" spans="1:16" x14ac:dyDescent="0.25">
      <c r="A354" t="s">
        <v>52</v>
      </c>
      <c r="B354" t="s">
        <v>2652</v>
      </c>
      <c r="C354" t="s">
        <v>2208</v>
      </c>
      <c r="D354" t="s">
        <v>2163</v>
      </c>
      <c r="E354" t="s">
        <v>2164</v>
      </c>
      <c r="F354" t="s">
        <v>2091</v>
      </c>
      <c r="G354" s="150">
        <v>0.2394</v>
      </c>
      <c r="H354" s="150">
        <v>0.5</v>
      </c>
      <c r="I354" s="149">
        <v>0.50991509999999995</v>
      </c>
      <c r="J354" s="111">
        <v>42055</v>
      </c>
      <c r="K354" s="111">
        <v>41897</v>
      </c>
      <c r="L354" s="111">
        <v>42600</v>
      </c>
      <c r="M354" s="111">
        <v>43220</v>
      </c>
      <c r="N354" t="s">
        <v>2136</v>
      </c>
      <c r="O354" t="s">
        <v>3046</v>
      </c>
      <c r="P354" t="s">
        <v>3047</v>
      </c>
    </row>
    <row r="355" spans="1:16" x14ac:dyDescent="0.25">
      <c r="A355" t="s">
        <v>52</v>
      </c>
      <c r="B355" t="s">
        <v>3062</v>
      </c>
      <c r="C355" t="s">
        <v>2208</v>
      </c>
      <c r="D355" t="s">
        <v>2163</v>
      </c>
      <c r="E355" t="s">
        <v>2164</v>
      </c>
      <c r="F355" t="s">
        <v>2091</v>
      </c>
      <c r="G355" s="150">
        <v>0.49719999999999998</v>
      </c>
      <c r="H355" s="150">
        <v>0.43</v>
      </c>
      <c r="I355" s="149">
        <v>0.50977801</v>
      </c>
      <c r="J355" s="111">
        <v>41962</v>
      </c>
      <c r="K355" s="111">
        <v>41850</v>
      </c>
      <c r="L355" s="111">
        <v>42765</v>
      </c>
      <c r="M355" s="111">
        <v>43131</v>
      </c>
      <c r="N355" t="s">
        <v>2136</v>
      </c>
      <c r="O355" t="s">
        <v>3063</v>
      </c>
      <c r="P355" t="s">
        <v>3065</v>
      </c>
    </row>
    <row r="356" spans="1:16" x14ac:dyDescent="0.25">
      <c r="A356" t="s">
        <v>69</v>
      </c>
      <c r="B356" t="s">
        <v>3083</v>
      </c>
      <c r="C356" t="s">
        <v>2208</v>
      </c>
      <c r="D356" t="s">
        <v>2163</v>
      </c>
      <c r="E356" t="s">
        <v>2164</v>
      </c>
      <c r="F356" t="s">
        <v>2091</v>
      </c>
      <c r="G356" s="150">
        <v>0.4592</v>
      </c>
      <c r="H356" s="150">
        <v>0.5</v>
      </c>
      <c r="I356" s="149">
        <v>0.50991688999999996</v>
      </c>
      <c r="J356" s="111">
        <v>41901</v>
      </c>
      <c r="K356" s="111">
        <v>41852</v>
      </c>
      <c r="L356" s="111">
        <v>42367</v>
      </c>
      <c r="M356" s="111">
        <v>43159</v>
      </c>
      <c r="N356" t="s">
        <v>2136</v>
      </c>
      <c r="O356" t="s">
        <v>3084</v>
      </c>
      <c r="P356" t="s">
        <v>3085</v>
      </c>
    </row>
    <row r="357" spans="1:16" x14ac:dyDescent="0.25">
      <c r="A357" t="s">
        <v>56</v>
      </c>
      <c r="B357" t="s">
        <v>3093</v>
      </c>
      <c r="C357" t="s">
        <v>2208</v>
      </c>
      <c r="D357" t="s">
        <v>2163</v>
      </c>
      <c r="E357" t="s">
        <v>2164</v>
      </c>
      <c r="F357" t="s">
        <v>2091</v>
      </c>
      <c r="G357" s="150">
        <v>0.71519999999999995</v>
      </c>
      <c r="H357" s="150">
        <v>0.75</v>
      </c>
      <c r="I357" s="149">
        <v>0.50979565999999998</v>
      </c>
      <c r="J357" s="111">
        <v>41832</v>
      </c>
      <c r="K357" s="111">
        <v>41801</v>
      </c>
      <c r="L357" s="111">
        <v>42372</v>
      </c>
      <c r="M357" s="111">
        <v>43159</v>
      </c>
      <c r="N357" t="s">
        <v>2136</v>
      </c>
      <c r="O357" t="s">
        <v>3094</v>
      </c>
      <c r="P357" t="s">
        <v>3095</v>
      </c>
    </row>
    <row r="358" spans="1:16" x14ac:dyDescent="0.25">
      <c r="A358" t="s">
        <v>64</v>
      </c>
      <c r="B358" t="s">
        <v>3117</v>
      </c>
      <c r="C358" t="s">
        <v>2208</v>
      </c>
      <c r="D358" t="s">
        <v>2163</v>
      </c>
      <c r="E358" t="s">
        <v>2164</v>
      </c>
      <c r="F358" t="s">
        <v>2091</v>
      </c>
      <c r="G358" s="150">
        <v>0.17010000000000003</v>
      </c>
      <c r="H358" s="150">
        <v>0.2</v>
      </c>
      <c r="I358" s="149">
        <v>0.50999105</v>
      </c>
      <c r="J358" s="111">
        <v>42045</v>
      </c>
      <c r="K358" s="111">
        <v>41984</v>
      </c>
      <c r="L358" s="111">
        <v>42600</v>
      </c>
      <c r="M358" s="111">
        <v>43132</v>
      </c>
      <c r="N358" t="s">
        <v>2136</v>
      </c>
      <c r="O358" t="s">
        <v>3120</v>
      </c>
      <c r="P358" t="s">
        <v>3121</v>
      </c>
    </row>
    <row r="359" spans="1:16" x14ac:dyDescent="0.25">
      <c r="A359" t="s">
        <v>46</v>
      </c>
      <c r="B359" t="s">
        <v>3132</v>
      </c>
      <c r="C359" t="s">
        <v>2208</v>
      </c>
      <c r="D359" t="s">
        <v>2163</v>
      </c>
      <c r="E359" t="s">
        <v>2164</v>
      </c>
      <c r="F359" t="s">
        <v>2091</v>
      </c>
      <c r="G359" s="150">
        <v>0.72260000000000002</v>
      </c>
      <c r="H359" s="150">
        <v>0.63</v>
      </c>
      <c r="I359" s="149">
        <v>0.50977457000000004</v>
      </c>
      <c r="J359" s="111">
        <v>42152</v>
      </c>
      <c r="K359" s="111">
        <v>42045</v>
      </c>
      <c r="L359" s="111">
        <v>42603</v>
      </c>
      <c r="M359" s="111">
        <v>43178</v>
      </c>
      <c r="N359" t="s">
        <v>2136</v>
      </c>
      <c r="O359" t="s">
        <v>3135</v>
      </c>
      <c r="P359" t="s">
        <v>3136</v>
      </c>
    </row>
    <row r="360" spans="1:16" x14ac:dyDescent="0.25">
      <c r="A360" t="s">
        <v>148</v>
      </c>
      <c r="B360" t="s">
        <v>3137</v>
      </c>
      <c r="C360" t="s">
        <v>2208</v>
      </c>
      <c r="D360" t="s">
        <v>2163</v>
      </c>
      <c r="E360" t="s">
        <v>2164</v>
      </c>
      <c r="F360" t="s">
        <v>2091</v>
      </c>
      <c r="G360" s="150">
        <v>0.30680000000000002</v>
      </c>
      <c r="H360" s="150">
        <v>0.35</v>
      </c>
      <c r="I360" s="149">
        <v>0.50998918999999998</v>
      </c>
      <c r="J360" s="111">
        <v>42034</v>
      </c>
      <c r="K360" s="111">
        <v>41649</v>
      </c>
      <c r="L360" s="111">
        <v>42367</v>
      </c>
      <c r="M360" s="111">
        <v>43153</v>
      </c>
      <c r="N360" t="s">
        <v>2136</v>
      </c>
      <c r="O360" t="s">
        <v>3140</v>
      </c>
      <c r="P360" t="s">
        <v>3141</v>
      </c>
    </row>
    <row r="361" spans="1:16" x14ac:dyDescent="0.25">
      <c r="A361" t="s">
        <v>148</v>
      </c>
      <c r="B361" t="s">
        <v>2982</v>
      </c>
      <c r="C361" t="s">
        <v>2208</v>
      </c>
      <c r="D361" t="s">
        <v>2163</v>
      </c>
      <c r="E361" t="s">
        <v>2164</v>
      </c>
      <c r="F361" t="s">
        <v>2091</v>
      </c>
      <c r="G361" s="150">
        <v>0.34939999999999999</v>
      </c>
      <c r="H361" s="150">
        <v>1</v>
      </c>
      <c r="I361" s="149">
        <v>0.50999996999999997</v>
      </c>
      <c r="J361" s="111">
        <v>42184</v>
      </c>
      <c r="K361" s="111">
        <v>42086</v>
      </c>
      <c r="L361" s="111">
        <v>42367</v>
      </c>
      <c r="M361" s="111">
        <v>43281</v>
      </c>
      <c r="N361" t="s">
        <v>2136</v>
      </c>
      <c r="O361" t="s">
        <v>3142</v>
      </c>
      <c r="P361" t="s">
        <v>3143</v>
      </c>
    </row>
    <row r="362" spans="1:16" x14ac:dyDescent="0.25">
      <c r="A362" t="s">
        <v>63</v>
      </c>
      <c r="B362" t="s">
        <v>3144</v>
      </c>
      <c r="C362" t="s">
        <v>2208</v>
      </c>
      <c r="D362" t="s">
        <v>2163</v>
      </c>
      <c r="E362" t="s">
        <v>2164</v>
      </c>
      <c r="F362" t="s">
        <v>2091</v>
      </c>
      <c r="G362" s="150">
        <v>0.50859999999999994</v>
      </c>
      <c r="H362" s="150">
        <v>0.5</v>
      </c>
      <c r="I362" s="149">
        <v>0.50851380000000002</v>
      </c>
      <c r="J362" s="111">
        <v>42144</v>
      </c>
      <c r="K362" s="111">
        <v>41932</v>
      </c>
      <c r="L362" s="111">
        <v>42604</v>
      </c>
      <c r="M362" s="111">
        <v>43164</v>
      </c>
      <c r="N362" t="s">
        <v>2136</v>
      </c>
      <c r="O362" t="s">
        <v>3145</v>
      </c>
      <c r="P362" t="s">
        <v>3146</v>
      </c>
    </row>
    <row r="363" spans="1:16" x14ac:dyDescent="0.25">
      <c r="A363" t="s">
        <v>63</v>
      </c>
      <c r="B363" t="s">
        <v>3147</v>
      </c>
      <c r="C363" t="s">
        <v>2208</v>
      </c>
      <c r="D363" t="s">
        <v>2163</v>
      </c>
      <c r="E363" t="s">
        <v>2164</v>
      </c>
      <c r="F363" t="s">
        <v>2091</v>
      </c>
      <c r="G363" s="150">
        <v>0.40409999999999996</v>
      </c>
      <c r="H363" s="150">
        <v>0.4</v>
      </c>
      <c r="I363" s="149">
        <v>0.50997015999999995</v>
      </c>
      <c r="J363" s="111">
        <v>42040</v>
      </c>
      <c r="K363" s="111">
        <v>41904</v>
      </c>
      <c r="L363" s="111">
        <v>42486</v>
      </c>
      <c r="M363" s="111">
        <v>43130</v>
      </c>
      <c r="N363" t="s">
        <v>2136</v>
      </c>
      <c r="O363" t="s">
        <v>3148</v>
      </c>
      <c r="P363" t="s">
        <v>3149</v>
      </c>
    </row>
    <row r="364" spans="1:16" x14ac:dyDescent="0.25">
      <c r="A364" t="s">
        <v>51</v>
      </c>
      <c r="B364" t="s">
        <v>3332</v>
      </c>
      <c r="C364" t="s">
        <v>2208</v>
      </c>
      <c r="D364" t="s">
        <v>2163</v>
      </c>
      <c r="E364" t="s">
        <v>2164</v>
      </c>
      <c r="F364" t="s">
        <v>2091</v>
      </c>
      <c r="G364" s="150">
        <v>0.57140000000000002</v>
      </c>
      <c r="H364" s="150">
        <v>0.5</v>
      </c>
      <c r="I364" s="149">
        <v>0.50163577999999998</v>
      </c>
      <c r="J364" s="111">
        <v>41827</v>
      </c>
      <c r="K364" s="111">
        <v>41769</v>
      </c>
      <c r="L364" s="111">
        <v>42236</v>
      </c>
      <c r="M364" s="111">
        <v>43179</v>
      </c>
      <c r="N364" t="s">
        <v>2136</v>
      </c>
      <c r="O364" t="s">
        <v>3333</v>
      </c>
      <c r="P364" t="s">
        <v>3334</v>
      </c>
    </row>
    <row r="365" spans="1:16" x14ac:dyDescent="0.25">
      <c r="A365" t="s">
        <v>65</v>
      </c>
      <c r="B365" t="s">
        <v>3335</v>
      </c>
      <c r="C365" t="s">
        <v>2208</v>
      </c>
      <c r="D365" t="s">
        <v>2163</v>
      </c>
      <c r="E365" t="s">
        <v>2164</v>
      </c>
      <c r="F365" t="s">
        <v>2091</v>
      </c>
      <c r="G365" s="150">
        <v>0.69019999999999992</v>
      </c>
      <c r="H365" s="150">
        <v>0.66</v>
      </c>
      <c r="I365" s="149">
        <v>0.49819384999999999</v>
      </c>
      <c r="J365" s="111">
        <v>41887</v>
      </c>
      <c r="K365" s="111">
        <v>41834</v>
      </c>
      <c r="L365" s="111">
        <v>42243</v>
      </c>
      <c r="M365" s="111">
        <v>43192</v>
      </c>
      <c r="N365" t="s">
        <v>2136</v>
      </c>
      <c r="O365" t="s">
        <v>3336</v>
      </c>
      <c r="P365" t="s">
        <v>3337</v>
      </c>
    </row>
    <row r="366" spans="1:16" x14ac:dyDescent="0.25">
      <c r="A366" t="s">
        <v>60</v>
      </c>
      <c r="B366" t="s">
        <v>3338</v>
      </c>
      <c r="C366" t="s">
        <v>2208</v>
      </c>
      <c r="D366" t="s">
        <v>2163</v>
      </c>
      <c r="E366" t="s">
        <v>2164</v>
      </c>
      <c r="F366" t="s">
        <v>2091</v>
      </c>
      <c r="G366" s="150">
        <v>0.72870000000000001</v>
      </c>
      <c r="H366" s="150">
        <v>0.5</v>
      </c>
      <c r="I366" s="149">
        <v>0.50994675</v>
      </c>
      <c r="J366" s="111">
        <v>41919</v>
      </c>
      <c r="K366" s="111">
        <v>41822</v>
      </c>
      <c r="L366" s="111">
        <v>42239</v>
      </c>
      <c r="M366" s="111">
        <v>43271</v>
      </c>
      <c r="N366" t="s">
        <v>2136</v>
      </c>
      <c r="O366" t="s">
        <v>3339</v>
      </c>
      <c r="P366" t="s">
        <v>3340</v>
      </c>
    </row>
    <row r="367" spans="1:16" x14ac:dyDescent="0.25">
      <c r="A367" t="s">
        <v>68</v>
      </c>
      <c r="B367" t="s">
        <v>3341</v>
      </c>
      <c r="C367" t="s">
        <v>2208</v>
      </c>
      <c r="D367" t="s">
        <v>2163</v>
      </c>
      <c r="E367" t="s">
        <v>2164</v>
      </c>
      <c r="F367" t="s">
        <v>2091</v>
      </c>
      <c r="G367" s="150">
        <v>0.85569999999999991</v>
      </c>
      <c r="H367" s="150">
        <v>0.83</v>
      </c>
      <c r="I367" s="149">
        <v>0.51</v>
      </c>
      <c r="J367" s="111">
        <v>41820</v>
      </c>
      <c r="K367" s="111">
        <v>41818</v>
      </c>
      <c r="L367" s="111">
        <v>42270</v>
      </c>
      <c r="M367" s="111">
        <v>43189</v>
      </c>
      <c r="N367" t="s">
        <v>2136</v>
      </c>
      <c r="O367" t="s">
        <v>3342</v>
      </c>
      <c r="P367" t="s">
        <v>3343</v>
      </c>
    </row>
    <row r="368" spans="1:16" x14ac:dyDescent="0.25">
      <c r="A368" t="s">
        <v>68</v>
      </c>
      <c r="B368" t="s">
        <v>2559</v>
      </c>
      <c r="C368" t="s">
        <v>2208</v>
      </c>
      <c r="D368" t="s">
        <v>2163</v>
      </c>
      <c r="E368" t="s">
        <v>2164</v>
      </c>
      <c r="F368" t="s">
        <v>2091</v>
      </c>
      <c r="G368" s="150">
        <v>0.81</v>
      </c>
      <c r="H368" s="150">
        <v>0.78</v>
      </c>
      <c r="I368" s="149">
        <v>0.50983524000000002</v>
      </c>
      <c r="J368" s="111">
        <v>41879</v>
      </c>
      <c r="K368" s="111">
        <v>41855</v>
      </c>
      <c r="L368" s="111">
        <v>42276</v>
      </c>
      <c r="M368" s="111">
        <v>43250</v>
      </c>
      <c r="N368" t="s">
        <v>2136</v>
      </c>
      <c r="O368" t="s">
        <v>3344</v>
      </c>
      <c r="P368" t="s">
        <v>3345</v>
      </c>
    </row>
    <row r="369" spans="1:16" x14ac:dyDescent="0.25">
      <c r="A369" t="s">
        <v>53</v>
      </c>
      <c r="B369" t="s">
        <v>3352</v>
      </c>
      <c r="C369" t="s">
        <v>2208</v>
      </c>
      <c r="D369" t="s">
        <v>2163</v>
      </c>
      <c r="E369" t="s">
        <v>2164</v>
      </c>
      <c r="F369" t="s">
        <v>2091</v>
      </c>
      <c r="G369" s="150">
        <v>0.8377</v>
      </c>
      <c r="H369" s="150">
        <v>0.8</v>
      </c>
      <c r="I369" s="149">
        <v>0.50945395000000004</v>
      </c>
      <c r="J369" s="111">
        <v>41873</v>
      </c>
      <c r="K369" s="111">
        <v>41771</v>
      </c>
      <c r="L369" s="111">
        <v>42270</v>
      </c>
      <c r="M369" s="111">
        <v>43183</v>
      </c>
      <c r="N369" t="s">
        <v>2136</v>
      </c>
      <c r="O369" t="s">
        <v>3353</v>
      </c>
      <c r="P369" t="s">
        <v>3354</v>
      </c>
    </row>
    <row r="370" spans="1:16" x14ac:dyDescent="0.25">
      <c r="A370" t="s">
        <v>47</v>
      </c>
      <c r="B370" t="s">
        <v>3307</v>
      </c>
      <c r="C370" t="s">
        <v>2208</v>
      </c>
      <c r="D370" t="s">
        <v>2163</v>
      </c>
      <c r="E370" t="s">
        <v>2164</v>
      </c>
      <c r="F370" t="s">
        <v>2091</v>
      </c>
      <c r="G370" s="150">
        <v>0.24579999999999999</v>
      </c>
      <c r="H370" s="150">
        <v>0.25</v>
      </c>
      <c r="I370" s="149">
        <v>0.50976474000000005</v>
      </c>
      <c r="J370" s="111">
        <v>42065</v>
      </c>
      <c r="K370" s="111">
        <v>41900</v>
      </c>
      <c r="L370" s="111">
        <v>42225</v>
      </c>
      <c r="M370" s="111">
        <v>43256</v>
      </c>
      <c r="N370" t="s">
        <v>2136</v>
      </c>
      <c r="O370" t="s">
        <v>3361</v>
      </c>
      <c r="P370" t="s">
        <v>3362</v>
      </c>
    </row>
    <row r="371" spans="1:16" x14ac:dyDescent="0.25">
      <c r="A371" t="s">
        <v>47</v>
      </c>
      <c r="B371" t="s">
        <v>2826</v>
      </c>
      <c r="C371" t="s">
        <v>2208</v>
      </c>
      <c r="D371" t="s">
        <v>2163</v>
      </c>
      <c r="E371" t="s">
        <v>2164</v>
      </c>
      <c r="F371" t="s">
        <v>2091</v>
      </c>
      <c r="G371" s="150">
        <v>0.68099999999999994</v>
      </c>
      <c r="H371" s="150">
        <v>0.35</v>
      </c>
      <c r="I371" s="149">
        <v>0.50894841000000002</v>
      </c>
      <c r="J371" s="111">
        <v>41764</v>
      </c>
      <c r="K371" s="111">
        <v>41631</v>
      </c>
      <c r="L371" s="111">
        <v>42270</v>
      </c>
      <c r="M371" s="111">
        <v>43464</v>
      </c>
      <c r="N371" t="s">
        <v>2136</v>
      </c>
      <c r="O371" t="s">
        <v>3363</v>
      </c>
      <c r="P371" t="s">
        <v>3364</v>
      </c>
    </row>
    <row r="372" spans="1:16" x14ac:dyDescent="0.25">
      <c r="A372" t="s">
        <v>47</v>
      </c>
      <c r="B372" t="s">
        <v>2853</v>
      </c>
      <c r="C372" t="s">
        <v>2208</v>
      </c>
      <c r="D372" t="s">
        <v>2163</v>
      </c>
      <c r="E372" t="s">
        <v>2164</v>
      </c>
      <c r="F372" t="s">
        <v>2091</v>
      </c>
      <c r="G372" s="150">
        <v>0.95200000000000007</v>
      </c>
      <c r="H372" s="150">
        <v>0.95</v>
      </c>
      <c r="I372" s="149">
        <v>0.50998935999999995</v>
      </c>
      <c r="J372" s="111">
        <v>41821</v>
      </c>
      <c r="K372" s="111">
        <v>41589</v>
      </c>
      <c r="L372" s="111">
        <v>42270</v>
      </c>
      <c r="M372" s="111">
        <v>43163</v>
      </c>
      <c r="N372" t="s">
        <v>2136</v>
      </c>
      <c r="O372" t="s">
        <v>3365</v>
      </c>
      <c r="P372" t="s">
        <v>3366</v>
      </c>
    </row>
    <row r="373" spans="1:16" x14ac:dyDescent="0.25">
      <c r="A373" t="s">
        <v>47</v>
      </c>
      <c r="B373" t="s">
        <v>3367</v>
      </c>
      <c r="C373" t="s">
        <v>2208</v>
      </c>
      <c r="D373" t="s">
        <v>2163</v>
      </c>
      <c r="E373" t="s">
        <v>2164</v>
      </c>
      <c r="F373" t="s">
        <v>2091</v>
      </c>
      <c r="G373" s="150">
        <v>0.67959999999999998</v>
      </c>
      <c r="H373" s="150">
        <v>0.67</v>
      </c>
      <c r="I373" s="149">
        <v>0.51</v>
      </c>
      <c r="J373" s="111">
        <v>41628</v>
      </c>
      <c r="K373" s="111">
        <v>41552</v>
      </c>
      <c r="L373" s="111">
        <v>42225</v>
      </c>
      <c r="M373" s="111">
        <v>43148</v>
      </c>
      <c r="N373" t="s">
        <v>2136</v>
      </c>
      <c r="O373" t="s">
        <v>3370</v>
      </c>
      <c r="P373" t="s">
        <v>3371</v>
      </c>
    </row>
    <row r="374" spans="1:16" x14ac:dyDescent="0.25">
      <c r="A374" t="s">
        <v>47</v>
      </c>
      <c r="B374" t="s">
        <v>2123</v>
      </c>
      <c r="C374" t="s">
        <v>2208</v>
      </c>
      <c r="D374" t="s">
        <v>2163</v>
      </c>
      <c r="E374" t="s">
        <v>2164</v>
      </c>
      <c r="F374" t="s">
        <v>2091</v>
      </c>
      <c r="G374" s="150">
        <v>0.96629999999999994</v>
      </c>
      <c r="H374" s="150">
        <v>0.99</v>
      </c>
      <c r="I374" s="149">
        <v>0.50973745999999998</v>
      </c>
      <c r="J374" s="111">
        <v>41734</v>
      </c>
      <c r="K374" s="111">
        <v>41694</v>
      </c>
      <c r="L374" s="111">
        <v>42270</v>
      </c>
      <c r="M374" s="111">
        <v>43151</v>
      </c>
      <c r="N374" t="s">
        <v>2136</v>
      </c>
      <c r="O374" t="s">
        <v>3372</v>
      </c>
      <c r="P374" t="s">
        <v>3373</v>
      </c>
    </row>
    <row r="375" spans="1:16" x14ac:dyDescent="0.25">
      <c r="A375" t="s">
        <v>58</v>
      </c>
      <c r="B375" t="s">
        <v>2613</v>
      </c>
      <c r="C375" t="s">
        <v>2208</v>
      </c>
      <c r="D375" t="s">
        <v>2163</v>
      </c>
      <c r="E375" t="s">
        <v>2164</v>
      </c>
      <c r="F375" t="s">
        <v>2091</v>
      </c>
      <c r="G375" s="150">
        <v>0.37140000000000001</v>
      </c>
      <c r="H375" s="150">
        <v>0.5</v>
      </c>
      <c r="I375" s="149">
        <v>0.50921189</v>
      </c>
      <c r="J375" s="111">
        <v>41764</v>
      </c>
      <c r="K375" s="111">
        <v>41774</v>
      </c>
      <c r="L375" s="111">
        <v>42239</v>
      </c>
      <c r="M375" s="111">
        <v>43331</v>
      </c>
      <c r="N375" t="s">
        <v>2136</v>
      </c>
      <c r="O375" t="s">
        <v>3386</v>
      </c>
      <c r="P375" t="s">
        <v>3387</v>
      </c>
    </row>
    <row r="376" spans="1:16" x14ac:dyDescent="0.25">
      <c r="A376" t="s">
        <v>58</v>
      </c>
      <c r="B376" t="s">
        <v>3388</v>
      </c>
      <c r="C376" t="s">
        <v>2208</v>
      </c>
      <c r="D376" t="s">
        <v>2163</v>
      </c>
      <c r="E376" t="s">
        <v>2164</v>
      </c>
      <c r="F376" t="s">
        <v>2091</v>
      </c>
      <c r="G376" s="150">
        <v>0.64579999999999993</v>
      </c>
      <c r="H376" s="150">
        <v>1</v>
      </c>
      <c r="I376" s="149">
        <v>0.50964100000000001</v>
      </c>
      <c r="J376" s="111">
        <v>41849</v>
      </c>
      <c r="K376" s="111">
        <v>41911</v>
      </c>
      <c r="L376" s="111">
        <v>42236</v>
      </c>
      <c r="M376" s="111">
        <v>43281</v>
      </c>
      <c r="N376" t="s">
        <v>2136</v>
      </c>
      <c r="O376" t="s">
        <v>3389</v>
      </c>
      <c r="P376" t="s">
        <v>3390</v>
      </c>
    </row>
    <row r="377" spans="1:16" x14ac:dyDescent="0.25">
      <c r="A377" t="s">
        <v>57</v>
      </c>
      <c r="B377" t="s">
        <v>3391</v>
      </c>
      <c r="C377" t="s">
        <v>2208</v>
      </c>
      <c r="D377" t="s">
        <v>2163</v>
      </c>
      <c r="E377" t="s">
        <v>2164</v>
      </c>
      <c r="F377" t="s">
        <v>2091</v>
      </c>
      <c r="G377" s="150">
        <v>0.68610000000000004</v>
      </c>
      <c r="H377" s="150">
        <v>0.75</v>
      </c>
      <c r="I377" s="149">
        <v>0.51</v>
      </c>
      <c r="J377" s="111">
        <v>41847</v>
      </c>
      <c r="K377" s="111">
        <v>41771</v>
      </c>
      <c r="L377" s="111">
        <v>42236</v>
      </c>
      <c r="M377" s="111">
        <v>43236</v>
      </c>
      <c r="N377" t="s">
        <v>2136</v>
      </c>
      <c r="O377" t="s">
        <v>3392</v>
      </c>
      <c r="P377" t="s">
        <v>3393</v>
      </c>
    </row>
    <row r="378" spans="1:16" x14ac:dyDescent="0.25">
      <c r="A378" t="s">
        <v>57</v>
      </c>
      <c r="B378" t="s">
        <v>3394</v>
      </c>
      <c r="C378" t="s">
        <v>2208</v>
      </c>
      <c r="D378" t="s">
        <v>2163</v>
      </c>
      <c r="E378" t="s">
        <v>2164</v>
      </c>
      <c r="F378" t="s">
        <v>2091</v>
      </c>
      <c r="G378" s="150">
        <v>0.98069999999999991</v>
      </c>
      <c r="H378" s="150">
        <v>0.83</v>
      </c>
      <c r="I378" s="149">
        <v>0.51</v>
      </c>
      <c r="J378" s="111">
        <v>41827</v>
      </c>
      <c r="K378" s="111">
        <v>41736</v>
      </c>
      <c r="L378" s="111">
        <v>42236</v>
      </c>
      <c r="M378" s="111">
        <v>43149</v>
      </c>
      <c r="N378" t="s">
        <v>2136</v>
      </c>
      <c r="O378" t="s">
        <v>3395</v>
      </c>
      <c r="P378" t="s">
        <v>3396</v>
      </c>
    </row>
    <row r="379" spans="1:16" x14ac:dyDescent="0.25">
      <c r="A379" t="s">
        <v>57</v>
      </c>
      <c r="B379" t="s">
        <v>3400</v>
      </c>
      <c r="C379" t="s">
        <v>2208</v>
      </c>
      <c r="D379" t="s">
        <v>2163</v>
      </c>
      <c r="E379" t="s">
        <v>2164</v>
      </c>
      <c r="F379" t="s">
        <v>2091</v>
      </c>
      <c r="G379" s="150">
        <v>0.23649999999999999</v>
      </c>
      <c r="H379" s="150">
        <v>0.2</v>
      </c>
      <c r="I379" s="149">
        <v>0.51</v>
      </c>
      <c r="J379" s="111">
        <v>42116</v>
      </c>
      <c r="K379" s="111">
        <v>41723</v>
      </c>
      <c r="L379" s="111">
        <v>42246</v>
      </c>
      <c r="M379" s="111">
        <v>43189</v>
      </c>
      <c r="N379" t="s">
        <v>2136</v>
      </c>
      <c r="O379" t="s">
        <v>3401</v>
      </c>
      <c r="P379" t="s">
        <v>3402</v>
      </c>
    </row>
    <row r="380" spans="1:16" x14ac:dyDescent="0.25">
      <c r="A380" t="s">
        <v>48</v>
      </c>
      <c r="B380" t="s">
        <v>2288</v>
      </c>
      <c r="C380" t="s">
        <v>2208</v>
      </c>
      <c r="D380" t="s">
        <v>2163</v>
      </c>
      <c r="E380" t="s">
        <v>2164</v>
      </c>
      <c r="F380" t="s">
        <v>2091</v>
      </c>
      <c r="G380" s="150">
        <v>0.55720000000000003</v>
      </c>
      <c r="H380" s="150">
        <v>0.53</v>
      </c>
      <c r="I380" s="149">
        <v>0.51</v>
      </c>
      <c r="J380" s="111">
        <v>41894</v>
      </c>
      <c r="K380" s="111">
        <v>41836</v>
      </c>
      <c r="L380" s="111">
        <v>42270</v>
      </c>
      <c r="M380" s="111">
        <v>43190</v>
      </c>
      <c r="N380" t="s">
        <v>2136</v>
      </c>
      <c r="O380" t="s">
        <v>3405</v>
      </c>
      <c r="P380" t="s">
        <v>3406</v>
      </c>
    </row>
    <row r="381" spans="1:16" x14ac:dyDescent="0.25">
      <c r="A381" t="s">
        <v>48</v>
      </c>
      <c r="B381" t="s">
        <v>3407</v>
      </c>
      <c r="C381" t="s">
        <v>2208</v>
      </c>
      <c r="D381" t="s">
        <v>2163</v>
      </c>
      <c r="E381" t="s">
        <v>2164</v>
      </c>
      <c r="F381" t="s">
        <v>2091</v>
      </c>
      <c r="G381" s="150">
        <v>0.375</v>
      </c>
      <c r="H381" s="150">
        <v>1</v>
      </c>
      <c r="I381" s="149">
        <v>0.51</v>
      </c>
      <c r="J381" s="111">
        <v>42010</v>
      </c>
      <c r="K381" s="111">
        <v>41590</v>
      </c>
      <c r="L381" s="111">
        <v>42270</v>
      </c>
      <c r="M381" s="111">
        <v>43281</v>
      </c>
      <c r="N381" t="s">
        <v>2136</v>
      </c>
      <c r="O381" t="s">
        <v>3408</v>
      </c>
      <c r="P381" t="s">
        <v>3409</v>
      </c>
    </row>
    <row r="382" spans="1:16" x14ac:dyDescent="0.25">
      <c r="A382" t="s">
        <v>48</v>
      </c>
      <c r="B382" t="s">
        <v>2202</v>
      </c>
      <c r="C382" t="s">
        <v>2208</v>
      </c>
      <c r="D382" t="s">
        <v>2163</v>
      </c>
      <c r="E382" t="s">
        <v>2164</v>
      </c>
      <c r="F382" t="s">
        <v>2091</v>
      </c>
      <c r="G382" s="150">
        <v>0.69689999999999996</v>
      </c>
      <c r="H382" s="150">
        <v>0.62</v>
      </c>
      <c r="I382" s="149">
        <v>0.50984541999999999</v>
      </c>
      <c r="J382" s="111">
        <v>41777</v>
      </c>
      <c r="K382" s="111">
        <v>41704</v>
      </c>
      <c r="L382" s="111">
        <v>42240</v>
      </c>
      <c r="M382" s="111">
        <v>43211</v>
      </c>
      <c r="N382" t="s">
        <v>2136</v>
      </c>
      <c r="O382" t="s">
        <v>3414</v>
      </c>
      <c r="P382" t="s">
        <v>3415</v>
      </c>
    </row>
    <row r="383" spans="1:16" x14ac:dyDescent="0.25">
      <c r="A383" t="s">
        <v>59</v>
      </c>
      <c r="B383" t="s">
        <v>3421</v>
      </c>
      <c r="C383" t="s">
        <v>2208</v>
      </c>
      <c r="D383" t="s">
        <v>2163</v>
      </c>
      <c r="E383" t="s">
        <v>2164</v>
      </c>
      <c r="F383" t="s">
        <v>2091</v>
      </c>
      <c r="G383" s="150">
        <v>0.51649999999999996</v>
      </c>
      <c r="H383" s="150">
        <v>0.65</v>
      </c>
      <c r="I383" s="149">
        <v>0.49935529000000001</v>
      </c>
      <c r="J383" s="111">
        <v>41673</v>
      </c>
      <c r="K383" s="111">
        <v>41569</v>
      </c>
      <c r="L383" s="111">
        <v>42236</v>
      </c>
      <c r="M383" s="111">
        <v>43465</v>
      </c>
      <c r="N383" t="s">
        <v>2136</v>
      </c>
      <c r="O383" t="s">
        <v>3422</v>
      </c>
      <c r="P383" t="s">
        <v>3423</v>
      </c>
    </row>
    <row r="384" spans="1:16" x14ac:dyDescent="0.25">
      <c r="A384" t="s">
        <v>59</v>
      </c>
      <c r="B384" t="s">
        <v>3424</v>
      </c>
      <c r="C384" t="s">
        <v>2208</v>
      </c>
      <c r="D384" t="s">
        <v>2163</v>
      </c>
      <c r="E384" t="s">
        <v>2164</v>
      </c>
      <c r="F384" t="s">
        <v>2091</v>
      </c>
      <c r="G384" s="150">
        <v>0.52029999999999998</v>
      </c>
      <c r="H384" s="150">
        <v>0.5</v>
      </c>
      <c r="I384" s="149">
        <v>0.50991728000000003</v>
      </c>
      <c r="J384" s="111">
        <v>41898</v>
      </c>
      <c r="K384" s="111">
        <v>41705</v>
      </c>
      <c r="L384" s="111">
        <v>42270</v>
      </c>
      <c r="M384" s="111">
        <v>43281</v>
      </c>
      <c r="N384" t="s">
        <v>2136</v>
      </c>
      <c r="O384" t="s">
        <v>3427</v>
      </c>
      <c r="P384" t="s">
        <v>3428</v>
      </c>
    </row>
    <row r="385" spans="1:16" x14ac:dyDescent="0.25">
      <c r="A385" t="s">
        <v>59</v>
      </c>
      <c r="B385" t="s">
        <v>2643</v>
      </c>
      <c r="C385" t="s">
        <v>2208</v>
      </c>
      <c r="D385" t="s">
        <v>2163</v>
      </c>
      <c r="E385" t="s">
        <v>2164</v>
      </c>
      <c r="F385" t="s">
        <v>2091</v>
      </c>
      <c r="G385" s="150">
        <v>0.58150000000000002</v>
      </c>
      <c r="H385" s="150">
        <v>1</v>
      </c>
      <c r="I385" s="149">
        <v>0.50987523999999995</v>
      </c>
      <c r="J385" s="111">
        <v>41613</v>
      </c>
      <c r="K385" s="111">
        <v>41575</v>
      </c>
      <c r="L385" s="111">
        <v>42236</v>
      </c>
      <c r="M385" s="111">
        <v>43281</v>
      </c>
      <c r="N385" t="s">
        <v>2136</v>
      </c>
      <c r="O385" t="s">
        <v>3429</v>
      </c>
      <c r="P385" t="s">
        <v>3430</v>
      </c>
    </row>
    <row r="386" spans="1:16" x14ac:dyDescent="0.25">
      <c r="A386" t="s">
        <v>59</v>
      </c>
      <c r="B386" t="s">
        <v>3326</v>
      </c>
      <c r="C386" t="s">
        <v>2208</v>
      </c>
      <c r="D386" t="s">
        <v>2163</v>
      </c>
      <c r="E386" t="s">
        <v>2164</v>
      </c>
      <c r="F386" t="s">
        <v>2091</v>
      </c>
      <c r="G386" s="150">
        <v>0.62309999999999999</v>
      </c>
      <c r="H386" s="150">
        <v>0.61</v>
      </c>
      <c r="I386" s="149">
        <v>0.51</v>
      </c>
      <c r="J386" s="111">
        <v>41928</v>
      </c>
      <c r="K386" s="111">
        <v>41890</v>
      </c>
      <c r="L386" s="111">
        <v>42270</v>
      </c>
      <c r="M386" s="111">
        <v>43251</v>
      </c>
      <c r="N386" t="s">
        <v>2136</v>
      </c>
      <c r="O386" t="s">
        <v>3431</v>
      </c>
      <c r="P386" t="s">
        <v>3432</v>
      </c>
    </row>
    <row r="387" spans="1:16" x14ac:dyDescent="0.25">
      <c r="A387" t="s">
        <v>59</v>
      </c>
      <c r="B387" t="s">
        <v>3433</v>
      </c>
      <c r="C387" t="s">
        <v>2208</v>
      </c>
      <c r="D387" t="s">
        <v>2163</v>
      </c>
      <c r="E387" t="s">
        <v>2164</v>
      </c>
      <c r="F387" t="s">
        <v>2091</v>
      </c>
      <c r="G387" s="150">
        <v>0.60680000000000001</v>
      </c>
      <c r="H387" s="150">
        <v>0.5</v>
      </c>
      <c r="I387" s="149">
        <v>0.51</v>
      </c>
      <c r="J387" s="111">
        <v>41841</v>
      </c>
      <c r="K387" s="111">
        <v>41613</v>
      </c>
      <c r="L387" s="111">
        <v>42236</v>
      </c>
      <c r="M387" s="111">
        <v>43250</v>
      </c>
      <c r="N387" t="s">
        <v>2136</v>
      </c>
      <c r="O387" t="s">
        <v>3434</v>
      </c>
      <c r="P387" t="s">
        <v>3435</v>
      </c>
    </row>
    <row r="388" spans="1:16" x14ac:dyDescent="0.25">
      <c r="A388" t="s">
        <v>59</v>
      </c>
      <c r="B388" t="s">
        <v>3442</v>
      </c>
      <c r="C388" t="s">
        <v>2208</v>
      </c>
      <c r="D388" t="s">
        <v>2163</v>
      </c>
      <c r="E388" t="s">
        <v>2164</v>
      </c>
      <c r="F388" t="s">
        <v>2091</v>
      </c>
      <c r="G388" s="150">
        <v>0.49030000000000001</v>
      </c>
      <c r="H388" s="150">
        <v>0.6</v>
      </c>
      <c r="I388" s="149">
        <v>0.51</v>
      </c>
      <c r="J388" s="111">
        <v>41792</v>
      </c>
      <c r="K388" s="111">
        <v>41568</v>
      </c>
      <c r="L388" s="111">
        <v>42236</v>
      </c>
      <c r="M388" s="111">
        <v>43388</v>
      </c>
      <c r="N388" t="s">
        <v>2136</v>
      </c>
      <c r="O388" t="s">
        <v>3443</v>
      </c>
      <c r="P388" t="s">
        <v>3444</v>
      </c>
    </row>
    <row r="389" spans="1:16" x14ac:dyDescent="0.25">
      <c r="A389" t="s">
        <v>52</v>
      </c>
      <c r="B389" t="s">
        <v>3048</v>
      </c>
      <c r="C389" t="s">
        <v>2208</v>
      </c>
      <c r="D389" t="s">
        <v>2163</v>
      </c>
      <c r="E389" t="s">
        <v>2164</v>
      </c>
      <c r="F389" t="s">
        <v>2091</v>
      </c>
      <c r="G389" s="150">
        <v>0.95330000000000004</v>
      </c>
      <c r="H389" s="150">
        <v>0.95</v>
      </c>
      <c r="I389" s="149">
        <v>0.51</v>
      </c>
      <c r="J389" s="111">
        <v>41947</v>
      </c>
      <c r="K389" s="111">
        <v>41654</v>
      </c>
      <c r="L389" s="111">
        <v>42270</v>
      </c>
      <c r="M389" s="111">
        <v>43160</v>
      </c>
      <c r="N389" t="s">
        <v>2136</v>
      </c>
      <c r="O389" t="s">
        <v>3451</v>
      </c>
      <c r="P389" t="s">
        <v>3452</v>
      </c>
    </row>
    <row r="390" spans="1:16" x14ac:dyDescent="0.25">
      <c r="A390" t="s">
        <v>52</v>
      </c>
      <c r="B390" t="s">
        <v>3051</v>
      </c>
      <c r="C390" t="s">
        <v>2208</v>
      </c>
      <c r="D390" t="s">
        <v>2163</v>
      </c>
      <c r="E390" t="s">
        <v>2164</v>
      </c>
      <c r="F390" t="s">
        <v>2091</v>
      </c>
      <c r="G390" s="150">
        <v>0.2457</v>
      </c>
      <c r="H390" s="150">
        <v>0.2</v>
      </c>
      <c r="I390" s="149">
        <v>0.50988865000000005</v>
      </c>
      <c r="J390" s="111">
        <v>41736</v>
      </c>
      <c r="K390" s="111">
        <v>41615</v>
      </c>
      <c r="L390" s="111">
        <v>42270</v>
      </c>
      <c r="M390" s="111">
        <v>43383</v>
      </c>
      <c r="N390" t="s">
        <v>2136</v>
      </c>
      <c r="O390" t="s">
        <v>3457</v>
      </c>
      <c r="P390" t="s">
        <v>3458</v>
      </c>
    </row>
    <row r="391" spans="1:16" x14ac:dyDescent="0.25">
      <c r="A391" t="s">
        <v>52</v>
      </c>
      <c r="B391" t="s">
        <v>3059</v>
      </c>
      <c r="C391" t="s">
        <v>2208</v>
      </c>
      <c r="D391" t="s">
        <v>2163</v>
      </c>
      <c r="E391" t="s">
        <v>2164</v>
      </c>
      <c r="F391" t="s">
        <v>2091</v>
      </c>
      <c r="G391" s="150">
        <v>0.59240000000000004</v>
      </c>
      <c r="H391" s="150">
        <v>0.64</v>
      </c>
      <c r="I391" s="149">
        <v>0.50995798999999997</v>
      </c>
      <c r="J391" s="111">
        <v>41730</v>
      </c>
      <c r="K391" s="111">
        <v>41565</v>
      </c>
      <c r="L391" s="111">
        <v>42270</v>
      </c>
      <c r="M391" s="111">
        <v>43130</v>
      </c>
      <c r="N391" t="s">
        <v>2136</v>
      </c>
      <c r="O391" t="s">
        <v>3463</v>
      </c>
      <c r="P391" t="s">
        <v>3464</v>
      </c>
    </row>
    <row r="392" spans="1:16" x14ac:dyDescent="0.25">
      <c r="A392" t="s">
        <v>56</v>
      </c>
      <c r="B392" t="s">
        <v>3472</v>
      </c>
      <c r="C392" t="s">
        <v>2208</v>
      </c>
      <c r="D392" t="s">
        <v>2163</v>
      </c>
      <c r="E392" t="s">
        <v>2164</v>
      </c>
      <c r="F392" t="s">
        <v>2091</v>
      </c>
      <c r="G392" s="150">
        <v>0.62170000000000003</v>
      </c>
      <c r="H392" s="150">
        <v>0.5</v>
      </c>
      <c r="I392" s="149">
        <v>0.50999908000000005</v>
      </c>
      <c r="J392" s="111">
        <v>41658</v>
      </c>
      <c r="K392" s="111">
        <v>41659</v>
      </c>
      <c r="L392" s="111">
        <v>42270</v>
      </c>
      <c r="M392" s="111">
        <v>43159</v>
      </c>
      <c r="N392" t="s">
        <v>2136</v>
      </c>
      <c r="O392" t="s">
        <v>3475</v>
      </c>
      <c r="P392" t="s">
        <v>3476</v>
      </c>
    </row>
    <row r="393" spans="1:16" x14ac:dyDescent="0.25">
      <c r="A393" t="s">
        <v>56</v>
      </c>
      <c r="B393" t="s">
        <v>2397</v>
      </c>
      <c r="C393" t="s">
        <v>2396</v>
      </c>
      <c r="D393" t="s">
        <v>2163</v>
      </c>
      <c r="E393" t="s">
        <v>2164</v>
      </c>
      <c r="F393" t="s">
        <v>2091</v>
      </c>
      <c r="G393" s="150">
        <v>0.42450000000000004</v>
      </c>
      <c r="H393" s="150">
        <v>0.5</v>
      </c>
      <c r="I393" s="149">
        <v>0.49482618</v>
      </c>
      <c r="J393" s="111">
        <v>42062</v>
      </c>
      <c r="K393" s="111">
        <v>41978</v>
      </c>
      <c r="L393" s="111">
        <v>42590</v>
      </c>
      <c r="M393" s="111">
        <v>43146</v>
      </c>
      <c r="N393" t="s">
        <v>2136</v>
      </c>
      <c r="O393" t="s">
        <v>2398</v>
      </c>
      <c r="P393" t="s">
        <v>2399</v>
      </c>
    </row>
    <row r="394" spans="1:16" x14ac:dyDescent="0.25">
      <c r="A394" t="s">
        <v>45</v>
      </c>
      <c r="B394" t="s">
        <v>3173</v>
      </c>
      <c r="C394" t="s">
        <v>2396</v>
      </c>
      <c r="D394" t="s">
        <v>2163</v>
      </c>
      <c r="E394" t="s">
        <v>2164</v>
      </c>
      <c r="F394" t="s">
        <v>2091</v>
      </c>
      <c r="G394" s="150">
        <v>0.2782</v>
      </c>
      <c r="H394" s="150">
        <v>0.25</v>
      </c>
      <c r="I394" s="149">
        <v>0.50986018</v>
      </c>
      <c r="J394" t="s">
        <v>560</v>
      </c>
      <c r="K394" s="111">
        <v>42760</v>
      </c>
      <c r="L394" s="111">
        <v>42367</v>
      </c>
      <c r="M394" s="111">
        <v>43207</v>
      </c>
      <c r="N394" t="s">
        <v>2136</v>
      </c>
      <c r="O394" t="s">
        <v>3174</v>
      </c>
      <c r="P394" t="s">
        <v>3175</v>
      </c>
    </row>
    <row r="395" spans="1:16" x14ac:dyDescent="0.25">
      <c r="A395" t="s">
        <v>51</v>
      </c>
      <c r="B395" t="s">
        <v>3491</v>
      </c>
      <c r="C395" t="s">
        <v>2396</v>
      </c>
      <c r="D395" t="s">
        <v>2163</v>
      </c>
      <c r="E395" t="s">
        <v>2164</v>
      </c>
      <c r="F395" t="s">
        <v>2091</v>
      </c>
      <c r="G395" s="150">
        <v>0.40380000000000005</v>
      </c>
      <c r="H395" s="150">
        <v>0.25</v>
      </c>
      <c r="I395" s="149">
        <v>0.51</v>
      </c>
      <c r="J395" s="111">
        <v>41995</v>
      </c>
      <c r="K395" s="111">
        <v>41843</v>
      </c>
      <c r="L395" s="111">
        <v>42236</v>
      </c>
      <c r="M395" s="111">
        <v>43363</v>
      </c>
      <c r="N395" t="s">
        <v>2136</v>
      </c>
      <c r="O395" t="s">
        <v>3494</v>
      </c>
      <c r="P395" t="s">
        <v>3495</v>
      </c>
    </row>
    <row r="396" spans="1:16" x14ac:dyDescent="0.25">
      <c r="A396" t="s">
        <v>47</v>
      </c>
      <c r="B396" t="s">
        <v>3498</v>
      </c>
      <c r="C396" t="s">
        <v>2396</v>
      </c>
      <c r="D396" t="s">
        <v>2163</v>
      </c>
      <c r="E396" t="s">
        <v>2164</v>
      </c>
      <c r="F396" t="s">
        <v>2091</v>
      </c>
      <c r="G396" s="150">
        <v>0.48149999999999998</v>
      </c>
      <c r="H396" s="150">
        <v>0.5</v>
      </c>
      <c r="I396" s="149">
        <v>0.49605838000000002</v>
      </c>
      <c r="J396" s="111">
        <v>41512</v>
      </c>
      <c r="K396" s="111">
        <v>41149</v>
      </c>
      <c r="L396" s="111">
        <v>41795</v>
      </c>
      <c r="M396" s="111">
        <v>43130</v>
      </c>
      <c r="N396" t="s">
        <v>2136</v>
      </c>
      <c r="O396" t="s">
        <v>4393</v>
      </c>
      <c r="P396" t="s">
        <v>4394</v>
      </c>
    </row>
    <row r="397" spans="1:16" x14ac:dyDescent="0.25">
      <c r="A397" t="s">
        <v>67</v>
      </c>
      <c r="B397" t="s">
        <v>4397</v>
      </c>
      <c r="C397" t="s">
        <v>2396</v>
      </c>
      <c r="D397" t="s">
        <v>2163</v>
      </c>
      <c r="E397" t="s">
        <v>2164</v>
      </c>
      <c r="F397" t="s">
        <v>2091</v>
      </c>
      <c r="G397" s="150">
        <v>0.65489999999999993</v>
      </c>
      <c r="H397" s="150">
        <v>0.5</v>
      </c>
      <c r="I397" s="149">
        <v>0.50925916000000004</v>
      </c>
      <c r="J397" s="111">
        <v>41717</v>
      </c>
      <c r="K397" s="111">
        <v>41642</v>
      </c>
      <c r="L397" s="111">
        <v>41809</v>
      </c>
      <c r="M397" s="111">
        <v>43160</v>
      </c>
      <c r="N397" t="s">
        <v>2136</v>
      </c>
      <c r="O397" t="s">
        <v>4398</v>
      </c>
      <c r="P397" t="s">
        <v>4399</v>
      </c>
    </row>
    <row r="398" spans="1:16" x14ac:dyDescent="0.25">
      <c r="A398" t="s">
        <v>56</v>
      </c>
      <c r="B398" t="s">
        <v>2518</v>
      </c>
      <c r="C398" t="s">
        <v>2396</v>
      </c>
      <c r="D398" t="s">
        <v>2163</v>
      </c>
      <c r="E398" t="s">
        <v>2164</v>
      </c>
      <c r="F398" t="s">
        <v>2091</v>
      </c>
      <c r="G398" s="150">
        <v>0.63139999999999996</v>
      </c>
      <c r="H398" s="150">
        <v>1</v>
      </c>
      <c r="I398" s="149">
        <v>0.50956367000000002</v>
      </c>
      <c r="J398" s="111">
        <v>41045</v>
      </c>
      <c r="K398" s="111">
        <v>41045</v>
      </c>
      <c r="L398" s="111">
        <v>41652</v>
      </c>
      <c r="M398" s="111">
        <v>43130</v>
      </c>
      <c r="N398" t="s">
        <v>2136</v>
      </c>
      <c r="O398" t="s">
        <v>4609</v>
      </c>
      <c r="P398" t="s">
        <v>4610</v>
      </c>
    </row>
    <row r="399" spans="1:16" x14ac:dyDescent="0.25">
      <c r="A399" t="s">
        <v>46</v>
      </c>
      <c r="B399" t="s">
        <v>3527</v>
      </c>
      <c r="C399" t="s">
        <v>4056</v>
      </c>
      <c r="D399" t="s">
        <v>2163</v>
      </c>
      <c r="E399" t="s">
        <v>2164</v>
      </c>
      <c r="F399" t="s">
        <v>2091</v>
      </c>
      <c r="G399" s="150">
        <v>0.62070000000000003</v>
      </c>
      <c r="H399" s="150">
        <v>0.5</v>
      </c>
      <c r="I399" s="149">
        <v>0.50986914000000005</v>
      </c>
      <c r="J399" s="111">
        <v>41624</v>
      </c>
      <c r="K399" s="111">
        <v>41436</v>
      </c>
      <c r="L399" s="111">
        <v>42089</v>
      </c>
      <c r="M399" s="111">
        <v>43238</v>
      </c>
      <c r="N399" t="s">
        <v>2136</v>
      </c>
      <c r="O399" t="s">
        <v>4057</v>
      </c>
      <c r="P399" t="s">
        <v>4058</v>
      </c>
    </row>
    <row r="400" spans="1:16" x14ac:dyDescent="0.25">
      <c r="A400" t="s">
        <v>51</v>
      </c>
      <c r="B400" t="s">
        <v>2213</v>
      </c>
      <c r="C400" t="s">
        <v>2212</v>
      </c>
      <c r="D400" t="s">
        <v>2163</v>
      </c>
      <c r="E400" t="s">
        <v>2164</v>
      </c>
      <c r="F400" t="s">
        <v>2091</v>
      </c>
      <c r="G400" s="150">
        <v>0.5232</v>
      </c>
      <c r="H400" s="150">
        <v>0.5</v>
      </c>
      <c r="I400" s="149">
        <v>0.50964522999999995</v>
      </c>
      <c r="J400" s="111">
        <v>41988</v>
      </c>
      <c r="K400" s="111">
        <v>41919</v>
      </c>
      <c r="L400" s="111">
        <v>42590</v>
      </c>
      <c r="M400" s="111">
        <v>43240</v>
      </c>
      <c r="N400" t="s">
        <v>2136</v>
      </c>
      <c r="O400" t="s">
        <v>2214</v>
      </c>
      <c r="P400" t="s">
        <v>2215</v>
      </c>
    </row>
    <row r="401" spans="1:16" x14ac:dyDescent="0.25">
      <c r="A401" t="s">
        <v>47</v>
      </c>
      <c r="B401" t="s">
        <v>2121</v>
      </c>
      <c r="C401" t="s">
        <v>2212</v>
      </c>
      <c r="D401" t="s">
        <v>2163</v>
      </c>
      <c r="E401" t="s">
        <v>2164</v>
      </c>
      <c r="F401" t="s">
        <v>2091</v>
      </c>
      <c r="G401" s="150">
        <v>0.46130000000000004</v>
      </c>
      <c r="H401" s="150">
        <v>0.63</v>
      </c>
      <c r="I401" s="149">
        <v>0.51</v>
      </c>
      <c r="J401" s="111">
        <v>41927</v>
      </c>
      <c r="K401" s="111">
        <v>41865</v>
      </c>
      <c r="L401" s="111">
        <v>42590</v>
      </c>
      <c r="M401" s="111">
        <v>43281</v>
      </c>
      <c r="N401" t="s">
        <v>2136</v>
      </c>
      <c r="O401" t="s">
        <v>2241</v>
      </c>
      <c r="P401" t="s">
        <v>2242</v>
      </c>
    </row>
    <row r="402" spans="1:16" x14ac:dyDescent="0.25">
      <c r="A402" t="s">
        <v>47</v>
      </c>
      <c r="B402" t="s">
        <v>2096</v>
      </c>
      <c r="C402" t="s">
        <v>2212</v>
      </c>
      <c r="D402" t="s">
        <v>2163</v>
      </c>
      <c r="E402" t="s">
        <v>2164</v>
      </c>
      <c r="F402" t="s">
        <v>2091</v>
      </c>
      <c r="G402" s="150">
        <v>0.26129999999999998</v>
      </c>
      <c r="H402" s="150">
        <v>0.25</v>
      </c>
      <c r="I402" s="149">
        <v>0.50991688999999996</v>
      </c>
      <c r="J402" s="111">
        <v>41947</v>
      </c>
      <c r="K402" s="111">
        <v>41947</v>
      </c>
      <c r="L402" s="111">
        <v>42603</v>
      </c>
      <c r="M402" s="111">
        <v>43158</v>
      </c>
      <c r="N402" t="s">
        <v>2136</v>
      </c>
      <c r="O402" t="s">
        <v>2246</v>
      </c>
      <c r="P402" t="s">
        <v>2247</v>
      </c>
    </row>
    <row r="403" spans="1:16" x14ac:dyDescent="0.25">
      <c r="A403" t="s">
        <v>67</v>
      </c>
      <c r="B403" t="s">
        <v>2262</v>
      </c>
      <c r="C403" t="s">
        <v>2212</v>
      </c>
      <c r="D403" t="s">
        <v>2163</v>
      </c>
      <c r="E403" t="s">
        <v>2164</v>
      </c>
      <c r="F403" t="s">
        <v>2091</v>
      </c>
      <c r="G403" s="150">
        <v>0.27089999999999997</v>
      </c>
      <c r="H403" s="150">
        <v>0.2</v>
      </c>
      <c r="I403" s="149">
        <v>0.50999998000000002</v>
      </c>
      <c r="J403" s="111">
        <v>42191</v>
      </c>
      <c r="K403" s="111">
        <v>42191</v>
      </c>
      <c r="L403" s="111">
        <v>42590</v>
      </c>
      <c r="M403" s="111">
        <v>43150</v>
      </c>
      <c r="N403" t="s">
        <v>2136</v>
      </c>
      <c r="O403" t="s">
        <v>2263</v>
      </c>
      <c r="P403" t="s">
        <v>2264</v>
      </c>
    </row>
    <row r="404" spans="1:16" x14ac:dyDescent="0.25">
      <c r="A404" t="s">
        <v>62</v>
      </c>
      <c r="B404" t="s">
        <v>2277</v>
      </c>
      <c r="C404" t="s">
        <v>2212</v>
      </c>
      <c r="D404" t="s">
        <v>2163</v>
      </c>
      <c r="E404" t="s">
        <v>2164</v>
      </c>
      <c r="F404" t="s">
        <v>2091</v>
      </c>
      <c r="G404" s="150">
        <v>0.38079999999999997</v>
      </c>
      <c r="H404" s="150">
        <v>0.26</v>
      </c>
      <c r="I404" s="149">
        <v>0.50011592999999999</v>
      </c>
      <c r="J404" s="111">
        <v>42353</v>
      </c>
      <c r="K404" s="111">
        <v>42262</v>
      </c>
      <c r="L404" s="111">
        <v>42542</v>
      </c>
      <c r="M404" s="111">
        <v>43433</v>
      </c>
      <c r="N404" t="s">
        <v>2136</v>
      </c>
      <c r="O404" t="s">
        <v>2278</v>
      </c>
      <c r="P404" t="s">
        <v>2279</v>
      </c>
    </row>
    <row r="405" spans="1:16" x14ac:dyDescent="0.25">
      <c r="A405" t="s">
        <v>48</v>
      </c>
      <c r="B405" t="s">
        <v>2288</v>
      </c>
      <c r="C405" t="s">
        <v>2212</v>
      </c>
      <c r="D405" t="s">
        <v>2163</v>
      </c>
      <c r="E405" t="s">
        <v>2164</v>
      </c>
      <c r="F405" t="s">
        <v>2091</v>
      </c>
      <c r="G405" s="150">
        <v>0.83719999999999994</v>
      </c>
      <c r="H405" s="150">
        <v>0.84</v>
      </c>
      <c r="I405" s="149">
        <v>0.51</v>
      </c>
      <c r="J405" s="111">
        <v>41896</v>
      </c>
      <c r="K405" s="111">
        <v>41836</v>
      </c>
      <c r="L405" s="111">
        <v>42577</v>
      </c>
      <c r="M405" s="111">
        <v>43189</v>
      </c>
      <c r="N405" t="s">
        <v>2136</v>
      </c>
      <c r="O405" t="s">
        <v>2289</v>
      </c>
      <c r="P405" t="s">
        <v>2290</v>
      </c>
    </row>
    <row r="406" spans="1:16" x14ac:dyDescent="0.25">
      <c r="A406" t="s">
        <v>48</v>
      </c>
      <c r="B406" t="s">
        <v>2205</v>
      </c>
      <c r="C406" t="s">
        <v>2212</v>
      </c>
      <c r="D406" t="s">
        <v>2163</v>
      </c>
      <c r="E406" t="s">
        <v>2164</v>
      </c>
      <c r="F406" t="s">
        <v>2091</v>
      </c>
      <c r="G406" s="150">
        <v>0.25530000000000003</v>
      </c>
      <c r="H406" s="150">
        <v>0.2</v>
      </c>
      <c r="I406" s="149">
        <v>0.51</v>
      </c>
      <c r="J406" s="111">
        <v>42271</v>
      </c>
      <c r="K406" s="111">
        <v>41822</v>
      </c>
      <c r="L406" s="111">
        <v>42590</v>
      </c>
      <c r="M406" s="111">
        <v>43179</v>
      </c>
      <c r="N406" t="s">
        <v>2136</v>
      </c>
      <c r="O406" t="s">
        <v>2291</v>
      </c>
      <c r="P406" t="s">
        <v>2292</v>
      </c>
    </row>
    <row r="407" spans="1:16" x14ac:dyDescent="0.25">
      <c r="A407" t="s">
        <v>48</v>
      </c>
      <c r="B407" t="s">
        <v>2293</v>
      </c>
      <c r="C407" t="s">
        <v>2212</v>
      </c>
      <c r="D407" t="s">
        <v>2163</v>
      </c>
      <c r="E407" t="s">
        <v>2164</v>
      </c>
      <c r="F407" t="s">
        <v>2091</v>
      </c>
      <c r="G407" s="150">
        <v>0.63479999999999992</v>
      </c>
      <c r="H407" s="150">
        <v>0.7</v>
      </c>
      <c r="I407" s="149">
        <v>0.50167698999999999</v>
      </c>
      <c r="J407" s="111">
        <v>41964</v>
      </c>
      <c r="K407" s="111">
        <v>41893</v>
      </c>
      <c r="L407" s="111">
        <v>42590</v>
      </c>
      <c r="M407" s="111">
        <v>43130</v>
      </c>
      <c r="N407" t="s">
        <v>2136</v>
      </c>
      <c r="O407" t="s">
        <v>2294</v>
      </c>
      <c r="P407" t="s">
        <v>2295</v>
      </c>
    </row>
    <row r="408" spans="1:16" x14ac:dyDescent="0.25">
      <c r="A408" t="s">
        <v>48</v>
      </c>
      <c r="B408" t="s">
        <v>2302</v>
      </c>
      <c r="C408" t="s">
        <v>2212</v>
      </c>
      <c r="D408" t="s">
        <v>2163</v>
      </c>
      <c r="E408" t="s">
        <v>2164</v>
      </c>
      <c r="F408" t="s">
        <v>2091</v>
      </c>
      <c r="G408" s="150">
        <v>0.90769999999999995</v>
      </c>
      <c r="H408" s="150">
        <v>0.88</v>
      </c>
      <c r="I408" s="149">
        <v>0.51</v>
      </c>
      <c r="J408" s="111">
        <v>42060</v>
      </c>
      <c r="K408" s="111">
        <v>41808</v>
      </c>
      <c r="L408" s="111">
        <v>42577</v>
      </c>
      <c r="M408" s="111">
        <v>43126</v>
      </c>
      <c r="N408" t="s">
        <v>2136</v>
      </c>
      <c r="O408" t="s">
        <v>2305</v>
      </c>
      <c r="P408" t="s">
        <v>2306</v>
      </c>
    </row>
    <row r="409" spans="1:16" x14ac:dyDescent="0.25">
      <c r="A409" t="s">
        <v>59</v>
      </c>
      <c r="B409" t="s">
        <v>2307</v>
      </c>
      <c r="C409" t="s">
        <v>2212</v>
      </c>
      <c r="D409" t="s">
        <v>2163</v>
      </c>
      <c r="E409" t="s">
        <v>2164</v>
      </c>
      <c r="F409" t="s">
        <v>2091</v>
      </c>
      <c r="G409" s="150">
        <v>0.51259999999999994</v>
      </c>
      <c r="H409" s="150">
        <v>0.2</v>
      </c>
      <c r="I409" s="149">
        <v>0.50616291999999996</v>
      </c>
      <c r="J409" s="111">
        <v>41933</v>
      </c>
      <c r="K409" s="111">
        <v>41829</v>
      </c>
      <c r="L409" s="111">
        <v>42590</v>
      </c>
      <c r="M409" s="111">
        <v>43320</v>
      </c>
      <c r="N409" t="s">
        <v>2136</v>
      </c>
      <c r="O409" t="s">
        <v>2308</v>
      </c>
      <c r="P409" t="s">
        <v>2309</v>
      </c>
    </row>
    <row r="410" spans="1:16" x14ac:dyDescent="0.25">
      <c r="A410" t="s">
        <v>52</v>
      </c>
      <c r="B410" t="s">
        <v>2312</v>
      </c>
      <c r="C410" t="s">
        <v>2212</v>
      </c>
      <c r="D410" t="s">
        <v>2163</v>
      </c>
      <c r="E410" t="s">
        <v>2164</v>
      </c>
      <c r="F410" t="s">
        <v>2091</v>
      </c>
      <c r="G410" s="150">
        <v>0.30309999999999998</v>
      </c>
      <c r="H410" s="150">
        <v>0.2</v>
      </c>
      <c r="I410" s="149">
        <v>0.51</v>
      </c>
      <c r="J410" s="111">
        <v>42160</v>
      </c>
      <c r="K410" s="111">
        <v>41927</v>
      </c>
      <c r="L410" s="111">
        <v>42590</v>
      </c>
      <c r="M410" s="111">
        <v>43179</v>
      </c>
      <c r="N410" t="s">
        <v>2136</v>
      </c>
      <c r="O410" t="s">
        <v>2313</v>
      </c>
      <c r="P410" t="s">
        <v>2314</v>
      </c>
    </row>
    <row r="411" spans="1:16" x14ac:dyDescent="0.25">
      <c r="A411" t="s">
        <v>52</v>
      </c>
      <c r="B411" t="s">
        <v>2321</v>
      </c>
      <c r="C411" t="s">
        <v>2212</v>
      </c>
      <c r="D411" t="s">
        <v>2163</v>
      </c>
      <c r="E411" t="s">
        <v>2164</v>
      </c>
      <c r="F411" t="s">
        <v>2091</v>
      </c>
      <c r="G411" s="150">
        <v>0.21969999999999998</v>
      </c>
      <c r="H411" s="150">
        <v>0.5</v>
      </c>
      <c r="I411" s="149">
        <v>0.50991688999999996</v>
      </c>
      <c r="J411" s="111">
        <v>42198</v>
      </c>
      <c r="K411" s="111">
        <v>41913</v>
      </c>
      <c r="L411" s="111">
        <v>42590</v>
      </c>
      <c r="M411" s="111">
        <v>43291</v>
      </c>
      <c r="N411" t="s">
        <v>2136</v>
      </c>
      <c r="O411" t="s">
        <v>2324</v>
      </c>
      <c r="P411" t="s">
        <v>2325</v>
      </c>
    </row>
    <row r="412" spans="1:16" x14ac:dyDescent="0.25">
      <c r="A412" t="s">
        <v>56</v>
      </c>
      <c r="B412" t="s">
        <v>2344</v>
      </c>
      <c r="C412" t="s">
        <v>2212</v>
      </c>
      <c r="D412" t="s">
        <v>2163</v>
      </c>
      <c r="E412" t="s">
        <v>2164</v>
      </c>
      <c r="F412" t="s">
        <v>2091</v>
      </c>
      <c r="G412" s="150">
        <v>3.49E-2</v>
      </c>
      <c r="H412" s="150">
        <v>0.2</v>
      </c>
      <c r="I412" s="149">
        <v>0.50926735999999995</v>
      </c>
      <c r="J412" s="111">
        <v>42455</v>
      </c>
      <c r="K412" s="111">
        <v>42455</v>
      </c>
      <c r="L412" s="111">
        <v>42590</v>
      </c>
      <c r="M412" s="111">
        <v>43220</v>
      </c>
      <c r="N412" t="s">
        <v>2136</v>
      </c>
      <c r="O412" t="s">
        <v>2345</v>
      </c>
      <c r="P412" t="s">
        <v>2346</v>
      </c>
    </row>
    <row r="413" spans="1:16" x14ac:dyDescent="0.25">
      <c r="A413" t="s">
        <v>51</v>
      </c>
      <c r="B413" t="s">
        <v>2670</v>
      </c>
      <c r="C413" t="s">
        <v>2212</v>
      </c>
      <c r="D413" t="s">
        <v>2163</v>
      </c>
      <c r="E413" t="s">
        <v>2164</v>
      </c>
      <c r="F413" t="s">
        <v>2091</v>
      </c>
      <c r="G413" s="150">
        <v>0.24559999999999998</v>
      </c>
      <c r="H413" s="150">
        <v>0.31</v>
      </c>
      <c r="I413" s="149">
        <v>0.50982843</v>
      </c>
      <c r="J413" s="111">
        <v>42247</v>
      </c>
      <c r="K413" s="111">
        <v>42202</v>
      </c>
      <c r="L413" s="111">
        <v>42367</v>
      </c>
      <c r="M413" s="111">
        <v>43281</v>
      </c>
      <c r="N413" t="s">
        <v>2136</v>
      </c>
      <c r="O413" t="s">
        <v>2671</v>
      </c>
      <c r="P413" t="s">
        <v>2672</v>
      </c>
    </row>
    <row r="414" spans="1:16" x14ac:dyDescent="0.25">
      <c r="A414" t="s">
        <v>51</v>
      </c>
      <c r="B414" t="s">
        <v>2673</v>
      </c>
      <c r="C414" t="s">
        <v>2212</v>
      </c>
      <c r="D414" t="s">
        <v>2163</v>
      </c>
      <c r="E414" t="s">
        <v>2164</v>
      </c>
      <c r="F414" t="s">
        <v>2091</v>
      </c>
      <c r="G414" s="150">
        <v>0.59889999999999999</v>
      </c>
      <c r="H414" s="150">
        <v>0.5</v>
      </c>
      <c r="I414" s="149">
        <v>0.50623644999999995</v>
      </c>
      <c r="J414" s="111">
        <v>41752</v>
      </c>
      <c r="K414" s="111">
        <v>41645</v>
      </c>
      <c r="L414" s="111">
        <v>42367</v>
      </c>
      <c r="M414" s="111">
        <v>43168</v>
      </c>
      <c r="N414" t="s">
        <v>2136</v>
      </c>
      <c r="O414" t="s">
        <v>2674</v>
      </c>
      <c r="P414" t="s">
        <v>2675</v>
      </c>
    </row>
    <row r="415" spans="1:16" x14ac:dyDescent="0.25">
      <c r="A415" t="s">
        <v>54</v>
      </c>
      <c r="B415" t="s">
        <v>2536</v>
      </c>
      <c r="C415" t="s">
        <v>2212</v>
      </c>
      <c r="D415" t="s">
        <v>2163</v>
      </c>
      <c r="E415" t="s">
        <v>2164</v>
      </c>
      <c r="F415" t="s">
        <v>2091</v>
      </c>
      <c r="G415" s="150">
        <v>0.6875</v>
      </c>
      <c r="H415" s="150">
        <v>0.7</v>
      </c>
      <c r="I415" s="149">
        <v>0.50933147999999995</v>
      </c>
      <c r="J415" s="111">
        <v>41926</v>
      </c>
      <c r="K415" s="111">
        <v>41802</v>
      </c>
      <c r="L415" s="111">
        <v>42432</v>
      </c>
      <c r="M415" s="111">
        <v>43189</v>
      </c>
      <c r="N415" t="s">
        <v>2136</v>
      </c>
      <c r="O415" t="s">
        <v>2700</v>
      </c>
      <c r="P415" t="s">
        <v>2701</v>
      </c>
    </row>
    <row r="416" spans="1:16" x14ac:dyDescent="0.25">
      <c r="A416" t="s">
        <v>65</v>
      </c>
      <c r="B416" t="s">
        <v>2139</v>
      </c>
      <c r="C416" t="s">
        <v>2212</v>
      </c>
      <c r="D416" t="s">
        <v>2163</v>
      </c>
      <c r="E416" t="s">
        <v>2164</v>
      </c>
      <c r="F416" t="s">
        <v>2091</v>
      </c>
      <c r="G416" s="150">
        <v>8.6099999999999996E-2</v>
      </c>
      <c r="H416" s="150">
        <v>0.15</v>
      </c>
      <c r="I416" s="149">
        <v>0.50166359999999999</v>
      </c>
      <c r="J416" s="111">
        <v>42487</v>
      </c>
      <c r="K416" s="111">
        <v>42487</v>
      </c>
      <c r="L416" s="111">
        <v>42773</v>
      </c>
      <c r="M416" s="111">
        <v>43188</v>
      </c>
      <c r="N416" t="s">
        <v>2136</v>
      </c>
      <c r="O416" t="s">
        <v>2736</v>
      </c>
      <c r="P416" t="s">
        <v>2737</v>
      </c>
    </row>
    <row r="417" spans="1:16" x14ac:dyDescent="0.25">
      <c r="A417" t="s">
        <v>60</v>
      </c>
      <c r="B417" t="s">
        <v>2768</v>
      </c>
      <c r="C417" t="s">
        <v>2212</v>
      </c>
      <c r="D417" t="s">
        <v>2163</v>
      </c>
      <c r="E417" t="s">
        <v>2164</v>
      </c>
      <c r="F417" t="s">
        <v>2091</v>
      </c>
      <c r="G417" s="150">
        <v>0.84549999999999992</v>
      </c>
      <c r="H417" s="150">
        <v>0.86</v>
      </c>
      <c r="I417" s="149">
        <v>0.51</v>
      </c>
      <c r="J417" s="111">
        <v>41823</v>
      </c>
      <c r="K417" s="111">
        <v>41708</v>
      </c>
      <c r="L417" s="111">
        <v>42367</v>
      </c>
      <c r="M417" s="111">
        <v>43277</v>
      </c>
      <c r="N417" t="s">
        <v>2136</v>
      </c>
      <c r="O417" t="s">
        <v>2769</v>
      </c>
      <c r="P417" t="s">
        <v>2770</v>
      </c>
    </row>
    <row r="418" spans="1:16" x14ac:dyDescent="0.25">
      <c r="A418" t="s">
        <v>50</v>
      </c>
      <c r="B418" t="s">
        <v>2786</v>
      </c>
      <c r="C418" t="s">
        <v>2212</v>
      </c>
      <c r="D418" t="s">
        <v>2163</v>
      </c>
      <c r="E418" t="s">
        <v>2164</v>
      </c>
      <c r="F418" t="s">
        <v>2091</v>
      </c>
      <c r="G418" s="150">
        <v>0.20010000000000003</v>
      </c>
      <c r="H418" s="150">
        <v>0.2</v>
      </c>
      <c r="I418" s="149">
        <v>0.50940772000000001</v>
      </c>
      <c r="J418" s="111">
        <v>42226</v>
      </c>
      <c r="K418" s="111">
        <v>42226</v>
      </c>
      <c r="L418" s="111">
        <v>42790</v>
      </c>
      <c r="M418" s="111">
        <v>43183</v>
      </c>
      <c r="N418" t="s">
        <v>2136</v>
      </c>
      <c r="O418" t="s">
        <v>2787</v>
      </c>
      <c r="P418" t="s">
        <v>2788</v>
      </c>
    </row>
    <row r="419" spans="1:16" x14ac:dyDescent="0.25">
      <c r="A419" t="s">
        <v>47</v>
      </c>
      <c r="B419" t="s">
        <v>2826</v>
      </c>
      <c r="C419" t="s">
        <v>2212</v>
      </c>
      <c r="D419" t="s">
        <v>2163</v>
      </c>
      <c r="E419" t="s">
        <v>2164</v>
      </c>
      <c r="F419" t="s">
        <v>2091</v>
      </c>
      <c r="G419" s="150">
        <v>0.21840000000000001</v>
      </c>
      <c r="H419" s="150">
        <v>0.2</v>
      </c>
      <c r="I419" s="149">
        <v>0.50225982999999996</v>
      </c>
      <c r="J419" s="111">
        <v>42051</v>
      </c>
      <c r="K419" s="111">
        <v>42010</v>
      </c>
      <c r="L419" s="111">
        <v>42603</v>
      </c>
      <c r="M419" s="111">
        <v>43464</v>
      </c>
      <c r="N419" t="s">
        <v>2136</v>
      </c>
      <c r="O419" t="s">
        <v>2827</v>
      </c>
      <c r="P419" t="s">
        <v>2828</v>
      </c>
    </row>
    <row r="420" spans="1:16" x14ac:dyDescent="0.25">
      <c r="A420" t="s">
        <v>47</v>
      </c>
      <c r="B420" t="s">
        <v>2829</v>
      </c>
      <c r="C420" t="s">
        <v>2212</v>
      </c>
      <c r="D420" t="s">
        <v>2163</v>
      </c>
      <c r="E420" t="s">
        <v>2164</v>
      </c>
      <c r="F420" t="s">
        <v>2091</v>
      </c>
      <c r="G420" s="150">
        <v>0.63170000000000004</v>
      </c>
      <c r="H420" s="150">
        <v>0.5</v>
      </c>
      <c r="I420" s="149">
        <v>0.50580181000000002</v>
      </c>
      <c r="J420" s="111">
        <v>41862</v>
      </c>
      <c r="K420" s="111">
        <v>41810</v>
      </c>
      <c r="L420" s="111">
        <v>42372</v>
      </c>
      <c r="M420" s="111">
        <v>43159</v>
      </c>
      <c r="N420" t="s">
        <v>2136</v>
      </c>
      <c r="O420" t="s">
        <v>2830</v>
      </c>
      <c r="P420" t="s">
        <v>2831</v>
      </c>
    </row>
    <row r="421" spans="1:16" x14ac:dyDescent="0.25">
      <c r="A421" t="s">
        <v>47</v>
      </c>
      <c r="B421" t="s">
        <v>2839</v>
      </c>
      <c r="C421" t="s">
        <v>2212</v>
      </c>
      <c r="D421" t="s">
        <v>2163</v>
      </c>
      <c r="E421" t="s">
        <v>2164</v>
      </c>
      <c r="F421" t="s">
        <v>2091</v>
      </c>
      <c r="G421" s="150">
        <v>0.53290000000000004</v>
      </c>
      <c r="H421" s="150">
        <v>0.56000000000000005</v>
      </c>
      <c r="I421" s="149">
        <v>0.50967224</v>
      </c>
      <c r="J421" s="111">
        <v>42100</v>
      </c>
      <c r="K421" s="111">
        <v>42026</v>
      </c>
      <c r="L421" s="111">
        <v>42486</v>
      </c>
      <c r="M421" s="111">
        <v>43188</v>
      </c>
      <c r="N421" t="s">
        <v>2136</v>
      </c>
      <c r="O421" t="s">
        <v>2840</v>
      </c>
      <c r="P421" t="s">
        <v>2841</v>
      </c>
    </row>
    <row r="422" spans="1:16" x14ac:dyDescent="0.25">
      <c r="A422" t="s">
        <v>47</v>
      </c>
      <c r="B422" t="s">
        <v>2842</v>
      </c>
      <c r="C422" t="s">
        <v>2212</v>
      </c>
      <c r="D422" t="s">
        <v>2163</v>
      </c>
      <c r="E422" t="s">
        <v>2164</v>
      </c>
      <c r="F422" t="s">
        <v>2091</v>
      </c>
      <c r="G422" s="150">
        <v>0.5978</v>
      </c>
      <c r="H422" s="150">
        <v>0.56999999999999995</v>
      </c>
      <c r="I422" s="149">
        <v>0.50999998999999996</v>
      </c>
      <c r="J422" s="111">
        <v>42121</v>
      </c>
      <c r="K422" s="111">
        <v>42061</v>
      </c>
      <c r="L422" s="111">
        <v>42486</v>
      </c>
      <c r="M422" s="111">
        <v>43189</v>
      </c>
      <c r="N422" t="s">
        <v>2136</v>
      </c>
      <c r="O422" t="s">
        <v>2843</v>
      </c>
      <c r="P422" t="s">
        <v>2844</v>
      </c>
    </row>
    <row r="423" spans="1:16" x14ac:dyDescent="0.25">
      <c r="A423" t="s">
        <v>47</v>
      </c>
      <c r="B423" t="s">
        <v>2178</v>
      </c>
      <c r="C423" t="s">
        <v>2212</v>
      </c>
      <c r="D423" t="s">
        <v>2163</v>
      </c>
      <c r="E423" t="s">
        <v>2164</v>
      </c>
      <c r="F423" t="s">
        <v>2091</v>
      </c>
      <c r="G423" s="150">
        <v>0.33950000000000002</v>
      </c>
      <c r="H423" s="150">
        <v>0.33</v>
      </c>
      <c r="I423" s="149">
        <v>0.50958601999999997</v>
      </c>
      <c r="J423" s="111">
        <v>42220</v>
      </c>
      <c r="K423" s="111">
        <v>41831</v>
      </c>
      <c r="L423" s="111">
        <v>42645</v>
      </c>
      <c r="M423" s="111">
        <v>43158</v>
      </c>
      <c r="N423" t="s">
        <v>2136</v>
      </c>
      <c r="O423" t="s">
        <v>2848</v>
      </c>
      <c r="P423" t="s">
        <v>2849</v>
      </c>
    </row>
    <row r="424" spans="1:16" x14ac:dyDescent="0.25">
      <c r="A424" t="s">
        <v>47</v>
      </c>
      <c r="B424" t="s">
        <v>2850</v>
      </c>
      <c r="C424" t="s">
        <v>2212</v>
      </c>
      <c r="D424" t="s">
        <v>2163</v>
      </c>
      <c r="E424" t="s">
        <v>2164</v>
      </c>
      <c r="F424" t="s">
        <v>2091</v>
      </c>
      <c r="G424" s="150">
        <v>0.58579999999999999</v>
      </c>
      <c r="H424" s="150">
        <v>0.5</v>
      </c>
      <c r="I424" s="149">
        <v>0.50999019000000001</v>
      </c>
      <c r="J424" s="111">
        <v>41901</v>
      </c>
      <c r="K424" s="111">
        <v>41736</v>
      </c>
      <c r="L424" s="111">
        <v>42521</v>
      </c>
      <c r="M424" s="111">
        <v>43151</v>
      </c>
      <c r="N424" t="s">
        <v>2136</v>
      </c>
      <c r="O424" t="s">
        <v>2851</v>
      </c>
      <c r="P424" t="s">
        <v>2852</v>
      </c>
    </row>
    <row r="425" spans="1:16" x14ac:dyDescent="0.25">
      <c r="A425" t="s">
        <v>47</v>
      </c>
      <c r="B425" t="s">
        <v>2853</v>
      </c>
      <c r="C425" t="s">
        <v>2212</v>
      </c>
      <c r="D425" t="s">
        <v>2163</v>
      </c>
      <c r="E425" t="s">
        <v>2164</v>
      </c>
      <c r="F425" t="s">
        <v>2091</v>
      </c>
      <c r="G425" s="150">
        <v>0.99390000000000001</v>
      </c>
      <c r="H425" s="150">
        <v>0.97</v>
      </c>
      <c r="I425" s="149">
        <v>0.50998405000000002</v>
      </c>
      <c r="J425" s="111">
        <v>41906</v>
      </c>
      <c r="K425" s="111">
        <v>41816</v>
      </c>
      <c r="L425" s="111">
        <v>42606</v>
      </c>
      <c r="M425" s="111">
        <v>43162</v>
      </c>
      <c r="N425" t="s">
        <v>2136</v>
      </c>
      <c r="O425" t="s">
        <v>2854</v>
      </c>
      <c r="P425" t="s">
        <v>2855</v>
      </c>
    </row>
    <row r="426" spans="1:16" x14ac:dyDescent="0.25">
      <c r="A426" t="s">
        <v>47</v>
      </c>
      <c r="B426" t="s">
        <v>2859</v>
      </c>
      <c r="C426" t="s">
        <v>2212</v>
      </c>
      <c r="D426" t="s">
        <v>2163</v>
      </c>
      <c r="E426" t="s">
        <v>2164</v>
      </c>
      <c r="F426" t="s">
        <v>2091</v>
      </c>
      <c r="G426" s="150">
        <v>0.61070000000000002</v>
      </c>
      <c r="H426" s="150">
        <v>0.5</v>
      </c>
      <c r="I426" s="149">
        <v>0.50999689000000004</v>
      </c>
      <c r="J426" s="111">
        <v>41818</v>
      </c>
      <c r="K426" s="111">
        <v>41645</v>
      </c>
      <c r="L426" s="111">
        <v>42367</v>
      </c>
      <c r="M426" s="111">
        <v>43126</v>
      </c>
      <c r="N426" t="s">
        <v>2136</v>
      </c>
      <c r="O426" t="s">
        <v>2860</v>
      </c>
      <c r="P426" t="s">
        <v>2861</v>
      </c>
    </row>
    <row r="427" spans="1:16" x14ac:dyDescent="0.25">
      <c r="A427" t="s">
        <v>47</v>
      </c>
      <c r="B427" t="s">
        <v>2862</v>
      </c>
      <c r="C427" t="s">
        <v>2212</v>
      </c>
      <c r="D427" t="s">
        <v>2163</v>
      </c>
      <c r="E427" t="s">
        <v>2164</v>
      </c>
      <c r="F427" t="s">
        <v>2091</v>
      </c>
      <c r="G427" s="150">
        <v>0.98849999999999993</v>
      </c>
      <c r="H427" s="150">
        <v>0.97</v>
      </c>
      <c r="I427" s="149">
        <v>0.51</v>
      </c>
      <c r="J427" s="111">
        <v>41799</v>
      </c>
      <c r="K427" s="111">
        <v>41730</v>
      </c>
      <c r="L427" s="111">
        <v>42542</v>
      </c>
      <c r="M427" s="111">
        <v>43126</v>
      </c>
      <c r="N427" t="s">
        <v>2136</v>
      </c>
      <c r="O427" t="s">
        <v>2863</v>
      </c>
      <c r="P427" t="s">
        <v>2864</v>
      </c>
    </row>
    <row r="428" spans="1:16" x14ac:dyDescent="0.25">
      <c r="A428" t="s">
        <v>47</v>
      </c>
      <c r="B428" t="s">
        <v>2597</v>
      </c>
      <c r="C428" t="s">
        <v>2212</v>
      </c>
      <c r="D428" t="s">
        <v>2163</v>
      </c>
      <c r="E428" t="s">
        <v>2164</v>
      </c>
      <c r="F428" t="s">
        <v>2091</v>
      </c>
      <c r="G428" s="150">
        <v>0.71879999999999999</v>
      </c>
      <c r="H428" s="150">
        <v>0.71</v>
      </c>
      <c r="I428" s="149">
        <v>0.51</v>
      </c>
      <c r="J428" s="111">
        <v>42032</v>
      </c>
      <c r="K428" s="111">
        <v>41913</v>
      </c>
      <c r="L428" s="111">
        <v>42429</v>
      </c>
      <c r="M428" s="111">
        <v>43178</v>
      </c>
      <c r="N428" t="s">
        <v>2136</v>
      </c>
      <c r="O428" t="s">
        <v>2869</v>
      </c>
      <c r="P428" t="s">
        <v>2870</v>
      </c>
    </row>
    <row r="429" spans="1:16" x14ac:dyDescent="0.25">
      <c r="A429" t="s">
        <v>47</v>
      </c>
      <c r="B429" t="s">
        <v>2600</v>
      </c>
      <c r="C429" t="s">
        <v>2212</v>
      </c>
      <c r="D429" t="s">
        <v>2163</v>
      </c>
      <c r="E429" t="s">
        <v>2164</v>
      </c>
      <c r="F429" t="s">
        <v>2091</v>
      </c>
      <c r="G429" s="150">
        <v>0.35869999999999996</v>
      </c>
      <c r="H429" s="150">
        <v>0.3</v>
      </c>
      <c r="I429" s="149">
        <v>0.50997928000000003</v>
      </c>
      <c r="J429" s="111">
        <v>42023</v>
      </c>
      <c r="K429" s="111">
        <v>41887</v>
      </c>
      <c r="L429" s="111">
        <v>42367</v>
      </c>
      <c r="M429" s="111">
        <v>43158</v>
      </c>
      <c r="N429" t="s">
        <v>2136</v>
      </c>
      <c r="O429" t="s">
        <v>2871</v>
      </c>
      <c r="P429" t="s">
        <v>2872</v>
      </c>
    </row>
    <row r="430" spans="1:16" x14ac:dyDescent="0.25">
      <c r="A430" t="s">
        <v>67</v>
      </c>
      <c r="B430" t="s">
        <v>2882</v>
      </c>
      <c r="C430" t="s">
        <v>2212</v>
      </c>
      <c r="D430" t="s">
        <v>2163</v>
      </c>
      <c r="E430" t="s">
        <v>2164</v>
      </c>
      <c r="F430" t="s">
        <v>2091</v>
      </c>
      <c r="G430" s="150">
        <v>0.17499999999999999</v>
      </c>
      <c r="H430" s="150">
        <v>0.2</v>
      </c>
      <c r="I430" s="149">
        <v>0.50981052000000004</v>
      </c>
      <c r="J430" s="111">
        <v>41810</v>
      </c>
      <c r="K430" s="111">
        <v>41810</v>
      </c>
      <c r="L430" s="111">
        <v>42542</v>
      </c>
      <c r="M430" s="111">
        <v>43179</v>
      </c>
      <c r="N430" t="s">
        <v>2136</v>
      </c>
      <c r="O430" t="s">
        <v>2883</v>
      </c>
      <c r="P430" t="s">
        <v>2884</v>
      </c>
    </row>
    <row r="431" spans="1:16" x14ac:dyDescent="0.25">
      <c r="A431" t="s">
        <v>67</v>
      </c>
      <c r="B431" t="s">
        <v>2609</v>
      </c>
      <c r="C431" t="s">
        <v>2212</v>
      </c>
      <c r="D431" t="s">
        <v>2163</v>
      </c>
      <c r="E431" t="s">
        <v>2164</v>
      </c>
      <c r="F431" t="s">
        <v>2091</v>
      </c>
      <c r="G431" s="150">
        <v>7.6600000000000001E-2</v>
      </c>
      <c r="H431" s="150">
        <v>0.5</v>
      </c>
      <c r="I431" s="149">
        <v>0.50998860000000001</v>
      </c>
      <c r="J431" s="111">
        <v>42058</v>
      </c>
      <c r="K431" s="111">
        <v>41934</v>
      </c>
      <c r="L431" s="111">
        <v>42542</v>
      </c>
      <c r="M431" s="111">
        <v>43179</v>
      </c>
      <c r="N431" t="s">
        <v>2136</v>
      </c>
      <c r="O431" t="s">
        <v>2887</v>
      </c>
      <c r="P431" t="s">
        <v>2888</v>
      </c>
    </row>
    <row r="432" spans="1:16" x14ac:dyDescent="0.25">
      <c r="A432" t="s">
        <v>45</v>
      </c>
      <c r="B432" t="s">
        <v>2894</v>
      </c>
      <c r="C432" t="s">
        <v>2212</v>
      </c>
      <c r="D432" t="s">
        <v>2163</v>
      </c>
      <c r="E432" t="s">
        <v>2164</v>
      </c>
      <c r="F432" t="s">
        <v>2091</v>
      </c>
      <c r="G432" s="150">
        <v>0.30459999999999998</v>
      </c>
      <c r="H432" s="150">
        <v>0.25</v>
      </c>
      <c r="I432" s="149">
        <v>0.50999934000000002</v>
      </c>
      <c r="J432" s="111">
        <v>42500</v>
      </c>
      <c r="K432" s="111">
        <v>42500</v>
      </c>
      <c r="L432" s="111">
        <v>42367</v>
      </c>
      <c r="M432" s="111">
        <v>43374</v>
      </c>
      <c r="N432" t="s">
        <v>2136</v>
      </c>
      <c r="O432" t="s">
        <v>2895</v>
      </c>
      <c r="P432" t="s">
        <v>2896</v>
      </c>
    </row>
    <row r="433" spans="1:16" x14ac:dyDescent="0.25">
      <c r="A433" t="s">
        <v>58</v>
      </c>
      <c r="B433" t="s">
        <v>2897</v>
      </c>
      <c r="C433" t="s">
        <v>2212</v>
      </c>
      <c r="D433" t="s">
        <v>2163</v>
      </c>
      <c r="E433" t="s">
        <v>2164</v>
      </c>
      <c r="F433" t="s">
        <v>2091</v>
      </c>
      <c r="G433" s="150">
        <v>0.5161</v>
      </c>
      <c r="H433" s="150">
        <v>0.4</v>
      </c>
      <c r="I433" s="149">
        <v>0.50992435999999997</v>
      </c>
      <c r="J433" s="111">
        <v>42013</v>
      </c>
      <c r="K433" s="111">
        <v>41925</v>
      </c>
      <c r="L433" s="111">
        <v>42456</v>
      </c>
      <c r="M433" s="111">
        <v>43131</v>
      </c>
      <c r="N433" t="s">
        <v>2136</v>
      </c>
      <c r="O433" t="s">
        <v>2898</v>
      </c>
      <c r="P433" t="s">
        <v>2899</v>
      </c>
    </row>
    <row r="434" spans="1:16" x14ac:dyDescent="0.25">
      <c r="A434" t="s">
        <v>58</v>
      </c>
      <c r="B434" t="s">
        <v>2904</v>
      </c>
      <c r="C434" t="s">
        <v>2212</v>
      </c>
      <c r="D434" t="s">
        <v>2163</v>
      </c>
      <c r="E434" t="s">
        <v>2164</v>
      </c>
      <c r="F434" t="s">
        <v>2091</v>
      </c>
      <c r="G434" s="150">
        <v>0.30120000000000002</v>
      </c>
      <c r="H434" s="150">
        <v>0.24</v>
      </c>
      <c r="I434" s="149">
        <v>0.50998752000000003</v>
      </c>
      <c r="J434" s="111">
        <v>42068</v>
      </c>
      <c r="K434" s="111">
        <v>42002</v>
      </c>
      <c r="L434" s="111">
        <v>42606</v>
      </c>
      <c r="M434" s="111">
        <v>43177</v>
      </c>
      <c r="N434" t="s">
        <v>2136</v>
      </c>
      <c r="O434" t="s">
        <v>2905</v>
      </c>
      <c r="P434" t="s">
        <v>2906</v>
      </c>
    </row>
    <row r="435" spans="1:16" x14ac:dyDescent="0.25">
      <c r="A435" t="s">
        <v>57</v>
      </c>
      <c r="B435" t="s">
        <v>2930</v>
      </c>
      <c r="C435" t="s">
        <v>2212</v>
      </c>
      <c r="D435" t="s">
        <v>2163</v>
      </c>
      <c r="E435" t="s">
        <v>2164</v>
      </c>
      <c r="F435" t="s">
        <v>2091</v>
      </c>
      <c r="G435" s="150">
        <v>0.1176</v>
      </c>
      <c r="H435" s="150">
        <v>0.25</v>
      </c>
      <c r="I435" s="149">
        <v>0.49973411000000001</v>
      </c>
      <c r="J435" s="111">
        <v>42152</v>
      </c>
      <c r="K435" s="111">
        <v>42095</v>
      </c>
      <c r="L435" s="111">
        <v>42909</v>
      </c>
      <c r="M435" s="111">
        <v>43274</v>
      </c>
      <c r="N435" t="s">
        <v>2136</v>
      </c>
      <c r="O435" t="s">
        <v>2931</v>
      </c>
      <c r="P435" t="s">
        <v>2932</v>
      </c>
    </row>
    <row r="436" spans="1:16" x14ac:dyDescent="0.25">
      <c r="A436" t="s">
        <v>57</v>
      </c>
      <c r="B436" t="s">
        <v>2936</v>
      </c>
      <c r="C436" t="s">
        <v>2212</v>
      </c>
      <c r="D436" t="s">
        <v>2163</v>
      </c>
      <c r="E436" t="s">
        <v>2164</v>
      </c>
      <c r="F436" t="s">
        <v>2091</v>
      </c>
      <c r="G436" s="150">
        <v>0.62780000000000002</v>
      </c>
      <c r="H436" s="150">
        <v>0.55000000000000004</v>
      </c>
      <c r="I436" s="149">
        <v>0.51</v>
      </c>
      <c r="J436" s="111">
        <v>41923</v>
      </c>
      <c r="K436" s="111">
        <v>41876</v>
      </c>
      <c r="L436" s="111">
        <v>42486</v>
      </c>
      <c r="M436" s="111">
        <v>43131</v>
      </c>
      <c r="N436" t="s">
        <v>2136</v>
      </c>
      <c r="O436" t="s">
        <v>2937</v>
      </c>
      <c r="P436" t="s">
        <v>2938</v>
      </c>
    </row>
    <row r="437" spans="1:16" x14ac:dyDescent="0.25">
      <c r="A437" t="s">
        <v>57</v>
      </c>
      <c r="B437" t="s">
        <v>2948</v>
      </c>
      <c r="C437" t="s">
        <v>2212</v>
      </c>
      <c r="D437" t="s">
        <v>2163</v>
      </c>
      <c r="E437" t="s">
        <v>2164</v>
      </c>
      <c r="F437" t="s">
        <v>2091</v>
      </c>
      <c r="G437" s="150">
        <v>0.55159999999999998</v>
      </c>
      <c r="H437" s="150">
        <v>0.5</v>
      </c>
      <c r="I437" s="149">
        <v>0.50922752999999998</v>
      </c>
      <c r="J437" s="111">
        <v>41870</v>
      </c>
      <c r="K437" s="111">
        <v>41821</v>
      </c>
      <c r="L437" s="111">
        <v>42909</v>
      </c>
      <c r="M437" s="111">
        <v>43274</v>
      </c>
      <c r="N437" t="s">
        <v>2136</v>
      </c>
      <c r="O437" t="s">
        <v>2949</v>
      </c>
      <c r="P437" t="s">
        <v>2950</v>
      </c>
    </row>
    <row r="438" spans="1:16" x14ac:dyDescent="0.25">
      <c r="A438" t="s">
        <v>62</v>
      </c>
      <c r="B438" t="s">
        <v>2962</v>
      </c>
      <c r="C438" t="s">
        <v>2212</v>
      </c>
      <c r="D438" t="s">
        <v>2163</v>
      </c>
      <c r="E438" t="s">
        <v>2164</v>
      </c>
      <c r="F438" t="s">
        <v>2091</v>
      </c>
      <c r="G438" s="150">
        <v>0.98930000000000007</v>
      </c>
      <c r="H438" s="150">
        <v>0.95950000000000002</v>
      </c>
      <c r="I438" s="149">
        <v>0.50755391000000005</v>
      </c>
      <c r="J438" s="111">
        <v>41691</v>
      </c>
      <c r="K438" s="111">
        <v>41667</v>
      </c>
      <c r="L438" s="111">
        <v>42367</v>
      </c>
      <c r="M438" s="111">
        <v>43189</v>
      </c>
      <c r="N438" t="s">
        <v>2136</v>
      </c>
      <c r="O438" t="s">
        <v>2963</v>
      </c>
      <c r="P438" t="s">
        <v>2964</v>
      </c>
    </row>
    <row r="439" spans="1:16" x14ac:dyDescent="0.25">
      <c r="A439" t="s">
        <v>48</v>
      </c>
      <c r="B439" t="s">
        <v>2988</v>
      </c>
      <c r="C439" t="s">
        <v>2212</v>
      </c>
      <c r="D439" t="s">
        <v>2163</v>
      </c>
      <c r="E439" t="s">
        <v>2164</v>
      </c>
      <c r="F439" t="s">
        <v>2091</v>
      </c>
      <c r="G439" s="150">
        <v>0.65</v>
      </c>
      <c r="H439" s="150">
        <v>0.5</v>
      </c>
      <c r="I439" s="149">
        <v>0.50859706999999998</v>
      </c>
      <c r="J439" s="111">
        <v>41766</v>
      </c>
      <c r="K439" s="111">
        <v>41710</v>
      </c>
      <c r="L439" s="111">
        <v>42367</v>
      </c>
      <c r="M439" s="111">
        <v>43179</v>
      </c>
      <c r="N439" t="s">
        <v>2136</v>
      </c>
      <c r="O439" t="s">
        <v>2989</v>
      </c>
      <c r="P439" t="s">
        <v>2990</v>
      </c>
    </row>
    <row r="440" spans="1:16" x14ac:dyDescent="0.25">
      <c r="A440" t="s">
        <v>48</v>
      </c>
      <c r="B440" t="s">
        <v>2632</v>
      </c>
      <c r="C440" t="s">
        <v>2212</v>
      </c>
      <c r="D440" t="s">
        <v>2163</v>
      </c>
      <c r="E440" t="s">
        <v>2164</v>
      </c>
      <c r="F440" t="s">
        <v>2091</v>
      </c>
      <c r="G440" s="150">
        <v>1.1699999999999999E-2</v>
      </c>
      <c r="H440" s="150">
        <v>0.2</v>
      </c>
      <c r="I440" s="149">
        <v>0.50870875999999998</v>
      </c>
      <c r="J440" s="111">
        <v>42180</v>
      </c>
      <c r="K440" s="111">
        <v>41788</v>
      </c>
      <c r="L440" s="111">
        <v>42372</v>
      </c>
      <c r="M440" s="111">
        <v>43281</v>
      </c>
      <c r="N440" t="s">
        <v>2136</v>
      </c>
      <c r="O440" t="s">
        <v>2633</v>
      </c>
      <c r="P440" t="s">
        <v>3006</v>
      </c>
    </row>
    <row r="441" spans="1:16" x14ac:dyDescent="0.25">
      <c r="A441" t="s">
        <v>48</v>
      </c>
      <c r="B441" t="s">
        <v>2202</v>
      </c>
      <c r="C441" t="s">
        <v>2212</v>
      </c>
      <c r="D441" t="s">
        <v>2163</v>
      </c>
      <c r="E441" t="s">
        <v>2164</v>
      </c>
      <c r="F441" t="s">
        <v>2091</v>
      </c>
      <c r="G441" s="150">
        <v>0.68169999999999997</v>
      </c>
      <c r="H441" s="150">
        <v>0.5</v>
      </c>
      <c r="I441" s="149">
        <v>0.50984541999999999</v>
      </c>
      <c r="J441" s="111">
        <v>41777</v>
      </c>
      <c r="K441" s="111">
        <v>41704</v>
      </c>
      <c r="L441" s="111">
        <v>42367</v>
      </c>
      <c r="M441" s="111">
        <v>43131</v>
      </c>
      <c r="N441" t="s">
        <v>2136</v>
      </c>
      <c r="O441" t="s">
        <v>3008</v>
      </c>
      <c r="P441" t="s">
        <v>3009</v>
      </c>
    </row>
    <row r="442" spans="1:16" x14ac:dyDescent="0.25">
      <c r="A442" t="s">
        <v>48</v>
      </c>
      <c r="B442" t="s">
        <v>3029</v>
      </c>
      <c r="C442" t="s">
        <v>2212</v>
      </c>
      <c r="D442" t="s">
        <v>2163</v>
      </c>
      <c r="E442" t="s">
        <v>2164</v>
      </c>
      <c r="F442" t="s">
        <v>2091</v>
      </c>
      <c r="G442" s="150">
        <v>0.32020000000000004</v>
      </c>
      <c r="H442" s="150">
        <v>0.4</v>
      </c>
      <c r="I442" s="149">
        <v>0.51</v>
      </c>
      <c r="J442" s="111">
        <v>42236</v>
      </c>
      <c r="K442" s="111">
        <v>41786</v>
      </c>
      <c r="L442" s="111">
        <v>42367</v>
      </c>
      <c r="M442" s="111">
        <v>43158</v>
      </c>
      <c r="N442" t="s">
        <v>2136</v>
      </c>
      <c r="O442" t="s">
        <v>3032</v>
      </c>
      <c r="P442" t="s">
        <v>3033</v>
      </c>
    </row>
    <row r="443" spans="1:16" x14ac:dyDescent="0.25">
      <c r="A443" t="s">
        <v>52</v>
      </c>
      <c r="B443" t="s">
        <v>3048</v>
      </c>
      <c r="C443" t="s">
        <v>2212</v>
      </c>
      <c r="D443" t="s">
        <v>2163</v>
      </c>
      <c r="E443" t="s">
        <v>2164</v>
      </c>
      <c r="F443" t="s">
        <v>2091</v>
      </c>
      <c r="G443" s="150">
        <v>0.75249999999999995</v>
      </c>
      <c r="H443" s="150">
        <v>0.72</v>
      </c>
      <c r="I443" s="149">
        <v>0.51</v>
      </c>
      <c r="J443" s="111">
        <v>42170</v>
      </c>
      <c r="K443" s="111">
        <v>42009</v>
      </c>
      <c r="L443" s="111">
        <v>42438</v>
      </c>
      <c r="M443" s="111">
        <v>43220</v>
      </c>
      <c r="N443" t="s">
        <v>2136</v>
      </c>
      <c r="O443" t="s">
        <v>3049</v>
      </c>
      <c r="P443" t="s">
        <v>3050</v>
      </c>
    </row>
    <row r="444" spans="1:16" x14ac:dyDescent="0.25">
      <c r="A444" t="s">
        <v>52</v>
      </c>
      <c r="B444" t="s">
        <v>3059</v>
      </c>
      <c r="C444" t="s">
        <v>2212</v>
      </c>
      <c r="D444" t="s">
        <v>2163</v>
      </c>
      <c r="E444" t="s">
        <v>2164</v>
      </c>
      <c r="F444" t="s">
        <v>2091</v>
      </c>
      <c r="G444" s="150">
        <v>0.39560000000000001</v>
      </c>
      <c r="H444" s="150">
        <v>1</v>
      </c>
      <c r="I444" s="149">
        <v>0.50996518999999996</v>
      </c>
      <c r="J444" s="111">
        <v>41786</v>
      </c>
      <c r="K444" s="111">
        <v>41565</v>
      </c>
      <c r="L444" s="111">
        <v>42302</v>
      </c>
      <c r="M444" s="111">
        <v>43281</v>
      </c>
      <c r="N444" t="s">
        <v>2136</v>
      </c>
      <c r="O444" t="s">
        <v>3060</v>
      </c>
      <c r="P444" t="s">
        <v>3061</v>
      </c>
    </row>
    <row r="445" spans="1:16" x14ac:dyDescent="0.25">
      <c r="A445" t="s">
        <v>52</v>
      </c>
      <c r="B445" t="s">
        <v>3062</v>
      </c>
      <c r="C445" t="s">
        <v>2212</v>
      </c>
      <c r="D445" t="s">
        <v>2163</v>
      </c>
      <c r="E445" t="s">
        <v>2164</v>
      </c>
      <c r="F445" t="s">
        <v>2091</v>
      </c>
      <c r="G445" s="150">
        <v>0.43310000000000004</v>
      </c>
      <c r="H445" s="150">
        <v>0.5</v>
      </c>
      <c r="I445" s="149">
        <v>0.50999998000000002</v>
      </c>
      <c r="J445" s="111">
        <v>42163</v>
      </c>
      <c r="K445" s="111">
        <v>41850</v>
      </c>
      <c r="L445" s="111">
        <v>42765</v>
      </c>
      <c r="M445" s="111">
        <v>43131</v>
      </c>
      <c r="N445" t="s">
        <v>2136</v>
      </c>
      <c r="O445" t="s">
        <v>3063</v>
      </c>
      <c r="P445" t="s">
        <v>3064</v>
      </c>
    </row>
    <row r="446" spans="1:16" x14ac:dyDescent="0.25">
      <c r="A446" t="s">
        <v>52</v>
      </c>
      <c r="B446" t="s">
        <v>3069</v>
      </c>
      <c r="C446" t="s">
        <v>2212</v>
      </c>
      <c r="D446" t="s">
        <v>2163</v>
      </c>
      <c r="E446" t="s">
        <v>2164</v>
      </c>
      <c r="F446" t="s">
        <v>2091</v>
      </c>
      <c r="G446" s="150">
        <v>0.3705</v>
      </c>
      <c r="H446" s="150">
        <v>0.8</v>
      </c>
      <c r="I446" s="149">
        <v>0.50996348999999996</v>
      </c>
      <c r="J446" s="111">
        <v>41901</v>
      </c>
      <c r="K446" s="111">
        <v>41792</v>
      </c>
      <c r="L446" s="111">
        <v>42542</v>
      </c>
      <c r="M446" s="111">
        <v>43419</v>
      </c>
      <c r="N446" t="s">
        <v>2136</v>
      </c>
      <c r="O446" t="s">
        <v>3070</v>
      </c>
      <c r="P446" t="s">
        <v>3071</v>
      </c>
    </row>
    <row r="447" spans="1:16" x14ac:dyDescent="0.25">
      <c r="A447" t="s">
        <v>52</v>
      </c>
      <c r="B447" t="s">
        <v>3080</v>
      </c>
      <c r="C447" t="s">
        <v>2212</v>
      </c>
      <c r="D447" t="s">
        <v>2163</v>
      </c>
      <c r="E447" t="s">
        <v>2164</v>
      </c>
      <c r="F447" t="s">
        <v>2091</v>
      </c>
      <c r="G447" s="150">
        <v>0.16469999999999999</v>
      </c>
      <c r="H447" s="150">
        <v>0.17</v>
      </c>
      <c r="I447" s="149">
        <v>0.50976516999999999</v>
      </c>
      <c r="J447" s="111">
        <v>42286</v>
      </c>
      <c r="K447" s="111">
        <v>42086</v>
      </c>
      <c r="L447" s="111">
        <v>42645</v>
      </c>
      <c r="M447" s="111">
        <v>43240</v>
      </c>
      <c r="N447" t="s">
        <v>2136</v>
      </c>
      <c r="O447" t="s">
        <v>3081</v>
      </c>
      <c r="P447" t="s">
        <v>3082</v>
      </c>
    </row>
    <row r="448" spans="1:16" x14ac:dyDescent="0.25">
      <c r="A448" t="s">
        <v>56</v>
      </c>
      <c r="B448" t="s">
        <v>2161</v>
      </c>
      <c r="C448" t="s">
        <v>2212</v>
      </c>
      <c r="D448" t="s">
        <v>2163</v>
      </c>
      <c r="E448" t="s">
        <v>2164</v>
      </c>
      <c r="F448" t="s">
        <v>2091</v>
      </c>
      <c r="G448" s="150">
        <v>0.1827</v>
      </c>
      <c r="H448" s="150">
        <v>1</v>
      </c>
      <c r="I448" s="149">
        <v>0.51</v>
      </c>
      <c r="J448" s="111">
        <v>42054</v>
      </c>
      <c r="K448" s="111">
        <v>41731</v>
      </c>
      <c r="L448" s="111">
        <v>42822</v>
      </c>
      <c r="M448" s="111">
        <v>43281</v>
      </c>
      <c r="N448" t="s">
        <v>2136</v>
      </c>
      <c r="O448" t="s">
        <v>3091</v>
      </c>
      <c r="P448" t="s">
        <v>3092</v>
      </c>
    </row>
    <row r="449" spans="1:16" x14ac:dyDescent="0.25">
      <c r="A449" t="s">
        <v>64</v>
      </c>
      <c r="B449" t="s">
        <v>3117</v>
      </c>
      <c r="C449" t="s">
        <v>2212</v>
      </c>
      <c r="D449" t="s">
        <v>2163</v>
      </c>
      <c r="E449" t="s">
        <v>2164</v>
      </c>
      <c r="F449" t="s">
        <v>2091</v>
      </c>
      <c r="G449" s="150">
        <v>0.23269999999999999</v>
      </c>
      <c r="H449" s="150">
        <v>0.23</v>
      </c>
      <c r="I449" s="149">
        <v>0.50999713000000002</v>
      </c>
      <c r="J449" s="111">
        <v>42045</v>
      </c>
      <c r="K449" s="111">
        <v>41984</v>
      </c>
      <c r="L449" s="111">
        <v>42600</v>
      </c>
      <c r="M449" s="111">
        <v>43132</v>
      </c>
      <c r="N449" t="s">
        <v>2136</v>
      </c>
      <c r="O449" t="s">
        <v>3118</v>
      </c>
      <c r="P449" t="s">
        <v>3119</v>
      </c>
    </row>
    <row r="450" spans="1:16" x14ac:dyDescent="0.25">
      <c r="A450" t="s">
        <v>46</v>
      </c>
      <c r="B450" t="s">
        <v>3125</v>
      </c>
      <c r="C450" t="s">
        <v>2212</v>
      </c>
      <c r="D450" t="s">
        <v>2163</v>
      </c>
      <c r="E450" t="s">
        <v>2164</v>
      </c>
      <c r="F450" t="s">
        <v>2091</v>
      </c>
      <c r="G450" s="150">
        <v>8.0299999999999996E-2</v>
      </c>
      <c r="H450" s="150">
        <v>0.2</v>
      </c>
      <c r="I450" s="149">
        <v>0.50986536000000005</v>
      </c>
      <c r="J450" s="111">
        <v>42206</v>
      </c>
      <c r="K450" s="111">
        <v>41876</v>
      </c>
      <c r="L450" s="111">
        <v>42735</v>
      </c>
      <c r="M450" s="111">
        <v>43373</v>
      </c>
      <c r="N450" t="s">
        <v>2136</v>
      </c>
      <c r="O450" t="s">
        <v>3126</v>
      </c>
      <c r="P450" t="s">
        <v>3127</v>
      </c>
    </row>
    <row r="451" spans="1:16" x14ac:dyDescent="0.25">
      <c r="A451" t="s">
        <v>46</v>
      </c>
      <c r="B451" t="s">
        <v>3132</v>
      </c>
      <c r="C451" t="s">
        <v>2212</v>
      </c>
      <c r="D451" t="s">
        <v>2163</v>
      </c>
      <c r="E451" t="s">
        <v>2164</v>
      </c>
      <c r="F451" t="s">
        <v>2091</v>
      </c>
      <c r="G451" s="150">
        <v>0.68319999999999992</v>
      </c>
      <c r="H451" s="150">
        <v>0.56999999999999995</v>
      </c>
      <c r="I451" s="149">
        <v>0.50977477000000004</v>
      </c>
      <c r="J451" s="111">
        <v>42178</v>
      </c>
      <c r="K451" s="111">
        <v>42045</v>
      </c>
      <c r="L451" s="111">
        <v>42603</v>
      </c>
      <c r="M451" s="111">
        <v>43178</v>
      </c>
      <c r="N451" t="s">
        <v>2136</v>
      </c>
      <c r="O451" t="s">
        <v>3133</v>
      </c>
      <c r="P451" t="s">
        <v>3134</v>
      </c>
    </row>
    <row r="452" spans="1:16" x14ac:dyDescent="0.25">
      <c r="A452" t="s">
        <v>148</v>
      </c>
      <c r="B452" t="s">
        <v>3137</v>
      </c>
      <c r="C452" t="s">
        <v>2212</v>
      </c>
      <c r="D452" t="s">
        <v>2163</v>
      </c>
      <c r="E452" t="s">
        <v>2164</v>
      </c>
      <c r="F452" t="s">
        <v>2091</v>
      </c>
      <c r="G452" s="150">
        <v>0.39510000000000001</v>
      </c>
      <c r="H452" s="150">
        <v>0.5</v>
      </c>
      <c r="I452" s="149">
        <v>0.50998918999999998</v>
      </c>
      <c r="J452" s="111">
        <v>41907</v>
      </c>
      <c r="K452" s="111">
        <v>41661</v>
      </c>
      <c r="L452" s="111">
        <v>42367</v>
      </c>
      <c r="M452" s="111">
        <v>43153</v>
      </c>
      <c r="N452" t="s">
        <v>2136</v>
      </c>
      <c r="O452" t="s">
        <v>3138</v>
      </c>
      <c r="P452" t="s">
        <v>3139</v>
      </c>
    </row>
    <row r="453" spans="1:16" x14ac:dyDescent="0.25">
      <c r="A453" t="s">
        <v>51</v>
      </c>
      <c r="B453" t="s">
        <v>3329</v>
      </c>
      <c r="C453" t="s">
        <v>2212</v>
      </c>
      <c r="D453" t="s">
        <v>2163</v>
      </c>
      <c r="E453" t="s">
        <v>2164</v>
      </c>
      <c r="F453" t="s">
        <v>2091</v>
      </c>
      <c r="G453" s="150">
        <v>0.61619999999999997</v>
      </c>
      <c r="H453" s="150">
        <v>0.5</v>
      </c>
      <c r="I453" s="149">
        <v>0.50052110000000005</v>
      </c>
      <c r="J453" s="111">
        <v>41710</v>
      </c>
      <c r="K453" s="111">
        <v>41598</v>
      </c>
      <c r="L453" s="111">
        <v>42236</v>
      </c>
      <c r="M453" s="111">
        <v>43189</v>
      </c>
      <c r="N453" t="s">
        <v>2136</v>
      </c>
      <c r="O453" t="s">
        <v>3330</v>
      </c>
      <c r="P453" t="s">
        <v>3331</v>
      </c>
    </row>
    <row r="454" spans="1:16" x14ac:dyDescent="0.25">
      <c r="A454" t="s">
        <v>68</v>
      </c>
      <c r="B454" t="s">
        <v>3346</v>
      </c>
      <c r="C454" t="s">
        <v>2212</v>
      </c>
      <c r="D454" t="s">
        <v>2163</v>
      </c>
      <c r="E454" t="s">
        <v>2164</v>
      </c>
      <c r="F454" t="s">
        <v>2091</v>
      </c>
      <c r="G454" s="150">
        <v>0.73269999999999991</v>
      </c>
      <c r="H454" s="150">
        <v>0.73</v>
      </c>
      <c r="I454" s="149">
        <v>0.50999700000000003</v>
      </c>
      <c r="J454" s="111">
        <v>41848</v>
      </c>
      <c r="K454" s="111">
        <v>41821</v>
      </c>
      <c r="L454" s="111">
        <v>42302</v>
      </c>
      <c r="M454" s="111">
        <v>43188</v>
      </c>
      <c r="N454" t="s">
        <v>2136</v>
      </c>
      <c r="O454" t="s">
        <v>3347</v>
      </c>
      <c r="P454" t="s">
        <v>3348</v>
      </c>
    </row>
    <row r="455" spans="1:16" x14ac:dyDescent="0.25">
      <c r="A455" t="s">
        <v>53</v>
      </c>
      <c r="B455" t="s">
        <v>3349</v>
      </c>
      <c r="C455" t="s">
        <v>2212</v>
      </c>
      <c r="D455" t="s">
        <v>2163</v>
      </c>
      <c r="E455" t="s">
        <v>2164</v>
      </c>
      <c r="F455" t="s">
        <v>2091</v>
      </c>
      <c r="G455" s="150">
        <v>0.37259999999999999</v>
      </c>
      <c r="H455" s="150">
        <v>0.2</v>
      </c>
      <c r="I455" s="149">
        <v>0.50999808000000002</v>
      </c>
      <c r="J455" s="111">
        <v>42180</v>
      </c>
      <c r="K455" s="111">
        <v>42011</v>
      </c>
      <c r="L455" s="111">
        <v>42367</v>
      </c>
      <c r="M455" s="111">
        <v>43281</v>
      </c>
      <c r="N455" t="s">
        <v>2136</v>
      </c>
      <c r="O455" t="s">
        <v>3350</v>
      </c>
      <c r="P455" t="s">
        <v>3351</v>
      </c>
    </row>
    <row r="456" spans="1:16" x14ac:dyDescent="0.25">
      <c r="A456" t="s">
        <v>47</v>
      </c>
      <c r="B456" t="s">
        <v>2243</v>
      </c>
      <c r="C456" t="s">
        <v>2212</v>
      </c>
      <c r="D456" t="s">
        <v>2163</v>
      </c>
      <c r="E456" t="s">
        <v>2164</v>
      </c>
      <c r="F456" t="s">
        <v>2091</v>
      </c>
      <c r="G456" s="150">
        <v>0.39090000000000003</v>
      </c>
      <c r="H456" s="150">
        <v>0.5</v>
      </c>
      <c r="I456" s="149">
        <v>0.50980921000000001</v>
      </c>
      <c r="J456" s="111">
        <v>41880</v>
      </c>
      <c r="K456" s="111">
        <v>41788</v>
      </c>
      <c r="L456" s="111">
        <v>42270</v>
      </c>
      <c r="M456" s="111">
        <v>43168</v>
      </c>
      <c r="N456" t="s">
        <v>2136</v>
      </c>
      <c r="O456" t="s">
        <v>3359</v>
      </c>
      <c r="P456" t="s">
        <v>3360</v>
      </c>
    </row>
    <row r="457" spans="1:16" x14ac:dyDescent="0.25">
      <c r="A457" t="s">
        <v>47</v>
      </c>
      <c r="B457" t="s">
        <v>3367</v>
      </c>
      <c r="C457" t="s">
        <v>2212</v>
      </c>
      <c r="D457" t="s">
        <v>2163</v>
      </c>
      <c r="E457" t="s">
        <v>2164</v>
      </c>
      <c r="F457" t="s">
        <v>2091</v>
      </c>
      <c r="G457" s="150">
        <v>0.59329999999999994</v>
      </c>
      <c r="H457" s="150">
        <v>0.59</v>
      </c>
      <c r="I457" s="149">
        <v>0.51</v>
      </c>
      <c r="J457" s="111">
        <v>41675</v>
      </c>
      <c r="K457" s="111">
        <v>41552</v>
      </c>
      <c r="L457" s="111">
        <v>42225</v>
      </c>
      <c r="M457" s="111">
        <v>43148</v>
      </c>
      <c r="N457" t="s">
        <v>2136</v>
      </c>
      <c r="O457" t="s">
        <v>3368</v>
      </c>
      <c r="P457" t="s">
        <v>3369</v>
      </c>
    </row>
    <row r="458" spans="1:16" x14ac:dyDescent="0.25">
      <c r="A458" t="s">
        <v>47</v>
      </c>
      <c r="B458" t="s">
        <v>3377</v>
      </c>
      <c r="C458" t="s">
        <v>2212</v>
      </c>
      <c r="D458" t="s">
        <v>2163</v>
      </c>
      <c r="E458" t="s">
        <v>2164</v>
      </c>
      <c r="F458" t="s">
        <v>2091</v>
      </c>
      <c r="G458" s="150">
        <v>0.29719999999999996</v>
      </c>
      <c r="H458" s="150">
        <v>0.27</v>
      </c>
      <c r="I458" s="149">
        <v>0.50431020000000004</v>
      </c>
      <c r="J458" s="111">
        <v>41773</v>
      </c>
      <c r="K458" s="111">
        <v>41773</v>
      </c>
      <c r="L458" s="111">
        <v>42270</v>
      </c>
      <c r="M458" s="111">
        <v>43208</v>
      </c>
      <c r="N458" t="s">
        <v>2136</v>
      </c>
      <c r="O458" t="s">
        <v>3378</v>
      </c>
      <c r="P458" t="s">
        <v>3379</v>
      </c>
    </row>
    <row r="459" spans="1:16" x14ac:dyDescent="0.25">
      <c r="A459" t="s">
        <v>67</v>
      </c>
      <c r="B459" t="s">
        <v>3170</v>
      </c>
      <c r="C459" t="s">
        <v>2212</v>
      </c>
      <c r="D459" t="s">
        <v>2163</v>
      </c>
      <c r="E459" t="s">
        <v>2164</v>
      </c>
      <c r="F459" t="s">
        <v>2091</v>
      </c>
      <c r="G459" s="150">
        <v>0.70269999999999999</v>
      </c>
      <c r="H459" s="150">
        <v>0.6</v>
      </c>
      <c r="I459" s="149">
        <v>0.50960216999999997</v>
      </c>
      <c r="J459" s="111">
        <v>41673</v>
      </c>
      <c r="K459" s="111">
        <v>41603</v>
      </c>
      <c r="L459" s="111">
        <v>42236</v>
      </c>
      <c r="M459" s="111">
        <v>43344</v>
      </c>
      <c r="N459" t="s">
        <v>2136</v>
      </c>
      <c r="O459" t="s">
        <v>3384</v>
      </c>
      <c r="P459" t="s">
        <v>3385</v>
      </c>
    </row>
    <row r="460" spans="1:16" x14ac:dyDescent="0.25">
      <c r="A460" t="s">
        <v>57</v>
      </c>
      <c r="B460" t="s">
        <v>3397</v>
      </c>
      <c r="C460" t="s">
        <v>2212</v>
      </c>
      <c r="D460" t="s">
        <v>2163</v>
      </c>
      <c r="E460" t="s">
        <v>2164</v>
      </c>
      <c r="F460" t="s">
        <v>2091</v>
      </c>
      <c r="G460" s="150">
        <v>0.57600000000000007</v>
      </c>
      <c r="H460" s="150">
        <v>0.5</v>
      </c>
      <c r="I460" s="149">
        <v>0.50971750999999998</v>
      </c>
      <c r="J460" s="111">
        <v>41871</v>
      </c>
      <c r="K460" s="111">
        <v>41694</v>
      </c>
      <c r="L460" s="111">
        <v>42246</v>
      </c>
      <c r="M460" s="111">
        <v>43159</v>
      </c>
      <c r="N460" t="s">
        <v>2136</v>
      </c>
      <c r="O460" t="s">
        <v>3398</v>
      </c>
      <c r="P460" t="s">
        <v>3399</v>
      </c>
    </row>
    <row r="461" spans="1:16" x14ac:dyDescent="0.25">
      <c r="A461" t="s">
        <v>48</v>
      </c>
      <c r="B461" t="s">
        <v>2997</v>
      </c>
      <c r="C461" t="s">
        <v>2212</v>
      </c>
      <c r="D461" t="s">
        <v>2163</v>
      </c>
      <c r="E461" t="s">
        <v>2164</v>
      </c>
      <c r="F461" t="s">
        <v>2091</v>
      </c>
      <c r="G461" s="150">
        <v>0.53349999999999997</v>
      </c>
      <c r="H461" s="150">
        <v>0.5</v>
      </c>
      <c r="I461" s="149">
        <v>0.50548417000000001</v>
      </c>
      <c r="J461" s="111">
        <v>42034</v>
      </c>
      <c r="K461" s="111">
        <v>41730</v>
      </c>
      <c r="L461" s="111">
        <v>42270</v>
      </c>
      <c r="M461" s="111">
        <v>43221</v>
      </c>
      <c r="N461" t="s">
        <v>2136</v>
      </c>
      <c r="O461" t="s">
        <v>3403</v>
      </c>
      <c r="P461" t="s">
        <v>3404</v>
      </c>
    </row>
    <row r="462" spans="1:16" x14ac:dyDescent="0.25">
      <c r="A462" t="s">
        <v>48</v>
      </c>
      <c r="B462" t="s">
        <v>3416</v>
      </c>
      <c r="C462" t="s">
        <v>2212</v>
      </c>
      <c r="D462" t="s">
        <v>2163</v>
      </c>
      <c r="E462" t="s">
        <v>2164</v>
      </c>
      <c r="F462" t="s">
        <v>2091</v>
      </c>
      <c r="G462" s="150">
        <v>0.57469999999999999</v>
      </c>
      <c r="H462" s="150">
        <v>0.5</v>
      </c>
      <c r="I462" s="149">
        <v>0.51</v>
      </c>
      <c r="J462" s="111">
        <v>41716</v>
      </c>
      <c r="K462" s="111">
        <v>41626</v>
      </c>
      <c r="L462" s="111">
        <v>42302</v>
      </c>
      <c r="M462" s="111">
        <v>43141</v>
      </c>
      <c r="N462" t="s">
        <v>2136</v>
      </c>
      <c r="O462" t="s">
        <v>3417</v>
      </c>
      <c r="P462" t="s">
        <v>3418</v>
      </c>
    </row>
    <row r="463" spans="1:16" x14ac:dyDescent="0.25">
      <c r="A463" t="s">
        <v>59</v>
      </c>
      <c r="B463" t="s">
        <v>2115</v>
      </c>
      <c r="C463" t="s">
        <v>2212</v>
      </c>
      <c r="D463" t="s">
        <v>2163</v>
      </c>
      <c r="E463" t="s">
        <v>2164</v>
      </c>
      <c r="F463" t="s">
        <v>2091</v>
      </c>
      <c r="G463" s="150">
        <v>0.52859999999999996</v>
      </c>
      <c r="H463" s="150">
        <v>0.5</v>
      </c>
      <c r="I463" s="149">
        <v>0.50991728000000003</v>
      </c>
      <c r="J463" s="111">
        <v>41795</v>
      </c>
      <c r="K463" s="111">
        <v>41610</v>
      </c>
      <c r="L463" s="111">
        <v>42270</v>
      </c>
      <c r="M463" s="111">
        <v>43144</v>
      </c>
      <c r="N463" t="s">
        <v>2136</v>
      </c>
      <c r="O463" t="s">
        <v>3419</v>
      </c>
      <c r="P463" t="s">
        <v>3420</v>
      </c>
    </row>
    <row r="464" spans="1:16" x14ac:dyDescent="0.25">
      <c r="A464" t="s">
        <v>59</v>
      </c>
      <c r="B464" t="s">
        <v>3424</v>
      </c>
      <c r="C464" t="s">
        <v>2212</v>
      </c>
      <c r="D464" t="s">
        <v>2163</v>
      </c>
      <c r="E464" t="s">
        <v>2164</v>
      </c>
      <c r="F464" t="s">
        <v>2091</v>
      </c>
      <c r="G464" s="150">
        <v>0.5071</v>
      </c>
      <c r="H464" s="150">
        <v>0.5</v>
      </c>
      <c r="I464" s="149">
        <v>0.50991728000000003</v>
      </c>
      <c r="J464" s="111">
        <v>41898</v>
      </c>
      <c r="K464" s="111">
        <v>41708</v>
      </c>
      <c r="L464" s="111">
        <v>42270</v>
      </c>
      <c r="M464" s="111">
        <v>43281</v>
      </c>
      <c r="N464" t="s">
        <v>2136</v>
      </c>
      <c r="O464" t="s">
        <v>3425</v>
      </c>
      <c r="P464" t="s">
        <v>3426</v>
      </c>
    </row>
    <row r="465" spans="1:16" x14ac:dyDescent="0.25">
      <c r="A465" t="s">
        <v>59</v>
      </c>
      <c r="B465" t="s">
        <v>3448</v>
      </c>
      <c r="C465" t="s">
        <v>2212</v>
      </c>
      <c r="D465" t="s">
        <v>2163</v>
      </c>
      <c r="E465" t="s">
        <v>2164</v>
      </c>
      <c r="F465" t="s">
        <v>2091</v>
      </c>
      <c r="G465" s="150">
        <v>0.5464</v>
      </c>
      <c r="H465" s="150">
        <v>0.5</v>
      </c>
      <c r="I465" s="149">
        <v>0.47550622999999997</v>
      </c>
      <c r="J465" s="111">
        <v>41713</v>
      </c>
      <c r="K465" s="111">
        <v>41613</v>
      </c>
      <c r="L465" s="111">
        <v>42239</v>
      </c>
      <c r="M465" s="111">
        <v>43227</v>
      </c>
      <c r="N465" t="s">
        <v>2136</v>
      </c>
      <c r="O465" t="s">
        <v>3449</v>
      </c>
      <c r="P465" t="s">
        <v>3450</v>
      </c>
    </row>
    <row r="466" spans="1:16" x14ac:dyDescent="0.25">
      <c r="A466" t="s">
        <v>48</v>
      </c>
      <c r="B466" t="s">
        <v>3257</v>
      </c>
      <c r="C466" t="s">
        <v>2212</v>
      </c>
      <c r="D466" t="s">
        <v>2163</v>
      </c>
      <c r="E466" t="s">
        <v>2164</v>
      </c>
      <c r="F466" t="s">
        <v>2091</v>
      </c>
      <c r="G466" s="150">
        <v>0.90659999999999996</v>
      </c>
      <c r="H466" s="150">
        <v>0.88</v>
      </c>
      <c r="I466" s="149">
        <v>0.50956396999999998</v>
      </c>
      <c r="J466" s="111">
        <v>41881</v>
      </c>
      <c r="K466" s="111">
        <v>41775</v>
      </c>
      <c r="L466" s="111">
        <v>42236</v>
      </c>
      <c r="M466" s="111">
        <v>43373</v>
      </c>
      <c r="N466" t="s">
        <v>2136</v>
      </c>
      <c r="O466" t="s">
        <v>3461</v>
      </c>
      <c r="P466" t="s">
        <v>3462</v>
      </c>
    </row>
    <row r="467" spans="1:16" x14ac:dyDescent="0.25">
      <c r="A467" t="s">
        <v>52</v>
      </c>
      <c r="B467" t="s">
        <v>2655</v>
      </c>
      <c r="C467" t="s">
        <v>2212</v>
      </c>
      <c r="D467" t="s">
        <v>2163</v>
      </c>
      <c r="E467" t="s">
        <v>2164</v>
      </c>
      <c r="F467" t="s">
        <v>2091</v>
      </c>
      <c r="G467" s="150">
        <v>0.32619999999999999</v>
      </c>
      <c r="H467" s="150">
        <v>0.5</v>
      </c>
      <c r="I467" s="149">
        <v>0.51</v>
      </c>
      <c r="J467" s="111">
        <v>41879</v>
      </c>
      <c r="K467" s="111">
        <v>41656</v>
      </c>
      <c r="L467" s="111">
        <v>42270</v>
      </c>
      <c r="M467" s="111">
        <v>43343</v>
      </c>
      <c r="N467" t="s">
        <v>2136</v>
      </c>
      <c r="O467" t="s">
        <v>3465</v>
      </c>
      <c r="P467" t="s">
        <v>3466</v>
      </c>
    </row>
    <row r="468" spans="1:16" x14ac:dyDescent="0.25">
      <c r="A468" t="s">
        <v>56</v>
      </c>
      <c r="B468" t="s">
        <v>3472</v>
      </c>
      <c r="C468" t="s">
        <v>2212</v>
      </c>
      <c r="D468" t="s">
        <v>2163</v>
      </c>
      <c r="E468" t="s">
        <v>2164</v>
      </c>
      <c r="F468" t="s">
        <v>2091</v>
      </c>
      <c r="G468" s="150">
        <v>0.43969999999999998</v>
      </c>
      <c r="H468" s="150">
        <v>0.5</v>
      </c>
      <c r="I468" s="149">
        <v>0.50966586000000003</v>
      </c>
      <c r="J468" s="111">
        <v>41658</v>
      </c>
      <c r="K468" s="111">
        <v>41659</v>
      </c>
      <c r="L468" s="111">
        <v>42270</v>
      </c>
      <c r="M468" s="111">
        <v>43159</v>
      </c>
      <c r="N468" t="s">
        <v>2136</v>
      </c>
      <c r="O468" t="s">
        <v>3473</v>
      </c>
      <c r="P468" t="s">
        <v>3474</v>
      </c>
    </row>
    <row r="469" spans="1:16" x14ac:dyDescent="0.25">
      <c r="A469" t="s">
        <v>64</v>
      </c>
      <c r="B469" t="s">
        <v>3484</v>
      </c>
      <c r="C469" t="s">
        <v>2212</v>
      </c>
      <c r="D469" t="s">
        <v>2163</v>
      </c>
      <c r="E469" t="s">
        <v>2164</v>
      </c>
      <c r="F469" t="s">
        <v>2091</v>
      </c>
      <c r="G469" s="150">
        <v>0.38350000000000001</v>
      </c>
      <c r="H469" s="150">
        <v>0.5</v>
      </c>
      <c r="I469" s="149">
        <v>0.51</v>
      </c>
      <c r="J469" s="111">
        <v>41749</v>
      </c>
      <c r="K469" s="111">
        <v>41746</v>
      </c>
      <c r="L469" s="111">
        <v>42235</v>
      </c>
      <c r="M469" s="111">
        <v>43444</v>
      </c>
      <c r="N469" t="s">
        <v>2136</v>
      </c>
      <c r="O469" t="s">
        <v>3485</v>
      </c>
      <c r="P469" t="s">
        <v>3486</v>
      </c>
    </row>
    <row r="470" spans="1:16" x14ac:dyDescent="0.25">
      <c r="A470" t="s">
        <v>51</v>
      </c>
      <c r="B470" t="s">
        <v>3491</v>
      </c>
      <c r="C470" t="s">
        <v>3490</v>
      </c>
      <c r="D470" t="s">
        <v>2163</v>
      </c>
      <c r="E470" t="s">
        <v>2164</v>
      </c>
      <c r="F470" t="s">
        <v>2091</v>
      </c>
      <c r="G470" s="150">
        <v>0.75919999999999999</v>
      </c>
      <c r="H470" s="150">
        <v>0.61</v>
      </c>
      <c r="I470" s="149">
        <v>0.51</v>
      </c>
      <c r="J470" s="111">
        <v>41995</v>
      </c>
      <c r="K470" s="111">
        <v>41843</v>
      </c>
      <c r="L470" s="111">
        <v>42236</v>
      </c>
      <c r="M470" s="111">
        <v>43363</v>
      </c>
      <c r="N470" t="s">
        <v>2136</v>
      </c>
      <c r="O470" t="s">
        <v>3492</v>
      </c>
      <c r="P470" t="s">
        <v>3493</v>
      </c>
    </row>
    <row r="471" spans="1:16" x14ac:dyDescent="0.25">
      <c r="A471" t="s">
        <v>47</v>
      </c>
      <c r="B471" t="s">
        <v>4187</v>
      </c>
      <c r="C471" t="s">
        <v>3490</v>
      </c>
      <c r="D471" t="s">
        <v>2163</v>
      </c>
      <c r="E471" t="s">
        <v>2164</v>
      </c>
      <c r="F471" t="s">
        <v>2091</v>
      </c>
      <c r="G471" s="150">
        <v>0.81090000000000007</v>
      </c>
      <c r="H471" s="150">
        <v>0.81</v>
      </c>
      <c r="I471" s="149">
        <v>0.49</v>
      </c>
      <c r="J471" s="111">
        <v>41141</v>
      </c>
      <c r="K471" s="111">
        <v>41141</v>
      </c>
      <c r="L471" s="111">
        <v>41644</v>
      </c>
      <c r="M471" s="111">
        <v>43188</v>
      </c>
      <c r="N471" t="s">
        <v>2136</v>
      </c>
      <c r="O471" t="s">
        <v>4580</v>
      </c>
      <c r="P471" t="s">
        <v>4581</v>
      </c>
    </row>
    <row r="472" spans="1:16" x14ac:dyDescent="0.25">
      <c r="A472" t="s">
        <v>47</v>
      </c>
      <c r="B472" t="s">
        <v>2249</v>
      </c>
      <c r="C472" t="s">
        <v>2248</v>
      </c>
      <c r="D472" t="s">
        <v>2163</v>
      </c>
      <c r="E472" t="s">
        <v>2164</v>
      </c>
      <c r="F472" t="s">
        <v>2091</v>
      </c>
      <c r="G472" s="150">
        <v>0.25319999999999998</v>
      </c>
      <c r="H472" s="150">
        <v>0.31</v>
      </c>
      <c r="I472" s="149">
        <v>0.50955088999999998</v>
      </c>
      <c r="J472" s="111">
        <v>42047</v>
      </c>
      <c r="K472" s="111">
        <v>42031</v>
      </c>
      <c r="L472" s="111">
        <v>42577</v>
      </c>
      <c r="M472" s="111">
        <v>43189</v>
      </c>
      <c r="N472" t="s">
        <v>2136</v>
      </c>
      <c r="O472" t="s">
        <v>2250</v>
      </c>
      <c r="P472" t="s">
        <v>2251</v>
      </c>
    </row>
    <row r="473" spans="1:16" x14ac:dyDescent="0.25">
      <c r="A473" t="s">
        <v>48</v>
      </c>
      <c r="B473" t="s">
        <v>2297</v>
      </c>
      <c r="C473" t="s">
        <v>2248</v>
      </c>
      <c r="D473" t="s">
        <v>2163</v>
      </c>
      <c r="E473" t="s">
        <v>2164</v>
      </c>
      <c r="F473" t="s">
        <v>2091</v>
      </c>
      <c r="G473" s="150">
        <v>0.67200000000000004</v>
      </c>
      <c r="H473" s="150">
        <v>0.5</v>
      </c>
      <c r="I473" s="149">
        <v>0.50719398000000004</v>
      </c>
      <c r="J473" s="111">
        <v>41989</v>
      </c>
      <c r="K473" s="111">
        <v>41946</v>
      </c>
      <c r="L473" s="111">
        <v>42590</v>
      </c>
      <c r="M473" s="111">
        <v>43137</v>
      </c>
      <c r="N473" t="s">
        <v>2136</v>
      </c>
      <c r="O473" t="s">
        <v>2300</v>
      </c>
      <c r="P473" t="s">
        <v>2301</v>
      </c>
    </row>
    <row r="474" spans="1:16" x14ac:dyDescent="0.25">
      <c r="A474" t="s">
        <v>48</v>
      </c>
      <c r="B474" t="s">
        <v>2302</v>
      </c>
      <c r="C474" t="s">
        <v>2248</v>
      </c>
      <c r="D474" t="s">
        <v>2163</v>
      </c>
      <c r="E474" t="s">
        <v>2164</v>
      </c>
      <c r="F474" t="s">
        <v>2091</v>
      </c>
      <c r="G474" s="150">
        <v>0.73159999999999992</v>
      </c>
      <c r="H474" s="150">
        <v>0.53</v>
      </c>
      <c r="I474" s="149">
        <v>0.51</v>
      </c>
      <c r="J474" s="111">
        <v>42090</v>
      </c>
      <c r="K474" s="111">
        <v>41815</v>
      </c>
      <c r="L474" s="111">
        <v>42590</v>
      </c>
      <c r="M474" s="111">
        <v>43156</v>
      </c>
      <c r="N474" t="s">
        <v>2136</v>
      </c>
      <c r="O474" t="s">
        <v>2303</v>
      </c>
      <c r="P474" t="s">
        <v>2304</v>
      </c>
    </row>
    <row r="475" spans="1:16" x14ac:dyDescent="0.25">
      <c r="A475" t="s">
        <v>52</v>
      </c>
      <c r="B475" t="s">
        <v>2321</v>
      </c>
      <c r="C475" t="s">
        <v>2248</v>
      </c>
      <c r="D475" t="s">
        <v>2163</v>
      </c>
      <c r="E475" t="s">
        <v>2164</v>
      </c>
      <c r="F475" t="s">
        <v>2091</v>
      </c>
      <c r="G475" s="150">
        <v>0.31890000000000002</v>
      </c>
      <c r="H475" s="150">
        <v>0.2</v>
      </c>
      <c r="I475" s="149">
        <v>0.50991688999999996</v>
      </c>
      <c r="J475" s="111">
        <v>42198</v>
      </c>
      <c r="K475" s="111">
        <v>41913</v>
      </c>
      <c r="L475" s="111">
        <v>42590</v>
      </c>
      <c r="M475" s="111">
        <v>43291</v>
      </c>
      <c r="N475" t="s">
        <v>2136</v>
      </c>
      <c r="O475" t="s">
        <v>2322</v>
      </c>
      <c r="P475" t="s">
        <v>2323</v>
      </c>
    </row>
    <row r="476" spans="1:16" x14ac:dyDescent="0.25">
      <c r="A476" t="s">
        <v>56</v>
      </c>
      <c r="B476" t="s">
        <v>2338</v>
      </c>
      <c r="C476" t="s">
        <v>2248</v>
      </c>
      <c r="D476" t="s">
        <v>2163</v>
      </c>
      <c r="E476" t="s">
        <v>2164</v>
      </c>
      <c r="F476" t="s">
        <v>2091</v>
      </c>
      <c r="G476" s="150">
        <v>0.3911</v>
      </c>
      <c r="H476" s="150">
        <v>0.5</v>
      </c>
      <c r="I476" s="149">
        <v>0.50979036</v>
      </c>
      <c r="J476" s="111">
        <v>41999</v>
      </c>
      <c r="K476" s="111">
        <v>41960</v>
      </c>
      <c r="L476" s="111">
        <v>42542</v>
      </c>
      <c r="M476" s="111">
        <v>43179</v>
      </c>
      <c r="N476" t="s">
        <v>2136</v>
      </c>
      <c r="O476" t="s">
        <v>2339</v>
      </c>
      <c r="P476" t="s">
        <v>2340</v>
      </c>
    </row>
    <row r="477" spans="1:16" x14ac:dyDescent="0.25">
      <c r="A477" t="s">
        <v>65</v>
      </c>
      <c r="B477" t="s">
        <v>2716</v>
      </c>
      <c r="C477" t="s">
        <v>2248</v>
      </c>
      <c r="D477" t="s">
        <v>2163</v>
      </c>
      <c r="E477" t="s">
        <v>2164</v>
      </c>
      <c r="F477" t="s">
        <v>2091</v>
      </c>
      <c r="G477" s="150">
        <v>0.71150000000000002</v>
      </c>
      <c r="H477" s="150">
        <v>0.71</v>
      </c>
      <c r="I477" s="149">
        <v>0.50999777999999996</v>
      </c>
      <c r="J477" s="111">
        <v>41955</v>
      </c>
      <c r="K477" s="111">
        <v>41890</v>
      </c>
      <c r="L477" s="111">
        <v>42302</v>
      </c>
      <c r="M477" s="111">
        <v>43130</v>
      </c>
      <c r="N477" t="s">
        <v>2136</v>
      </c>
      <c r="O477" t="s">
        <v>2717</v>
      </c>
      <c r="P477" t="s">
        <v>2718</v>
      </c>
    </row>
    <row r="478" spans="1:16" x14ac:dyDescent="0.25">
      <c r="A478" t="s">
        <v>61</v>
      </c>
      <c r="B478" t="s">
        <v>2783</v>
      </c>
      <c r="C478" t="s">
        <v>2248</v>
      </c>
      <c r="D478" t="s">
        <v>2163</v>
      </c>
      <c r="E478" t="s">
        <v>2164</v>
      </c>
      <c r="F478" t="s">
        <v>2091</v>
      </c>
      <c r="G478" s="150">
        <v>0.54830000000000001</v>
      </c>
      <c r="H478" s="150">
        <v>0.54</v>
      </c>
      <c r="I478" s="149">
        <v>0.48917737999999999</v>
      </c>
      <c r="J478" s="111">
        <v>42077</v>
      </c>
      <c r="K478" s="111">
        <v>41890</v>
      </c>
      <c r="L478" s="111">
        <v>42302</v>
      </c>
      <c r="M478" s="111">
        <v>43255</v>
      </c>
      <c r="N478" t="s">
        <v>2136</v>
      </c>
      <c r="O478" t="s">
        <v>2784</v>
      </c>
      <c r="P478" t="s">
        <v>2785</v>
      </c>
    </row>
    <row r="479" spans="1:16" x14ac:dyDescent="0.25">
      <c r="A479" t="s">
        <v>47</v>
      </c>
      <c r="B479" t="s">
        <v>2597</v>
      </c>
      <c r="C479" t="s">
        <v>2248</v>
      </c>
      <c r="D479" t="s">
        <v>2163</v>
      </c>
      <c r="E479" t="s">
        <v>2164</v>
      </c>
      <c r="F479" t="s">
        <v>2091</v>
      </c>
      <c r="G479" s="150">
        <v>0.4279</v>
      </c>
      <c r="H479" s="150">
        <v>0.5</v>
      </c>
      <c r="I479" s="149">
        <v>0.50903217000000001</v>
      </c>
      <c r="J479" s="111">
        <v>42013</v>
      </c>
      <c r="K479" s="111">
        <v>41913</v>
      </c>
      <c r="L479" s="111">
        <v>42429</v>
      </c>
      <c r="M479" s="111">
        <v>43178</v>
      </c>
      <c r="N479" t="s">
        <v>2136</v>
      </c>
      <c r="O479" t="s">
        <v>2867</v>
      </c>
      <c r="P479" t="s">
        <v>2868</v>
      </c>
    </row>
    <row r="480" spans="1:16" x14ac:dyDescent="0.25">
      <c r="A480" t="s">
        <v>48</v>
      </c>
      <c r="B480" t="s">
        <v>2632</v>
      </c>
      <c r="C480" t="s">
        <v>2248</v>
      </c>
      <c r="D480" t="s">
        <v>2163</v>
      </c>
      <c r="E480" t="s">
        <v>2164</v>
      </c>
      <c r="F480" t="s">
        <v>2091</v>
      </c>
      <c r="G480" s="150">
        <v>0.18890000000000001</v>
      </c>
      <c r="H480" s="150">
        <v>0.2</v>
      </c>
      <c r="I480" s="149">
        <v>0.50870875999999998</v>
      </c>
      <c r="J480" s="111">
        <v>42180</v>
      </c>
      <c r="K480" s="111">
        <v>41788</v>
      </c>
      <c r="L480" s="111">
        <v>42372</v>
      </c>
      <c r="M480" s="111">
        <v>43281</v>
      </c>
      <c r="N480" t="s">
        <v>2136</v>
      </c>
      <c r="O480" t="s">
        <v>3005</v>
      </c>
      <c r="P480" t="s">
        <v>3006</v>
      </c>
    </row>
    <row r="481" spans="1:16" x14ac:dyDescent="0.25">
      <c r="A481" t="s">
        <v>48</v>
      </c>
      <c r="B481" t="s">
        <v>3029</v>
      </c>
      <c r="C481" t="s">
        <v>2248</v>
      </c>
      <c r="D481" t="s">
        <v>2163</v>
      </c>
      <c r="E481" t="s">
        <v>2164</v>
      </c>
      <c r="F481" t="s">
        <v>2091</v>
      </c>
      <c r="G481" s="150">
        <v>0.27200000000000002</v>
      </c>
      <c r="H481" s="150">
        <v>0.4</v>
      </c>
      <c r="I481" s="149">
        <v>0.51</v>
      </c>
      <c r="J481" s="111">
        <v>41962</v>
      </c>
      <c r="K481" s="111">
        <v>41786</v>
      </c>
      <c r="L481" s="111">
        <v>42367</v>
      </c>
      <c r="M481" s="111">
        <v>43158</v>
      </c>
      <c r="N481" t="s">
        <v>2136</v>
      </c>
      <c r="O481" t="s">
        <v>3030</v>
      </c>
      <c r="P481" t="s">
        <v>3031</v>
      </c>
    </row>
    <row r="482" spans="1:16" x14ac:dyDescent="0.25">
      <c r="A482" t="s">
        <v>52</v>
      </c>
      <c r="B482" t="s">
        <v>3051</v>
      </c>
      <c r="C482" t="s">
        <v>2248</v>
      </c>
      <c r="D482" t="s">
        <v>2163</v>
      </c>
      <c r="E482" t="s">
        <v>2164</v>
      </c>
      <c r="F482" t="s">
        <v>2091</v>
      </c>
      <c r="G482" s="150">
        <v>0.56990000000000007</v>
      </c>
      <c r="H482" s="150">
        <v>0.59</v>
      </c>
      <c r="I482" s="149">
        <v>0.50988865000000005</v>
      </c>
      <c r="J482" s="111">
        <v>41845</v>
      </c>
      <c r="K482" s="111">
        <v>41788</v>
      </c>
      <c r="L482" s="111">
        <v>42372</v>
      </c>
      <c r="M482" s="111">
        <v>43200</v>
      </c>
      <c r="N482" t="s">
        <v>2136</v>
      </c>
      <c r="O482" t="s">
        <v>3052</v>
      </c>
      <c r="P482" t="s">
        <v>3053</v>
      </c>
    </row>
    <row r="483" spans="1:16" x14ac:dyDescent="0.25">
      <c r="A483" t="s">
        <v>52</v>
      </c>
      <c r="B483" t="s">
        <v>3054</v>
      </c>
      <c r="C483" t="s">
        <v>2248</v>
      </c>
      <c r="D483" t="s">
        <v>2163</v>
      </c>
      <c r="E483" t="s">
        <v>2164</v>
      </c>
      <c r="F483" t="s">
        <v>2091</v>
      </c>
      <c r="G483" s="150">
        <v>0.1406</v>
      </c>
      <c r="H483" s="150">
        <v>0.2</v>
      </c>
      <c r="I483" s="149">
        <v>0.50986193000000002</v>
      </c>
      <c r="J483" s="111">
        <v>42128</v>
      </c>
      <c r="K483" s="111">
        <v>42041</v>
      </c>
      <c r="L483" s="111">
        <v>42794</v>
      </c>
      <c r="M483" s="111">
        <v>43281</v>
      </c>
      <c r="N483" t="s">
        <v>2136</v>
      </c>
      <c r="O483" t="s">
        <v>3055</v>
      </c>
      <c r="P483" t="s">
        <v>3056</v>
      </c>
    </row>
    <row r="484" spans="1:16" x14ac:dyDescent="0.25">
      <c r="A484" t="s">
        <v>52</v>
      </c>
      <c r="B484" t="s">
        <v>2137</v>
      </c>
      <c r="C484" t="s">
        <v>2248</v>
      </c>
      <c r="D484" t="s">
        <v>2163</v>
      </c>
      <c r="E484" t="s">
        <v>2164</v>
      </c>
      <c r="F484" t="s">
        <v>2091</v>
      </c>
      <c r="G484" s="150">
        <v>0.86170000000000002</v>
      </c>
      <c r="H484" s="150">
        <v>0.77</v>
      </c>
      <c r="I484" s="149">
        <v>0.50996375999999999</v>
      </c>
      <c r="J484" s="111">
        <v>42024</v>
      </c>
      <c r="K484" s="111">
        <v>41913</v>
      </c>
      <c r="L484" s="111">
        <v>42486</v>
      </c>
      <c r="M484" s="111">
        <v>43157</v>
      </c>
      <c r="N484" t="s">
        <v>2136</v>
      </c>
      <c r="O484" t="s">
        <v>3057</v>
      </c>
      <c r="P484" t="s">
        <v>3058</v>
      </c>
    </row>
    <row r="485" spans="1:16" x14ac:dyDescent="0.25">
      <c r="A485" t="s">
        <v>52</v>
      </c>
      <c r="B485" t="s">
        <v>3066</v>
      </c>
      <c r="C485" t="s">
        <v>2248</v>
      </c>
      <c r="D485" t="s">
        <v>2163</v>
      </c>
      <c r="E485" t="s">
        <v>2164</v>
      </c>
      <c r="F485" t="s">
        <v>2091</v>
      </c>
      <c r="G485" s="150">
        <v>0.38780000000000003</v>
      </c>
      <c r="H485" s="150">
        <v>0.49979999999999997</v>
      </c>
      <c r="I485" s="149">
        <v>0.50593880999999996</v>
      </c>
      <c r="J485" s="111">
        <v>42030</v>
      </c>
      <c r="K485" s="111">
        <v>41947</v>
      </c>
      <c r="L485" s="111">
        <v>42634</v>
      </c>
      <c r="M485" s="111">
        <v>43250</v>
      </c>
      <c r="N485" t="s">
        <v>2136</v>
      </c>
      <c r="O485" t="s">
        <v>3067</v>
      </c>
      <c r="P485" t="s">
        <v>3068</v>
      </c>
    </row>
    <row r="486" spans="1:16" x14ac:dyDescent="0.25">
      <c r="A486" t="s">
        <v>56</v>
      </c>
      <c r="B486" t="s">
        <v>3086</v>
      </c>
      <c r="C486" t="s">
        <v>2248</v>
      </c>
      <c r="D486" t="s">
        <v>2163</v>
      </c>
      <c r="E486" t="s">
        <v>2164</v>
      </c>
      <c r="F486" t="s">
        <v>2091</v>
      </c>
      <c r="G486" s="150">
        <v>0.1789</v>
      </c>
      <c r="H486" s="150">
        <v>0.25</v>
      </c>
      <c r="I486" s="149">
        <v>0.50999908000000005</v>
      </c>
      <c r="J486" s="111">
        <v>42244</v>
      </c>
      <c r="K486" s="111">
        <v>42046</v>
      </c>
      <c r="L486" s="111">
        <v>42486</v>
      </c>
      <c r="M486" s="111">
        <v>43123</v>
      </c>
      <c r="N486" t="s">
        <v>2136</v>
      </c>
      <c r="O486" t="s">
        <v>3087</v>
      </c>
      <c r="P486" t="s">
        <v>3088</v>
      </c>
    </row>
    <row r="487" spans="1:16" x14ac:dyDescent="0.25">
      <c r="A487" t="s">
        <v>56</v>
      </c>
      <c r="B487" t="s">
        <v>2161</v>
      </c>
      <c r="C487" t="s">
        <v>2248</v>
      </c>
      <c r="D487" t="s">
        <v>2163</v>
      </c>
      <c r="E487" t="s">
        <v>2164</v>
      </c>
      <c r="F487" t="s">
        <v>2091</v>
      </c>
      <c r="G487" s="150">
        <v>0.13769999999999999</v>
      </c>
      <c r="H487" s="150">
        <v>1</v>
      </c>
      <c r="I487" s="149">
        <v>0.51</v>
      </c>
      <c r="J487" s="111">
        <v>42054</v>
      </c>
      <c r="K487" s="111">
        <v>41731</v>
      </c>
      <c r="L487" s="111">
        <v>42822</v>
      </c>
      <c r="M487" s="111">
        <v>43281</v>
      </c>
      <c r="N487" t="s">
        <v>2136</v>
      </c>
      <c r="O487" t="s">
        <v>3089</v>
      </c>
      <c r="P487" t="s">
        <v>3090</v>
      </c>
    </row>
    <row r="488" spans="1:16" x14ac:dyDescent="0.25">
      <c r="A488" t="s">
        <v>56</v>
      </c>
      <c r="B488" t="s">
        <v>3100</v>
      </c>
      <c r="C488" t="s">
        <v>2248</v>
      </c>
      <c r="D488" t="s">
        <v>2163</v>
      </c>
      <c r="E488" t="s">
        <v>2164</v>
      </c>
      <c r="F488" t="s">
        <v>2091</v>
      </c>
      <c r="G488" s="150">
        <v>0.87829999999999997</v>
      </c>
      <c r="H488" s="150">
        <v>0.85</v>
      </c>
      <c r="I488" s="149">
        <v>0.50962512999999998</v>
      </c>
      <c r="J488" s="111">
        <v>42045</v>
      </c>
      <c r="K488" s="111">
        <v>41918</v>
      </c>
      <c r="L488" s="111">
        <v>42367</v>
      </c>
      <c r="M488" s="111">
        <v>43187</v>
      </c>
      <c r="N488" t="s">
        <v>2136</v>
      </c>
      <c r="O488" t="s">
        <v>3115</v>
      </c>
      <c r="P488" t="s">
        <v>3116</v>
      </c>
    </row>
    <row r="489" spans="1:16" x14ac:dyDescent="0.25">
      <c r="A489" t="s">
        <v>46</v>
      </c>
      <c r="B489" t="s">
        <v>3122</v>
      </c>
      <c r="C489" t="s">
        <v>2248</v>
      </c>
      <c r="D489" t="s">
        <v>2163</v>
      </c>
      <c r="E489" t="s">
        <v>2164</v>
      </c>
      <c r="F489" t="s">
        <v>2091</v>
      </c>
      <c r="G489" s="150">
        <v>0.51259999999999994</v>
      </c>
      <c r="H489" s="150">
        <v>0.4</v>
      </c>
      <c r="I489" s="149">
        <v>0.50999998000000002</v>
      </c>
      <c r="J489" s="111">
        <v>41715</v>
      </c>
      <c r="K489" s="111">
        <v>41606</v>
      </c>
      <c r="L489" s="111">
        <v>42302</v>
      </c>
      <c r="M489" s="111">
        <v>43241</v>
      </c>
      <c r="N489" t="s">
        <v>2136</v>
      </c>
      <c r="O489" t="s">
        <v>3123</v>
      </c>
      <c r="P489" t="s">
        <v>3124</v>
      </c>
    </row>
    <row r="490" spans="1:16" x14ac:dyDescent="0.25">
      <c r="A490" t="s">
        <v>47</v>
      </c>
      <c r="B490" t="s">
        <v>3374</v>
      </c>
      <c r="C490" t="s">
        <v>2248</v>
      </c>
      <c r="D490" t="s">
        <v>2163</v>
      </c>
      <c r="E490" t="s">
        <v>2164</v>
      </c>
      <c r="F490" t="s">
        <v>2091</v>
      </c>
      <c r="G490" s="150">
        <v>0.41320000000000001</v>
      </c>
      <c r="H490" s="150">
        <v>0.4</v>
      </c>
      <c r="I490" s="149">
        <v>0.50999567000000001</v>
      </c>
      <c r="J490" s="111">
        <v>41992</v>
      </c>
      <c r="K490" s="111">
        <v>41902</v>
      </c>
      <c r="L490" s="111">
        <v>42367</v>
      </c>
      <c r="M490" s="111">
        <v>43110</v>
      </c>
      <c r="N490" t="s">
        <v>2136</v>
      </c>
      <c r="O490" t="s">
        <v>3375</v>
      </c>
      <c r="P490" t="s">
        <v>3376</v>
      </c>
    </row>
    <row r="491" spans="1:16" x14ac:dyDescent="0.25">
      <c r="A491" t="s">
        <v>48</v>
      </c>
      <c r="B491" t="s">
        <v>2202</v>
      </c>
      <c r="C491" t="s">
        <v>2248</v>
      </c>
      <c r="D491" t="s">
        <v>2163</v>
      </c>
      <c r="E491" t="s">
        <v>2164</v>
      </c>
      <c r="F491" t="s">
        <v>2091</v>
      </c>
      <c r="G491" s="150">
        <v>0.35159999999999997</v>
      </c>
      <c r="H491" s="150">
        <v>0.25</v>
      </c>
      <c r="I491" s="149">
        <v>0.50984541999999999</v>
      </c>
      <c r="J491" s="111">
        <v>41779</v>
      </c>
      <c r="K491" s="111">
        <v>41704</v>
      </c>
      <c r="L491" s="111">
        <v>42240</v>
      </c>
      <c r="M491" s="111">
        <v>43211</v>
      </c>
      <c r="N491" t="s">
        <v>2136</v>
      </c>
      <c r="O491" t="s">
        <v>3412</v>
      </c>
      <c r="P491" t="s">
        <v>3413</v>
      </c>
    </row>
    <row r="492" spans="1:16" x14ac:dyDescent="0.25">
      <c r="A492" t="s">
        <v>59</v>
      </c>
      <c r="B492" t="s">
        <v>3436</v>
      </c>
      <c r="C492" t="s">
        <v>2248</v>
      </c>
      <c r="D492" t="s">
        <v>2163</v>
      </c>
      <c r="E492" t="s">
        <v>2164</v>
      </c>
      <c r="F492" t="s">
        <v>2091</v>
      </c>
      <c r="G492" s="150">
        <v>0.57710000000000006</v>
      </c>
      <c r="H492" s="150">
        <v>0.5</v>
      </c>
      <c r="I492" s="149">
        <v>0.51</v>
      </c>
      <c r="J492" s="111">
        <v>41848</v>
      </c>
      <c r="K492" s="111">
        <v>41709</v>
      </c>
      <c r="L492" s="111">
        <v>42246</v>
      </c>
      <c r="M492" s="111">
        <v>43160</v>
      </c>
      <c r="N492" t="s">
        <v>2136</v>
      </c>
      <c r="O492" t="s">
        <v>3437</v>
      </c>
      <c r="P492" t="s">
        <v>3438</v>
      </c>
    </row>
    <row r="493" spans="1:16" x14ac:dyDescent="0.25">
      <c r="A493" t="s">
        <v>59</v>
      </c>
      <c r="B493" t="s">
        <v>3439</v>
      </c>
      <c r="C493" t="s">
        <v>2248</v>
      </c>
      <c r="D493" t="s">
        <v>2163</v>
      </c>
      <c r="E493" t="s">
        <v>2164</v>
      </c>
      <c r="F493" t="s">
        <v>2091</v>
      </c>
      <c r="G493" s="150">
        <v>0.61880000000000002</v>
      </c>
      <c r="H493" s="150">
        <v>0.5</v>
      </c>
      <c r="I493" s="149">
        <v>0.51</v>
      </c>
      <c r="J493" s="111">
        <v>41733</v>
      </c>
      <c r="K493" s="111">
        <v>41698</v>
      </c>
      <c r="L493" s="111">
        <v>42270</v>
      </c>
      <c r="M493" s="111">
        <v>43172</v>
      </c>
      <c r="N493" t="s">
        <v>2136</v>
      </c>
      <c r="O493" t="s">
        <v>3440</v>
      </c>
      <c r="P493" t="s">
        <v>3441</v>
      </c>
    </row>
    <row r="494" spans="1:16" x14ac:dyDescent="0.25">
      <c r="A494" t="s">
        <v>52</v>
      </c>
      <c r="B494" t="s">
        <v>2312</v>
      </c>
      <c r="C494" t="s">
        <v>2248</v>
      </c>
      <c r="D494" t="s">
        <v>2163</v>
      </c>
      <c r="E494" t="s">
        <v>2164</v>
      </c>
      <c r="F494" t="s">
        <v>2091</v>
      </c>
      <c r="G494" s="150">
        <v>0.44520000000000004</v>
      </c>
      <c r="H494" s="150">
        <v>0.5</v>
      </c>
      <c r="I494" s="149">
        <v>0.51</v>
      </c>
      <c r="J494" s="111">
        <v>41844</v>
      </c>
      <c r="K494" s="111">
        <v>41698</v>
      </c>
      <c r="L494" s="111">
        <v>42270</v>
      </c>
      <c r="M494" s="111">
        <v>43424</v>
      </c>
      <c r="N494" t="s">
        <v>2136</v>
      </c>
      <c r="O494" t="s">
        <v>3453</v>
      </c>
      <c r="P494" t="s">
        <v>3454</v>
      </c>
    </row>
    <row r="495" spans="1:16" x14ac:dyDescent="0.25">
      <c r="A495" t="s">
        <v>48</v>
      </c>
      <c r="B495" t="s">
        <v>3257</v>
      </c>
      <c r="C495" t="s">
        <v>2248</v>
      </c>
      <c r="D495" t="s">
        <v>2163</v>
      </c>
      <c r="E495" t="s">
        <v>2164</v>
      </c>
      <c r="F495" t="s">
        <v>2091</v>
      </c>
      <c r="G495" s="150">
        <v>0.1598</v>
      </c>
      <c r="H495" s="150">
        <v>0.25</v>
      </c>
      <c r="I495" s="149">
        <v>0.50956396999999998</v>
      </c>
      <c r="J495" s="111">
        <v>41881</v>
      </c>
      <c r="K495" s="111">
        <v>41775</v>
      </c>
      <c r="L495" s="111">
        <v>42236</v>
      </c>
      <c r="M495" s="111">
        <v>43373</v>
      </c>
      <c r="N495" t="s">
        <v>2136</v>
      </c>
      <c r="O495" t="s">
        <v>3459</v>
      </c>
      <c r="P495" t="s">
        <v>3460</v>
      </c>
    </row>
    <row r="496" spans="1:16" x14ac:dyDescent="0.25">
      <c r="A496" t="s">
        <v>52</v>
      </c>
      <c r="B496" t="s">
        <v>3069</v>
      </c>
      <c r="C496" t="s">
        <v>2248</v>
      </c>
      <c r="D496" t="s">
        <v>2163</v>
      </c>
      <c r="E496" t="s">
        <v>2164</v>
      </c>
      <c r="F496" t="s">
        <v>2091</v>
      </c>
      <c r="G496" s="150">
        <v>0.43680000000000002</v>
      </c>
      <c r="H496" s="150">
        <v>0.75</v>
      </c>
      <c r="I496" s="149">
        <v>0.5099804</v>
      </c>
      <c r="J496" s="111">
        <v>41901</v>
      </c>
      <c r="K496" s="111">
        <v>41642</v>
      </c>
      <c r="L496" s="111">
        <v>42367</v>
      </c>
      <c r="M496" s="111">
        <v>43342</v>
      </c>
      <c r="N496" t="s">
        <v>2136</v>
      </c>
      <c r="O496" t="s">
        <v>3467</v>
      </c>
      <c r="P496" t="s">
        <v>3468</v>
      </c>
    </row>
    <row r="497" spans="1:16" x14ac:dyDescent="0.25">
      <c r="A497" t="s">
        <v>61</v>
      </c>
      <c r="B497" t="s">
        <v>3160</v>
      </c>
      <c r="C497" t="s">
        <v>3159</v>
      </c>
      <c r="D497" t="s">
        <v>2163</v>
      </c>
      <c r="E497" t="s">
        <v>2164</v>
      </c>
      <c r="F497" t="s">
        <v>2091</v>
      </c>
      <c r="G497" s="150">
        <v>0.50939999999999996</v>
      </c>
      <c r="H497" s="150">
        <v>0.4</v>
      </c>
      <c r="I497" s="149">
        <v>0.50956290000000004</v>
      </c>
      <c r="J497" s="111">
        <v>42229</v>
      </c>
      <c r="K497" s="111">
        <v>42185</v>
      </c>
      <c r="L497" s="111">
        <v>42367</v>
      </c>
      <c r="M497" s="111">
        <v>43313</v>
      </c>
      <c r="N497" t="s">
        <v>2136</v>
      </c>
      <c r="O497" t="s">
        <v>3161</v>
      </c>
      <c r="P497" t="s">
        <v>3162</v>
      </c>
    </row>
    <row r="498" spans="1:16" x14ac:dyDescent="0.25">
      <c r="A498" t="s">
        <v>57</v>
      </c>
      <c r="B498" t="s">
        <v>2196</v>
      </c>
      <c r="C498" t="s">
        <v>3159</v>
      </c>
      <c r="D498" t="s">
        <v>2163</v>
      </c>
      <c r="E498" t="s">
        <v>2164</v>
      </c>
      <c r="F498" t="s">
        <v>2091</v>
      </c>
      <c r="G498" s="150">
        <v>0.54759999999999998</v>
      </c>
      <c r="H498" s="150">
        <v>0.55000000000000004</v>
      </c>
      <c r="I498" s="149">
        <v>0.50982556000000001</v>
      </c>
      <c r="J498" s="111">
        <v>42203</v>
      </c>
      <c r="K498" s="111">
        <v>41822</v>
      </c>
      <c r="L498" s="111">
        <v>42367</v>
      </c>
      <c r="M498" s="111">
        <v>43454</v>
      </c>
      <c r="N498" t="s">
        <v>2136</v>
      </c>
      <c r="O498" t="s">
        <v>3190</v>
      </c>
      <c r="P498" t="s">
        <v>3191</v>
      </c>
    </row>
    <row r="499" spans="1:16" x14ac:dyDescent="0.25">
      <c r="A499" t="s">
        <v>47</v>
      </c>
      <c r="B499" t="s">
        <v>4187</v>
      </c>
      <c r="C499" t="s">
        <v>3159</v>
      </c>
      <c r="D499" t="s">
        <v>2163</v>
      </c>
      <c r="E499" t="s">
        <v>2164</v>
      </c>
      <c r="F499" t="s">
        <v>2091</v>
      </c>
      <c r="G499" s="150">
        <v>0.39360000000000001</v>
      </c>
      <c r="H499" s="150">
        <v>0.35</v>
      </c>
      <c r="I499" s="149">
        <v>0.49</v>
      </c>
      <c r="J499" s="111">
        <v>42087</v>
      </c>
      <c r="K499" s="111">
        <v>42086</v>
      </c>
      <c r="L499" s="111">
        <v>41802</v>
      </c>
      <c r="M499" s="111">
        <v>43189</v>
      </c>
      <c r="N499" t="s">
        <v>2136</v>
      </c>
      <c r="O499" t="s">
        <v>4391</v>
      </c>
      <c r="P499" t="s">
        <v>4392</v>
      </c>
    </row>
    <row r="500" spans="1:16" x14ac:dyDescent="0.25">
      <c r="A500" t="s">
        <v>68</v>
      </c>
      <c r="B500" t="s">
        <v>3961</v>
      </c>
      <c r="C500" t="s">
        <v>3159</v>
      </c>
      <c r="D500" t="s">
        <v>2163</v>
      </c>
      <c r="E500" t="s">
        <v>2164</v>
      </c>
      <c r="F500" t="s">
        <v>2091</v>
      </c>
      <c r="G500" s="150">
        <v>0.5161</v>
      </c>
      <c r="H500" s="150">
        <v>0.66</v>
      </c>
      <c r="I500" s="149">
        <v>0.48602906000000001</v>
      </c>
      <c r="J500" s="111">
        <v>41781</v>
      </c>
      <c r="K500" s="111">
        <v>41736</v>
      </c>
      <c r="L500" s="111">
        <v>41652</v>
      </c>
      <c r="M500" s="111">
        <v>43312</v>
      </c>
      <c r="N500" t="s">
        <v>2136</v>
      </c>
      <c r="O500" t="s">
        <v>4569</v>
      </c>
      <c r="P500" t="s">
        <v>4570</v>
      </c>
    </row>
    <row r="501" spans="1:16" x14ac:dyDescent="0.25">
      <c r="A501" t="s">
        <v>47</v>
      </c>
      <c r="B501" t="s">
        <v>4577</v>
      </c>
      <c r="C501" t="s">
        <v>3159</v>
      </c>
      <c r="D501" t="s">
        <v>2163</v>
      </c>
      <c r="E501" t="s">
        <v>2164</v>
      </c>
      <c r="F501" t="s">
        <v>2091</v>
      </c>
      <c r="G501" s="150">
        <v>0.94209999999999994</v>
      </c>
      <c r="H501" s="150">
        <v>1</v>
      </c>
      <c r="I501" s="149">
        <v>0.50830023000000002</v>
      </c>
      <c r="J501" s="111">
        <v>41088</v>
      </c>
      <c r="K501" s="111">
        <v>41088</v>
      </c>
      <c r="L501" s="111">
        <v>41640</v>
      </c>
      <c r="M501" s="111">
        <v>43159</v>
      </c>
      <c r="N501" t="s">
        <v>2136</v>
      </c>
      <c r="O501" t="s">
        <v>4578</v>
      </c>
      <c r="P501" t="s">
        <v>4579</v>
      </c>
    </row>
    <row r="502" spans="1:16" x14ac:dyDescent="0.25">
      <c r="A502" t="s">
        <v>47</v>
      </c>
      <c r="B502" t="s">
        <v>4722</v>
      </c>
      <c r="C502" t="s">
        <v>3159</v>
      </c>
      <c r="D502" t="s">
        <v>2163</v>
      </c>
      <c r="E502" t="s">
        <v>2164</v>
      </c>
      <c r="F502" t="s">
        <v>2091</v>
      </c>
      <c r="G502" s="150">
        <v>0.28910000000000002</v>
      </c>
      <c r="H502" s="150">
        <v>0.5</v>
      </c>
      <c r="I502" s="149">
        <v>0.50970163000000002</v>
      </c>
      <c r="J502" s="111">
        <v>41939</v>
      </c>
      <c r="K502" s="111">
        <v>41804</v>
      </c>
      <c r="L502" s="111">
        <v>41640</v>
      </c>
      <c r="M502" s="111">
        <v>43344</v>
      </c>
      <c r="N502" t="s">
        <v>2098</v>
      </c>
      <c r="O502" t="s">
        <v>4723</v>
      </c>
      <c r="P502" t="s">
        <v>4724</v>
      </c>
    </row>
    <row r="503" spans="1:16" x14ac:dyDescent="0.25">
      <c r="A503" t="s">
        <v>46</v>
      </c>
      <c r="B503" t="s">
        <v>3527</v>
      </c>
      <c r="C503" t="s">
        <v>3536</v>
      </c>
      <c r="D503" t="s">
        <v>2163</v>
      </c>
      <c r="E503" t="s">
        <v>2164</v>
      </c>
      <c r="F503" t="s">
        <v>2091</v>
      </c>
      <c r="G503" s="150">
        <v>0.62630000000000008</v>
      </c>
      <c r="H503" s="150">
        <v>0.25</v>
      </c>
      <c r="I503" s="149">
        <v>0.50961308000000005</v>
      </c>
      <c r="J503" s="111">
        <v>41648</v>
      </c>
      <c r="K503" s="111">
        <v>41617</v>
      </c>
      <c r="L503" s="111">
        <v>42235</v>
      </c>
      <c r="M503" s="111">
        <v>43177</v>
      </c>
      <c r="N503" t="s">
        <v>2136</v>
      </c>
      <c r="O503" t="s">
        <v>3537</v>
      </c>
      <c r="P503" t="s">
        <v>3538</v>
      </c>
    </row>
    <row r="504" spans="1:16" x14ac:dyDescent="0.25">
      <c r="A504" t="s">
        <v>48</v>
      </c>
      <c r="B504" t="s">
        <v>2297</v>
      </c>
      <c r="C504" t="s">
        <v>2296</v>
      </c>
      <c r="D504" t="s">
        <v>2163</v>
      </c>
      <c r="E504" t="s">
        <v>2164</v>
      </c>
      <c r="F504" t="s">
        <v>2091</v>
      </c>
      <c r="G504" s="150">
        <v>0.35479999999999995</v>
      </c>
      <c r="H504" s="150">
        <v>0.5</v>
      </c>
      <c r="I504" s="149">
        <v>0.50719398000000004</v>
      </c>
      <c r="J504" s="111">
        <v>42019</v>
      </c>
      <c r="K504" s="111">
        <v>41946</v>
      </c>
      <c r="L504" s="111">
        <v>42590</v>
      </c>
      <c r="M504" s="111">
        <v>43137</v>
      </c>
      <c r="N504" t="s">
        <v>2136</v>
      </c>
      <c r="O504" t="s">
        <v>2298</v>
      </c>
      <c r="P504" t="s">
        <v>2299</v>
      </c>
    </row>
    <row r="505" spans="1:16" x14ac:dyDescent="0.25">
      <c r="A505" t="s">
        <v>57</v>
      </c>
      <c r="B505" t="s">
        <v>2911</v>
      </c>
      <c r="C505" t="s">
        <v>2296</v>
      </c>
      <c r="D505" t="s">
        <v>2163</v>
      </c>
      <c r="E505" t="s">
        <v>2164</v>
      </c>
      <c r="F505" t="s">
        <v>2091</v>
      </c>
      <c r="G505" s="150">
        <v>0.42030000000000001</v>
      </c>
      <c r="H505" s="150">
        <v>0.5</v>
      </c>
      <c r="I505" s="149">
        <v>0.50980490000000001</v>
      </c>
      <c r="J505" s="111">
        <v>42109</v>
      </c>
      <c r="K505" s="111">
        <v>42059</v>
      </c>
      <c r="L505" s="111">
        <v>42789</v>
      </c>
      <c r="M505" s="111">
        <v>43281</v>
      </c>
      <c r="N505" t="s">
        <v>2136</v>
      </c>
      <c r="O505" t="s">
        <v>2912</v>
      </c>
      <c r="P505" t="s">
        <v>2913</v>
      </c>
    </row>
    <row r="506" spans="1:16" x14ac:dyDescent="0.25">
      <c r="A506" t="s">
        <v>57</v>
      </c>
      <c r="B506" t="s">
        <v>2918</v>
      </c>
      <c r="C506" t="s">
        <v>2296</v>
      </c>
      <c r="D506" t="s">
        <v>2163</v>
      </c>
      <c r="E506" t="s">
        <v>2164</v>
      </c>
      <c r="F506" t="s">
        <v>2091</v>
      </c>
      <c r="G506" s="150">
        <v>0.34920000000000001</v>
      </c>
      <c r="H506" s="150">
        <v>1</v>
      </c>
      <c r="I506" s="149">
        <v>0.51</v>
      </c>
      <c r="J506" s="111">
        <v>42110</v>
      </c>
      <c r="K506" s="111">
        <v>41787</v>
      </c>
      <c r="L506" s="111">
        <v>42372</v>
      </c>
      <c r="M506" s="111">
        <v>43281</v>
      </c>
      <c r="N506" t="s">
        <v>2136</v>
      </c>
      <c r="O506" t="s">
        <v>2919</v>
      </c>
      <c r="P506" t="s">
        <v>2920</v>
      </c>
    </row>
    <row r="507" spans="1:16" x14ac:dyDescent="0.25">
      <c r="A507" t="s">
        <v>48</v>
      </c>
      <c r="B507" t="s">
        <v>2632</v>
      </c>
      <c r="C507" t="s">
        <v>2296</v>
      </c>
      <c r="D507" t="s">
        <v>2163</v>
      </c>
      <c r="E507" t="s">
        <v>2164</v>
      </c>
      <c r="F507" t="s">
        <v>2091</v>
      </c>
      <c r="G507" s="150">
        <v>0.1419</v>
      </c>
      <c r="H507" s="150">
        <v>0.2</v>
      </c>
      <c r="I507" s="149">
        <v>0.50870875999999998</v>
      </c>
      <c r="J507" s="111">
        <v>42180</v>
      </c>
      <c r="K507" s="111">
        <v>41788</v>
      </c>
      <c r="L507" s="111">
        <v>42367</v>
      </c>
      <c r="M507" s="111">
        <v>43153</v>
      </c>
      <c r="N507" t="s">
        <v>2136</v>
      </c>
      <c r="O507" t="s">
        <v>3003</v>
      </c>
      <c r="P507" t="s">
        <v>3004</v>
      </c>
    </row>
    <row r="508" spans="1:16" x14ac:dyDescent="0.25">
      <c r="A508" t="s">
        <v>56</v>
      </c>
      <c r="B508" t="s">
        <v>3096</v>
      </c>
      <c r="C508" t="s">
        <v>2296</v>
      </c>
      <c r="D508" t="s">
        <v>2163</v>
      </c>
      <c r="E508" t="s">
        <v>2164</v>
      </c>
      <c r="F508" t="s">
        <v>2091</v>
      </c>
      <c r="G508" s="150">
        <v>0.17480000000000001</v>
      </c>
      <c r="H508" s="150">
        <v>0.2</v>
      </c>
      <c r="I508" s="149">
        <v>0.50994452999999995</v>
      </c>
      <c r="J508" s="111">
        <v>42340</v>
      </c>
      <c r="K508" s="111">
        <v>42340</v>
      </c>
      <c r="L508" s="111">
        <v>42765</v>
      </c>
      <c r="M508" s="111">
        <v>43189</v>
      </c>
      <c r="N508" t="s">
        <v>2136</v>
      </c>
      <c r="O508" t="s">
        <v>3097</v>
      </c>
      <c r="P508" t="s">
        <v>3098</v>
      </c>
    </row>
    <row r="509" spans="1:16" x14ac:dyDescent="0.25">
      <c r="A509" t="s">
        <v>56</v>
      </c>
      <c r="B509" t="s">
        <v>3100</v>
      </c>
      <c r="C509" t="s">
        <v>2296</v>
      </c>
      <c r="D509" t="s">
        <v>2163</v>
      </c>
      <c r="E509" t="s">
        <v>2164</v>
      </c>
      <c r="F509" t="s">
        <v>2091</v>
      </c>
      <c r="G509" s="150">
        <v>0.44479999999999997</v>
      </c>
      <c r="H509" s="150">
        <v>0.44</v>
      </c>
      <c r="I509" s="149">
        <v>0.50962512999999998</v>
      </c>
      <c r="J509" s="111">
        <v>42346</v>
      </c>
      <c r="K509" s="111">
        <v>42193</v>
      </c>
      <c r="L509" s="111">
        <v>42367</v>
      </c>
      <c r="M509" s="111">
        <v>43187</v>
      </c>
      <c r="N509" t="s">
        <v>2136</v>
      </c>
      <c r="O509" t="s">
        <v>3113</v>
      </c>
      <c r="P509" t="s">
        <v>3114</v>
      </c>
    </row>
    <row r="510" spans="1:16" x14ac:dyDescent="0.25">
      <c r="A510" t="s">
        <v>48</v>
      </c>
      <c r="B510" t="s">
        <v>2202</v>
      </c>
      <c r="C510" t="s">
        <v>2296</v>
      </c>
      <c r="D510" t="s">
        <v>2163</v>
      </c>
      <c r="E510" t="s">
        <v>2164</v>
      </c>
      <c r="F510" t="s">
        <v>2091</v>
      </c>
      <c r="G510" s="150">
        <v>0.57499999999999996</v>
      </c>
      <c r="H510" s="150">
        <v>0.5</v>
      </c>
      <c r="I510" s="149">
        <v>0.50984541999999999</v>
      </c>
      <c r="J510" s="111">
        <v>41779</v>
      </c>
      <c r="K510" s="111">
        <v>41704</v>
      </c>
      <c r="L510" s="111">
        <v>42270</v>
      </c>
      <c r="M510" s="111">
        <v>43130</v>
      </c>
      <c r="N510" t="s">
        <v>2136</v>
      </c>
      <c r="O510" t="s">
        <v>3410</v>
      </c>
      <c r="P510" t="s">
        <v>3411</v>
      </c>
    </row>
    <row r="511" spans="1:16" x14ac:dyDescent="0.25">
      <c r="A511" t="s">
        <v>59</v>
      </c>
      <c r="B511" t="s">
        <v>3445</v>
      </c>
      <c r="C511" t="s">
        <v>2296</v>
      </c>
      <c r="D511" t="s">
        <v>2163</v>
      </c>
      <c r="E511" t="s">
        <v>2164</v>
      </c>
      <c r="F511" t="s">
        <v>2091</v>
      </c>
      <c r="G511" s="150">
        <v>0.5444</v>
      </c>
      <c r="H511" s="150">
        <v>0.5</v>
      </c>
      <c r="I511" s="149">
        <v>0.51</v>
      </c>
      <c r="J511" s="111">
        <v>41820</v>
      </c>
      <c r="K511" s="111">
        <v>41624</v>
      </c>
      <c r="L511" s="111">
        <v>42270</v>
      </c>
      <c r="M511" s="111">
        <v>43350</v>
      </c>
      <c r="N511" t="s">
        <v>2136</v>
      </c>
      <c r="O511" t="s">
        <v>3446</v>
      </c>
      <c r="P511" t="s">
        <v>3447</v>
      </c>
    </row>
    <row r="512" spans="1:16" x14ac:dyDescent="0.25">
      <c r="A512" t="s">
        <v>46</v>
      </c>
      <c r="B512" t="s">
        <v>3527</v>
      </c>
      <c r="C512" t="s">
        <v>3526</v>
      </c>
      <c r="D512" t="s">
        <v>2163</v>
      </c>
      <c r="E512" t="s">
        <v>2164</v>
      </c>
      <c r="F512" t="s">
        <v>2091</v>
      </c>
      <c r="G512" s="150">
        <v>0.38</v>
      </c>
      <c r="H512" s="150">
        <v>0.25</v>
      </c>
      <c r="I512" s="149">
        <v>0.50961308000000005</v>
      </c>
      <c r="J512" s="111">
        <v>41654</v>
      </c>
      <c r="K512" s="111">
        <v>41624</v>
      </c>
      <c r="L512" s="111">
        <v>42235</v>
      </c>
      <c r="M512" s="111">
        <v>43177</v>
      </c>
      <c r="N512" t="s">
        <v>2136</v>
      </c>
      <c r="O512" t="s">
        <v>3528</v>
      </c>
      <c r="P512" t="s">
        <v>3529</v>
      </c>
    </row>
    <row r="513" spans="1:16" x14ac:dyDescent="0.25">
      <c r="A513" t="s">
        <v>47</v>
      </c>
      <c r="B513" t="s">
        <v>3381</v>
      </c>
      <c r="C513" t="s">
        <v>3380</v>
      </c>
      <c r="D513" t="s">
        <v>2163</v>
      </c>
      <c r="E513" t="s">
        <v>2164</v>
      </c>
      <c r="F513" t="s">
        <v>2091</v>
      </c>
      <c r="G513" s="150">
        <v>0.32640000000000002</v>
      </c>
      <c r="H513" s="150">
        <v>0.5</v>
      </c>
      <c r="I513" s="149">
        <v>0.51</v>
      </c>
      <c r="J513" s="111">
        <v>41843</v>
      </c>
      <c r="K513" s="111">
        <v>41961</v>
      </c>
      <c r="L513" s="111">
        <v>42600</v>
      </c>
      <c r="M513" s="111">
        <v>43137</v>
      </c>
      <c r="N513" t="s">
        <v>2136</v>
      </c>
      <c r="O513" t="s">
        <v>3382</v>
      </c>
      <c r="P513" t="s">
        <v>3383</v>
      </c>
    </row>
    <row r="514" spans="1:16" x14ac:dyDescent="0.25">
      <c r="A514" t="s">
        <v>52</v>
      </c>
      <c r="B514" t="s">
        <v>3051</v>
      </c>
      <c r="C514" t="s">
        <v>3380</v>
      </c>
      <c r="D514" t="s">
        <v>2163</v>
      </c>
      <c r="E514" t="s">
        <v>2164</v>
      </c>
      <c r="F514" t="s">
        <v>2091</v>
      </c>
      <c r="G514" s="150">
        <v>0.66909999999999992</v>
      </c>
      <c r="H514" s="150">
        <v>0.6</v>
      </c>
      <c r="I514" s="149">
        <v>0.50992868999999996</v>
      </c>
      <c r="J514" s="111">
        <v>41738</v>
      </c>
      <c r="K514" s="111">
        <v>41615</v>
      </c>
      <c r="L514" s="111">
        <v>42270</v>
      </c>
      <c r="M514" s="111">
        <v>43383</v>
      </c>
      <c r="N514" t="s">
        <v>2136</v>
      </c>
      <c r="O514" t="s">
        <v>3455</v>
      </c>
      <c r="P514" t="s">
        <v>3456</v>
      </c>
    </row>
    <row r="515" spans="1:16" x14ac:dyDescent="0.25">
      <c r="A515" t="s">
        <v>60</v>
      </c>
      <c r="B515" t="s">
        <v>2141</v>
      </c>
      <c r="C515" t="s">
        <v>4066</v>
      </c>
      <c r="D515" t="s">
        <v>2163</v>
      </c>
      <c r="E515" t="s">
        <v>2164</v>
      </c>
      <c r="F515" t="s">
        <v>2091</v>
      </c>
      <c r="G515" s="150">
        <v>0.25619999999999998</v>
      </c>
      <c r="H515" s="150">
        <v>0.2</v>
      </c>
      <c r="I515" s="149">
        <v>0.32891935999999999</v>
      </c>
      <c r="J515" s="111">
        <v>42082</v>
      </c>
      <c r="K515" s="111">
        <v>42051</v>
      </c>
      <c r="L515" s="111">
        <v>41994</v>
      </c>
      <c r="M515" s="111">
        <v>43180</v>
      </c>
      <c r="N515" t="s">
        <v>2098</v>
      </c>
      <c r="O515" t="s">
        <v>4067</v>
      </c>
      <c r="P515" t="s">
        <v>4068</v>
      </c>
    </row>
    <row r="516" spans="1:16" x14ac:dyDescent="0.25">
      <c r="A516" t="s">
        <v>61</v>
      </c>
      <c r="B516" t="s">
        <v>2405</v>
      </c>
      <c r="C516" t="s">
        <v>4066</v>
      </c>
      <c r="D516" t="s">
        <v>2163</v>
      </c>
      <c r="E516" t="s">
        <v>2164</v>
      </c>
      <c r="F516" t="s">
        <v>2091</v>
      </c>
      <c r="G516" s="150">
        <v>0.78579999999999994</v>
      </c>
      <c r="H516" s="150">
        <v>0.5</v>
      </c>
      <c r="I516" s="149">
        <v>0.50968988000000004</v>
      </c>
      <c r="J516" s="111">
        <v>41059</v>
      </c>
      <c r="K516" s="111">
        <v>41017</v>
      </c>
      <c r="L516" s="111">
        <v>41652</v>
      </c>
      <c r="M516" s="111">
        <v>43194</v>
      </c>
      <c r="N516" t="s">
        <v>2136</v>
      </c>
      <c r="O516" t="s">
        <v>4571</v>
      </c>
      <c r="P516" t="s">
        <v>4572</v>
      </c>
    </row>
    <row r="517" spans="1:16" x14ac:dyDescent="0.25">
      <c r="A517" t="s">
        <v>47</v>
      </c>
      <c r="B517" t="s">
        <v>4719</v>
      </c>
      <c r="C517" t="s">
        <v>4066</v>
      </c>
      <c r="D517" t="s">
        <v>2163</v>
      </c>
      <c r="E517" t="s">
        <v>2164</v>
      </c>
      <c r="F517" t="s">
        <v>2091</v>
      </c>
      <c r="G517" s="150">
        <v>0.32729999999999998</v>
      </c>
      <c r="H517" s="150">
        <v>0.5</v>
      </c>
      <c r="I517" s="149">
        <v>0.50970163000000002</v>
      </c>
      <c r="J517" s="111">
        <v>41925</v>
      </c>
      <c r="K517" s="111">
        <v>41804</v>
      </c>
      <c r="L517" s="111">
        <v>41640</v>
      </c>
      <c r="M517" s="111">
        <v>43344</v>
      </c>
      <c r="N517" t="s">
        <v>2098</v>
      </c>
      <c r="O517" t="s">
        <v>4720</v>
      </c>
      <c r="P517" t="s">
        <v>4721</v>
      </c>
    </row>
    <row r="518" spans="1:16" x14ac:dyDescent="0.25">
      <c r="A518" t="s">
        <v>58</v>
      </c>
      <c r="B518" t="s">
        <v>2908</v>
      </c>
      <c r="C518" t="s">
        <v>2907</v>
      </c>
      <c r="D518" t="s">
        <v>2163</v>
      </c>
      <c r="E518" t="s">
        <v>2164</v>
      </c>
      <c r="F518" t="s">
        <v>2091</v>
      </c>
      <c r="G518" s="150">
        <v>0.64579999999999993</v>
      </c>
      <c r="H518" s="150">
        <v>0.64</v>
      </c>
      <c r="I518" s="149">
        <v>0.50987223999999998</v>
      </c>
      <c r="J518" s="111">
        <v>41847</v>
      </c>
      <c r="K518" s="111">
        <v>41764</v>
      </c>
      <c r="L518" s="111">
        <v>42367</v>
      </c>
      <c r="M518" s="111">
        <v>43149</v>
      </c>
      <c r="N518" t="s">
        <v>2136</v>
      </c>
      <c r="O518" t="s">
        <v>2909</v>
      </c>
      <c r="P518" t="s">
        <v>2910</v>
      </c>
    </row>
    <row r="519" spans="1:16" x14ac:dyDescent="0.25">
      <c r="A519" t="s">
        <v>56</v>
      </c>
      <c r="B519" t="s">
        <v>3100</v>
      </c>
      <c r="C519" t="s">
        <v>2907</v>
      </c>
      <c r="D519" t="s">
        <v>2163</v>
      </c>
      <c r="E519" t="s">
        <v>2164</v>
      </c>
      <c r="F519" t="s">
        <v>2091</v>
      </c>
      <c r="G519" s="150">
        <v>0.6724</v>
      </c>
      <c r="H519" s="150">
        <v>0.5</v>
      </c>
      <c r="I519" s="149">
        <v>0.50962512999999998</v>
      </c>
      <c r="J519" s="111">
        <v>42111</v>
      </c>
      <c r="K519" s="111">
        <v>41918</v>
      </c>
      <c r="L519" s="111">
        <v>42367</v>
      </c>
      <c r="M519" s="111">
        <v>43187</v>
      </c>
      <c r="N519" t="s">
        <v>2136</v>
      </c>
      <c r="O519" t="s">
        <v>3111</v>
      </c>
      <c r="P519" t="s">
        <v>3112</v>
      </c>
    </row>
    <row r="520" spans="1:16" x14ac:dyDescent="0.25">
      <c r="A520" t="s">
        <v>47</v>
      </c>
      <c r="B520" t="s">
        <v>2102</v>
      </c>
      <c r="C520" t="s">
        <v>4716</v>
      </c>
      <c r="D520" t="s">
        <v>2163</v>
      </c>
      <c r="E520" t="s">
        <v>2164</v>
      </c>
      <c r="F520" t="s">
        <v>2091</v>
      </c>
      <c r="G520" s="150">
        <v>0.48180000000000001</v>
      </c>
      <c r="H520" s="150">
        <v>0.5</v>
      </c>
      <c r="I520" s="149">
        <v>0.50970163000000002</v>
      </c>
      <c r="J520" s="111">
        <v>41939</v>
      </c>
      <c r="K520" s="111">
        <v>41804</v>
      </c>
      <c r="L520" s="111">
        <v>41640</v>
      </c>
      <c r="M520" s="111">
        <v>43344</v>
      </c>
      <c r="N520" t="s">
        <v>2098</v>
      </c>
      <c r="O520" t="s">
        <v>4717</v>
      </c>
      <c r="P520" t="s">
        <v>4718</v>
      </c>
    </row>
    <row r="521" spans="1:16" x14ac:dyDescent="0.25">
      <c r="A521" t="s">
        <v>55</v>
      </c>
      <c r="B521" t="s">
        <v>3624</v>
      </c>
      <c r="C521" t="s">
        <v>4698</v>
      </c>
      <c r="D521" t="s">
        <v>2163</v>
      </c>
      <c r="E521" t="s">
        <v>2164</v>
      </c>
      <c r="F521" t="s">
        <v>2091</v>
      </c>
      <c r="G521" s="150">
        <v>0.2243</v>
      </c>
      <c r="H521" s="150">
        <v>0.54</v>
      </c>
      <c r="I521" s="149">
        <v>0.50999499999999998</v>
      </c>
      <c r="J521" s="111">
        <v>41873</v>
      </c>
      <c r="K521" s="111">
        <v>41836</v>
      </c>
      <c r="L521" s="111">
        <v>41640</v>
      </c>
      <c r="M521" s="111">
        <v>43171</v>
      </c>
      <c r="N521" t="s">
        <v>2098</v>
      </c>
      <c r="O521" t="s">
        <v>4699</v>
      </c>
      <c r="P521" t="s">
        <v>4700</v>
      </c>
    </row>
    <row r="522" spans="1:16" x14ac:dyDescent="0.25">
      <c r="A522" t="s">
        <v>48</v>
      </c>
      <c r="B522" t="s">
        <v>4593</v>
      </c>
      <c r="C522" t="s">
        <v>4714</v>
      </c>
      <c r="D522" t="s">
        <v>2163</v>
      </c>
      <c r="E522" t="s">
        <v>2164</v>
      </c>
      <c r="F522" t="s">
        <v>2091</v>
      </c>
      <c r="G522" s="150">
        <v>1.2199999999999999E-2</v>
      </c>
      <c r="H522" s="150">
        <v>0.5</v>
      </c>
      <c r="I522" s="149">
        <v>0.48999314999999999</v>
      </c>
      <c r="J522" s="111">
        <v>41303</v>
      </c>
      <c r="K522" s="111">
        <v>42614</v>
      </c>
      <c r="L522" s="111">
        <v>41640</v>
      </c>
      <c r="M522" s="111">
        <v>43197</v>
      </c>
      <c r="N522" t="s">
        <v>2098</v>
      </c>
      <c r="O522" t="s">
        <v>4715</v>
      </c>
      <c r="P522" t="s">
        <v>3309</v>
      </c>
    </row>
    <row r="523" spans="1:16" x14ac:dyDescent="0.25">
      <c r="A523" t="s">
        <v>46</v>
      </c>
      <c r="B523" t="s">
        <v>2352</v>
      </c>
      <c r="C523" t="s">
        <v>2351</v>
      </c>
      <c r="D523" t="s">
        <v>2163</v>
      </c>
      <c r="E523" t="s">
        <v>2164</v>
      </c>
      <c r="F523" t="s">
        <v>2091</v>
      </c>
      <c r="G523" s="150">
        <v>0.78930000000000011</v>
      </c>
      <c r="H523" s="150">
        <v>0.65</v>
      </c>
      <c r="I523" s="149">
        <v>0.50788113999999995</v>
      </c>
      <c r="J523" s="111">
        <v>42278</v>
      </c>
      <c r="K523" s="111">
        <v>42144</v>
      </c>
      <c r="L523" s="111">
        <v>42590</v>
      </c>
      <c r="M523" s="111">
        <v>43247</v>
      </c>
      <c r="N523" t="s">
        <v>2136</v>
      </c>
      <c r="O523" t="s">
        <v>2353</v>
      </c>
      <c r="P523" t="s">
        <v>2354</v>
      </c>
    </row>
    <row r="524" spans="1:16" x14ac:dyDescent="0.25">
      <c r="A524" t="s">
        <v>56</v>
      </c>
      <c r="B524" t="s">
        <v>3100</v>
      </c>
      <c r="C524" t="s">
        <v>2351</v>
      </c>
      <c r="D524" t="s">
        <v>2163</v>
      </c>
      <c r="E524" t="s">
        <v>2164</v>
      </c>
      <c r="F524" t="s">
        <v>2091</v>
      </c>
      <c r="G524" s="150">
        <v>0.27060000000000001</v>
      </c>
      <c r="H524" s="150">
        <v>0.25</v>
      </c>
      <c r="I524" s="149">
        <v>0.50962512999999998</v>
      </c>
      <c r="J524" s="111">
        <v>42290</v>
      </c>
      <c r="K524" s="111">
        <v>42193</v>
      </c>
      <c r="L524" s="111">
        <v>42367</v>
      </c>
      <c r="M524" s="111">
        <v>43170</v>
      </c>
      <c r="N524" t="s">
        <v>2136</v>
      </c>
      <c r="O524" t="s">
        <v>3109</v>
      </c>
      <c r="P524" t="s">
        <v>3110</v>
      </c>
    </row>
    <row r="525" spans="1:16" x14ac:dyDescent="0.25">
      <c r="A525" t="s">
        <v>56</v>
      </c>
      <c r="B525" t="s">
        <v>4087</v>
      </c>
      <c r="C525" t="s">
        <v>4086</v>
      </c>
      <c r="D525" t="s">
        <v>2163</v>
      </c>
      <c r="E525" t="s">
        <v>2164</v>
      </c>
      <c r="F525" t="s">
        <v>2091</v>
      </c>
      <c r="G525" s="150">
        <v>0.2051</v>
      </c>
      <c r="H525" s="150">
        <v>0.2</v>
      </c>
      <c r="I525" s="149">
        <v>0.50978979999999996</v>
      </c>
      <c r="J525" s="111">
        <v>42136</v>
      </c>
      <c r="K525" s="111">
        <v>41918</v>
      </c>
      <c r="L525" s="111">
        <v>41994</v>
      </c>
      <c r="M525" s="111">
        <v>43281</v>
      </c>
      <c r="N525" t="s">
        <v>2098</v>
      </c>
      <c r="O525" t="s">
        <v>4088</v>
      </c>
      <c r="P525" t="s">
        <v>4089</v>
      </c>
    </row>
    <row r="526" spans="1:16" x14ac:dyDescent="0.25">
      <c r="A526" t="s">
        <v>48</v>
      </c>
      <c r="B526" t="s">
        <v>4593</v>
      </c>
      <c r="C526" t="s">
        <v>4086</v>
      </c>
      <c r="D526" t="s">
        <v>2163</v>
      </c>
      <c r="E526" t="s">
        <v>2164</v>
      </c>
      <c r="F526" t="s">
        <v>2091</v>
      </c>
      <c r="G526" s="150">
        <v>0.25600000000000001</v>
      </c>
      <c r="H526" s="150">
        <v>0.8</v>
      </c>
      <c r="I526" s="149">
        <v>0.48999314999999999</v>
      </c>
      <c r="J526" s="111">
        <v>41303</v>
      </c>
      <c r="K526" s="111">
        <v>42614</v>
      </c>
      <c r="L526" s="111">
        <v>41640</v>
      </c>
      <c r="M526" s="111">
        <v>43197</v>
      </c>
      <c r="N526" t="s">
        <v>2098</v>
      </c>
      <c r="O526" t="s">
        <v>4712</v>
      </c>
      <c r="P526" t="s">
        <v>4713</v>
      </c>
    </row>
    <row r="527" spans="1:16" x14ac:dyDescent="0.25">
      <c r="A527" t="s">
        <v>56</v>
      </c>
      <c r="B527" t="s">
        <v>3100</v>
      </c>
      <c r="C527" t="s">
        <v>3106</v>
      </c>
      <c r="D527" t="s">
        <v>2163</v>
      </c>
      <c r="E527" t="s">
        <v>2164</v>
      </c>
      <c r="F527" t="s">
        <v>2091</v>
      </c>
      <c r="G527" s="150">
        <v>0.12189999999999999</v>
      </c>
      <c r="H527" s="150">
        <v>0.15</v>
      </c>
      <c r="I527" s="149">
        <v>0.50962512999999998</v>
      </c>
      <c r="J527" s="111">
        <v>42282</v>
      </c>
      <c r="K527" s="111">
        <v>42193</v>
      </c>
      <c r="L527" s="111">
        <v>42367</v>
      </c>
      <c r="M527" s="111">
        <v>43170</v>
      </c>
      <c r="N527" t="s">
        <v>2136</v>
      </c>
      <c r="O527" t="s">
        <v>3107</v>
      </c>
      <c r="P527" t="s">
        <v>3108</v>
      </c>
    </row>
    <row r="528" spans="1:16" x14ac:dyDescent="0.25">
      <c r="A528" t="s">
        <v>56</v>
      </c>
      <c r="B528" t="s">
        <v>3100</v>
      </c>
      <c r="C528" t="s">
        <v>3103</v>
      </c>
      <c r="D528" t="s">
        <v>2163</v>
      </c>
      <c r="E528" t="s">
        <v>2164</v>
      </c>
      <c r="F528" t="s">
        <v>2091</v>
      </c>
      <c r="G528" s="150">
        <v>0.1454</v>
      </c>
      <c r="H528" s="150">
        <v>0.15</v>
      </c>
      <c r="I528" s="149">
        <v>0.50962512999999998</v>
      </c>
      <c r="J528" s="111">
        <v>42282</v>
      </c>
      <c r="K528" s="111">
        <v>42193</v>
      </c>
      <c r="L528" s="111">
        <v>42367</v>
      </c>
      <c r="M528" s="111">
        <v>43170</v>
      </c>
      <c r="N528" t="s">
        <v>2136</v>
      </c>
      <c r="O528" t="s">
        <v>3104</v>
      </c>
      <c r="P528" t="s">
        <v>3105</v>
      </c>
    </row>
    <row r="529" spans="1:16" x14ac:dyDescent="0.25">
      <c r="A529" t="s">
        <v>56</v>
      </c>
      <c r="B529" t="s">
        <v>3100</v>
      </c>
      <c r="C529" t="s">
        <v>3099</v>
      </c>
      <c r="D529" t="s">
        <v>2163</v>
      </c>
      <c r="E529" t="s">
        <v>2164</v>
      </c>
      <c r="F529" t="s">
        <v>2091</v>
      </c>
      <c r="G529" s="150">
        <v>0.12189999999999999</v>
      </c>
      <c r="H529" s="150">
        <v>0.15</v>
      </c>
      <c r="I529" s="149">
        <v>0.50962512999999998</v>
      </c>
      <c r="J529" s="111">
        <v>42282</v>
      </c>
      <c r="K529" s="111">
        <v>42193</v>
      </c>
      <c r="L529" s="111">
        <v>42367</v>
      </c>
      <c r="M529" s="111">
        <v>43170</v>
      </c>
      <c r="N529" t="s">
        <v>2136</v>
      </c>
      <c r="O529" t="s">
        <v>3101</v>
      </c>
      <c r="P529" t="s">
        <v>3102</v>
      </c>
    </row>
    <row r="530" spans="1:16" x14ac:dyDescent="0.25">
      <c r="A530" t="s">
        <v>60</v>
      </c>
      <c r="B530" t="s">
        <v>4063</v>
      </c>
      <c r="C530" t="s">
        <v>4062</v>
      </c>
      <c r="D530" t="s">
        <v>2163</v>
      </c>
      <c r="E530" t="s">
        <v>2164</v>
      </c>
      <c r="F530" t="s">
        <v>2091</v>
      </c>
      <c r="G530" s="150">
        <v>0.52259999999999995</v>
      </c>
      <c r="H530" s="150">
        <v>0.2</v>
      </c>
      <c r="I530" s="149">
        <v>0.49443171000000002</v>
      </c>
      <c r="J530" s="111">
        <v>42086</v>
      </c>
      <c r="K530" s="111">
        <v>42058</v>
      </c>
      <c r="L530" s="111">
        <v>41994</v>
      </c>
      <c r="M530" s="111">
        <v>43180</v>
      </c>
      <c r="N530" t="s">
        <v>2098</v>
      </c>
      <c r="O530" t="s">
        <v>4064</v>
      </c>
      <c r="P530" t="s">
        <v>4065</v>
      </c>
    </row>
    <row r="531" spans="1:16" x14ac:dyDescent="0.25">
      <c r="A531" t="s">
        <v>60</v>
      </c>
      <c r="B531" t="s">
        <v>2149</v>
      </c>
      <c r="C531" t="s">
        <v>4059</v>
      </c>
      <c r="D531" t="s">
        <v>2163</v>
      </c>
      <c r="E531" t="s">
        <v>2164</v>
      </c>
      <c r="F531" t="s">
        <v>2091</v>
      </c>
      <c r="G531" s="150">
        <v>0.82530000000000003</v>
      </c>
      <c r="H531" s="150">
        <v>0.2</v>
      </c>
      <c r="I531" s="149">
        <v>0.32891935999999999</v>
      </c>
      <c r="J531" s="111">
        <v>41850</v>
      </c>
      <c r="K531" s="111">
        <v>41841</v>
      </c>
      <c r="L531" s="111">
        <v>41994</v>
      </c>
      <c r="M531" s="111">
        <v>43180</v>
      </c>
      <c r="N531" t="s">
        <v>2098</v>
      </c>
      <c r="O531" t="s">
        <v>4060</v>
      </c>
      <c r="P531" t="s">
        <v>4061</v>
      </c>
    </row>
    <row r="532" spans="1:16" x14ac:dyDescent="0.25">
      <c r="A532" t="s">
        <v>56</v>
      </c>
      <c r="B532" t="s">
        <v>4695</v>
      </c>
      <c r="C532" t="s">
        <v>4694</v>
      </c>
      <c r="D532" t="s">
        <v>2163</v>
      </c>
      <c r="E532" t="s">
        <v>2164</v>
      </c>
      <c r="F532" t="s">
        <v>2091</v>
      </c>
      <c r="G532" s="150">
        <v>0.73280000000000001</v>
      </c>
      <c r="H532" s="150">
        <v>1</v>
      </c>
      <c r="I532" s="149">
        <v>0.50978979999999996</v>
      </c>
      <c r="J532" s="111">
        <v>41113</v>
      </c>
      <c r="K532" s="111">
        <v>41113</v>
      </c>
      <c r="L532" s="111">
        <v>41640</v>
      </c>
      <c r="M532" s="111">
        <v>43187</v>
      </c>
      <c r="N532" t="s">
        <v>2098</v>
      </c>
      <c r="O532" t="s">
        <v>4696</v>
      </c>
      <c r="P532" t="s">
        <v>4697</v>
      </c>
    </row>
    <row r="533" spans="1:16" x14ac:dyDescent="0.25">
      <c r="A533" t="s">
        <v>48</v>
      </c>
      <c r="B533" t="s">
        <v>4709</v>
      </c>
      <c r="C533" t="s">
        <v>4694</v>
      </c>
      <c r="D533" t="s">
        <v>2163</v>
      </c>
      <c r="E533" t="s">
        <v>2164</v>
      </c>
      <c r="F533" t="s">
        <v>2091</v>
      </c>
      <c r="G533" s="150">
        <v>0</v>
      </c>
      <c r="H533" s="150">
        <v>0.5</v>
      </c>
      <c r="I533" s="149">
        <v>0.48918530999999998</v>
      </c>
      <c r="J533" s="111">
        <v>41303</v>
      </c>
      <c r="K533" s="111">
        <v>41330</v>
      </c>
      <c r="L533" s="111">
        <v>41640</v>
      </c>
      <c r="M533" s="111">
        <v>43197</v>
      </c>
      <c r="N533" t="s">
        <v>2098</v>
      </c>
      <c r="O533" t="s">
        <v>4710</v>
      </c>
      <c r="P533" t="s">
        <v>4711</v>
      </c>
    </row>
    <row r="534" spans="1:16" x14ac:dyDescent="0.25">
      <c r="A534" t="s">
        <v>56</v>
      </c>
      <c r="B534" t="s">
        <v>2397</v>
      </c>
      <c r="C534" t="s">
        <v>4691</v>
      </c>
      <c r="D534" t="s">
        <v>2163</v>
      </c>
      <c r="E534" t="s">
        <v>2164</v>
      </c>
      <c r="F534" t="s">
        <v>2091</v>
      </c>
      <c r="G534" s="150">
        <v>0.8841</v>
      </c>
      <c r="H534" s="150">
        <v>1</v>
      </c>
      <c r="I534" s="149">
        <v>0.50978979999999996</v>
      </c>
      <c r="J534" s="111">
        <v>41201</v>
      </c>
      <c r="K534" s="111">
        <v>41201</v>
      </c>
      <c r="L534" s="111">
        <v>41640</v>
      </c>
      <c r="M534" s="111">
        <v>43187</v>
      </c>
      <c r="N534" t="s">
        <v>2098</v>
      </c>
      <c r="O534" t="s">
        <v>4692</v>
      </c>
      <c r="P534" t="s">
        <v>4693</v>
      </c>
    </row>
    <row r="535" spans="1:16" x14ac:dyDescent="0.25">
      <c r="A535" t="s">
        <v>56</v>
      </c>
      <c r="B535" t="s">
        <v>4688</v>
      </c>
      <c r="C535" t="s">
        <v>4687</v>
      </c>
      <c r="D535" t="s">
        <v>2163</v>
      </c>
      <c r="E535" t="s">
        <v>2164</v>
      </c>
      <c r="F535" t="s">
        <v>2091</v>
      </c>
      <c r="G535" s="150">
        <v>0.84760000000000002</v>
      </c>
      <c r="H535" s="150">
        <v>0.75</v>
      </c>
      <c r="I535" s="149">
        <v>0.50978979999999996</v>
      </c>
      <c r="J535" s="111">
        <v>41173</v>
      </c>
      <c r="K535" s="111">
        <v>41173</v>
      </c>
      <c r="L535" s="111">
        <v>41640</v>
      </c>
      <c r="M535" s="111">
        <v>43187</v>
      </c>
      <c r="N535" t="s">
        <v>2098</v>
      </c>
      <c r="O535" t="s">
        <v>4689</v>
      </c>
      <c r="P535" t="s">
        <v>4690</v>
      </c>
    </row>
    <row r="536" spans="1:16" x14ac:dyDescent="0.25">
      <c r="A536" t="s">
        <v>56</v>
      </c>
      <c r="B536" t="s">
        <v>4684</v>
      </c>
      <c r="C536" t="s">
        <v>4683</v>
      </c>
      <c r="D536" t="s">
        <v>2163</v>
      </c>
      <c r="E536" t="s">
        <v>2164</v>
      </c>
      <c r="F536" t="s">
        <v>2091</v>
      </c>
      <c r="G536" s="150">
        <v>0.43880000000000002</v>
      </c>
      <c r="H536" s="150">
        <v>1</v>
      </c>
      <c r="I536" s="149">
        <v>0.50978979999999996</v>
      </c>
      <c r="J536" s="111">
        <v>41166</v>
      </c>
      <c r="K536" s="111">
        <v>41166</v>
      </c>
      <c r="L536" s="111">
        <v>41640</v>
      </c>
      <c r="M536" s="111">
        <v>43187</v>
      </c>
      <c r="N536" t="s">
        <v>2098</v>
      </c>
      <c r="O536" t="s">
        <v>4685</v>
      </c>
      <c r="P536" t="s">
        <v>4686</v>
      </c>
    </row>
    <row r="537" spans="1:16" x14ac:dyDescent="0.25">
      <c r="A537" t="s">
        <v>56</v>
      </c>
      <c r="B537" t="s">
        <v>4083</v>
      </c>
      <c r="C537" t="s">
        <v>4082</v>
      </c>
      <c r="D537" t="s">
        <v>2163</v>
      </c>
      <c r="E537" t="s">
        <v>2164</v>
      </c>
      <c r="F537" t="s">
        <v>2091</v>
      </c>
      <c r="G537" s="150">
        <v>0.94129999999999991</v>
      </c>
      <c r="H537" s="150">
        <v>0.15</v>
      </c>
      <c r="I537" s="149">
        <v>0.27738274000000002</v>
      </c>
      <c r="J537" s="111">
        <v>41883</v>
      </c>
      <c r="K537" s="111">
        <v>41820</v>
      </c>
      <c r="L537" s="111">
        <v>41994</v>
      </c>
      <c r="M537" s="111">
        <v>43281</v>
      </c>
      <c r="N537" t="s">
        <v>2098</v>
      </c>
      <c r="O537" t="s">
        <v>4084</v>
      </c>
      <c r="P537" t="s">
        <v>4085</v>
      </c>
    </row>
    <row r="538" spans="1:16" x14ac:dyDescent="0.25">
      <c r="A538" t="s">
        <v>56</v>
      </c>
      <c r="B538" t="s">
        <v>4079</v>
      </c>
      <c r="C538" t="s">
        <v>4078</v>
      </c>
      <c r="D538" t="s">
        <v>2163</v>
      </c>
      <c r="E538" t="s">
        <v>2164</v>
      </c>
      <c r="F538" t="s">
        <v>2091</v>
      </c>
      <c r="G538" s="150">
        <v>1.5800000000000002E-2</v>
      </c>
      <c r="H538" s="150">
        <v>0.5</v>
      </c>
      <c r="I538" s="149">
        <v>0.50978979999999996</v>
      </c>
      <c r="J538" s="111">
        <v>41884</v>
      </c>
      <c r="K538" s="111">
        <v>41820</v>
      </c>
      <c r="L538" s="111">
        <v>41994</v>
      </c>
      <c r="M538" s="111">
        <v>43281</v>
      </c>
      <c r="N538" t="s">
        <v>2098</v>
      </c>
      <c r="O538" t="s">
        <v>4080</v>
      </c>
      <c r="P538" t="s">
        <v>4081</v>
      </c>
    </row>
    <row r="539" spans="1:16" x14ac:dyDescent="0.25">
      <c r="A539" t="s">
        <v>56</v>
      </c>
      <c r="B539" t="s">
        <v>4075</v>
      </c>
      <c r="C539" t="s">
        <v>4074</v>
      </c>
      <c r="D539" t="s">
        <v>2163</v>
      </c>
      <c r="E539" t="s">
        <v>2164</v>
      </c>
      <c r="F539" t="s">
        <v>2091</v>
      </c>
      <c r="G539" s="150">
        <v>0.89469999999999994</v>
      </c>
      <c r="H539" s="150">
        <v>0.15</v>
      </c>
      <c r="I539" s="149">
        <v>0.27738274000000002</v>
      </c>
      <c r="J539" s="111">
        <v>41884</v>
      </c>
      <c r="K539" s="111">
        <v>41820</v>
      </c>
      <c r="L539" s="111">
        <v>41994</v>
      </c>
      <c r="M539" s="111">
        <v>43281</v>
      </c>
      <c r="N539" t="s">
        <v>2098</v>
      </c>
      <c r="O539" t="s">
        <v>4076</v>
      </c>
      <c r="P539" t="s">
        <v>4077</v>
      </c>
    </row>
    <row r="540" spans="1:16" x14ac:dyDescent="0.25">
      <c r="A540" t="s">
        <v>56</v>
      </c>
      <c r="B540" t="s">
        <v>2344</v>
      </c>
      <c r="C540" t="s">
        <v>4071</v>
      </c>
      <c r="D540" t="s">
        <v>2163</v>
      </c>
      <c r="E540" t="s">
        <v>2164</v>
      </c>
      <c r="F540" t="s">
        <v>2091</v>
      </c>
      <c r="G540" s="150">
        <v>0.86120000000000008</v>
      </c>
      <c r="H540" s="150">
        <v>0.15</v>
      </c>
      <c r="I540" s="149">
        <v>0.27738274000000002</v>
      </c>
      <c r="J540" s="111">
        <v>41913</v>
      </c>
      <c r="K540" s="111">
        <v>41820</v>
      </c>
      <c r="L540" s="111">
        <v>41994</v>
      </c>
      <c r="M540" s="111">
        <v>43281</v>
      </c>
      <c r="N540" t="s">
        <v>2098</v>
      </c>
      <c r="O540" t="s">
        <v>4072</v>
      </c>
      <c r="P540" t="s">
        <v>4073</v>
      </c>
    </row>
    <row r="541" spans="1:16" x14ac:dyDescent="0.25">
      <c r="A541" t="s">
        <v>56</v>
      </c>
      <c r="B541" t="s">
        <v>3946</v>
      </c>
      <c r="C541" t="s">
        <v>4445</v>
      </c>
      <c r="D541" t="s">
        <v>2163</v>
      </c>
      <c r="E541" t="s">
        <v>2164</v>
      </c>
      <c r="F541" t="s">
        <v>2091</v>
      </c>
      <c r="G541" s="150">
        <v>9.8900000000000002E-2</v>
      </c>
      <c r="H541" s="150">
        <v>0</v>
      </c>
      <c r="I541" s="149">
        <v>0.17124170999999999</v>
      </c>
      <c r="J541" s="111">
        <v>41540</v>
      </c>
      <c r="K541" s="111">
        <v>41624</v>
      </c>
      <c r="L541" s="111">
        <v>41795</v>
      </c>
      <c r="M541" s="111">
        <v>43237</v>
      </c>
      <c r="N541" t="s">
        <v>2098</v>
      </c>
      <c r="O541" t="s">
        <v>4446</v>
      </c>
      <c r="P541" t="s">
        <v>4447</v>
      </c>
    </row>
    <row r="542" spans="1:16" x14ac:dyDescent="0.25">
      <c r="A542" t="s">
        <v>62</v>
      </c>
      <c r="B542" t="s">
        <v>2969</v>
      </c>
      <c r="C542" t="s">
        <v>2968</v>
      </c>
      <c r="D542" t="s">
        <v>2163</v>
      </c>
      <c r="E542" t="s">
        <v>2164</v>
      </c>
      <c r="F542" t="s">
        <v>2091</v>
      </c>
      <c r="G542" s="150">
        <v>0.42829999999999996</v>
      </c>
      <c r="H542" s="150">
        <v>0.38</v>
      </c>
      <c r="I542" s="149">
        <v>0.50996867999999995</v>
      </c>
      <c r="J542" s="111">
        <v>42309</v>
      </c>
      <c r="K542" s="111">
        <v>42309</v>
      </c>
      <c r="L542" s="111">
        <v>42697</v>
      </c>
      <c r="M542" s="111">
        <v>43220</v>
      </c>
      <c r="N542" t="s">
        <v>2136</v>
      </c>
      <c r="O542" t="s">
        <v>2970</v>
      </c>
      <c r="P542" t="s">
        <v>2971</v>
      </c>
    </row>
    <row r="543" spans="1:16" x14ac:dyDescent="0.25">
      <c r="A543" t="s">
        <v>45</v>
      </c>
      <c r="B543" t="s">
        <v>4404</v>
      </c>
      <c r="C543" t="s">
        <v>4403</v>
      </c>
      <c r="D543" t="s">
        <v>2163</v>
      </c>
      <c r="E543" t="s">
        <v>2164</v>
      </c>
      <c r="F543" t="s">
        <v>2091</v>
      </c>
      <c r="G543" s="150">
        <v>0.32539999999999997</v>
      </c>
      <c r="H543" s="150">
        <v>0.5</v>
      </c>
      <c r="I543" s="149">
        <v>0.51</v>
      </c>
      <c r="J543" s="111">
        <v>41768</v>
      </c>
      <c r="K543" s="111">
        <v>41540</v>
      </c>
      <c r="L543" s="111">
        <v>41792</v>
      </c>
      <c r="M543" s="111">
        <v>43244</v>
      </c>
      <c r="N543" t="s">
        <v>2136</v>
      </c>
      <c r="O543" t="s">
        <v>4405</v>
      </c>
      <c r="P543" t="s">
        <v>4406</v>
      </c>
    </row>
    <row r="544" spans="1:16" x14ac:dyDescent="0.25">
      <c r="A544" t="s">
        <v>56</v>
      </c>
      <c r="B544" t="s">
        <v>3478</v>
      </c>
      <c r="C544" t="s">
        <v>3477</v>
      </c>
      <c r="D544" t="s">
        <v>2163</v>
      </c>
      <c r="E544" t="s">
        <v>2164</v>
      </c>
      <c r="F544" t="s">
        <v>2091</v>
      </c>
      <c r="G544" s="150">
        <v>0.56119999999999992</v>
      </c>
      <c r="H544" s="150">
        <v>0.5</v>
      </c>
      <c r="I544" s="149">
        <v>0.50891682000000005</v>
      </c>
      <c r="J544" s="111">
        <v>41836</v>
      </c>
      <c r="K544" s="111">
        <v>41694</v>
      </c>
      <c r="L544" s="111">
        <v>42236</v>
      </c>
      <c r="M544" s="111">
        <v>43206</v>
      </c>
      <c r="N544" t="s">
        <v>2136</v>
      </c>
      <c r="O544" t="s">
        <v>3479</v>
      </c>
      <c r="P544" t="s">
        <v>3480</v>
      </c>
    </row>
    <row r="545" spans="1:16" x14ac:dyDescent="0.25">
      <c r="A545" t="s">
        <v>58</v>
      </c>
      <c r="B545" t="s">
        <v>2901</v>
      </c>
      <c r="C545" t="s">
        <v>2900</v>
      </c>
      <c r="D545" t="s">
        <v>2163</v>
      </c>
      <c r="E545" t="s">
        <v>2164</v>
      </c>
      <c r="F545" t="s">
        <v>2091</v>
      </c>
      <c r="G545" s="150">
        <v>0.20579999999999998</v>
      </c>
      <c r="H545" s="150">
        <v>0.2</v>
      </c>
      <c r="I545" s="149">
        <v>0.50992159000000004</v>
      </c>
      <c r="J545" s="111">
        <v>42061</v>
      </c>
      <c r="K545" s="111">
        <v>42061</v>
      </c>
      <c r="L545" s="111">
        <v>42486</v>
      </c>
      <c r="M545" s="111">
        <v>43302</v>
      </c>
      <c r="N545" t="s">
        <v>2136</v>
      </c>
      <c r="O545" t="s">
        <v>2902</v>
      </c>
      <c r="P545" t="s">
        <v>2903</v>
      </c>
    </row>
    <row r="546" spans="1:16" x14ac:dyDescent="0.25">
      <c r="A546" t="s">
        <v>64</v>
      </c>
      <c r="B546" t="s">
        <v>2348</v>
      </c>
      <c r="C546" t="s">
        <v>2347</v>
      </c>
      <c r="D546" t="s">
        <v>2163</v>
      </c>
      <c r="E546" t="s">
        <v>2164</v>
      </c>
      <c r="F546" t="s">
        <v>2091</v>
      </c>
      <c r="G546" s="150">
        <v>0.28309999999999996</v>
      </c>
      <c r="H546" s="150">
        <v>1</v>
      </c>
      <c r="I546" s="149">
        <v>0.50998933999999996</v>
      </c>
      <c r="J546" s="111">
        <v>42095</v>
      </c>
      <c r="K546" s="111">
        <v>41933</v>
      </c>
      <c r="L546" s="111">
        <v>42590</v>
      </c>
      <c r="M546" s="111">
        <v>43281</v>
      </c>
      <c r="N546" t="s">
        <v>2136</v>
      </c>
      <c r="O546" t="s">
        <v>2349</v>
      </c>
      <c r="P546" t="s">
        <v>2350</v>
      </c>
    </row>
    <row r="547" spans="1:16" x14ac:dyDescent="0.25">
      <c r="A547" t="s">
        <v>56</v>
      </c>
      <c r="B547" t="s">
        <v>3478</v>
      </c>
      <c r="C547" t="s">
        <v>3481</v>
      </c>
      <c r="D547" t="s">
        <v>2163</v>
      </c>
      <c r="E547" t="s">
        <v>2164</v>
      </c>
      <c r="F547" t="s">
        <v>2091</v>
      </c>
      <c r="G547" s="150">
        <v>0.56930000000000003</v>
      </c>
      <c r="H547" s="150">
        <v>0.6</v>
      </c>
      <c r="I547" s="149">
        <v>0.50891682000000005</v>
      </c>
      <c r="J547" s="111">
        <v>41836</v>
      </c>
      <c r="K547" s="111">
        <v>41694</v>
      </c>
      <c r="L547" s="111">
        <v>42236</v>
      </c>
      <c r="M547" s="111">
        <v>43206</v>
      </c>
      <c r="N547" t="s">
        <v>2136</v>
      </c>
      <c r="O547" t="s">
        <v>3482</v>
      </c>
      <c r="P547" t="s">
        <v>3483</v>
      </c>
    </row>
    <row r="548" spans="1:16" x14ac:dyDescent="0.25">
      <c r="A548" t="s">
        <v>52</v>
      </c>
      <c r="B548" t="s">
        <v>3077</v>
      </c>
      <c r="C548" t="s">
        <v>3076</v>
      </c>
      <c r="D548" t="s">
        <v>2163</v>
      </c>
      <c r="E548" t="s">
        <v>2164</v>
      </c>
      <c r="F548" t="s">
        <v>2091</v>
      </c>
      <c r="G548" s="150">
        <v>0.3569</v>
      </c>
      <c r="H548" s="150">
        <v>0.75</v>
      </c>
      <c r="I548" s="149">
        <v>0.50996375999999999</v>
      </c>
      <c r="J548" s="111">
        <v>41873</v>
      </c>
      <c r="K548" s="111">
        <v>41813</v>
      </c>
      <c r="L548" s="111">
        <v>42486</v>
      </c>
      <c r="M548" s="111">
        <v>43189</v>
      </c>
      <c r="N548" t="s">
        <v>2136</v>
      </c>
      <c r="O548" t="s">
        <v>3078</v>
      </c>
      <c r="P548" t="s">
        <v>3079</v>
      </c>
    </row>
    <row r="549" spans="1:16" x14ac:dyDescent="0.25">
      <c r="A549" t="s">
        <v>62</v>
      </c>
      <c r="B549" t="s">
        <v>2969</v>
      </c>
      <c r="C549" t="s">
        <v>2972</v>
      </c>
      <c r="D549" t="s">
        <v>2163</v>
      </c>
      <c r="E549" t="s">
        <v>2164</v>
      </c>
      <c r="F549" t="s">
        <v>2091</v>
      </c>
      <c r="G549" s="150">
        <v>0.16239999999999999</v>
      </c>
      <c r="H549" s="150">
        <v>0.2</v>
      </c>
      <c r="I549" s="149">
        <v>0.50951378999999997</v>
      </c>
      <c r="J549" s="111">
        <v>42339</v>
      </c>
      <c r="K549" s="111">
        <v>42339</v>
      </c>
      <c r="L549" s="111">
        <v>42697</v>
      </c>
      <c r="M549" s="111">
        <v>43220</v>
      </c>
      <c r="N549" t="s">
        <v>2136</v>
      </c>
      <c r="O549" t="s">
        <v>2973</v>
      </c>
      <c r="P549" t="s">
        <v>2974</v>
      </c>
    </row>
    <row r="550" spans="1:16" x14ac:dyDescent="0.25">
      <c r="A550" t="s">
        <v>45</v>
      </c>
      <c r="B550" t="s">
        <v>4404</v>
      </c>
      <c r="C550" t="s">
        <v>4407</v>
      </c>
      <c r="D550" t="s">
        <v>2163</v>
      </c>
      <c r="E550" t="s">
        <v>2164</v>
      </c>
      <c r="F550" t="s">
        <v>2091</v>
      </c>
      <c r="G550" s="150">
        <v>0.35630000000000001</v>
      </c>
      <c r="H550" s="150">
        <v>0.5</v>
      </c>
      <c r="I550" s="149">
        <v>0.51</v>
      </c>
      <c r="J550" s="111">
        <v>41586</v>
      </c>
      <c r="K550" s="111">
        <v>41540</v>
      </c>
      <c r="L550" s="111">
        <v>41792</v>
      </c>
      <c r="M550" s="111">
        <v>43244</v>
      </c>
      <c r="N550" t="s">
        <v>2136</v>
      </c>
      <c r="O550" t="s">
        <v>4408</v>
      </c>
      <c r="P550" t="s">
        <v>4409</v>
      </c>
    </row>
    <row r="551" spans="1:16" x14ac:dyDescent="0.25">
      <c r="A551" t="s">
        <v>67</v>
      </c>
      <c r="B551" t="s">
        <v>3170</v>
      </c>
      <c r="C551" t="s">
        <v>3169</v>
      </c>
      <c r="D551" t="s">
        <v>2163</v>
      </c>
      <c r="E551" t="s">
        <v>2164</v>
      </c>
      <c r="F551" t="s">
        <v>2091</v>
      </c>
      <c r="G551" s="150">
        <v>0.71360000000000001</v>
      </c>
      <c r="H551" s="150">
        <v>0.7</v>
      </c>
      <c r="I551" s="149">
        <v>0.50960216999999997</v>
      </c>
      <c r="J551" s="111">
        <v>41920</v>
      </c>
      <c r="K551" s="111">
        <v>41869</v>
      </c>
      <c r="L551" s="111">
        <v>42486</v>
      </c>
      <c r="M551" s="111">
        <v>43130</v>
      </c>
      <c r="N551" t="s">
        <v>2136</v>
      </c>
      <c r="O551" t="s">
        <v>3171</v>
      </c>
      <c r="P551" t="s">
        <v>3172</v>
      </c>
    </row>
    <row r="552" spans="1:16" x14ac:dyDescent="0.25">
      <c r="A552" t="s">
        <v>58</v>
      </c>
      <c r="B552" t="s">
        <v>4045</v>
      </c>
      <c r="C552" t="s">
        <v>4044</v>
      </c>
      <c r="D552" t="s">
        <v>2163</v>
      </c>
      <c r="E552" t="s">
        <v>2164</v>
      </c>
      <c r="F552" t="s">
        <v>2091</v>
      </c>
      <c r="G552" s="150">
        <v>0.99790000000000001</v>
      </c>
      <c r="H552" s="150">
        <v>1</v>
      </c>
      <c r="I552" s="149">
        <v>0.50919250000000005</v>
      </c>
      <c r="J552" s="111">
        <v>41761</v>
      </c>
      <c r="K552" s="111">
        <v>41590</v>
      </c>
      <c r="L552" s="111">
        <v>42089</v>
      </c>
      <c r="M552" s="111">
        <v>43130</v>
      </c>
      <c r="N552" t="s">
        <v>2136</v>
      </c>
      <c r="O552" t="s">
        <v>4046</v>
      </c>
      <c r="P552" t="s">
        <v>4047</v>
      </c>
    </row>
    <row r="553" spans="1:16" x14ac:dyDescent="0.25">
      <c r="A553" t="s">
        <v>51</v>
      </c>
      <c r="B553" t="s">
        <v>3928</v>
      </c>
      <c r="C553" t="s">
        <v>3927</v>
      </c>
      <c r="D553" t="s">
        <v>3916</v>
      </c>
      <c r="E553" t="s">
        <v>3917</v>
      </c>
      <c r="F553" t="s">
        <v>2091</v>
      </c>
      <c r="G553" s="150">
        <v>5.2999999999999999E-2</v>
      </c>
      <c r="H553" s="150">
        <v>5.2699999999999997E-2</v>
      </c>
      <c r="I553" s="149">
        <v>36</v>
      </c>
      <c r="J553" s="111">
        <v>42229</v>
      </c>
      <c r="K553" s="111">
        <v>42229</v>
      </c>
      <c r="L553" s="111">
        <v>43466</v>
      </c>
      <c r="M553" s="111">
        <v>43403</v>
      </c>
      <c r="N553" t="s">
        <v>2136</v>
      </c>
      <c r="O553" t="s">
        <v>3929</v>
      </c>
      <c r="P553" t="s">
        <v>3930</v>
      </c>
    </row>
    <row r="554" spans="1:16" x14ac:dyDescent="0.25">
      <c r="A554" t="s">
        <v>61</v>
      </c>
      <c r="B554" t="s">
        <v>2240</v>
      </c>
      <c r="C554" t="s">
        <v>4379</v>
      </c>
      <c r="D554" t="s">
        <v>4380</v>
      </c>
      <c r="E554" t="s">
        <v>2090</v>
      </c>
      <c r="F554" t="s">
        <v>2091</v>
      </c>
      <c r="G554" s="150">
        <v>0</v>
      </c>
      <c r="H554" s="150">
        <v>0</v>
      </c>
      <c r="I554" s="149">
        <v>3000.9846091099998</v>
      </c>
      <c r="J554" s="111">
        <v>41074</v>
      </c>
      <c r="K554" s="111">
        <v>41074</v>
      </c>
      <c r="L554" s="111">
        <v>43465</v>
      </c>
      <c r="M554" s="111">
        <v>43465</v>
      </c>
      <c r="N554" t="s">
        <v>4381</v>
      </c>
      <c r="O554" t="s">
        <v>560</v>
      </c>
      <c r="P554" t="s">
        <v>560</v>
      </c>
    </row>
    <row r="555" spans="1:16" x14ac:dyDescent="0.25">
      <c r="A555" t="s">
        <v>46</v>
      </c>
      <c r="B555" t="s">
        <v>3995</v>
      </c>
      <c r="C555" t="s">
        <v>3994</v>
      </c>
      <c r="D555" t="s">
        <v>2525</v>
      </c>
      <c r="E555" t="s">
        <v>2103</v>
      </c>
      <c r="F555" t="s">
        <v>2091</v>
      </c>
      <c r="G555" s="150">
        <v>0.35</v>
      </c>
      <c r="H555" s="150">
        <v>0.3</v>
      </c>
      <c r="I555" s="149">
        <v>8.9247768528624771</v>
      </c>
      <c r="J555" s="111">
        <v>41516</v>
      </c>
      <c r="K555" s="111">
        <v>41516</v>
      </c>
      <c r="L555" s="111">
        <v>41908</v>
      </c>
      <c r="M555" s="111">
        <v>43449</v>
      </c>
      <c r="N555" t="s">
        <v>2098</v>
      </c>
      <c r="O555" t="s">
        <v>3996</v>
      </c>
      <c r="P555" t="s">
        <v>3997</v>
      </c>
    </row>
    <row r="556" spans="1:16" x14ac:dyDescent="0.25">
      <c r="A556" t="s">
        <v>46</v>
      </c>
      <c r="B556" t="s">
        <v>3991</v>
      </c>
      <c r="C556" t="s">
        <v>3990</v>
      </c>
      <c r="D556" t="s">
        <v>2525</v>
      </c>
      <c r="E556" t="s">
        <v>2103</v>
      </c>
      <c r="F556" t="s">
        <v>2091</v>
      </c>
      <c r="G556" s="150">
        <v>0.85</v>
      </c>
      <c r="H556" s="150">
        <v>0.7</v>
      </c>
      <c r="I556" s="149">
        <v>8.3206217586819946</v>
      </c>
      <c r="J556" s="111">
        <v>41516</v>
      </c>
      <c r="K556" s="111">
        <v>41516</v>
      </c>
      <c r="L556" s="111">
        <v>41908</v>
      </c>
      <c r="M556" s="111">
        <v>43784</v>
      </c>
      <c r="N556" t="s">
        <v>2098</v>
      </c>
      <c r="O556" t="s">
        <v>3992</v>
      </c>
      <c r="P556" t="s">
        <v>3993</v>
      </c>
    </row>
    <row r="557" spans="1:16" x14ac:dyDescent="0.25">
      <c r="A557" t="s">
        <v>46</v>
      </c>
      <c r="B557" t="s">
        <v>3987</v>
      </c>
      <c r="C557" t="s">
        <v>3986</v>
      </c>
      <c r="D557" t="s">
        <v>2525</v>
      </c>
      <c r="E557" t="s">
        <v>2103</v>
      </c>
      <c r="F557" t="s">
        <v>2091</v>
      </c>
      <c r="G557" s="150">
        <v>0.11</v>
      </c>
      <c r="H557" s="150">
        <v>0.1115</v>
      </c>
      <c r="I557" s="149">
        <v>11.646780509999999</v>
      </c>
      <c r="J557" s="111">
        <v>42124</v>
      </c>
      <c r="K557" s="111">
        <v>42102</v>
      </c>
      <c r="L557" s="111">
        <v>41908</v>
      </c>
      <c r="M557" s="111">
        <v>43814</v>
      </c>
      <c r="N557" t="s">
        <v>2098</v>
      </c>
      <c r="O557" t="s">
        <v>3988</v>
      </c>
      <c r="P557" t="s">
        <v>3989</v>
      </c>
    </row>
    <row r="558" spans="1:16" x14ac:dyDescent="0.25">
      <c r="A558" t="s">
        <v>46</v>
      </c>
      <c r="B558" t="s">
        <v>3122</v>
      </c>
      <c r="C558" t="s">
        <v>3983</v>
      </c>
      <c r="D558" t="s">
        <v>2525</v>
      </c>
      <c r="E558" t="s">
        <v>2103</v>
      </c>
      <c r="F558" t="s">
        <v>2091</v>
      </c>
      <c r="G558" s="150">
        <v>0.64</v>
      </c>
      <c r="H558" s="150">
        <v>0.3</v>
      </c>
      <c r="I558" s="149">
        <v>9.4471166120241516</v>
      </c>
      <c r="J558" s="111">
        <v>41548</v>
      </c>
      <c r="K558" s="111">
        <v>41520</v>
      </c>
      <c r="L558" s="111">
        <v>41908</v>
      </c>
      <c r="M558" s="111">
        <v>43784</v>
      </c>
      <c r="N558" t="s">
        <v>2098</v>
      </c>
      <c r="O558" t="s">
        <v>3984</v>
      </c>
      <c r="P558" t="s">
        <v>3985</v>
      </c>
    </row>
    <row r="559" spans="1:16" x14ac:dyDescent="0.25">
      <c r="A559" t="s">
        <v>46</v>
      </c>
      <c r="B559" t="s">
        <v>3980</v>
      </c>
      <c r="C559" t="s">
        <v>3979</v>
      </c>
      <c r="D559" t="s">
        <v>2525</v>
      </c>
      <c r="E559" t="s">
        <v>2103</v>
      </c>
      <c r="F559" t="s">
        <v>2091</v>
      </c>
      <c r="G559" s="150">
        <v>0.51</v>
      </c>
      <c r="H559" s="150">
        <v>0.3</v>
      </c>
      <c r="I559" s="149">
        <v>6.5530536819999998</v>
      </c>
      <c r="J559" s="111">
        <v>41516</v>
      </c>
      <c r="K559" s="111">
        <v>41516</v>
      </c>
      <c r="L559" s="111">
        <v>41908</v>
      </c>
      <c r="M559" s="111">
        <v>43799</v>
      </c>
      <c r="N559" t="s">
        <v>2098</v>
      </c>
      <c r="O559" t="s">
        <v>3981</v>
      </c>
      <c r="P559" t="s">
        <v>3982</v>
      </c>
    </row>
    <row r="560" spans="1:16" x14ac:dyDescent="0.25">
      <c r="A560" t="s">
        <v>46</v>
      </c>
      <c r="B560" t="s">
        <v>3976</v>
      </c>
      <c r="C560" t="s">
        <v>3975</v>
      </c>
      <c r="D560" t="s">
        <v>2525</v>
      </c>
      <c r="E560" t="s">
        <v>2103</v>
      </c>
      <c r="F560" t="s">
        <v>2091</v>
      </c>
      <c r="G560" s="150">
        <v>0.6</v>
      </c>
      <c r="H560" s="150">
        <v>0.3</v>
      </c>
      <c r="I560" s="149">
        <v>6.7893220533271252</v>
      </c>
      <c r="J560" s="111">
        <v>41516</v>
      </c>
      <c r="K560" s="111">
        <v>41516</v>
      </c>
      <c r="L560" s="111">
        <v>41908</v>
      </c>
      <c r="M560" s="111">
        <v>43814</v>
      </c>
      <c r="N560" t="s">
        <v>2098</v>
      </c>
      <c r="O560" t="s">
        <v>3977</v>
      </c>
      <c r="P560" t="s">
        <v>3978</v>
      </c>
    </row>
    <row r="561" spans="1:16" x14ac:dyDescent="0.25">
      <c r="A561" t="s">
        <v>46</v>
      </c>
      <c r="B561" t="s">
        <v>3972</v>
      </c>
      <c r="C561" t="s">
        <v>3971</v>
      </c>
      <c r="D561" t="s">
        <v>2525</v>
      </c>
      <c r="E561" t="s">
        <v>2103</v>
      </c>
      <c r="F561" t="s">
        <v>2091</v>
      </c>
      <c r="G561" s="150">
        <v>0.06</v>
      </c>
      <c r="H561" s="150">
        <v>7.7899999999999997E-2</v>
      </c>
      <c r="I561" s="149">
        <v>101.06285008805411</v>
      </c>
      <c r="J561" s="111">
        <v>42124</v>
      </c>
      <c r="K561" s="111">
        <v>42102</v>
      </c>
      <c r="L561" s="111">
        <v>41908</v>
      </c>
      <c r="M561" s="111">
        <v>43814</v>
      </c>
      <c r="N561" t="s">
        <v>2098</v>
      </c>
      <c r="O561" t="s">
        <v>3973</v>
      </c>
      <c r="P561" t="s">
        <v>3974</v>
      </c>
    </row>
    <row r="562" spans="1:16" x14ac:dyDescent="0.25">
      <c r="A562" t="s">
        <v>46</v>
      </c>
      <c r="B562" t="s">
        <v>3968</v>
      </c>
      <c r="C562" t="s">
        <v>3967</v>
      </c>
      <c r="D562" t="s">
        <v>2525</v>
      </c>
      <c r="E562" t="s">
        <v>2103</v>
      </c>
      <c r="F562" t="s">
        <v>2091</v>
      </c>
      <c r="G562" s="150">
        <v>0.41</v>
      </c>
      <c r="H562" s="150">
        <v>0.3</v>
      </c>
      <c r="I562" s="149">
        <v>11.65276915085599</v>
      </c>
      <c r="J562" s="111">
        <v>41516</v>
      </c>
      <c r="K562" s="111">
        <v>41516</v>
      </c>
      <c r="L562" s="111">
        <v>41908</v>
      </c>
      <c r="M562" s="111">
        <v>43814</v>
      </c>
      <c r="N562" t="s">
        <v>2098</v>
      </c>
      <c r="O562" t="s">
        <v>3969</v>
      </c>
      <c r="P562" t="s">
        <v>3970</v>
      </c>
    </row>
    <row r="563" spans="1:16" x14ac:dyDescent="0.25">
      <c r="A563" t="s">
        <v>65</v>
      </c>
      <c r="B563" t="s">
        <v>2104</v>
      </c>
      <c r="C563" t="s">
        <v>2151</v>
      </c>
      <c r="D563" t="s">
        <v>1999</v>
      </c>
      <c r="E563" t="s">
        <v>2134</v>
      </c>
      <c r="F563" t="s">
        <v>2091</v>
      </c>
      <c r="G563" s="150">
        <v>0.73519999999999996</v>
      </c>
      <c r="H563" s="150">
        <v>0</v>
      </c>
      <c r="I563" s="149">
        <v>194.19</v>
      </c>
      <c r="J563" s="111">
        <v>40179</v>
      </c>
      <c r="K563" s="111">
        <v>41096</v>
      </c>
      <c r="L563" s="111">
        <v>41061</v>
      </c>
      <c r="M563" s="111">
        <v>43464</v>
      </c>
      <c r="N563" t="s">
        <v>2136</v>
      </c>
      <c r="O563" t="s">
        <v>560</v>
      </c>
      <c r="P563" t="s">
        <v>560</v>
      </c>
    </row>
    <row r="564" spans="1:16" x14ac:dyDescent="0.25">
      <c r="A564" t="s">
        <v>65</v>
      </c>
      <c r="B564" t="s">
        <v>2104</v>
      </c>
      <c r="C564" t="s">
        <v>2150</v>
      </c>
      <c r="D564" t="s">
        <v>1999</v>
      </c>
      <c r="E564" t="s">
        <v>2134</v>
      </c>
      <c r="F564" t="s">
        <v>2091</v>
      </c>
      <c r="G564" s="150">
        <v>0.38520000000000004</v>
      </c>
      <c r="H564" s="150">
        <v>0</v>
      </c>
      <c r="I564" s="149">
        <v>155.97999999999999</v>
      </c>
      <c r="J564" s="111">
        <v>40148</v>
      </c>
      <c r="K564" s="111">
        <v>41057</v>
      </c>
      <c r="L564" s="111">
        <v>41244</v>
      </c>
      <c r="M564" s="111">
        <v>44195</v>
      </c>
      <c r="N564" t="s">
        <v>2136</v>
      </c>
      <c r="O564" t="s">
        <v>560</v>
      </c>
      <c r="P564" t="s">
        <v>560</v>
      </c>
    </row>
    <row r="565" spans="1:16" x14ac:dyDescent="0.25">
      <c r="A565" t="s">
        <v>68</v>
      </c>
      <c r="B565" t="s">
        <v>2419</v>
      </c>
      <c r="C565" t="s">
        <v>4558</v>
      </c>
      <c r="D565" t="s">
        <v>1999</v>
      </c>
      <c r="E565" t="s">
        <v>2134</v>
      </c>
      <c r="F565" t="s">
        <v>2091</v>
      </c>
      <c r="G565" s="150">
        <v>1.4000000000000002E-3</v>
      </c>
      <c r="H565" s="150">
        <v>2.0999999999999999E-3</v>
      </c>
      <c r="I565" s="149">
        <v>209.2199999999996</v>
      </c>
      <c r="J565" s="111">
        <v>41821</v>
      </c>
      <c r="K565" s="111">
        <v>42496</v>
      </c>
      <c r="L565" s="111">
        <v>42734</v>
      </c>
      <c r="M565" s="111">
        <v>44226</v>
      </c>
      <c r="N565" t="s">
        <v>2136</v>
      </c>
      <c r="O565" t="s">
        <v>560</v>
      </c>
      <c r="P565" t="s">
        <v>560</v>
      </c>
    </row>
    <row r="566" spans="1:16" x14ac:dyDescent="0.25">
      <c r="A566" t="s">
        <v>62</v>
      </c>
      <c r="B566" t="s">
        <v>4429</v>
      </c>
      <c r="C566" t="s">
        <v>4562</v>
      </c>
      <c r="D566" t="s">
        <v>1999</v>
      </c>
      <c r="E566" t="s">
        <v>2134</v>
      </c>
      <c r="F566" t="s">
        <v>2091</v>
      </c>
      <c r="G566" s="150">
        <v>0.74529999999999996</v>
      </c>
      <c r="H566" s="150">
        <v>0</v>
      </c>
      <c r="I566" s="149">
        <v>370.94</v>
      </c>
      <c r="J566" s="111">
        <v>41000</v>
      </c>
      <c r="K566" s="111">
        <v>41039</v>
      </c>
      <c r="L566" s="111">
        <v>41638</v>
      </c>
      <c r="M566" s="111">
        <v>43464</v>
      </c>
      <c r="N566" t="s">
        <v>2136</v>
      </c>
      <c r="O566" t="s">
        <v>560</v>
      </c>
      <c r="P566" t="s">
        <v>560</v>
      </c>
    </row>
    <row r="567" spans="1:16" x14ac:dyDescent="0.25">
      <c r="A567" t="s">
        <v>65</v>
      </c>
      <c r="B567" t="s">
        <v>2104</v>
      </c>
      <c r="C567" t="s">
        <v>2152</v>
      </c>
      <c r="D567" t="s">
        <v>1999</v>
      </c>
      <c r="E567" t="s">
        <v>2134</v>
      </c>
      <c r="F567" t="s">
        <v>2091</v>
      </c>
      <c r="G567" s="150">
        <v>0.78299999999999992</v>
      </c>
      <c r="H567" s="150">
        <v>0</v>
      </c>
      <c r="I567" s="149">
        <v>119.17</v>
      </c>
      <c r="J567" s="111">
        <v>40179</v>
      </c>
      <c r="K567" s="111">
        <v>40990</v>
      </c>
      <c r="L567" s="111">
        <v>41244</v>
      </c>
      <c r="M567" s="111">
        <v>43464</v>
      </c>
      <c r="N567" t="s">
        <v>2136</v>
      </c>
      <c r="O567" t="s">
        <v>560</v>
      </c>
      <c r="P567" t="s">
        <v>560</v>
      </c>
    </row>
    <row r="568" spans="1:16" x14ac:dyDescent="0.25">
      <c r="A568" t="s">
        <v>65</v>
      </c>
      <c r="B568" t="s">
        <v>2104</v>
      </c>
      <c r="C568" t="s">
        <v>2471</v>
      </c>
      <c r="D568" t="s">
        <v>1999</v>
      </c>
      <c r="E568" t="s">
        <v>2134</v>
      </c>
      <c r="F568" t="s">
        <v>2091</v>
      </c>
      <c r="G568" s="150">
        <v>0.21289999999999998</v>
      </c>
      <c r="H568" s="150">
        <v>0</v>
      </c>
      <c r="I568" s="149">
        <v>95.290000000000404</v>
      </c>
      <c r="J568" s="111">
        <v>40238</v>
      </c>
      <c r="K568" s="111">
        <v>41096</v>
      </c>
      <c r="L568" s="111">
        <v>41426</v>
      </c>
      <c r="M568" s="111">
        <v>44195</v>
      </c>
      <c r="N568" t="s">
        <v>2136</v>
      </c>
      <c r="O568" t="s">
        <v>560</v>
      </c>
      <c r="P568" t="s">
        <v>560</v>
      </c>
    </row>
    <row r="569" spans="1:16" x14ac:dyDescent="0.25">
      <c r="A569" t="s">
        <v>68</v>
      </c>
      <c r="B569" t="s">
        <v>2439</v>
      </c>
      <c r="C569" t="s">
        <v>2438</v>
      </c>
      <c r="D569" t="s">
        <v>1999</v>
      </c>
      <c r="E569" t="s">
        <v>2134</v>
      </c>
      <c r="F569" t="s">
        <v>2091</v>
      </c>
      <c r="G569" s="150">
        <v>0.155</v>
      </c>
      <c r="H569" s="150">
        <v>0</v>
      </c>
      <c r="I569" s="149">
        <v>201.43</v>
      </c>
      <c r="J569" s="111">
        <v>42338</v>
      </c>
      <c r="K569" s="111">
        <v>41932</v>
      </c>
      <c r="L569" s="111">
        <v>44414</v>
      </c>
      <c r="M569" s="111">
        <v>44195</v>
      </c>
      <c r="N569" t="s">
        <v>2136</v>
      </c>
      <c r="O569" t="s">
        <v>560</v>
      </c>
      <c r="P569" t="s">
        <v>560</v>
      </c>
    </row>
    <row r="570" spans="1:16" x14ac:dyDescent="0.25">
      <c r="A570" t="s">
        <v>54</v>
      </c>
      <c r="B570" t="s">
        <v>3649</v>
      </c>
      <c r="C570" t="s">
        <v>3648</v>
      </c>
      <c r="D570" t="s">
        <v>2729</v>
      </c>
      <c r="E570" t="s">
        <v>2147</v>
      </c>
      <c r="F570" t="s">
        <v>2091</v>
      </c>
      <c r="G570" s="150">
        <v>0.6</v>
      </c>
      <c r="H570" s="150">
        <v>0.8</v>
      </c>
      <c r="I570" s="149">
        <v>0.51200000000000001</v>
      </c>
      <c r="J570" s="111">
        <v>41786</v>
      </c>
      <c r="K570" s="111">
        <v>41932</v>
      </c>
      <c r="L570" s="111">
        <v>42065</v>
      </c>
      <c r="M570" s="111">
        <v>43464</v>
      </c>
      <c r="N570" t="s">
        <v>2136</v>
      </c>
      <c r="O570" t="s">
        <v>3650</v>
      </c>
      <c r="P570" t="s">
        <v>3651</v>
      </c>
    </row>
    <row r="571" spans="1:16" x14ac:dyDescent="0.25">
      <c r="A571" t="s">
        <v>65</v>
      </c>
      <c r="B571" t="s">
        <v>3661</v>
      </c>
      <c r="C571" t="s">
        <v>3660</v>
      </c>
      <c r="D571" t="s">
        <v>2729</v>
      </c>
      <c r="E571" t="s">
        <v>2147</v>
      </c>
      <c r="F571" t="s">
        <v>2091</v>
      </c>
      <c r="G571" s="150">
        <v>0.9</v>
      </c>
      <c r="H571" s="150">
        <v>0.8</v>
      </c>
      <c r="I571" s="149">
        <v>0.40799999999999997</v>
      </c>
      <c r="J571" s="111">
        <v>41786</v>
      </c>
      <c r="K571" s="111">
        <v>41771</v>
      </c>
      <c r="L571" s="111">
        <v>42065</v>
      </c>
      <c r="M571" s="111">
        <v>43464</v>
      </c>
      <c r="N571" t="s">
        <v>2136</v>
      </c>
      <c r="O571" t="s">
        <v>3662</v>
      </c>
      <c r="P571" t="s">
        <v>3663</v>
      </c>
    </row>
    <row r="572" spans="1:16" x14ac:dyDescent="0.25">
      <c r="A572" t="s">
        <v>62</v>
      </c>
      <c r="B572" t="s">
        <v>4429</v>
      </c>
      <c r="C572" t="s">
        <v>4428</v>
      </c>
      <c r="D572" t="s">
        <v>2163</v>
      </c>
      <c r="E572" t="s">
        <v>2164</v>
      </c>
      <c r="F572" t="s">
        <v>2091</v>
      </c>
      <c r="G572" s="150">
        <v>0.86250000000000004</v>
      </c>
      <c r="H572" s="150">
        <v>0.5</v>
      </c>
      <c r="I572" s="149">
        <v>0.48962249000000002</v>
      </c>
      <c r="J572" s="111">
        <v>41752</v>
      </c>
      <c r="K572" s="111">
        <v>41723</v>
      </c>
      <c r="L572" s="111">
        <v>41806</v>
      </c>
      <c r="M572" s="111">
        <v>43210</v>
      </c>
      <c r="N572" t="s">
        <v>2098</v>
      </c>
      <c r="O572" t="s">
        <v>4430</v>
      </c>
      <c r="P572" t="s">
        <v>4431</v>
      </c>
    </row>
    <row r="573" spans="1:16" x14ac:dyDescent="0.25">
      <c r="A573" t="s">
        <v>62</v>
      </c>
      <c r="B573" t="s">
        <v>4429</v>
      </c>
      <c r="C573" t="s">
        <v>4613</v>
      </c>
      <c r="D573" t="s">
        <v>2163</v>
      </c>
      <c r="E573" t="s">
        <v>2164</v>
      </c>
      <c r="F573" t="s">
        <v>2091</v>
      </c>
      <c r="G573" s="150">
        <v>0.01</v>
      </c>
      <c r="H573" s="150">
        <v>0.2</v>
      </c>
      <c r="I573" s="149">
        <v>0.48962249000000002</v>
      </c>
      <c r="J573" s="111">
        <v>41754</v>
      </c>
      <c r="K573" s="111">
        <v>41625</v>
      </c>
      <c r="L573" s="111">
        <v>41640</v>
      </c>
      <c r="M573" s="111">
        <v>43148</v>
      </c>
      <c r="N573" t="s">
        <v>2098</v>
      </c>
      <c r="O573" t="s">
        <v>4614</v>
      </c>
      <c r="P573" t="s">
        <v>4615</v>
      </c>
    </row>
    <row r="574" spans="1:16" x14ac:dyDescent="0.25">
      <c r="A574" t="s">
        <v>62</v>
      </c>
      <c r="B574" t="s">
        <v>4622</v>
      </c>
      <c r="C574" t="s">
        <v>4621</v>
      </c>
      <c r="D574" t="s">
        <v>2163</v>
      </c>
      <c r="E574" t="s">
        <v>2164</v>
      </c>
      <c r="F574" t="s">
        <v>2091</v>
      </c>
      <c r="G574" s="150">
        <v>0.69810000000000005</v>
      </c>
      <c r="H574" s="150">
        <v>0.5</v>
      </c>
      <c r="I574" s="149">
        <v>0.48962249000000002</v>
      </c>
      <c r="J574" s="111">
        <v>41752</v>
      </c>
      <c r="K574" s="111">
        <v>41612</v>
      </c>
      <c r="L574" s="111">
        <v>41640</v>
      </c>
      <c r="M574" s="111">
        <v>43148</v>
      </c>
      <c r="N574" t="s">
        <v>2098</v>
      </c>
      <c r="O574" t="s">
        <v>4623</v>
      </c>
      <c r="P574" t="s">
        <v>4624</v>
      </c>
    </row>
    <row r="575" spans="1:16" x14ac:dyDescent="0.25">
      <c r="A575" t="s">
        <v>62</v>
      </c>
      <c r="B575" t="s">
        <v>2969</v>
      </c>
      <c r="C575" t="s">
        <v>4618</v>
      </c>
      <c r="D575" t="s">
        <v>2163</v>
      </c>
      <c r="E575" t="s">
        <v>2164</v>
      </c>
      <c r="F575" t="s">
        <v>2091</v>
      </c>
      <c r="G575" s="150">
        <v>0.53320000000000001</v>
      </c>
      <c r="H575" s="150">
        <v>0.5</v>
      </c>
      <c r="I575" s="149">
        <v>0.48962249000000002</v>
      </c>
      <c r="J575" s="111">
        <v>41758</v>
      </c>
      <c r="K575" s="111">
        <v>41709</v>
      </c>
      <c r="L575" s="111">
        <v>41640</v>
      </c>
      <c r="M575" s="111">
        <v>43148</v>
      </c>
      <c r="N575" t="s">
        <v>2098</v>
      </c>
      <c r="O575" t="s">
        <v>4619</v>
      </c>
      <c r="P575" t="s">
        <v>4620</v>
      </c>
    </row>
    <row r="576" spans="1:16" x14ac:dyDescent="0.25">
      <c r="A576" t="s">
        <v>62</v>
      </c>
      <c r="B576" t="s">
        <v>2969</v>
      </c>
      <c r="C576" t="s">
        <v>4425</v>
      </c>
      <c r="D576" t="s">
        <v>2163</v>
      </c>
      <c r="E576" t="s">
        <v>2164</v>
      </c>
      <c r="F576" t="s">
        <v>2091</v>
      </c>
      <c r="G576" s="150">
        <v>0.1118</v>
      </c>
      <c r="H576" s="150">
        <v>0.5</v>
      </c>
      <c r="I576" s="149">
        <v>0.48962249000000002</v>
      </c>
      <c r="J576" s="111">
        <v>41758</v>
      </c>
      <c r="K576" s="111">
        <v>41709</v>
      </c>
      <c r="L576" s="111">
        <v>41806</v>
      </c>
      <c r="M576" s="111">
        <v>43210</v>
      </c>
      <c r="N576" t="s">
        <v>2098</v>
      </c>
      <c r="O576" t="s">
        <v>4426</v>
      </c>
      <c r="P576" t="s">
        <v>4427</v>
      </c>
    </row>
    <row r="577" spans="1:16" x14ac:dyDescent="0.25">
      <c r="A577" t="s">
        <v>62</v>
      </c>
      <c r="B577" t="s">
        <v>4429</v>
      </c>
      <c r="C577" t="s">
        <v>4442</v>
      </c>
      <c r="D577" t="s">
        <v>2163</v>
      </c>
      <c r="E577" t="s">
        <v>2164</v>
      </c>
      <c r="F577" t="s">
        <v>2091</v>
      </c>
      <c r="G577" s="150">
        <v>0.753</v>
      </c>
      <c r="H577" s="150">
        <v>0.5</v>
      </c>
      <c r="I577" s="149">
        <v>0.48962249000000002</v>
      </c>
      <c r="J577" s="111">
        <v>41754</v>
      </c>
      <c r="K577" s="111">
        <v>41625</v>
      </c>
      <c r="L577" s="111">
        <v>41806</v>
      </c>
      <c r="M577" s="111">
        <v>43210</v>
      </c>
      <c r="N577" t="s">
        <v>2098</v>
      </c>
      <c r="O577" t="s">
        <v>4443</v>
      </c>
      <c r="P577" t="s">
        <v>4444</v>
      </c>
    </row>
    <row r="578" spans="1:16" x14ac:dyDescent="0.25">
      <c r="A578" t="s">
        <v>62</v>
      </c>
      <c r="B578" t="s">
        <v>4653</v>
      </c>
      <c r="C578" t="s">
        <v>4652</v>
      </c>
      <c r="D578" t="s">
        <v>2163</v>
      </c>
      <c r="E578" t="s">
        <v>2164</v>
      </c>
      <c r="F578" t="s">
        <v>2091</v>
      </c>
      <c r="G578" s="150">
        <v>0.1164</v>
      </c>
      <c r="H578" s="150">
        <v>0.5</v>
      </c>
      <c r="I578" s="149">
        <v>0.48962249000000002</v>
      </c>
      <c r="J578" s="111">
        <v>41752</v>
      </c>
      <c r="K578" s="111">
        <v>41723</v>
      </c>
      <c r="L578" s="111">
        <v>41640</v>
      </c>
      <c r="M578" s="111">
        <v>43148</v>
      </c>
      <c r="N578" t="s">
        <v>2098</v>
      </c>
      <c r="O578" t="s">
        <v>4654</v>
      </c>
      <c r="P578" t="s">
        <v>4655</v>
      </c>
    </row>
    <row r="579" spans="1:16" x14ac:dyDescent="0.25">
      <c r="A579" t="s">
        <v>62</v>
      </c>
      <c r="B579" t="s">
        <v>4439</v>
      </c>
      <c r="C579" t="s">
        <v>4438</v>
      </c>
      <c r="D579" t="s">
        <v>2163</v>
      </c>
      <c r="E579" t="s">
        <v>2164</v>
      </c>
      <c r="F579" t="s">
        <v>2091</v>
      </c>
      <c r="G579" s="150">
        <v>1.2E-2</v>
      </c>
      <c r="H579" s="150">
        <v>0.5</v>
      </c>
      <c r="I579" s="149">
        <v>0.48962249000000002</v>
      </c>
      <c r="J579" s="111">
        <v>41759</v>
      </c>
      <c r="K579" s="111">
        <v>41710</v>
      </c>
      <c r="L579" s="111">
        <v>41806</v>
      </c>
      <c r="M579" s="111">
        <v>43210</v>
      </c>
      <c r="N579" t="s">
        <v>2098</v>
      </c>
      <c r="O579" t="s">
        <v>4440</v>
      </c>
      <c r="P579" t="s">
        <v>4441</v>
      </c>
    </row>
    <row r="580" spans="1:16" x14ac:dyDescent="0.25">
      <c r="A580" t="s">
        <v>62</v>
      </c>
      <c r="B580" t="s">
        <v>4638</v>
      </c>
      <c r="C580" t="s">
        <v>4637</v>
      </c>
      <c r="D580" t="s">
        <v>2163</v>
      </c>
      <c r="E580" t="s">
        <v>2164</v>
      </c>
      <c r="F580" t="s">
        <v>2091</v>
      </c>
      <c r="G580" s="150">
        <v>0.92359999999999998</v>
      </c>
      <c r="H580" s="150">
        <v>0.5</v>
      </c>
      <c r="I580" s="149">
        <v>0.48962249000000002</v>
      </c>
      <c r="J580" s="111">
        <v>41752</v>
      </c>
      <c r="K580" s="111">
        <v>41698</v>
      </c>
      <c r="L580" s="111">
        <v>41640</v>
      </c>
      <c r="M580" s="111">
        <v>43148</v>
      </c>
      <c r="N580" t="s">
        <v>2098</v>
      </c>
      <c r="O580" t="s">
        <v>4639</v>
      </c>
      <c r="P580" t="s">
        <v>4640</v>
      </c>
    </row>
    <row r="581" spans="1:16" x14ac:dyDescent="0.25">
      <c r="A581" t="s">
        <v>62</v>
      </c>
      <c r="B581" t="s">
        <v>4429</v>
      </c>
      <c r="C581" t="s">
        <v>4616</v>
      </c>
      <c r="D581" t="s">
        <v>2163</v>
      </c>
      <c r="E581" t="s">
        <v>2164</v>
      </c>
      <c r="F581" t="s">
        <v>2091</v>
      </c>
      <c r="G581" s="150">
        <v>0.56100000000000005</v>
      </c>
      <c r="H581" s="150">
        <v>0.55000000000000004</v>
      </c>
      <c r="I581" s="149">
        <v>0.48962249000000002</v>
      </c>
      <c r="J581" s="111">
        <v>41754</v>
      </c>
      <c r="K581" s="111">
        <v>41710</v>
      </c>
      <c r="L581" s="111">
        <v>41640</v>
      </c>
      <c r="M581" s="111">
        <v>43148</v>
      </c>
      <c r="N581" t="s">
        <v>2098</v>
      </c>
      <c r="O581" t="s">
        <v>4617</v>
      </c>
      <c r="P581" t="s">
        <v>4043</v>
      </c>
    </row>
    <row r="582" spans="1:16" x14ac:dyDescent="0.25">
      <c r="A582" t="s">
        <v>62</v>
      </c>
      <c r="B582" t="s">
        <v>4429</v>
      </c>
      <c r="C582" t="s">
        <v>4432</v>
      </c>
      <c r="D582" t="s">
        <v>2163</v>
      </c>
      <c r="E582" t="s">
        <v>2164</v>
      </c>
      <c r="F582" t="s">
        <v>2091</v>
      </c>
      <c r="G582" s="150">
        <v>0.72329999999999994</v>
      </c>
      <c r="H582" s="150">
        <v>0.5</v>
      </c>
      <c r="I582" s="149">
        <v>0.48962249000000002</v>
      </c>
      <c r="J582" s="111">
        <v>41780</v>
      </c>
      <c r="K582" s="111">
        <v>41723</v>
      </c>
      <c r="L582" s="111">
        <v>41806</v>
      </c>
      <c r="M582" s="111">
        <v>43210</v>
      </c>
      <c r="N582" t="s">
        <v>2098</v>
      </c>
      <c r="O582" t="s">
        <v>4433</v>
      </c>
      <c r="P582" t="s">
        <v>4434</v>
      </c>
    </row>
    <row r="583" spans="1:16" x14ac:dyDescent="0.25">
      <c r="A583" t="s">
        <v>62</v>
      </c>
      <c r="B583" t="s">
        <v>4429</v>
      </c>
      <c r="C583" t="s">
        <v>4435</v>
      </c>
      <c r="D583" t="s">
        <v>2163</v>
      </c>
      <c r="E583" t="s">
        <v>2164</v>
      </c>
      <c r="F583" t="s">
        <v>2091</v>
      </c>
      <c r="G583" s="150">
        <v>0.68980000000000008</v>
      </c>
      <c r="H583" s="150">
        <v>0.5</v>
      </c>
      <c r="I583" s="149">
        <v>0.48962249000000002</v>
      </c>
      <c r="J583" s="111">
        <v>41759</v>
      </c>
      <c r="K583" s="111">
        <v>41656</v>
      </c>
      <c r="L583" s="111">
        <v>41806</v>
      </c>
      <c r="M583" s="111">
        <v>43210</v>
      </c>
      <c r="N583" t="s">
        <v>2098</v>
      </c>
      <c r="O583" t="s">
        <v>4436</v>
      </c>
      <c r="P583" t="s">
        <v>4437</v>
      </c>
    </row>
    <row r="584" spans="1:16" x14ac:dyDescent="0.25">
      <c r="A584" t="s">
        <v>62</v>
      </c>
      <c r="B584" t="s">
        <v>4638</v>
      </c>
      <c r="C584" t="s">
        <v>4645</v>
      </c>
      <c r="D584" t="s">
        <v>2163</v>
      </c>
      <c r="E584" t="s">
        <v>2164</v>
      </c>
      <c r="F584" t="s">
        <v>2091</v>
      </c>
      <c r="G584" s="150">
        <v>0.83010000000000006</v>
      </c>
      <c r="H584" s="150">
        <v>0.83</v>
      </c>
      <c r="I584" s="149">
        <v>0.48962249000000002</v>
      </c>
      <c r="J584" s="111">
        <v>41752</v>
      </c>
      <c r="K584" s="111">
        <v>41698</v>
      </c>
      <c r="L584" s="111">
        <v>41640</v>
      </c>
      <c r="M584" s="111">
        <v>43148</v>
      </c>
      <c r="N584" t="s">
        <v>2098</v>
      </c>
      <c r="O584" t="s">
        <v>4646</v>
      </c>
      <c r="P584" t="s">
        <v>4647</v>
      </c>
    </row>
    <row r="585" spans="1:16" x14ac:dyDescent="0.25">
      <c r="A585" t="s">
        <v>62</v>
      </c>
      <c r="B585" t="s">
        <v>4657</v>
      </c>
      <c r="C585" t="s">
        <v>4656</v>
      </c>
      <c r="D585" t="s">
        <v>2163</v>
      </c>
      <c r="E585" t="s">
        <v>2164</v>
      </c>
      <c r="F585" t="s">
        <v>2091</v>
      </c>
      <c r="G585" s="150">
        <v>0.79720000000000002</v>
      </c>
      <c r="H585" s="150">
        <v>0.5</v>
      </c>
      <c r="I585" s="149">
        <v>0.48962249000000002</v>
      </c>
      <c r="J585" s="111">
        <v>41759</v>
      </c>
      <c r="K585" s="111">
        <v>41710</v>
      </c>
      <c r="L585" s="111">
        <v>41640</v>
      </c>
      <c r="M585" s="111">
        <v>43148</v>
      </c>
      <c r="N585" t="s">
        <v>2098</v>
      </c>
      <c r="O585" t="s">
        <v>4658</v>
      </c>
      <c r="P585" t="s">
        <v>4659</v>
      </c>
    </row>
    <row r="586" spans="1:16" x14ac:dyDescent="0.25">
      <c r="A586" t="s">
        <v>62</v>
      </c>
      <c r="B586" t="s">
        <v>4429</v>
      </c>
      <c r="C586" t="s">
        <v>4663</v>
      </c>
      <c r="D586" t="s">
        <v>2163</v>
      </c>
      <c r="E586" t="s">
        <v>2164</v>
      </c>
      <c r="F586" t="s">
        <v>2091</v>
      </c>
      <c r="G586" s="150">
        <v>0.21059999999999998</v>
      </c>
      <c r="H586" s="150">
        <v>0.5</v>
      </c>
      <c r="I586" s="149">
        <v>0.48962249000000002</v>
      </c>
      <c r="J586" s="111">
        <v>41754</v>
      </c>
      <c r="K586" s="111">
        <v>41723</v>
      </c>
      <c r="L586" s="111">
        <v>41640</v>
      </c>
      <c r="M586" s="111">
        <v>43148</v>
      </c>
      <c r="N586" t="s">
        <v>2098</v>
      </c>
      <c r="O586" t="s">
        <v>4664</v>
      </c>
      <c r="P586" t="s">
        <v>4665</v>
      </c>
    </row>
    <row r="587" spans="1:16" x14ac:dyDescent="0.25">
      <c r="A587" t="s">
        <v>62</v>
      </c>
      <c r="B587" t="s">
        <v>4657</v>
      </c>
      <c r="C587" t="s">
        <v>4660</v>
      </c>
      <c r="D587" t="s">
        <v>2163</v>
      </c>
      <c r="E587" t="s">
        <v>2164</v>
      </c>
      <c r="F587" t="s">
        <v>2091</v>
      </c>
      <c r="G587" s="150">
        <v>0.71829999999999994</v>
      </c>
      <c r="H587" s="150">
        <v>0.5</v>
      </c>
      <c r="I587" s="149">
        <v>0.48962249000000002</v>
      </c>
      <c r="J587" s="111">
        <v>41759</v>
      </c>
      <c r="K587" s="111">
        <v>41653</v>
      </c>
      <c r="L587" s="111">
        <v>41640</v>
      </c>
      <c r="M587" s="111">
        <v>43148</v>
      </c>
      <c r="N587" t="s">
        <v>2098</v>
      </c>
      <c r="O587" t="s">
        <v>4661</v>
      </c>
      <c r="P587" t="s">
        <v>4662</v>
      </c>
    </row>
    <row r="588" spans="1:16" x14ac:dyDescent="0.25">
      <c r="A588" t="s">
        <v>50</v>
      </c>
      <c r="B588" t="s">
        <v>3582</v>
      </c>
      <c r="C588" t="s">
        <v>3581</v>
      </c>
      <c r="D588" t="s">
        <v>2729</v>
      </c>
      <c r="E588" t="s">
        <v>2147</v>
      </c>
      <c r="F588" t="s">
        <v>2091</v>
      </c>
      <c r="G588" s="150">
        <v>0.01</v>
      </c>
      <c r="H588" s="150">
        <v>0.2</v>
      </c>
      <c r="I588" s="149">
        <v>0.10197000000000001</v>
      </c>
      <c r="J588" s="111">
        <v>41786</v>
      </c>
      <c r="K588" s="111">
        <v>42523</v>
      </c>
      <c r="L588" s="111">
        <v>42065</v>
      </c>
      <c r="M588" s="111">
        <v>43464</v>
      </c>
      <c r="N588" t="s">
        <v>2136</v>
      </c>
      <c r="O588" t="s">
        <v>3583</v>
      </c>
      <c r="P588" t="s">
        <v>3584</v>
      </c>
    </row>
    <row r="589" spans="1:16" x14ac:dyDescent="0.25">
      <c r="A589" t="s">
        <v>50</v>
      </c>
      <c r="B589" t="s">
        <v>3582</v>
      </c>
      <c r="C589" t="s">
        <v>3581</v>
      </c>
      <c r="D589" t="s">
        <v>2729</v>
      </c>
      <c r="E589" t="s">
        <v>2147</v>
      </c>
      <c r="F589" t="s">
        <v>2091</v>
      </c>
      <c r="G589" s="150">
        <v>0.5</v>
      </c>
      <c r="H589" s="150">
        <v>0.2</v>
      </c>
      <c r="I589" s="149">
        <v>6.8699999999999997E-2</v>
      </c>
      <c r="J589" s="111">
        <v>41786</v>
      </c>
      <c r="K589" s="111">
        <v>41973</v>
      </c>
      <c r="L589" s="111">
        <v>42065</v>
      </c>
      <c r="M589" s="111">
        <v>43464</v>
      </c>
      <c r="N589" t="s">
        <v>2136</v>
      </c>
      <c r="O589" t="s">
        <v>3585</v>
      </c>
      <c r="P589" t="s">
        <v>3586</v>
      </c>
    </row>
    <row r="590" spans="1:16" x14ac:dyDescent="0.25">
      <c r="A590" t="s">
        <v>50</v>
      </c>
      <c r="B590" t="s">
        <v>3582</v>
      </c>
      <c r="C590" t="s">
        <v>3581</v>
      </c>
      <c r="D590" t="s">
        <v>2729</v>
      </c>
      <c r="E590" t="s">
        <v>2147</v>
      </c>
      <c r="F590" t="s">
        <v>2091</v>
      </c>
      <c r="G590" s="150">
        <v>0.1</v>
      </c>
      <c r="H590" s="150">
        <v>0.2</v>
      </c>
      <c r="I590" s="149">
        <v>0.129</v>
      </c>
      <c r="J590" s="111">
        <v>41786</v>
      </c>
      <c r="K590" s="111">
        <v>41973</v>
      </c>
      <c r="L590" s="111">
        <v>42065</v>
      </c>
      <c r="M590" s="111">
        <v>43464</v>
      </c>
      <c r="N590" t="s">
        <v>2136</v>
      </c>
      <c r="O590" t="s">
        <v>3587</v>
      </c>
      <c r="P590" t="s">
        <v>3588</v>
      </c>
    </row>
    <row r="591" spans="1:16" x14ac:dyDescent="0.25">
      <c r="A591" t="s">
        <v>50</v>
      </c>
      <c r="B591" t="s">
        <v>3582</v>
      </c>
      <c r="C591" t="s">
        <v>3581</v>
      </c>
      <c r="D591" t="s">
        <v>2729</v>
      </c>
      <c r="E591" t="s">
        <v>2147</v>
      </c>
      <c r="F591" t="s">
        <v>2091</v>
      </c>
      <c r="G591" s="150">
        <v>0.99</v>
      </c>
      <c r="H591" s="150">
        <v>0.2</v>
      </c>
      <c r="I591" s="149">
        <v>0.12537000000000001</v>
      </c>
      <c r="J591" s="111">
        <v>41786</v>
      </c>
      <c r="K591" s="111">
        <v>41973</v>
      </c>
      <c r="L591" s="111">
        <v>42065</v>
      </c>
      <c r="M591" s="111">
        <v>43464</v>
      </c>
      <c r="N591" t="s">
        <v>2136</v>
      </c>
      <c r="O591" t="s">
        <v>3589</v>
      </c>
      <c r="P591" t="s">
        <v>3590</v>
      </c>
    </row>
    <row r="592" spans="1:16" x14ac:dyDescent="0.25">
      <c r="A592" t="s">
        <v>53</v>
      </c>
      <c r="B592" t="s">
        <v>4091</v>
      </c>
      <c r="C592" t="s">
        <v>4252</v>
      </c>
      <c r="D592" t="s">
        <v>2163</v>
      </c>
      <c r="E592" t="s">
        <v>2164</v>
      </c>
      <c r="F592" t="s">
        <v>2091</v>
      </c>
      <c r="G592" s="150">
        <v>0.39990000000000003</v>
      </c>
      <c r="H592" s="150">
        <v>0</v>
      </c>
      <c r="I592" s="149">
        <v>0.30732143000000001</v>
      </c>
      <c r="J592" s="111">
        <v>42276</v>
      </c>
      <c r="K592" s="111">
        <v>41737</v>
      </c>
      <c r="L592" s="111">
        <v>41994</v>
      </c>
      <c r="M592" s="111">
        <v>43190</v>
      </c>
      <c r="N592" t="s">
        <v>2098</v>
      </c>
      <c r="O592" t="s">
        <v>4253</v>
      </c>
      <c r="P592" t="s">
        <v>4254</v>
      </c>
    </row>
    <row r="593" spans="1:16" x14ac:dyDescent="0.25">
      <c r="A593" t="s">
        <v>62</v>
      </c>
      <c r="B593" t="s">
        <v>4429</v>
      </c>
      <c r="C593" t="s">
        <v>4666</v>
      </c>
      <c r="D593" t="s">
        <v>2163</v>
      </c>
      <c r="E593" t="s">
        <v>2164</v>
      </c>
      <c r="F593" t="s">
        <v>2091</v>
      </c>
      <c r="G593" s="150">
        <v>0.74269999999999992</v>
      </c>
      <c r="H593" s="150">
        <v>0.5</v>
      </c>
      <c r="I593" s="149">
        <v>0.48962249000000002</v>
      </c>
      <c r="J593" s="111">
        <v>41754</v>
      </c>
      <c r="K593" s="111">
        <v>41612</v>
      </c>
      <c r="L593" s="111">
        <v>41640</v>
      </c>
      <c r="M593" s="111">
        <v>43148</v>
      </c>
      <c r="N593" t="s">
        <v>2098</v>
      </c>
      <c r="O593" t="s">
        <v>4667</v>
      </c>
      <c r="P593" t="s">
        <v>4668</v>
      </c>
    </row>
    <row r="594" spans="1:16" x14ac:dyDescent="0.25">
      <c r="A594" t="s">
        <v>62</v>
      </c>
      <c r="B594" t="s">
        <v>4429</v>
      </c>
      <c r="C594" t="s">
        <v>4681</v>
      </c>
      <c r="D594" t="s">
        <v>2163</v>
      </c>
      <c r="E594" t="s">
        <v>2164</v>
      </c>
      <c r="F594" t="s">
        <v>2091</v>
      </c>
      <c r="G594" s="150">
        <v>0.70330000000000004</v>
      </c>
      <c r="H594" s="150">
        <v>0.5</v>
      </c>
      <c r="I594" s="149">
        <v>0.48962249000000002</v>
      </c>
      <c r="J594" s="111">
        <v>41754</v>
      </c>
      <c r="K594" s="111">
        <v>41656</v>
      </c>
      <c r="L594" s="111">
        <v>41640</v>
      </c>
      <c r="M594" s="111">
        <v>43148</v>
      </c>
      <c r="N594" t="s">
        <v>2098</v>
      </c>
      <c r="O594" t="s">
        <v>4682</v>
      </c>
      <c r="P594" t="s">
        <v>4668</v>
      </c>
    </row>
    <row r="595" spans="1:16" x14ac:dyDescent="0.25">
      <c r="A595" t="s">
        <v>53</v>
      </c>
      <c r="B595" t="s">
        <v>4706</v>
      </c>
      <c r="C595" t="s">
        <v>4705</v>
      </c>
      <c r="D595" t="s">
        <v>2163</v>
      </c>
      <c r="E595" t="s">
        <v>2164</v>
      </c>
      <c r="F595" t="s">
        <v>2091</v>
      </c>
      <c r="G595" s="150">
        <v>0.80879999999999996</v>
      </c>
      <c r="H595" s="150">
        <v>0.76290000000000002</v>
      </c>
      <c r="I595" s="149">
        <v>0.35499999999999998</v>
      </c>
      <c r="J595" s="111">
        <v>41227</v>
      </c>
      <c r="K595" s="111">
        <v>41227</v>
      </c>
      <c r="L595" s="111">
        <v>41640</v>
      </c>
      <c r="M595" s="111">
        <v>43190</v>
      </c>
      <c r="N595" t="s">
        <v>2098</v>
      </c>
      <c r="O595" t="s">
        <v>4707</v>
      </c>
      <c r="P595" t="s">
        <v>4708</v>
      </c>
    </row>
    <row r="596" spans="1:16" x14ac:dyDescent="0.25">
      <c r="A596" t="s">
        <v>53</v>
      </c>
      <c r="B596" t="s">
        <v>4126</v>
      </c>
      <c r="C596" t="s">
        <v>4125</v>
      </c>
      <c r="D596" t="s">
        <v>2163</v>
      </c>
      <c r="E596" t="s">
        <v>2164</v>
      </c>
      <c r="F596" t="s">
        <v>2091</v>
      </c>
      <c r="G596" s="150">
        <v>0.5827</v>
      </c>
      <c r="H596" s="150">
        <v>1</v>
      </c>
      <c r="I596" s="149">
        <v>0.16433687</v>
      </c>
      <c r="J596" s="111">
        <v>41848</v>
      </c>
      <c r="K596" s="111">
        <v>41732</v>
      </c>
      <c r="L596" s="111">
        <v>41994</v>
      </c>
      <c r="M596" s="111">
        <v>43190</v>
      </c>
      <c r="N596" t="s">
        <v>2098</v>
      </c>
      <c r="O596" t="s">
        <v>4127</v>
      </c>
      <c r="P596" t="s">
        <v>4128</v>
      </c>
    </row>
    <row r="597" spans="1:16" x14ac:dyDescent="0.25">
      <c r="A597" t="s">
        <v>53</v>
      </c>
      <c r="B597" t="s">
        <v>2144</v>
      </c>
      <c r="C597" t="s">
        <v>4292</v>
      </c>
      <c r="D597" t="s">
        <v>2163</v>
      </c>
      <c r="E597" t="s">
        <v>2164</v>
      </c>
      <c r="F597" t="s">
        <v>2091</v>
      </c>
      <c r="G597" s="150">
        <v>0.2127</v>
      </c>
      <c r="H597" s="150">
        <v>0</v>
      </c>
      <c r="I597" s="149">
        <v>0.30732143000000001</v>
      </c>
      <c r="J597" s="111">
        <v>41956</v>
      </c>
      <c r="K597" s="111">
        <v>41956</v>
      </c>
      <c r="L597" s="111">
        <v>41994</v>
      </c>
      <c r="M597" s="111">
        <v>43190</v>
      </c>
      <c r="N597" t="s">
        <v>2098</v>
      </c>
      <c r="O597" t="s">
        <v>4293</v>
      </c>
      <c r="P597" t="s">
        <v>4294</v>
      </c>
    </row>
    <row r="598" spans="1:16" x14ac:dyDescent="0.25">
      <c r="A598" t="s">
        <v>53</v>
      </c>
      <c r="B598" t="s">
        <v>4141</v>
      </c>
      <c r="C598" t="s">
        <v>4140</v>
      </c>
      <c r="D598" t="s">
        <v>2163</v>
      </c>
      <c r="E598" t="s">
        <v>2164</v>
      </c>
      <c r="F598" t="s">
        <v>2091</v>
      </c>
      <c r="G598" s="150">
        <v>0.40450000000000003</v>
      </c>
      <c r="H598" s="150">
        <v>0.2</v>
      </c>
      <c r="I598" s="149">
        <v>0.32729173</v>
      </c>
      <c r="J598" s="111">
        <v>41961</v>
      </c>
      <c r="K598" s="111">
        <v>41901</v>
      </c>
      <c r="L598" s="111">
        <v>41994</v>
      </c>
      <c r="M598" s="111">
        <v>43190</v>
      </c>
      <c r="N598" t="s">
        <v>2098</v>
      </c>
      <c r="O598" t="s">
        <v>4142</v>
      </c>
      <c r="P598" t="s">
        <v>4143</v>
      </c>
    </row>
    <row r="599" spans="1:16" x14ac:dyDescent="0.25">
      <c r="A599" t="s">
        <v>53</v>
      </c>
      <c r="B599" t="s">
        <v>4296</v>
      </c>
      <c r="C599" t="s">
        <v>4295</v>
      </c>
      <c r="D599" t="s">
        <v>2163</v>
      </c>
      <c r="E599" t="s">
        <v>2164</v>
      </c>
      <c r="F599" t="s">
        <v>2091</v>
      </c>
      <c r="G599" s="150">
        <v>0.50369999999999993</v>
      </c>
      <c r="H599" s="150">
        <v>0.3</v>
      </c>
      <c r="I599" s="149">
        <v>0.14692168999999999</v>
      </c>
      <c r="J599" s="111">
        <v>41842</v>
      </c>
      <c r="K599" s="111">
        <v>41726</v>
      </c>
      <c r="L599" s="111">
        <v>41994</v>
      </c>
      <c r="M599" s="111">
        <v>43190</v>
      </c>
      <c r="N599" t="s">
        <v>2098</v>
      </c>
      <c r="O599" t="s">
        <v>4297</v>
      </c>
      <c r="P599" t="s">
        <v>4298</v>
      </c>
    </row>
    <row r="600" spans="1:16" x14ac:dyDescent="0.25">
      <c r="A600" t="s">
        <v>53</v>
      </c>
      <c r="B600" t="s">
        <v>4151</v>
      </c>
      <c r="C600" t="s">
        <v>4150</v>
      </c>
      <c r="D600" t="s">
        <v>2163</v>
      </c>
      <c r="E600" t="s">
        <v>2164</v>
      </c>
      <c r="F600" t="s">
        <v>2091</v>
      </c>
      <c r="G600" s="150">
        <v>0.39829999999999999</v>
      </c>
      <c r="H600" s="150">
        <v>0.5</v>
      </c>
      <c r="I600" s="149">
        <v>0.24520665999999999</v>
      </c>
      <c r="J600" s="111">
        <v>41787</v>
      </c>
      <c r="K600" s="111">
        <v>41733</v>
      </c>
      <c r="L600" s="111">
        <v>41994</v>
      </c>
      <c r="M600" s="111">
        <v>43190</v>
      </c>
      <c r="N600" t="s">
        <v>2098</v>
      </c>
      <c r="O600" t="s">
        <v>4152</v>
      </c>
      <c r="P600" t="s">
        <v>4153</v>
      </c>
    </row>
    <row r="601" spans="1:16" x14ac:dyDescent="0.25">
      <c r="A601" t="s">
        <v>53</v>
      </c>
      <c r="B601" t="s">
        <v>4091</v>
      </c>
      <c r="C601" t="s">
        <v>4090</v>
      </c>
      <c r="D601" t="s">
        <v>2163</v>
      </c>
      <c r="E601" t="s">
        <v>2164</v>
      </c>
      <c r="F601" t="s">
        <v>2091</v>
      </c>
      <c r="G601" s="150">
        <v>0.40020000000000006</v>
      </c>
      <c r="H601" s="150">
        <v>0.5</v>
      </c>
      <c r="I601" s="149">
        <v>0.16433687</v>
      </c>
      <c r="J601" s="111">
        <v>41990</v>
      </c>
      <c r="K601" s="111">
        <v>41907</v>
      </c>
      <c r="L601" s="111">
        <v>41994</v>
      </c>
      <c r="M601" s="111">
        <v>43190</v>
      </c>
      <c r="N601" t="s">
        <v>2098</v>
      </c>
      <c r="O601" t="s">
        <v>4092</v>
      </c>
      <c r="P601" t="s">
        <v>4093</v>
      </c>
    </row>
    <row r="602" spans="1:16" x14ac:dyDescent="0.25">
      <c r="A602" t="s">
        <v>53</v>
      </c>
      <c r="B602" t="s">
        <v>4286</v>
      </c>
      <c r="C602" t="s">
        <v>4289</v>
      </c>
      <c r="D602" t="s">
        <v>2163</v>
      </c>
      <c r="E602" t="s">
        <v>2164</v>
      </c>
      <c r="F602" t="s">
        <v>2091</v>
      </c>
      <c r="G602" s="150">
        <v>0.73499999999999999</v>
      </c>
      <c r="H602" s="150">
        <v>0.5</v>
      </c>
      <c r="I602" s="149">
        <v>0.14692168999999999</v>
      </c>
      <c r="J602" s="111">
        <v>41845</v>
      </c>
      <c r="K602" s="111">
        <v>41719</v>
      </c>
      <c r="L602" s="111">
        <v>41994</v>
      </c>
      <c r="M602" s="111">
        <v>43190</v>
      </c>
      <c r="N602" t="s">
        <v>2098</v>
      </c>
      <c r="O602" t="s">
        <v>4290</v>
      </c>
      <c r="P602" t="s">
        <v>4291</v>
      </c>
    </row>
    <row r="603" spans="1:16" x14ac:dyDescent="0.25">
      <c r="A603" t="s">
        <v>53</v>
      </c>
      <c r="B603" t="s">
        <v>2130</v>
      </c>
      <c r="C603" t="s">
        <v>4279</v>
      </c>
      <c r="D603" t="s">
        <v>2163</v>
      </c>
      <c r="E603" t="s">
        <v>2164</v>
      </c>
      <c r="F603" t="s">
        <v>2091</v>
      </c>
      <c r="G603" s="150">
        <v>0.69430000000000003</v>
      </c>
      <c r="H603" s="150">
        <v>0</v>
      </c>
      <c r="I603" s="149">
        <v>0.14692168999999999</v>
      </c>
      <c r="J603" s="111">
        <v>41894</v>
      </c>
      <c r="K603" s="111">
        <v>41820</v>
      </c>
      <c r="L603" s="111">
        <v>41994</v>
      </c>
      <c r="M603" s="111">
        <v>43190</v>
      </c>
      <c r="N603" t="s">
        <v>2098</v>
      </c>
      <c r="O603" t="s">
        <v>4280</v>
      </c>
      <c r="P603" t="s">
        <v>4281</v>
      </c>
    </row>
    <row r="604" spans="1:16" x14ac:dyDescent="0.25">
      <c r="A604" t="s">
        <v>53</v>
      </c>
      <c r="B604" t="s">
        <v>4702</v>
      </c>
      <c r="C604" t="s">
        <v>4701</v>
      </c>
      <c r="D604" t="s">
        <v>2163</v>
      </c>
      <c r="E604" t="s">
        <v>2164</v>
      </c>
      <c r="F604" t="s">
        <v>2091</v>
      </c>
      <c r="G604" s="150">
        <v>0.77049999999999996</v>
      </c>
      <c r="H604" s="150">
        <v>0.8</v>
      </c>
      <c r="I604" s="149">
        <v>0.35499999999999998</v>
      </c>
      <c r="J604" s="111">
        <v>41232</v>
      </c>
      <c r="K604" s="111">
        <v>41232</v>
      </c>
      <c r="L604" s="111">
        <v>41640</v>
      </c>
      <c r="M604" s="111">
        <v>43190</v>
      </c>
      <c r="N604" t="s">
        <v>2098</v>
      </c>
      <c r="O604" t="s">
        <v>4703</v>
      </c>
      <c r="P604" t="s">
        <v>4704</v>
      </c>
    </row>
    <row r="605" spans="1:16" x14ac:dyDescent="0.25">
      <c r="A605" t="s">
        <v>53</v>
      </c>
      <c r="B605" t="s">
        <v>4098</v>
      </c>
      <c r="C605" t="s">
        <v>4099</v>
      </c>
      <c r="D605" t="s">
        <v>2163</v>
      </c>
      <c r="E605" t="s">
        <v>2164</v>
      </c>
      <c r="F605" t="s">
        <v>2091</v>
      </c>
      <c r="G605" s="150">
        <v>0.48920000000000002</v>
      </c>
      <c r="H605" s="150">
        <v>0.2</v>
      </c>
      <c r="I605" s="149">
        <v>0.35499999999999998</v>
      </c>
      <c r="J605" s="111">
        <v>41943</v>
      </c>
      <c r="K605" s="111">
        <v>41733</v>
      </c>
      <c r="L605" s="111">
        <v>41994</v>
      </c>
      <c r="M605" s="111">
        <v>43190</v>
      </c>
      <c r="N605" t="s">
        <v>2098</v>
      </c>
      <c r="O605" t="s">
        <v>4100</v>
      </c>
      <c r="P605" t="s">
        <v>4101</v>
      </c>
    </row>
    <row r="606" spans="1:16" x14ac:dyDescent="0.25">
      <c r="A606" t="s">
        <v>53</v>
      </c>
      <c r="B606" t="s">
        <v>2237</v>
      </c>
      <c r="C606" t="s">
        <v>4129</v>
      </c>
      <c r="D606" t="s">
        <v>2163</v>
      </c>
      <c r="E606" t="s">
        <v>2164</v>
      </c>
      <c r="F606" t="s">
        <v>2091</v>
      </c>
      <c r="G606" s="150">
        <v>0.20039999999999999</v>
      </c>
      <c r="H606" s="150">
        <v>0.4</v>
      </c>
      <c r="I606" s="149">
        <v>0.35499999999999998</v>
      </c>
      <c r="J606" s="111">
        <v>42081</v>
      </c>
      <c r="K606" s="111">
        <v>41838</v>
      </c>
      <c r="L606" s="111">
        <v>41994</v>
      </c>
      <c r="M606" s="111">
        <v>43190</v>
      </c>
      <c r="N606" t="s">
        <v>2098</v>
      </c>
      <c r="O606" t="s">
        <v>4130</v>
      </c>
      <c r="P606" t="s">
        <v>4131</v>
      </c>
    </row>
    <row r="607" spans="1:16" x14ac:dyDescent="0.25">
      <c r="A607" t="s">
        <v>53</v>
      </c>
      <c r="B607" t="s">
        <v>4555</v>
      </c>
      <c r="C607" t="s">
        <v>4554</v>
      </c>
      <c r="D607" t="s">
        <v>2163</v>
      </c>
      <c r="E607" t="s">
        <v>2164</v>
      </c>
      <c r="F607" t="s">
        <v>2091</v>
      </c>
      <c r="G607" s="150">
        <v>0.60509999999999997</v>
      </c>
      <c r="H607" s="150">
        <v>0.57469999999999999</v>
      </c>
      <c r="I607" s="149">
        <v>0.21390021000000001</v>
      </c>
      <c r="J607" s="111">
        <v>42090</v>
      </c>
      <c r="K607" s="111">
        <v>42090</v>
      </c>
      <c r="L607" s="111">
        <v>41802</v>
      </c>
      <c r="M607" s="111">
        <v>43190</v>
      </c>
      <c r="N607" t="s">
        <v>2098</v>
      </c>
      <c r="O607" t="s">
        <v>4556</v>
      </c>
      <c r="P607" t="s">
        <v>4557</v>
      </c>
    </row>
    <row r="608" spans="1:16" x14ac:dyDescent="0.25">
      <c r="A608" t="s">
        <v>53</v>
      </c>
      <c r="B608" t="s">
        <v>4276</v>
      </c>
      <c r="C608" t="s">
        <v>4275</v>
      </c>
      <c r="D608" t="s">
        <v>2163</v>
      </c>
      <c r="E608" t="s">
        <v>2164</v>
      </c>
      <c r="F608" t="s">
        <v>2091</v>
      </c>
      <c r="G608" s="150">
        <v>0.59989999999999999</v>
      </c>
      <c r="H608" s="150">
        <v>0</v>
      </c>
      <c r="I608" s="149">
        <v>0.28634623999999997</v>
      </c>
      <c r="J608" s="111">
        <v>42037</v>
      </c>
      <c r="K608" s="111">
        <v>41753</v>
      </c>
      <c r="L608" s="111">
        <v>41994</v>
      </c>
      <c r="M608" s="111">
        <v>43190</v>
      </c>
      <c r="N608" t="s">
        <v>2098</v>
      </c>
      <c r="O608" t="s">
        <v>4277</v>
      </c>
      <c r="P608" t="s">
        <v>4278</v>
      </c>
    </row>
    <row r="609" spans="1:16" x14ac:dyDescent="0.25">
      <c r="A609" t="s">
        <v>53</v>
      </c>
      <c r="B609" t="s">
        <v>4137</v>
      </c>
      <c r="C609" t="s">
        <v>4136</v>
      </c>
      <c r="D609" t="s">
        <v>2163</v>
      </c>
      <c r="E609" t="s">
        <v>2164</v>
      </c>
      <c r="F609" t="s">
        <v>2091</v>
      </c>
      <c r="G609" s="150">
        <v>0.60150000000000003</v>
      </c>
      <c r="H609" s="150">
        <v>0.2</v>
      </c>
      <c r="I609" s="149">
        <v>0.35499999999999998</v>
      </c>
      <c r="J609" s="111">
        <v>42130</v>
      </c>
      <c r="K609" s="111">
        <v>41751</v>
      </c>
      <c r="L609" s="111">
        <v>41994</v>
      </c>
      <c r="M609" s="111">
        <v>43190</v>
      </c>
      <c r="N609" t="s">
        <v>2098</v>
      </c>
      <c r="O609" t="s">
        <v>4138</v>
      </c>
      <c r="P609" t="s">
        <v>4139</v>
      </c>
    </row>
    <row r="610" spans="1:16" x14ac:dyDescent="0.25">
      <c r="A610" t="s">
        <v>53</v>
      </c>
      <c r="B610" t="s">
        <v>4107</v>
      </c>
      <c r="C610" t="s">
        <v>4106</v>
      </c>
      <c r="D610" t="s">
        <v>2163</v>
      </c>
      <c r="E610" t="s">
        <v>2164</v>
      </c>
      <c r="F610" t="s">
        <v>2091</v>
      </c>
      <c r="G610" s="150">
        <v>0.51500000000000001</v>
      </c>
      <c r="H610" s="150">
        <v>0.5</v>
      </c>
      <c r="I610" s="149">
        <v>0.24520665999999999</v>
      </c>
      <c r="J610" s="111">
        <v>41890</v>
      </c>
      <c r="K610" s="111">
        <v>41738</v>
      </c>
      <c r="L610" s="111">
        <v>41994</v>
      </c>
      <c r="M610" s="111">
        <v>43190</v>
      </c>
      <c r="N610" t="s">
        <v>2098</v>
      </c>
      <c r="O610" t="s">
        <v>4108</v>
      </c>
      <c r="P610" t="s">
        <v>4109</v>
      </c>
    </row>
    <row r="611" spans="1:16" x14ac:dyDescent="0.25">
      <c r="A611" t="s">
        <v>53</v>
      </c>
      <c r="B611" t="s">
        <v>4119</v>
      </c>
      <c r="C611" t="s">
        <v>4118</v>
      </c>
      <c r="D611" t="s">
        <v>2163</v>
      </c>
      <c r="E611" t="s">
        <v>2164</v>
      </c>
      <c r="F611" t="s">
        <v>2091</v>
      </c>
      <c r="G611" s="150">
        <v>0.41220000000000001</v>
      </c>
      <c r="H611" s="150">
        <v>0.2</v>
      </c>
      <c r="I611" s="149">
        <v>0.32729173</v>
      </c>
      <c r="J611" s="111">
        <v>42213</v>
      </c>
      <c r="K611" s="111">
        <v>42213</v>
      </c>
      <c r="L611" s="111">
        <v>41994</v>
      </c>
      <c r="M611" s="111">
        <v>43190</v>
      </c>
      <c r="N611" t="s">
        <v>2098</v>
      </c>
      <c r="O611" t="s">
        <v>4120</v>
      </c>
      <c r="P611" t="s">
        <v>4121</v>
      </c>
    </row>
    <row r="612" spans="1:16" x14ac:dyDescent="0.25">
      <c r="A612" t="s">
        <v>53</v>
      </c>
      <c r="B612" t="s">
        <v>4111</v>
      </c>
      <c r="C612" t="s">
        <v>4147</v>
      </c>
      <c r="D612" t="s">
        <v>2163</v>
      </c>
      <c r="E612" t="s">
        <v>2164</v>
      </c>
      <c r="F612" t="s">
        <v>2091</v>
      </c>
      <c r="G612" s="150">
        <v>0.2</v>
      </c>
      <c r="H612" s="150">
        <v>0.2</v>
      </c>
      <c r="I612" s="149">
        <v>0.16433687</v>
      </c>
      <c r="J612" s="111">
        <v>41988</v>
      </c>
      <c r="K612" s="111">
        <v>41956</v>
      </c>
      <c r="L612" s="111">
        <v>41994</v>
      </c>
      <c r="M612" s="111">
        <v>43190</v>
      </c>
      <c r="N612" t="s">
        <v>2098</v>
      </c>
      <c r="O612" t="s">
        <v>4148</v>
      </c>
      <c r="P612" t="s">
        <v>4149</v>
      </c>
    </row>
    <row r="613" spans="1:16" x14ac:dyDescent="0.25">
      <c r="A613" t="s">
        <v>62</v>
      </c>
      <c r="B613" t="s">
        <v>4634</v>
      </c>
      <c r="C613" t="s">
        <v>4633</v>
      </c>
      <c r="D613" t="s">
        <v>2163</v>
      </c>
      <c r="E613" t="s">
        <v>2164</v>
      </c>
      <c r="F613" t="s">
        <v>2091</v>
      </c>
      <c r="G613" s="150">
        <v>0.77370000000000005</v>
      </c>
      <c r="H613" s="150">
        <v>0.5</v>
      </c>
      <c r="I613" s="149">
        <v>0.48962249000000002</v>
      </c>
      <c r="J613" s="111">
        <v>41759</v>
      </c>
      <c r="K613" s="111">
        <v>41723</v>
      </c>
      <c r="L613" s="111">
        <v>41640</v>
      </c>
      <c r="M613" s="111">
        <v>43148</v>
      </c>
      <c r="N613" t="s">
        <v>2098</v>
      </c>
      <c r="O613" t="s">
        <v>4635</v>
      </c>
      <c r="P613" t="s">
        <v>4636</v>
      </c>
    </row>
    <row r="614" spans="1:16" x14ac:dyDescent="0.25">
      <c r="A614" t="s">
        <v>62</v>
      </c>
      <c r="B614" t="s">
        <v>4626</v>
      </c>
      <c r="C614" t="s">
        <v>4625</v>
      </c>
      <c r="D614" t="s">
        <v>2163</v>
      </c>
      <c r="E614" t="s">
        <v>2164</v>
      </c>
      <c r="F614" t="s">
        <v>2091</v>
      </c>
      <c r="G614" s="150">
        <v>0.1142</v>
      </c>
      <c r="H614" s="150">
        <v>0.5</v>
      </c>
      <c r="I614" s="149">
        <v>0.48962249000000002</v>
      </c>
      <c r="J614" s="111">
        <v>41759</v>
      </c>
      <c r="K614" s="111">
        <v>41710</v>
      </c>
      <c r="L614" s="111">
        <v>41640</v>
      </c>
      <c r="M614" s="111">
        <v>43148</v>
      </c>
      <c r="N614" t="s">
        <v>2098</v>
      </c>
      <c r="O614" t="s">
        <v>4627</v>
      </c>
      <c r="P614" t="s">
        <v>4628</v>
      </c>
    </row>
    <row r="615" spans="1:16" x14ac:dyDescent="0.25">
      <c r="A615" t="s">
        <v>53</v>
      </c>
      <c r="B615" t="s">
        <v>4133</v>
      </c>
      <c r="C615" t="s">
        <v>4132</v>
      </c>
      <c r="D615" t="s">
        <v>2163</v>
      </c>
      <c r="E615" t="s">
        <v>2164</v>
      </c>
      <c r="F615" t="s">
        <v>2091</v>
      </c>
      <c r="G615" s="150">
        <v>0.62159999999999993</v>
      </c>
      <c r="H615" s="150">
        <v>0.5</v>
      </c>
      <c r="I615" s="149">
        <v>0.35499999999999998</v>
      </c>
      <c r="J615" s="111">
        <v>41961</v>
      </c>
      <c r="K615" s="111">
        <v>41942</v>
      </c>
      <c r="L615" s="111">
        <v>41994</v>
      </c>
      <c r="M615" s="111">
        <v>43190</v>
      </c>
      <c r="N615" t="s">
        <v>2098</v>
      </c>
      <c r="O615" t="s">
        <v>4134</v>
      </c>
      <c r="P615" t="s">
        <v>4135</v>
      </c>
    </row>
    <row r="616" spans="1:16" x14ac:dyDescent="0.25">
      <c r="A616" t="s">
        <v>62</v>
      </c>
      <c r="B616" t="s">
        <v>4630</v>
      </c>
      <c r="C616" t="s">
        <v>4629</v>
      </c>
      <c r="D616" t="s">
        <v>2163</v>
      </c>
      <c r="E616" t="s">
        <v>2164</v>
      </c>
      <c r="F616" t="s">
        <v>2091</v>
      </c>
      <c r="G616" s="150">
        <v>0.7016</v>
      </c>
      <c r="H616" s="150">
        <v>0.5</v>
      </c>
      <c r="I616" s="149">
        <v>0.48962249000000002</v>
      </c>
      <c r="J616" s="111">
        <v>41759</v>
      </c>
      <c r="K616" s="111">
        <v>41653</v>
      </c>
      <c r="L616" s="111">
        <v>41640</v>
      </c>
      <c r="M616" s="111">
        <v>43148</v>
      </c>
      <c r="N616" t="s">
        <v>2098</v>
      </c>
      <c r="O616" t="s">
        <v>4631</v>
      </c>
      <c r="P616" t="s">
        <v>4632</v>
      </c>
    </row>
    <row r="617" spans="1:16" x14ac:dyDescent="0.25">
      <c r="A617" t="s">
        <v>53</v>
      </c>
      <c r="B617" t="s">
        <v>4111</v>
      </c>
      <c r="C617" t="s">
        <v>4110</v>
      </c>
      <c r="D617" t="s">
        <v>2163</v>
      </c>
      <c r="E617" t="s">
        <v>2164</v>
      </c>
      <c r="F617" t="s">
        <v>2091</v>
      </c>
      <c r="G617" s="150">
        <v>0.39979999999999999</v>
      </c>
      <c r="H617" s="150">
        <v>0.5</v>
      </c>
      <c r="I617" s="149">
        <v>0.35499999999999998</v>
      </c>
      <c r="J617" s="111">
        <v>41939</v>
      </c>
      <c r="K617" s="111">
        <v>41793</v>
      </c>
      <c r="L617" s="111">
        <v>41994</v>
      </c>
      <c r="M617" s="111">
        <v>43190</v>
      </c>
      <c r="N617" t="s">
        <v>2098</v>
      </c>
      <c r="O617" t="s">
        <v>4112</v>
      </c>
      <c r="P617" t="s">
        <v>4113</v>
      </c>
    </row>
    <row r="618" spans="1:16" x14ac:dyDescent="0.25">
      <c r="A618" t="s">
        <v>53</v>
      </c>
      <c r="B618" t="s">
        <v>4115</v>
      </c>
      <c r="C618" t="s">
        <v>4114</v>
      </c>
      <c r="D618" t="s">
        <v>2163</v>
      </c>
      <c r="E618" t="s">
        <v>2164</v>
      </c>
      <c r="F618" t="s">
        <v>2091</v>
      </c>
      <c r="G618" s="150">
        <v>0.29339999999999999</v>
      </c>
      <c r="H618" s="150">
        <v>0.5</v>
      </c>
      <c r="I618" s="149">
        <v>0.24520665999999999</v>
      </c>
      <c r="J618" s="111">
        <v>41928</v>
      </c>
      <c r="K618" s="111">
        <v>41795</v>
      </c>
      <c r="L618" s="111">
        <v>41994</v>
      </c>
      <c r="M618" s="111">
        <v>43190</v>
      </c>
      <c r="N618" t="s">
        <v>2098</v>
      </c>
      <c r="O618" t="s">
        <v>4116</v>
      </c>
      <c r="P618" t="s">
        <v>4117</v>
      </c>
    </row>
    <row r="619" spans="1:16" x14ac:dyDescent="0.25">
      <c r="A619" t="s">
        <v>53</v>
      </c>
      <c r="B619" t="s">
        <v>2571</v>
      </c>
      <c r="C619" t="s">
        <v>4282</v>
      </c>
      <c r="D619" t="s">
        <v>2163</v>
      </c>
      <c r="E619" t="s">
        <v>2164</v>
      </c>
      <c r="F619" t="s">
        <v>2091</v>
      </c>
      <c r="G619" s="150">
        <v>0.61209999999999998</v>
      </c>
      <c r="H619" s="150">
        <v>0.55000000000000004</v>
      </c>
      <c r="I619" s="149">
        <v>0.35499999999999998</v>
      </c>
      <c r="J619" s="111">
        <v>42032</v>
      </c>
      <c r="K619" s="111">
        <v>41789</v>
      </c>
      <c r="L619" s="111">
        <v>41994</v>
      </c>
      <c r="M619" s="111">
        <v>43190</v>
      </c>
      <c r="N619" t="s">
        <v>2098</v>
      </c>
      <c r="O619" t="s">
        <v>4283</v>
      </c>
      <c r="P619" t="s">
        <v>4284</v>
      </c>
    </row>
    <row r="620" spans="1:16" x14ac:dyDescent="0.25">
      <c r="A620" t="s">
        <v>53</v>
      </c>
      <c r="B620" t="s">
        <v>4256</v>
      </c>
      <c r="C620" t="s">
        <v>4255</v>
      </c>
      <c r="D620" t="s">
        <v>2163</v>
      </c>
      <c r="E620" t="s">
        <v>2164</v>
      </c>
      <c r="F620" t="s">
        <v>2091</v>
      </c>
      <c r="G620" s="150">
        <v>0.68889999999999996</v>
      </c>
      <c r="H620" s="150">
        <v>0.15</v>
      </c>
      <c r="I620" s="149">
        <v>0.14692168999999999</v>
      </c>
      <c r="J620" s="111">
        <v>41985</v>
      </c>
      <c r="K620" s="111">
        <v>41792</v>
      </c>
      <c r="L620" s="111">
        <v>41994</v>
      </c>
      <c r="M620" s="111">
        <v>43190</v>
      </c>
      <c r="N620" t="s">
        <v>2098</v>
      </c>
      <c r="O620" t="s">
        <v>4257</v>
      </c>
      <c r="P620" t="s">
        <v>4258</v>
      </c>
    </row>
    <row r="621" spans="1:16" x14ac:dyDescent="0.25">
      <c r="A621" t="s">
        <v>53</v>
      </c>
      <c r="B621" t="s">
        <v>4551</v>
      </c>
      <c r="C621" t="s">
        <v>4550</v>
      </c>
      <c r="D621" t="s">
        <v>2163</v>
      </c>
      <c r="E621" t="s">
        <v>2164</v>
      </c>
      <c r="F621" t="s">
        <v>2091</v>
      </c>
      <c r="G621" s="150">
        <v>0.8034</v>
      </c>
      <c r="H621" s="150">
        <v>0.8</v>
      </c>
      <c r="I621" s="149">
        <v>0.30732143000000001</v>
      </c>
      <c r="J621" s="111">
        <v>41520</v>
      </c>
      <c r="K621" s="111">
        <v>41414</v>
      </c>
      <c r="L621" s="111">
        <v>41802</v>
      </c>
      <c r="M621" s="111">
        <v>43190</v>
      </c>
      <c r="N621" t="s">
        <v>2098</v>
      </c>
      <c r="O621" t="s">
        <v>4552</v>
      </c>
      <c r="P621" t="s">
        <v>4553</v>
      </c>
    </row>
    <row r="622" spans="1:16" x14ac:dyDescent="0.25">
      <c r="A622" t="s">
        <v>53</v>
      </c>
      <c r="B622" t="s">
        <v>4286</v>
      </c>
      <c r="C622" t="s">
        <v>4285</v>
      </c>
      <c r="D622" t="s">
        <v>2163</v>
      </c>
      <c r="E622" t="s">
        <v>2164</v>
      </c>
      <c r="F622" t="s">
        <v>2091</v>
      </c>
      <c r="G622" s="150">
        <v>0.59310000000000007</v>
      </c>
      <c r="H622" s="150">
        <v>0.2</v>
      </c>
      <c r="I622" s="149">
        <v>0.14692168999999999</v>
      </c>
      <c r="J622" s="111">
        <v>42074</v>
      </c>
      <c r="K622" s="111">
        <v>41722</v>
      </c>
      <c r="L622" s="111">
        <v>41994</v>
      </c>
      <c r="M622" s="111">
        <v>43190</v>
      </c>
      <c r="N622" t="s">
        <v>2098</v>
      </c>
      <c r="O622" t="s">
        <v>4287</v>
      </c>
      <c r="P622" t="s">
        <v>4288</v>
      </c>
    </row>
    <row r="623" spans="1:16" x14ac:dyDescent="0.25">
      <c r="A623" t="s">
        <v>62</v>
      </c>
      <c r="B623" t="s">
        <v>4429</v>
      </c>
      <c r="C623" t="s">
        <v>4669</v>
      </c>
      <c r="D623" t="s">
        <v>2163</v>
      </c>
      <c r="E623" t="s">
        <v>2164</v>
      </c>
      <c r="F623" t="s">
        <v>2091</v>
      </c>
      <c r="G623" s="150">
        <v>0.69900000000000007</v>
      </c>
      <c r="H623" s="150">
        <v>0.5</v>
      </c>
      <c r="I623" s="149">
        <v>0.48962249000000002</v>
      </c>
      <c r="J623" s="111">
        <v>41753</v>
      </c>
      <c r="K623" s="111">
        <v>41656</v>
      </c>
      <c r="L623" s="111">
        <v>41640</v>
      </c>
      <c r="M623" s="111">
        <v>43148</v>
      </c>
      <c r="N623" t="s">
        <v>2098</v>
      </c>
      <c r="O623" t="s">
        <v>4670</v>
      </c>
      <c r="P623" t="s">
        <v>4671</v>
      </c>
    </row>
    <row r="624" spans="1:16" x14ac:dyDescent="0.25">
      <c r="A624" t="s">
        <v>53</v>
      </c>
      <c r="B624" t="s">
        <v>4155</v>
      </c>
      <c r="C624" t="s">
        <v>4154</v>
      </c>
      <c r="D624" t="s">
        <v>2163</v>
      </c>
      <c r="E624" t="s">
        <v>2164</v>
      </c>
      <c r="F624" t="s">
        <v>2091</v>
      </c>
      <c r="G624" s="150">
        <v>0.20050000000000001</v>
      </c>
      <c r="H624" s="150">
        <v>0.70109999999999995</v>
      </c>
      <c r="I624" s="149">
        <v>0.24520665999999999</v>
      </c>
      <c r="J624" t="s">
        <v>560</v>
      </c>
      <c r="K624" s="111">
        <v>41724</v>
      </c>
      <c r="L624" s="111">
        <v>41994</v>
      </c>
      <c r="M624" s="111">
        <v>43190</v>
      </c>
      <c r="N624" t="s">
        <v>2098</v>
      </c>
      <c r="O624" t="s">
        <v>4156</v>
      </c>
      <c r="P624" t="s">
        <v>4157</v>
      </c>
    </row>
    <row r="625" spans="1:16" x14ac:dyDescent="0.25">
      <c r="A625" t="s">
        <v>53</v>
      </c>
      <c r="B625" t="s">
        <v>4260</v>
      </c>
      <c r="C625" t="s">
        <v>4259</v>
      </c>
      <c r="D625" t="s">
        <v>2163</v>
      </c>
      <c r="E625" t="s">
        <v>2164</v>
      </c>
      <c r="F625" t="s">
        <v>2091</v>
      </c>
      <c r="G625" s="150">
        <v>0.39159999999999995</v>
      </c>
      <c r="H625" s="150">
        <v>0</v>
      </c>
      <c r="I625" s="149">
        <v>0.14692168999999999</v>
      </c>
      <c r="J625" s="111">
        <v>41841</v>
      </c>
      <c r="K625" s="111">
        <v>41859</v>
      </c>
      <c r="L625" s="111">
        <v>41994</v>
      </c>
      <c r="M625" s="111">
        <v>43190</v>
      </c>
      <c r="N625" t="s">
        <v>2098</v>
      </c>
      <c r="O625" t="s">
        <v>4261</v>
      </c>
      <c r="P625" t="s">
        <v>4262</v>
      </c>
    </row>
    <row r="626" spans="1:16" x14ac:dyDescent="0.25">
      <c r="A626" t="s">
        <v>62</v>
      </c>
      <c r="B626" t="s">
        <v>4429</v>
      </c>
      <c r="C626" t="s">
        <v>4672</v>
      </c>
      <c r="D626" t="s">
        <v>2163</v>
      </c>
      <c r="E626" t="s">
        <v>2164</v>
      </c>
      <c r="F626" t="s">
        <v>2091</v>
      </c>
      <c r="G626" s="150">
        <v>0.24590000000000001</v>
      </c>
      <c r="H626" s="150">
        <v>0.5</v>
      </c>
      <c r="I626" s="149">
        <v>0.48962249000000002</v>
      </c>
      <c r="J626" s="111">
        <v>41754</v>
      </c>
      <c r="K626" s="111">
        <v>41709</v>
      </c>
      <c r="L626" s="111">
        <v>41640</v>
      </c>
      <c r="M626" s="111">
        <v>43148</v>
      </c>
      <c r="N626" t="s">
        <v>2098</v>
      </c>
      <c r="O626" t="s">
        <v>4673</v>
      </c>
      <c r="P626" t="s">
        <v>4674</v>
      </c>
    </row>
    <row r="627" spans="1:16" x14ac:dyDescent="0.25">
      <c r="A627" t="s">
        <v>53</v>
      </c>
      <c r="B627" t="s">
        <v>4272</v>
      </c>
      <c r="C627" t="s">
        <v>4271</v>
      </c>
      <c r="D627" t="s">
        <v>2163</v>
      </c>
      <c r="E627" t="s">
        <v>2164</v>
      </c>
      <c r="F627" t="s">
        <v>2091</v>
      </c>
      <c r="G627" s="150">
        <v>0.2</v>
      </c>
      <c r="H627" s="150">
        <v>0.2</v>
      </c>
      <c r="I627" s="149">
        <v>0.30732143000000001</v>
      </c>
      <c r="J627" t="s">
        <v>560</v>
      </c>
      <c r="K627" s="111">
        <v>41990</v>
      </c>
      <c r="L627" s="111">
        <v>41994</v>
      </c>
      <c r="M627" s="111">
        <v>43190</v>
      </c>
      <c r="N627" t="s">
        <v>2098</v>
      </c>
      <c r="O627" t="s">
        <v>4273</v>
      </c>
      <c r="P627" t="s">
        <v>4274</v>
      </c>
    </row>
    <row r="628" spans="1:16" x14ac:dyDescent="0.25">
      <c r="A628" t="s">
        <v>62</v>
      </c>
      <c r="B628" t="s">
        <v>4649</v>
      </c>
      <c r="C628" t="s">
        <v>4648</v>
      </c>
      <c r="D628" t="s">
        <v>2163</v>
      </c>
      <c r="E628" t="s">
        <v>2164</v>
      </c>
      <c r="F628" t="s">
        <v>2091</v>
      </c>
      <c r="G628" s="150">
        <v>0.72809999999999997</v>
      </c>
      <c r="H628" s="150">
        <v>0.5</v>
      </c>
      <c r="I628" s="149">
        <v>0.48962249000000002</v>
      </c>
      <c r="J628" s="111">
        <v>41759</v>
      </c>
      <c r="K628" s="111">
        <v>41612</v>
      </c>
      <c r="L628" s="111">
        <v>41640</v>
      </c>
      <c r="M628" s="111">
        <v>43148</v>
      </c>
      <c r="N628" t="s">
        <v>2098</v>
      </c>
      <c r="O628" t="s">
        <v>4650</v>
      </c>
      <c r="P628" t="s">
        <v>4651</v>
      </c>
    </row>
    <row r="629" spans="1:16" x14ac:dyDescent="0.25">
      <c r="A629" t="s">
        <v>62</v>
      </c>
      <c r="B629" t="s">
        <v>4429</v>
      </c>
      <c r="C629" t="s">
        <v>4675</v>
      </c>
      <c r="D629" t="s">
        <v>2163</v>
      </c>
      <c r="E629" t="s">
        <v>2164</v>
      </c>
      <c r="F629" t="s">
        <v>2091</v>
      </c>
      <c r="G629" s="150">
        <v>0.82129999999999992</v>
      </c>
      <c r="H629" s="150">
        <v>0.5</v>
      </c>
      <c r="I629" s="149">
        <v>0.48962249000000002</v>
      </c>
      <c r="J629" s="111">
        <v>41753</v>
      </c>
      <c r="K629" s="111">
        <v>41710</v>
      </c>
      <c r="L629" s="111">
        <v>41640</v>
      </c>
      <c r="M629" s="111">
        <v>43148</v>
      </c>
      <c r="N629" t="s">
        <v>2098</v>
      </c>
      <c r="O629" t="s">
        <v>4676</v>
      </c>
      <c r="P629" t="s">
        <v>4677</v>
      </c>
    </row>
    <row r="630" spans="1:16" x14ac:dyDescent="0.25">
      <c r="A630" t="s">
        <v>53</v>
      </c>
      <c r="B630" t="s">
        <v>4249</v>
      </c>
      <c r="C630" t="s">
        <v>4248</v>
      </c>
      <c r="D630" t="s">
        <v>2163</v>
      </c>
      <c r="E630" t="s">
        <v>2164</v>
      </c>
      <c r="F630" t="s">
        <v>2091</v>
      </c>
      <c r="G630" s="150">
        <v>0.51590000000000003</v>
      </c>
      <c r="H630" s="150">
        <v>0.26</v>
      </c>
      <c r="I630" s="149">
        <v>0.14692168999999999</v>
      </c>
      <c r="J630" s="111">
        <v>42339</v>
      </c>
      <c r="K630" s="111">
        <v>42054</v>
      </c>
      <c r="L630" s="111">
        <v>41994</v>
      </c>
      <c r="M630" s="111">
        <v>43190</v>
      </c>
      <c r="N630" t="s">
        <v>2098</v>
      </c>
      <c r="O630" t="s">
        <v>4250</v>
      </c>
      <c r="P630" t="s">
        <v>4251</v>
      </c>
    </row>
    <row r="631" spans="1:16" x14ac:dyDescent="0.25">
      <c r="A631" t="s">
        <v>53</v>
      </c>
      <c r="B631" t="s">
        <v>4091</v>
      </c>
      <c r="C631" t="s">
        <v>4144</v>
      </c>
      <c r="D631" t="s">
        <v>2163</v>
      </c>
      <c r="E631" t="s">
        <v>2164</v>
      </c>
      <c r="F631" t="s">
        <v>2091</v>
      </c>
      <c r="G631" s="150">
        <v>0.40009999999999996</v>
      </c>
      <c r="H631" s="150">
        <v>0.5</v>
      </c>
      <c r="I631" s="149">
        <v>0.16433687</v>
      </c>
      <c r="J631" s="111">
        <v>41990</v>
      </c>
      <c r="K631" s="111">
        <v>41906</v>
      </c>
      <c r="L631" s="111">
        <v>41994</v>
      </c>
      <c r="M631" s="111">
        <v>43190</v>
      </c>
      <c r="N631" t="s">
        <v>2098</v>
      </c>
      <c r="O631" t="s">
        <v>4145</v>
      </c>
      <c r="P631" t="s">
        <v>4146</v>
      </c>
    </row>
    <row r="632" spans="1:16" x14ac:dyDescent="0.25">
      <c r="A632" t="s">
        <v>53</v>
      </c>
      <c r="B632" t="s">
        <v>4268</v>
      </c>
      <c r="C632" t="s">
        <v>4267</v>
      </c>
      <c r="D632" t="s">
        <v>2163</v>
      </c>
      <c r="E632" t="s">
        <v>2164</v>
      </c>
      <c r="F632" t="s">
        <v>2091</v>
      </c>
      <c r="G632" s="150">
        <v>0.40020000000000006</v>
      </c>
      <c r="H632" s="150">
        <v>0.4</v>
      </c>
      <c r="I632" s="149">
        <v>0.30732143000000001</v>
      </c>
      <c r="J632" s="111">
        <v>41939</v>
      </c>
      <c r="K632" s="111">
        <v>41795</v>
      </c>
      <c r="L632" s="111">
        <v>41994</v>
      </c>
      <c r="M632" s="111">
        <v>43190</v>
      </c>
      <c r="N632" t="s">
        <v>2098</v>
      </c>
      <c r="O632" t="s">
        <v>4269</v>
      </c>
      <c r="P632" t="s">
        <v>4270</v>
      </c>
    </row>
    <row r="633" spans="1:16" x14ac:dyDescent="0.25">
      <c r="A633" t="s">
        <v>53</v>
      </c>
      <c r="B633" t="s">
        <v>4095</v>
      </c>
      <c r="C633" t="s">
        <v>4094</v>
      </c>
      <c r="D633" t="s">
        <v>2163</v>
      </c>
      <c r="E633" t="s">
        <v>2164</v>
      </c>
      <c r="F633" t="s">
        <v>2091</v>
      </c>
      <c r="G633" s="150">
        <v>0.19989999999999999</v>
      </c>
      <c r="H633" s="150">
        <v>0.2</v>
      </c>
      <c r="I633" s="149">
        <v>0.24520665999999999</v>
      </c>
      <c r="J633" s="111">
        <v>42044</v>
      </c>
      <c r="K633" s="111">
        <v>41976</v>
      </c>
      <c r="L633" s="111">
        <v>41994</v>
      </c>
      <c r="M633" s="111">
        <v>43190</v>
      </c>
      <c r="N633" t="s">
        <v>2098</v>
      </c>
      <c r="O633" t="s">
        <v>4096</v>
      </c>
      <c r="P633" t="s">
        <v>4097</v>
      </c>
    </row>
    <row r="634" spans="1:16" x14ac:dyDescent="0.25">
      <c r="A634" t="s">
        <v>53</v>
      </c>
      <c r="B634" t="s">
        <v>4264</v>
      </c>
      <c r="C634" t="s">
        <v>4263</v>
      </c>
      <c r="D634" t="s">
        <v>2163</v>
      </c>
      <c r="E634" t="s">
        <v>2164</v>
      </c>
      <c r="F634" t="s">
        <v>2091</v>
      </c>
      <c r="G634" s="150">
        <v>0.40200000000000002</v>
      </c>
      <c r="H634" s="150">
        <v>0.2</v>
      </c>
      <c r="I634" s="149">
        <v>0.28634623999999997</v>
      </c>
      <c r="J634" s="111">
        <v>42131</v>
      </c>
      <c r="K634" s="111">
        <v>41883</v>
      </c>
      <c r="L634" s="111">
        <v>41994</v>
      </c>
      <c r="M634" s="111">
        <v>43190</v>
      </c>
      <c r="N634" t="s">
        <v>2098</v>
      </c>
      <c r="O634" t="s">
        <v>4265</v>
      </c>
      <c r="P634" t="s">
        <v>4266</v>
      </c>
    </row>
    <row r="635" spans="1:16" x14ac:dyDescent="0.25">
      <c r="A635" t="s">
        <v>62</v>
      </c>
      <c r="B635" t="s">
        <v>4429</v>
      </c>
      <c r="C635" t="s">
        <v>4678</v>
      </c>
      <c r="D635" t="s">
        <v>2163</v>
      </c>
      <c r="E635" t="s">
        <v>2164</v>
      </c>
      <c r="F635" t="s">
        <v>2091</v>
      </c>
      <c r="G635" s="150">
        <v>1.04E-2</v>
      </c>
      <c r="H635" s="150">
        <v>0.2</v>
      </c>
      <c r="I635" s="149">
        <v>0.48962249000000002</v>
      </c>
      <c r="J635" s="111">
        <v>41753</v>
      </c>
      <c r="K635" s="111">
        <v>41624</v>
      </c>
      <c r="L635" s="111">
        <v>41640</v>
      </c>
      <c r="M635" s="111">
        <v>43148</v>
      </c>
      <c r="N635" t="s">
        <v>2098</v>
      </c>
      <c r="O635" t="s">
        <v>4679</v>
      </c>
      <c r="P635" t="s">
        <v>4680</v>
      </c>
    </row>
    <row r="636" spans="1:16" x14ac:dyDescent="0.25">
      <c r="A636" t="s">
        <v>48</v>
      </c>
      <c r="B636" t="s">
        <v>4179</v>
      </c>
      <c r="C636" t="s">
        <v>4178</v>
      </c>
      <c r="D636" t="s">
        <v>2163</v>
      </c>
      <c r="E636" t="s">
        <v>2164</v>
      </c>
      <c r="F636" t="s">
        <v>2091</v>
      </c>
      <c r="G636" s="150">
        <v>0.10009999999999999</v>
      </c>
      <c r="H636" s="150">
        <v>0.5</v>
      </c>
      <c r="I636" s="149">
        <v>0.35866572000000002</v>
      </c>
      <c r="J636" s="111">
        <v>41945</v>
      </c>
      <c r="K636" s="111">
        <v>41808</v>
      </c>
      <c r="L636" s="111">
        <v>41994</v>
      </c>
      <c r="M636" s="111">
        <v>43358</v>
      </c>
      <c r="N636" t="s">
        <v>2098</v>
      </c>
      <c r="O636" t="s">
        <v>4180</v>
      </c>
      <c r="P636" t="s">
        <v>4181</v>
      </c>
    </row>
    <row r="637" spans="1:16" x14ac:dyDescent="0.25">
      <c r="A637" t="s">
        <v>48</v>
      </c>
      <c r="B637" t="s">
        <v>4179</v>
      </c>
      <c r="C637" t="s">
        <v>4182</v>
      </c>
      <c r="D637" t="s">
        <v>2163</v>
      </c>
      <c r="E637" t="s">
        <v>2164</v>
      </c>
      <c r="F637" t="s">
        <v>2091</v>
      </c>
      <c r="G637" s="150">
        <v>0.37209999999999999</v>
      </c>
      <c r="H637" s="150">
        <v>0.5</v>
      </c>
      <c r="I637" s="149">
        <v>0.50960015000000003</v>
      </c>
      <c r="J637" s="111">
        <v>41945</v>
      </c>
      <c r="K637" s="111">
        <v>41808</v>
      </c>
      <c r="L637" s="111">
        <v>41994</v>
      </c>
      <c r="M637" s="111">
        <v>43358</v>
      </c>
      <c r="N637" t="s">
        <v>2098</v>
      </c>
      <c r="O637" t="s">
        <v>4180</v>
      </c>
      <c r="P637" t="s">
        <v>4183</v>
      </c>
    </row>
    <row r="638" spans="1:16" x14ac:dyDescent="0.25">
      <c r="A638" t="s">
        <v>48</v>
      </c>
      <c r="B638" t="s">
        <v>4171</v>
      </c>
      <c r="C638" t="s">
        <v>4170</v>
      </c>
      <c r="D638" t="s">
        <v>2163</v>
      </c>
      <c r="E638" t="s">
        <v>2164</v>
      </c>
      <c r="F638" t="s">
        <v>2091</v>
      </c>
      <c r="G638" s="150">
        <v>0.64849999999999997</v>
      </c>
      <c r="H638" s="150">
        <v>0.5</v>
      </c>
      <c r="I638" s="149">
        <v>0.50960015000000003</v>
      </c>
      <c r="J638" s="111">
        <v>41947</v>
      </c>
      <c r="K638" s="111">
        <v>41844</v>
      </c>
      <c r="L638" s="111">
        <v>41994</v>
      </c>
      <c r="M638" s="111">
        <v>43358</v>
      </c>
      <c r="N638" t="s">
        <v>2098</v>
      </c>
      <c r="O638" t="s">
        <v>4172</v>
      </c>
      <c r="P638" t="s">
        <v>4173</v>
      </c>
    </row>
    <row r="639" spans="1:16" x14ac:dyDescent="0.25">
      <c r="A639" t="s">
        <v>48</v>
      </c>
      <c r="B639" t="s">
        <v>4163</v>
      </c>
      <c r="C639" t="s">
        <v>4162</v>
      </c>
      <c r="D639" t="s">
        <v>2163</v>
      </c>
      <c r="E639" t="s">
        <v>2164</v>
      </c>
      <c r="F639" t="s">
        <v>2091</v>
      </c>
      <c r="G639" s="150">
        <v>0.66010000000000002</v>
      </c>
      <c r="H639" s="150">
        <v>0.75</v>
      </c>
      <c r="I639" s="149">
        <v>0.50960103000000001</v>
      </c>
      <c r="J639" s="111">
        <v>41894</v>
      </c>
      <c r="K639" s="111">
        <v>41844</v>
      </c>
      <c r="L639" s="111">
        <v>41994</v>
      </c>
      <c r="M639" s="111">
        <v>43358</v>
      </c>
      <c r="N639" t="s">
        <v>2098</v>
      </c>
      <c r="O639" t="s">
        <v>4164</v>
      </c>
      <c r="P639" t="s">
        <v>4165</v>
      </c>
    </row>
    <row r="640" spans="1:16" x14ac:dyDescent="0.25">
      <c r="A640" t="s">
        <v>48</v>
      </c>
      <c r="B640" t="s">
        <v>4175</v>
      </c>
      <c r="C640" t="s">
        <v>4174</v>
      </c>
      <c r="D640" t="s">
        <v>2163</v>
      </c>
      <c r="E640" t="s">
        <v>2164</v>
      </c>
      <c r="F640" t="s">
        <v>2091</v>
      </c>
      <c r="G640" s="150">
        <v>0.54299999999999993</v>
      </c>
      <c r="H640" s="150">
        <v>0.5</v>
      </c>
      <c r="I640" s="149">
        <v>0.35866572000000002</v>
      </c>
      <c r="J640" s="111">
        <v>41856</v>
      </c>
      <c r="K640" s="111">
        <v>41808</v>
      </c>
      <c r="L640" s="111">
        <v>41994</v>
      </c>
      <c r="M640" s="111">
        <v>43358</v>
      </c>
      <c r="N640" t="s">
        <v>2098</v>
      </c>
      <c r="O640" t="s">
        <v>4176</v>
      </c>
      <c r="P640" t="s">
        <v>4177</v>
      </c>
    </row>
    <row r="641" spans="1:16" x14ac:dyDescent="0.25">
      <c r="A641" t="s">
        <v>58</v>
      </c>
      <c r="B641" t="s">
        <v>3274</v>
      </c>
      <c r="C641" t="s">
        <v>3273</v>
      </c>
      <c r="D641" t="s">
        <v>2729</v>
      </c>
      <c r="E641" t="s">
        <v>2147</v>
      </c>
      <c r="F641" t="s">
        <v>2091</v>
      </c>
      <c r="G641" s="150">
        <v>0.2</v>
      </c>
      <c r="H641" s="150">
        <v>0.2</v>
      </c>
      <c r="I641" s="149">
        <v>0.40799999999999997</v>
      </c>
      <c r="J641" s="111">
        <v>41922</v>
      </c>
      <c r="K641" s="111">
        <v>42214</v>
      </c>
      <c r="L641" s="111">
        <v>42199</v>
      </c>
      <c r="M641" s="111">
        <v>43464</v>
      </c>
      <c r="N641" t="s">
        <v>2136</v>
      </c>
      <c r="O641" t="s">
        <v>3275</v>
      </c>
      <c r="P641" t="s">
        <v>3276</v>
      </c>
    </row>
    <row r="642" spans="1:16" x14ac:dyDescent="0.25">
      <c r="A642" t="s">
        <v>58</v>
      </c>
      <c r="B642" t="s">
        <v>3274</v>
      </c>
      <c r="C642" t="s">
        <v>3273</v>
      </c>
      <c r="D642" t="s">
        <v>2729</v>
      </c>
      <c r="E642" t="s">
        <v>2147</v>
      </c>
      <c r="F642" t="s">
        <v>2091</v>
      </c>
      <c r="G642" s="150">
        <v>0.01</v>
      </c>
      <c r="H642" s="150">
        <v>0.2</v>
      </c>
      <c r="I642" s="149">
        <v>0.40799999999999997</v>
      </c>
      <c r="J642" s="111">
        <v>41922</v>
      </c>
      <c r="K642" s="111">
        <v>42214</v>
      </c>
      <c r="L642" s="111">
        <v>42199</v>
      </c>
      <c r="M642" s="111">
        <v>43464</v>
      </c>
      <c r="N642" t="s">
        <v>2136</v>
      </c>
      <c r="O642" t="s">
        <v>3277</v>
      </c>
      <c r="P642" t="s">
        <v>3278</v>
      </c>
    </row>
    <row r="643" spans="1:16" x14ac:dyDescent="0.25">
      <c r="A643" t="s">
        <v>53</v>
      </c>
      <c r="B643" t="s">
        <v>3752</v>
      </c>
      <c r="C643" t="s">
        <v>3751</v>
      </c>
      <c r="D643" t="s">
        <v>2729</v>
      </c>
      <c r="E643" t="s">
        <v>2147</v>
      </c>
      <c r="F643" t="s">
        <v>2091</v>
      </c>
      <c r="G643" s="150">
        <v>0.99</v>
      </c>
      <c r="H643" s="150">
        <v>0.8</v>
      </c>
      <c r="I643" s="149">
        <v>0.40799999999999997</v>
      </c>
      <c r="J643" s="111">
        <v>41786</v>
      </c>
      <c r="K643" s="111">
        <v>41786</v>
      </c>
      <c r="L643" s="111">
        <v>42065</v>
      </c>
      <c r="M643" s="111">
        <v>43464</v>
      </c>
      <c r="N643" t="s">
        <v>2136</v>
      </c>
      <c r="O643" t="s">
        <v>3753</v>
      </c>
      <c r="P643" t="s">
        <v>3754</v>
      </c>
    </row>
    <row r="644" spans="1:16" x14ac:dyDescent="0.25">
      <c r="A644" t="s">
        <v>58</v>
      </c>
      <c r="B644" t="s">
        <v>2131</v>
      </c>
      <c r="C644" t="s">
        <v>3803</v>
      </c>
      <c r="D644" t="s">
        <v>2729</v>
      </c>
      <c r="E644" t="s">
        <v>2147</v>
      </c>
      <c r="F644" t="s">
        <v>2091</v>
      </c>
      <c r="G644" s="150">
        <v>0.8</v>
      </c>
      <c r="H644" s="150">
        <v>0.8</v>
      </c>
      <c r="I644" s="149">
        <v>0.40799999999999997</v>
      </c>
      <c r="J644" s="111">
        <v>41624</v>
      </c>
      <c r="K644" s="111">
        <v>41624</v>
      </c>
      <c r="L644" s="111">
        <v>42065</v>
      </c>
      <c r="M644" s="111">
        <v>43464</v>
      </c>
      <c r="N644" t="s">
        <v>2136</v>
      </c>
      <c r="O644" t="s">
        <v>3804</v>
      </c>
      <c r="P644" t="s">
        <v>3805</v>
      </c>
    </row>
    <row r="645" spans="1:16" x14ac:dyDescent="0.25">
      <c r="A645" t="s">
        <v>58</v>
      </c>
      <c r="B645" t="s">
        <v>2131</v>
      </c>
      <c r="C645" t="s">
        <v>3803</v>
      </c>
      <c r="D645" t="s">
        <v>2729</v>
      </c>
      <c r="E645" t="s">
        <v>2147</v>
      </c>
      <c r="F645" t="s">
        <v>2091</v>
      </c>
      <c r="G645" s="150">
        <v>0.8</v>
      </c>
      <c r="H645" s="150">
        <v>0.8</v>
      </c>
      <c r="I645" s="149">
        <v>0.40799999999999997</v>
      </c>
      <c r="J645" s="111">
        <v>41624</v>
      </c>
      <c r="K645" s="111">
        <v>41625</v>
      </c>
      <c r="L645" s="111">
        <v>42065</v>
      </c>
      <c r="M645" s="111">
        <v>43464</v>
      </c>
      <c r="N645" t="s">
        <v>2136</v>
      </c>
      <c r="O645" t="s">
        <v>3806</v>
      </c>
      <c r="P645" t="s">
        <v>3805</v>
      </c>
    </row>
    <row r="646" spans="1:16" x14ac:dyDescent="0.25">
      <c r="A646" t="s">
        <v>58</v>
      </c>
      <c r="B646" t="s">
        <v>2131</v>
      </c>
      <c r="C646" t="s">
        <v>3803</v>
      </c>
      <c r="D646" t="s">
        <v>2729</v>
      </c>
      <c r="E646" t="s">
        <v>2147</v>
      </c>
      <c r="F646" t="s">
        <v>2091</v>
      </c>
      <c r="G646" s="150">
        <v>0.6</v>
      </c>
      <c r="H646" s="150">
        <v>0.8</v>
      </c>
      <c r="I646" s="149">
        <v>0.40799999999999997</v>
      </c>
      <c r="J646" s="111">
        <v>41624</v>
      </c>
      <c r="K646" s="111">
        <v>41624</v>
      </c>
      <c r="L646" s="111">
        <v>42065</v>
      </c>
      <c r="M646" s="111">
        <v>43464</v>
      </c>
      <c r="N646" t="s">
        <v>2136</v>
      </c>
      <c r="O646" t="s">
        <v>3807</v>
      </c>
      <c r="P646" t="s">
        <v>3805</v>
      </c>
    </row>
    <row r="647" spans="1:16" x14ac:dyDescent="0.25">
      <c r="A647" t="s">
        <v>58</v>
      </c>
      <c r="B647" t="s">
        <v>2131</v>
      </c>
      <c r="C647" t="s">
        <v>3803</v>
      </c>
      <c r="D647" t="s">
        <v>2729</v>
      </c>
      <c r="E647" t="s">
        <v>2147</v>
      </c>
      <c r="F647" t="s">
        <v>2091</v>
      </c>
      <c r="G647" s="150">
        <v>0.8</v>
      </c>
      <c r="H647" s="150">
        <v>0.8</v>
      </c>
      <c r="I647" s="149">
        <v>0.40799999999999997</v>
      </c>
      <c r="J647" s="111">
        <v>41624</v>
      </c>
      <c r="K647" s="111">
        <v>41624</v>
      </c>
      <c r="L647" s="111">
        <v>42065</v>
      </c>
      <c r="M647" s="111">
        <v>43464</v>
      </c>
      <c r="N647" t="s">
        <v>2136</v>
      </c>
      <c r="O647" t="s">
        <v>3808</v>
      </c>
      <c r="P647" t="s">
        <v>3805</v>
      </c>
    </row>
    <row r="648" spans="1:16" x14ac:dyDescent="0.25">
      <c r="A648" t="s">
        <v>66</v>
      </c>
      <c r="B648" t="s">
        <v>2105</v>
      </c>
      <c r="C648" t="s">
        <v>3289</v>
      </c>
      <c r="D648" t="s">
        <v>2729</v>
      </c>
      <c r="E648" t="s">
        <v>2147</v>
      </c>
      <c r="F648" t="s">
        <v>2091</v>
      </c>
      <c r="G648" s="150">
        <v>0.5</v>
      </c>
      <c r="H648" s="150">
        <v>1</v>
      </c>
      <c r="I648" s="149">
        <v>0.24998999999999999</v>
      </c>
      <c r="J648" s="111">
        <v>41909</v>
      </c>
      <c r="K648" s="111">
        <v>42200</v>
      </c>
      <c r="L648" s="111">
        <v>42186</v>
      </c>
      <c r="M648" s="111">
        <v>43464</v>
      </c>
      <c r="N648" t="s">
        <v>2136</v>
      </c>
      <c r="O648" t="s">
        <v>3290</v>
      </c>
      <c r="P648" t="s">
        <v>3291</v>
      </c>
    </row>
    <row r="649" spans="1:16" x14ac:dyDescent="0.25">
      <c r="A649" t="s">
        <v>66</v>
      </c>
      <c r="B649" t="s">
        <v>2105</v>
      </c>
      <c r="C649" t="s">
        <v>3289</v>
      </c>
      <c r="D649" t="s">
        <v>2729</v>
      </c>
      <c r="E649" t="s">
        <v>2147</v>
      </c>
      <c r="F649" t="s">
        <v>2091</v>
      </c>
      <c r="G649" s="150">
        <v>0.6</v>
      </c>
      <c r="H649" s="150">
        <v>1</v>
      </c>
      <c r="I649" s="149">
        <v>5.28E-2</v>
      </c>
      <c r="J649" s="111">
        <v>41909</v>
      </c>
      <c r="K649" s="111">
        <v>42200</v>
      </c>
      <c r="L649" s="111">
        <v>42186</v>
      </c>
      <c r="M649" s="111">
        <v>43464</v>
      </c>
      <c r="N649" t="s">
        <v>2136</v>
      </c>
      <c r="O649" t="s">
        <v>3296</v>
      </c>
      <c r="P649" t="s">
        <v>3297</v>
      </c>
    </row>
    <row r="650" spans="1:16" x14ac:dyDescent="0.25">
      <c r="A650" t="s">
        <v>53</v>
      </c>
      <c r="B650" t="s">
        <v>3352</v>
      </c>
      <c r="C650" t="s">
        <v>3746</v>
      </c>
      <c r="D650" t="s">
        <v>2729</v>
      </c>
      <c r="E650" t="s">
        <v>2147</v>
      </c>
      <c r="F650" t="s">
        <v>2091</v>
      </c>
      <c r="G650" s="150">
        <v>0.99</v>
      </c>
      <c r="H650" s="150">
        <v>0.8</v>
      </c>
      <c r="I650" s="149">
        <v>0.40799999999999997</v>
      </c>
      <c r="J650" s="111">
        <v>41664</v>
      </c>
      <c r="K650" s="111">
        <v>41738</v>
      </c>
      <c r="L650" s="111">
        <v>42065</v>
      </c>
      <c r="M650" s="111">
        <v>43464</v>
      </c>
      <c r="N650" t="s">
        <v>2136</v>
      </c>
      <c r="O650" t="s">
        <v>3747</v>
      </c>
      <c r="P650" t="s">
        <v>3748</v>
      </c>
    </row>
    <row r="651" spans="1:16" x14ac:dyDescent="0.25">
      <c r="A651" t="s">
        <v>53</v>
      </c>
      <c r="B651" t="s">
        <v>3352</v>
      </c>
      <c r="C651" t="s">
        <v>3746</v>
      </c>
      <c r="D651" t="s">
        <v>2729</v>
      </c>
      <c r="E651" t="s">
        <v>2147</v>
      </c>
      <c r="F651" t="s">
        <v>2091</v>
      </c>
      <c r="G651" s="150">
        <v>0.9</v>
      </c>
      <c r="H651" s="150">
        <v>0.8</v>
      </c>
      <c r="I651" s="149">
        <v>0.40799999999999997</v>
      </c>
      <c r="J651" s="111">
        <v>41664</v>
      </c>
      <c r="K651" s="111">
        <v>41738</v>
      </c>
      <c r="L651" s="111">
        <v>42065</v>
      </c>
      <c r="M651" s="111">
        <v>43464</v>
      </c>
      <c r="N651" t="s">
        <v>2136</v>
      </c>
      <c r="O651" t="s">
        <v>3749</v>
      </c>
      <c r="P651" t="s">
        <v>3750</v>
      </c>
    </row>
    <row r="652" spans="1:16" x14ac:dyDescent="0.25">
      <c r="A652" t="s">
        <v>68</v>
      </c>
      <c r="B652" t="s">
        <v>3686</v>
      </c>
      <c r="C652" t="s">
        <v>3685</v>
      </c>
      <c r="D652" t="s">
        <v>2729</v>
      </c>
      <c r="E652" t="s">
        <v>2147</v>
      </c>
      <c r="F652" t="s">
        <v>2091</v>
      </c>
      <c r="G652" s="150">
        <v>0.8</v>
      </c>
      <c r="H652" s="150">
        <v>0.8</v>
      </c>
      <c r="I652" s="149">
        <v>0.51200000000000001</v>
      </c>
      <c r="J652" s="111">
        <v>41786</v>
      </c>
      <c r="K652" s="111">
        <v>41915</v>
      </c>
      <c r="L652" s="111">
        <v>42065</v>
      </c>
      <c r="M652" s="111">
        <v>43464</v>
      </c>
      <c r="N652" t="s">
        <v>2136</v>
      </c>
      <c r="O652" t="s">
        <v>3687</v>
      </c>
      <c r="P652" t="s">
        <v>3688</v>
      </c>
    </row>
    <row r="653" spans="1:16" x14ac:dyDescent="0.25">
      <c r="A653" t="s">
        <v>51</v>
      </c>
      <c r="B653" t="s">
        <v>2432</v>
      </c>
      <c r="C653" t="s">
        <v>3512</v>
      </c>
      <c r="D653" t="s">
        <v>2729</v>
      </c>
      <c r="E653" t="s">
        <v>2147</v>
      </c>
      <c r="F653" t="s">
        <v>2091</v>
      </c>
      <c r="G653" s="150">
        <v>0.3</v>
      </c>
      <c r="H653" s="150">
        <v>0.75</v>
      </c>
      <c r="I653" s="149">
        <v>0.77300000000000002</v>
      </c>
      <c r="J653" s="111">
        <v>40513</v>
      </c>
      <c r="K653" s="111">
        <v>41516</v>
      </c>
      <c r="L653" s="111">
        <v>41285</v>
      </c>
      <c r="M653" s="111">
        <v>43464</v>
      </c>
      <c r="N653" t="s">
        <v>2136</v>
      </c>
      <c r="O653" t="s">
        <v>3513</v>
      </c>
      <c r="P653" t="s">
        <v>3514</v>
      </c>
    </row>
    <row r="654" spans="1:16" x14ac:dyDescent="0.25">
      <c r="A654" t="s">
        <v>51</v>
      </c>
      <c r="B654" t="s">
        <v>2432</v>
      </c>
      <c r="C654" t="s">
        <v>3512</v>
      </c>
      <c r="D654" t="s">
        <v>2729</v>
      </c>
      <c r="E654" t="s">
        <v>2147</v>
      </c>
      <c r="F654" t="s">
        <v>2091</v>
      </c>
      <c r="G654" s="150">
        <v>0.5</v>
      </c>
      <c r="H654" s="150">
        <v>0.75</v>
      </c>
      <c r="I654" s="149">
        <v>0.77300000000000002</v>
      </c>
      <c r="J654" s="111">
        <v>40513</v>
      </c>
      <c r="K654" s="111">
        <v>41516</v>
      </c>
      <c r="L654" s="111">
        <v>41285</v>
      </c>
      <c r="M654" s="111">
        <v>43464</v>
      </c>
      <c r="N654" t="s">
        <v>2136</v>
      </c>
      <c r="O654" t="s">
        <v>3515</v>
      </c>
      <c r="P654" t="s">
        <v>3516</v>
      </c>
    </row>
    <row r="655" spans="1:16" x14ac:dyDescent="0.25">
      <c r="A655" t="s">
        <v>51</v>
      </c>
      <c r="B655" t="s">
        <v>2432</v>
      </c>
      <c r="C655" t="s">
        <v>3512</v>
      </c>
      <c r="D655" t="s">
        <v>2729</v>
      </c>
      <c r="E655" t="s">
        <v>2147</v>
      </c>
      <c r="F655" t="s">
        <v>2091</v>
      </c>
      <c r="G655" s="150">
        <v>0.6</v>
      </c>
      <c r="H655" s="150">
        <v>0.75</v>
      </c>
      <c r="I655" s="149">
        <v>0.77300000000000002</v>
      </c>
      <c r="J655" s="111">
        <v>40513</v>
      </c>
      <c r="K655" s="111">
        <v>41516</v>
      </c>
      <c r="L655" s="111">
        <v>41285</v>
      </c>
      <c r="M655" s="111">
        <v>43464</v>
      </c>
      <c r="N655" t="s">
        <v>2136</v>
      </c>
      <c r="O655" t="s">
        <v>3517</v>
      </c>
      <c r="P655" t="s">
        <v>3518</v>
      </c>
    </row>
    <row r="656" spans="1:16" x14ac:dyDescent="0.25">
      <c r="A656" t="s">
        <v>48</v>
      </c>
      <c r="B656" t="s">
        <v>4167</v>
      </c>
      <c r="C656" t="s">
        <v>4166</v>
      </c>
      <c r="D656" t="s">
        <v>2163</v>
      </c>
      <c r="E656" t="s">
        <v>2164</v>
      </c>
      <c r="F656" t="s">
        <v>2091</v>
      </c>
      <c r="G656" s="150">
        <v>0.3453</v>
      </c>
      <c r="H656" s="150">
        <v>0.5</v>
      </c>
      <c r="I656" s="149">
        <v>0.50960015000000003</v>
      </c>
      <c r="J656" s="111">
        <v>41894</v>
      </c>
      <c r="K656" s="111">
        <v>41844</v>
      </c>
      <c r="L656" s="111">
        <v>41994</v>
      </c>
      <c r="M656" s="111">
        <v>43358</v>
      </c>
      <c r="N656" t="s">
        <v>2098</v>
      </c>
      <c r="O656" t="s">
        <v>4168</v>
      </c>
      <c r="P656" t="s">
        <v>4169</v>
      </c>
    </row>
    <row r="657" spans="1:16" x14ac:dyDescent="0.25">
      <c r="A657" t="s">
        <v>52</v>
      </c>
      <c r="B657" t="s">
        <v>3229</v>
      </c>
      <c r="C657" t="s">
        <v>3228</v>
      </c>
      <c r="D657" t="s">
        <v>2163</v>
      </c>
      <c r="E657" t="s">
        <v>2164</v>
      </c>
      <c r="F657" t="s">
        <v>2091</v>
      </c>
      <c r="G657" s="150">
        <v>0.21010000000000001</v>
      </c>
      <c r="H657" s="150">
        <v>0.2</v>
      </c>
      <c r="I657" s="149">
        <v>0.50973038000000004</v>
      </c>
      <c r="J657" t="s">
        <v>560</v>
      </c>
      <c r="K657" s="111">
        <v>42706</v>
      </c>
      <c r="L657" s="111">
        <v>42372</v>
      </c>
      <c r="M657" s="111">
        <v>43495</v>
      </c>
      <c r="N657" t="s">
        <v>2098</v>
      </c>
      <c r="O657" t="s">
        <v>3230</v>
      </c>
      <c r="P657" t="s">
        <v>3231</v>
      </c>
    </row>
    <row r="658" spans="1:16" x14ac:dyDescent="0.25">
      <c r="A658" t="s">
        <v>53</v>
      </c>
      <c r="B658" t="s">
        <v>3713</v>
      </c>
      <c r="C658" t="s">
        <v>3712</v>
      </c>
      <c r="D658" t="s">
        <v>2729</v>
      </c>
      <c r="E658" t="s">
        <v>2147</v>
      </c>
      <c r="F658" t="s">
        <v>2091</v>
      </c>
      <c r="G658" s="150">
        <v>0.2</v>
      </c>
      <c r="H658" s="150">
        <v>0.75</v>
      </c>
      <c r="I658" s="149">
        <v>0.40799999999999997</v>
      </c>
      <c r="J658" s="111">
        <v>40513</v>
      </c>
      <c r="K658" s="111">
        <v>41785</v>
      </c>
      <c r="L658" s="111">
        <v>41356</v>
      </c>
      <c r="M658" s="111">
        <v>43464</v>
      </c>
      <c r="N658" t="s">
        <v>2136</v>
      </c>
      <c r="O658" t="s">
        <v>3714</v>
      </c>
      <c r="P658" t="s">
        <v>3715</v>
      </c>
    </row>
    <row r="659" spans="1:16" x14ac:dyDescent="0.25">
      <c r="A659" t="s">
        <v>62</v>
      </c>
      <c r="B659" t="s">
        <v>3546</v>
      </c>
      <c r="C659" t="s">
        <v>3545</v>
      </c>
      <c r="D659" t="s">
        <v>2729</v>
      </c>
      <c r="E659" t="s">
        <v>2147</v>
      </c>
      <c r="F659" t="s">
        <v>2091</v>
      </c>
      <c r="G659" s="150">
        <v>0.4</v>
      </c>
      <c r="H659" s="150">
        <v>0.2</v>
      </c>
      <c r="I659" s="149">
        <v>9.1800000000000007E-2</v>
      </c>
      <c r="J659" s="111">
        <v>41786</v>
      </c>
      <c r="K659" s="111">
        <v>41971</v>
      </c>
      <c r="L659" s="111">
        <v>42065</v>
      </c>
      <c r="M659" s="111">
        <v>43464</v>
      </c>
      <c r="N659" t="s">
        <v>2136</v>
      </c>
      <c r="O659" t="s">
        <v>3547</v>
      </c>
      <c r="P659" t="s">
        <v>3548</v>
      </c>
    </row>
    <row r="660" spans="1:16" x14ac:dyDescent="0.25">
      <c r="A660" t="s">
        <v>65</v>
      </c>
      <c r="B660" t="s">
        <v>3657</v>
      </c>
      <c r="C660" t="s">
        <v>3656</v>
      </c>
      <c r="D660" t="s">
        <v>2729</v>
      </c>
      <c r="E660" t="s">
        <v>2147</v>
      </c>
      <c r="F660" t="s">
        <v>2091</v>
      </c>
      <c r="G660" s="150">
        <v>0.9</v>
      </c>
      <c r="H660" s="150">
        <v>0.8</v>
      </c>
      <c r="I660" s="149">
        <v>0.40799999999999997</v>
      </c>
      <c r="J660" s="111">
        <v>41786</v>
      </c>
      <c r="K660" s="111">
        <v>41786</v>
      </c>
      <c r="L660" s="111">
        <v>42065</v>
      </c>
      <c r="M660" s="111">
        <v>43464</v>
      </c>
      <c r="N660" t="s">
        <v>2136</v>
      </c>
      <c r="O660" t="s">
        <v>3658</v>
      </c>
      <c r="P660" t="s">
        <v>3659</v>
      </c>
    </row>
    <row r="661" spans="1:16" x14ac:dyDescent="0.25">
      <c r="A661" t="s">
        <v>55</v>
      </c>
      <c r="B661" t="s">
        <v>4342</v>
      </c>
      <c r="C661" t="s">
        <v>4341</v>
      </c>
      <c r="D661" t="s">
        <v>2729</v>
      </c>
      <c r="E661" t="s">
        <v>2147</v>
      </c>
      <c r="F661" t="s">
        <v>2091</v>
      </c>
      <c r="G661" s="150">
        <v>0.7</v>
      </c>
      <c r="H661" s="150">
        <v>1</v>
      </c>
      <c r="I661" s="149">
        <v>7.4999999999999997E-2</v>
      </c>
      <c r="J661" s="111">
        <v>41645</v>
      </c>
      <c r="K661" s="111">
        <v>41654</v>
      </c>
      <c r="L661" s="111">
        <v>41886</v>
      </c>
      <c r="M661" s="111">
        <v>43464</v>
      </c>
      <c r="N661" t="s">
        <v>2136</v>
      </c>
      <c r="O661" t="s">
        <v>4343</v>
      </c>
      <c r="P661" t="s">
        <v>4344</v>
      </c>
    </row>
    <row r="662" spans="1:16" x14ac:dyDescent="0.25">
      <c r="A662" t="s">
        <v>68</v>
      </c>
      <c r="B662" t="s">
        <v>3961</v>
      </c>
      <c r="C662" t="s">
        <v>4376</v>
      </c>
      <c r="D662" t="s">
        <v>2427</v>
      </c>
      <c r="E662" t="s">
        <v>2147</v>
      </c>
      <c r="F662" t="s">
        <v>2091</v>
      </c>
      <c r="G662" s="150">
        <v>0.01</v>
      </c>
      <c r="H662" s="150">
        <v>0.9</v>
      </c>
      <c r="I662" s="149">
        <v>2.6</v>
      </c>
      <c r="J662" s="111">
        <v>41624</v>
      </c>
      <c r="K662" s="111">
        <v>41624</v>
      </c>
      <c r="L662" s="111">
        <v>41886</v>
      </c>
      <c r="M662" s="111">
        <v>43281</v>
      </c>
      <c r="N662" t="s">
        <v>2136</v>
      </c>
      <c r="O662" t="s">
        <v>4377</v>
      </c>
      <c r="P662" t="s">
        <v>4378</v>
      </c>
    </row>
    <row r="663" spans="1:16" x14ac:dyDescent="0.25">
      <c r="A663" t="s">
        <v>52</v>
      </c>
      <c r="B663" t="s">
        <v>4159</v>
      </c>
      <c r="C663" t="s">
        <v>4158</v>
      </c>
      <c r="D663" t="s">
        <v>2163</v>
      </c>
      <c r="E663" t="s">
        <v>2164</v>
      </c>
      <c r="F663" t="s">
        <v>2091</v>
      </c>
      <c r="G663" s="150">
        <v>0.74709999999999999</v>
      </c>
      <c r="H663" s="150">
        <v>0.45</v>
      </c>
      <c r="I663" s="149">
        <v>0.50904358000000005</v>
      </c>
      <c r="J663" t="s">
        <v>560</v>
      </c>
      <c r="K663" s="111">
        <v>43070</v>
      </c>
      <c r="L663" s="111">
        <v>41994</v>
      </c>
      <c r="M663" s="111">
        <v>43130</v>
      </c>
      <c r="N663" t="s">
        <v>2098</v>
      </c>
      <c r="O663" t="s">
        <v>4160</v>
      </c>
      <c r="P663" t="s">
        <v>4161</v>
      </c>
    </row>
    <row r="664" spans="1:16" x14ac:dyDescent="0.25">
      <c r="A664" t="s">
        <v>52</v>
      </c>
      <c r="B664" t="s">
        <v>3205</v>
      </c>
      <c r="C664" t="s">
        <v>3209</v>
      </c>
      <c r="D664" t="s">
        <v>2163</v>
      </c>
      <c r="E664" t="s">
        <v>2164</v>
      </c>
      <c r="F664" t="s">
        <v>2091</v>
      </c>
      <c r="G664" s="150">
        <v>0.64359999999999995</v>
      </c>
      <c r="H664" s="150">
        <v>0.64</v>
      </c>
      <c r="I664" s="149">
        <v>0.50987731999999997</v>
      </c>
      <c r="J664" s="111">
        <v>41893</v>
      </c>
      <c r="K664" s="111">
        <v>41659</v>
      </c>
      <c r="L664" s="111">
        <v>42765</v>
      </c>
      <c r="M664" s="111">
        <v>43312</v>
      </c>
      <c r="N664" t="s">
        <v>2136</v>
      </c>
      <c r="O664" t="s">
        <v>3210</v>
      </c>
      <c r="P664" t="s">
        <v>3211</v>
      </c>
    </row>
    <row r="665" spans="1:16" x14ac:dyDescent="0.25">
      <c r="A665" t="s">
        <v>53</v>
      </c>
      <c r="B665" t="s">
        <v>2158</v>
      </c>
      <c r="C665" t="s">
        <v>4737</v>
      </c>
      <c r="D665" t="s">
        <v>2133</v>
      </c>
      <c r="E665" t="s">
        <v>2134</v>
      </c>
      <c r="F665" t="s">
        <v>2091</v>
      </c>
      <c r="G665" s="150">
        <v>0.85</v>
      </c>
      <c r="H665" s="150">
        <v>0</v>
      </c>
      <c r="I665" s="149">
        <v>15.917764979999999</v>
      </c>
      <c r="J665" s="111">
        <v>41445</v>
      </c>
      <c r="K665" s="111">
        <v>41445</v>
      </c>
      <c r="L665" s="111">
        <v>41273</v>
      </c>
      <c r="M665" s="111">
        <v>43281</v>
      </c>
      <c r="N665" t="s">
        <v>4738</v>
      </c>
      <c r="O665" t="s">
        <v>4739</v>
      </c>
      <c r="P665" t="s">
        <v>4740</v>
      </c>
    </row>
    <row r="666" spans="1:16" x14ac:dyDescent="0.25">
      <c r="A666" t="s">
        <v>2435</v>
      </c>
      <c r="B666" t="s">
        <v>2436</v>
      </c>
      <c r="C666" t="s">
        <v>2433</v>
      </c>
      <c r="D666" t="s">
        <v>2434</v>
      </c>
      <c r="E666" t="s">
        <v>2100</v>
      </c>
      <c r="F666" t="s">
        <v>2091</v>
      </c>
      <c r="G666" s="150">
        <v>6.2300000000000001E-2</v>
      </c>
      <c r="H666" s="150">
        <v>0</v>
      </c>
      <c r="I666" s="149">
        <v>1121</v>
      </c>
      <c r="J666" s="111">
        <v>40848</v>
      </c>
      <c r="K666" s="111">
        <v>41516</v>
      </c>
      <c r="L666" s="111">
        <v>40908</v>
      </c>
      <c r="M666" s="111">
        <v>55153</v>
      </c>
      <c r="N666" t="s">
        <v>2437</v>
      </c>
      <c r="O666" t="s">
        <v>560</v>
      </c>
      <c r="P666" t="s">
        <v>560</v>
      </c>
    </row>
    <row r="667" spans="1:16" x14ac:dyDescent="0.25">
      <c r="A667" t="s">
        <v>57</v>
      </c>
      <c r="B667" t="s">
        <v>4336</v>
      </c>
      <c r="C667" t="s">
        <v>4335</v>
      </c>
      <c r="D667" t="s">
        <v>2729</v>
      </c>
      <c r="E667" t="s">
        <v>2147</v>
      </c>
      <c r="F667" t="s">
        <v>2091</v>
      </c>
      <c r="G667" s="150">
        <v>0.01</v>
      </c>
      <c r="H667" s="150">
        <v>0.2</v>
      </c>
      <c r="I667" s="149">
        <v>7.7399999999999997E-2</v>
      </c>
      <c r="J667" s="111">
        <v>41621</v>
      </c>
      <c r="K667" s="111">
        <v>41624</v>
      </c>
      <c r="L667" s="111">
        <v>41886</v>
      </c>
      <c r="M667" s="111">
        <v>43464</v>
      </c>
      <c r="N667" t="s">
        <v>2136</v>
      </c>
      <c r="O667" t="s">
        <v>4337</v>
      </c>
      <c r="P667" t="s">
        <v>4338</v>
      </c>
    </row>
    <row r="668" spans="1:16" x14ac:dyDescent="0.25">
      <c r="A668" t="s">
        <v>57</v>
      </c>
      <c r="B668" t="s">
        <v>4336</v>
      </c>
      <c r="C668" t="s">
        <v>4335</v>
      </c>
      <c r="D668" t="s">
        <v>2729</v>
      </c>
      <c r="E668" t="s">
        <v>2147</v>
      </c>
      <c r="F668" t="s">
        <v>2091</v>
      </c>
      <c r="G668" s="150">
        <v>0.01</v>
      </c>
      <c r="H668" s="150">
        <v>0.2</v>
      </c>
      <c r="I668" s="149">
        <v>8.5199999999999998E-2</v>
      </c>
      <c r="J668" s="111">
        <v>41621</v>
      </c>
      <c r="K668" s="111">
        <v>41624</v>
      </c>
      <c r="L668" s="111">
        <v>41886</v>
      </c>
      <c r="M668" s="111">
        <v>43464</v>
      </c>
      <c r="N668" t="s">
        <v>2136</v>
      </c>
      <c r="O668" t="s">
        <v>4339</v>
      </c>
      <c r="P668" t="s">
        <v>4340</v>
      </c>
    </row>
    <row r="669" spans="1:16" x14ac:dyDescent="0.25">
      <c r="A669" t="s">
        <v>53</v>
      </c>
      <c r="B669" t="s">
        <v>4346</v>
      </c>
      <c r="C669" t="s">
        <v>4345</v>
      </c>
      <c r="D669" t="s">
        <v>2729</v>
      </c>
      <c r="E669" t="s">
        <v>2147</v>
      </c>
      <c r="F669" t="s">
        <v>2091</v>
      </c>
      <c r="G669" s="150">
        <v>0.8</v>
      </c>
      <c r="H669" s="150">
        <v>1</v>
      </c>
      <c r="I669" s="149">
        <v>8.2250000000000004E-2</v>
      </c>
      <c r="J669" s="111">
        <v>41589</v>
      </c>
      <c r="K669" s="111">
        <v>41620</v>
      </c>
      <c r="L669" s="111">
        <v>41886</v>
      </c>
      <c r="M669" s="111">
        <v>43464</v>
      </c>
      <c r="N669" t="s">
        <v>2136</v>
      </c>
      <c r="O669" t="s">
        <v>4347</v>
      </c>
      <c r="P669" t="s">
        <v>4348</v>
      </c>
    </row>
    <row r="670" spans="1:16" x14ac:dyDescent="0.25">
      <c r="A670" t="s">
        <v>48</v>
      </c>
      <c r="B670" t="s">
        <v>3832</v>
      </c>
      <c r="C670" t="s">
        <v>3831</v>
      </c>
      <c r="D670" t="s">
        <v>2729</v>
      </c>
      <c r="E670" t="s">
        <v>2147</v>
      </c>
      <c r="F670" t="s">
        <v>2091</v>
      </c>
      <c r="G670" s="150">
        <v>0.7</v>
      </c>
      <c r="H670" s="150">
        <v>0.8</v>
      </c>
      <c r="I670" s="149">
        <v>0.40799999999999997</v>
      </c>
      <c r="J670" s="111">
        <v>41690</v>
      </c>
      <c r="K670" s="111">
        <v>41759</v>
      </c>
      <c r="L670" s="111">
        <v>42065</v>
      </c>
      <c r="M670" s="111">
        <v>43464</v>
      </c>
      <c r="N670" t="s">
        <v>2136</v>
      </c>
      <c r="O670" t="s">
        <v>3833</v>
      </c>
      <c r="P670" t="s">
        <v>3834</v>
      </c>
    </row>
    <row r="671" spans="1:16" x14ac:dyDescent="0.25">
      <c r="A671" t="s">
        <v>68</v>
      </c>
      <c r="B671" t="s">
        <v>3680</v>
      </c>
      <c r="C671" t="s">
        <v>3679</v>
      </c>
      <c r="D671" t="s">
        <v>2729</v>
      </c>
      <c r="E671" t="s">
        <v>2147</v>
      </c>
      <c r="F671" t="s">
        <v>2091</v>
      </c>
      <c r="G671" s="150">
        <v>0.7</v>
      </c>
      <c r="H671" s="150">
        <v>0.8</v>
      </c>
      <c r="I671" s="149">
        <v>0.40799999999999997</v>
      </c>
      <c r="J671" s="111">
        <v>41786</v>
      </c>
      <c r="K671" s="111">
        <v>41772</v>
      </c>
      <c r="L671" s="111">
        <v>42065</v>
      </c>
      <c r="M671" s="111">
        <v>43464</v>
      </c>
      <c r="N671" t="s">
        <v>2136</v>
      </c>
      <c r="O671" t="s">
        <v>3681</v>
      </c>
      <c r="P671" t="s">
        <v>3682</v>
      </c>
    </row>
    <row r="672" spans="1:16" x14ac:dyDescent="0.25">
      <c r="A672" t="s">
        <v>68</v>
      </c>
      <c r="B672" t="s">
        <v>3680</v>
      </c>
      <c r="C672" t="s">
        <v>3679</v>
      </c>
      <c r="D672" t="s">
        <v>2729</v>
      </c>
      <c r="E672" t="s">
        <v>2147</v>
      </c>
      <c r="F672" t="s">
        <v>2091</v>
      </c>
      <c r="G672" s="150">
        <v>0.8</v>
      </c>
      <c r="H672" s="150">
        <v>0.8</v>
      </c>
      <c r="I672" s="149">
        <v>0.40799999999999997</v>
      </c>
      <c r="J672" s="111">
        <v>41753</v>
      </c>
      <c r="K672" s="111">
        <v>41759</v>
      </c>
      <c r="L672" s="111">
        <v>42065</v>
      </c>
      <c r="M672" s="111">
        <v>43464</v>
      </c>
      <c r="N672" t="s">
        <v>2136</v>
      </c>
      <c r="O672" t="s">
        <v>3683</v>
      </c>
      <c r="P672" t="s">
        <v>3684</v>
      </c>
    </row>
    <row r="673" spans="1:16" x14ac:dyDescent="0.25">
      <c r="A673" t="s">
        <v>67</v>
      </c>
      <c r="B673" t="s">
        <v>3542</v>
      </c>
      <c r="C673" t="s">
        <v>3541</v>
      </c>
      <c r="D673" t="s">
        <v>2729</v>
      </c>
      <c r="E673" t="s">
        <v>2147</v>
      </c>
      <c r="F673" t="s">
        <v>2091</v>
      </c>
      <c r="G673" s="150">
        <v>0.5</v>
      </c>
      <c r="H673" s="150">
        <v>1</v>
      </c>
      <c r="I673" s="149">
        <v>0.13477500000000001</v>
      </c>
      <c r="J673" s="111">
        <v>41786</v>
      </c>
      <c r="K673" s="111">
        <v>41844</v>
      </c>
      <c r="L673" s="111">
        <v>42065</v>
      </c>
      <c r="M673" s="111">
        <v>43464</v>
      </c>
      <c r="N673" t="s">
        <v>2136</v>
      </c>
      <c r="O673" t="s">
        <v>3543</v>
      </c>
      <c r="P673" t="s">
        <v>3544</v>
      </c>
    </row>
    <row r="674" spans="1:16" x14ac:dyDescent="0.25">
      <c r="A674" t="s">
        <v>68</v>
      </c>
      <c r="B674" t="s">
        <v>4564</v>
      </c>
      <c r="C674" t="s">
        <v>4563</v>
      </c>
      <c r="D674" t="s">
        <v>2729</v>
      </c>
      <c r="E674" t="s">
        <v>2147</v>
      </c>
      <c r="F674" t="s">
        <v>2091</v>
      </c>
      <c r="G674" s="150">
        <v>0.5</v>
      </c>
      <c r="H674" s="150">
        <v>0.75</v>
      </c>
      <c r="I674" s="149">
        <v>0.53333333000000005</v>
      </c>
      <c r="J674" s="111">
        <v>40513</v>
      </c>
      <c r="K674" s="111">
        <v>41712</v>
      </c>
      <c r="L674" s="111">
        <v>41293</v>
      </c>
      <c r="M674" s="111">
        <v>43464</v>
      </c>
      <c r="N674" t="s">
        <v>2136</v>
      </c>
      <c r="O674" t="s">
        <v>4565</v>
      </c>
      <c r="P674" t="s">
        <v>4566</v>
      </c>
    </row>
    <row r="675" spans="1:16" x14ac:dyDescent="0.25">
      <c r="A675" t="s">
        <v>68</v>
      </c>
      <c r="B675" t="s">
        <v>4564</v>
      </c>
      <c r="C675" t="s">
        <v>4563</v>
      </c>
      <c r="D675" t="s">
        <v>2729</v>
      </c>
      <c r="E675" t="s">
        <v>2147</v>
      </c>
      <c r="F675" t="s">
        <v>2091</v>
      </c>
      <c r="G675" s="150">
        <v>0.5</v>
      </c>
      <c r="H675" s="150">
        <v>0.75</v>
      </c>
      <c r="I675" s="149">
        <v>0.66666667000000002</v>
      </c>
      <c r="J675" s="111">
        <v>40513</v>
      </c>
      <c r="K675" s="111">
        <v>41712</v>
      </c>
      <c r="L675" s="111">
        <v>41293</v>
      </c>
      <c r="M675" s="111">
        <v>43464</v>
      </c>
      <c r="N675" t="s">
        <v>2136</v>
      </c>
      <c r="O675" t="s">
        <v>4567</v>
      </c>
      <c r="P675" t="s">
        <v>4568</v>
      </c>
    </row>
    <row r="676" spans="1:16" x14ac:dyDescent="0.25">
      <c r="A676" t="s">
        <v>45</v>
      </c>
      <c r="B676" t="s">
        <v>3793</v>
      </c>
      <c r="C676" t="s">
        <v>3792</v>
      </c>
      <c r="D676" t="s">
        <v>2729</v>
      </c>
      <c r="E676" t="s">
        <v>2147</v>
      </c>
      <c r="F676" t="s">
        <v>2091</v>
      </c>
      <c r="G676" s="150">
        <v>0.8</v>
      </c>
      <c r="H676" s="150">
        <v>0.8</v>
      </c>
      <c r="I676" s="149">
        <v>0.40799999999999997</v>
      </c>
      <c r="J676" s="111">
        <v>41617</v>
      </c>
      <c r="K676" s="111">
        <v>41618</v>
      </c>
      <c r="L676" s="111">
        <v>42065</v>
      </c>
      <c r="M676" s="111">
        <v>43464</v>
      </c>
      <c r="N676" t="s">
        <v>2136</v>
      </c>
      <c r="O676" t="s">
        <v>3794</v>
      </c>
      <c r="P676" t="s">
        <v>3795</v>
      </c>
    </row>
    <row r="677" spans="1:16" x14ac:dyDescent="0.25">
      <c r="A677" t="s">
        <v>45</v>
      </c>
      <c r="B677" t="s">
        <v>3793</v>
      </c>
      <c r="C677" t="s">
        <v>3792</v>
      </c>
      <c r="D677" t="s">
        <v>2729</v>
      </c>
      <c r="E677" t="s">
        <v>2147</v>
      </c>
      <c r="F677" t="s">
        <v>2091</v>
      </c>
      <c r="G677" s="150">
        <v>0.8</v>
      </c>
      <c r="H677" s="150">
        <v>0.8</v>
      </c>
      <c r="I677" s="149">
        <v>0.40799999999999997</v>
      </c>
      <c r="J677" s="111">
        <v>41659</v>
      </c>
      <c r="K677" s="111">
        <v>41655</v>
      </c>
      <c r="L677" s="111">
        <v>42065</v>
      </c>
      <c r="M677" s="111">
        <v>43464</v>
      </c>
      <c r="N677" t="s">
        <v>2136</v>
      </c>
      <c r="O677" t="s">
        <v>3796</v>
      </c>
      <c r="P677" t="s">
        <v>3797</v>
      </c>
    </row>
    <row r="678" spans="1:16" x14ac:dyDescent="0.25">
      <c r="A678" t="s">
        <v>53</v>
      </c>
      <c r="B678" t="s">
        <v>3568</v>
      </c>
      <c r="C678" t="s">
        <v>3567</v>
      </c>
      <c r="D678" t="s">
        <v>2729</v>
      </c>
      <c r="E678" t="s">
        <v>2147</v>
      </c>
      <c r="F678" t="s">
        <v>2091</v>
      </c>
      <c r="G678" s="150">
        <v>0.99</v>
      </c>
      <c r="H678" s="150">
        <v>1</v>
      </c>
      <c r="I678" s="149">
        <v>0.12645000000000001</v>
      </c>
      <c r="J678" s="111">
        <v>41786</v>
      </c>
      <c r="K678" s="111">
        <v>41822</v>
      </c>
      <c r="L678" s="111">
        <v>42065</v>
      </c>
      <c r="M678" s="111">
        <v>43464</v>
      </c>
      <c r="N678" t="s">
        <v>2136</v>
      </c>
      <c r="O678" t="s">
        <v>3569</v>
      </c>
      <c r="P678" t="s">
        <v>3570</v>
      </c>
    </row>
    <row r="679" spans="1:16" x14ac:dyDescent="0.25">
      <c r="A679" t="s">
        <v>53</v>
      </c>
      <c r="B679" t="s">
        <v>3743</v>
      </c>
      <c r="C679" t="s">
        <v>3742</v>
      </c>
      <c r="D679" t="s">
        <v>2729</v>
      </c>
      <c r="E679" t="s">
        <v>2147</v>
      </c>
      <c r="F679" t="s">
        <v>2091</v>
      </c>
      <c r="G679" s="150">
        <v>0.3</v>
      </c>
      <c r="H679" s="150">
        <v>0.8</v>
      </c>
      <c r="I679" s="149">
        <v>0.40799999999999997</v>
      </c>
      <c r="J679" s="111">
        <v>41786</v>
      </c>
      <c r="K679" s="111">
        <v>41949</v>
      </c>
      <c r="L679" s="111">
        <v>42065</v>
      </c>
      <c r="M679" s="111">
        <v>43464</v>
      </c>
      <c r="N679" t="s">
        <v>2136</v>
      </c>
      <c r="O679" t="s">
        <v>3744</v>
      </c>
      <c r="P679" t="s">
        <v>3745</v>
      </c>
    </row>
    <row r="680" spans="1:16" x14ac:dyDescent="0.25">
      <c r="A680" t="s">
        <v>51</v>
      </c>
      <c r="B680" t="s">
        <v>3614</v>
      </c>
      <c r="C680" t="s">
        <v>3613</v>
      </c>
      <c r="D680" t="s">
        <v>2729</v>
      </c>
      <c r="E680" t="s">
        <v>2147</v>
      </c>
      <c r="F680" t="s">
        <v>2091</v>
      </c>
      <c r="G680" s="150">
        <v>0.5</v>
      </c>
      <c r="H680" s="150">
        <v>0.8</v>
      </c>
      <c r="I680" s="149">
        <v>0.40799999999999997</v>
      </c>
      <c r="J680" s="111">
        <v>41786</v>
      </c>
      <c r="K680" s="111">
        <v>42235</v>
      </c>
      <c r="L680" s="111">
        <v>42065</v>
      </c>
      <c r="M680" s="111">
        <v>43464</v>
      </c>
      <c r="N680" t="s">
        <v>2136</v>
      </c>
      <c r="O680" t="s">
        <v>3615</v>
      </c>
      <c r="P680" t="s">
        <v>3616</v>
      </c>
    </row>
    <row r="681" spans="1:16" x14ac:dyDescent="0.25">
      <c r="A681" t="s">
        <v>51</v>
      </c>
      <c r="B681" t="s">
        <v>3614</v>
      </c>
      <c r="C681" t="s">
        <v>3613</v>
      </c>
      <c r="D681" t="s">
        <v>2729</v>
      </c>
      <c r="E681" t="s">
        <v>2147</v>
      </c>
      <c r="F681" t="s">
        <v>2091</v>
      </c>
      <c r="G681" s="150">
        <v>0.6</v>
      </c>
      <c r="H681" s="150">
        <v>0.8</v>
      </c>
      <c r="I681" s="149">
        <v>0.40799999999999997</v>
      </c>
      <c r="J681" s="111">
        <v>41786</v>
      </c>
      <c r="K681" s="111">
        <v>41912</v>
      </c>
      <c r="L681" s="111">
        <v>42065</v>
      </c>
      <c r="M681" s="111">
        <v>43464</v>
      </c>
      <c r="N681" t="s">
        <v>2136</v>
      </c>
      <c r="O681" t="s">
        <v>3617</v>
      </c>
      <c r="P681" t="s">
        <v>3618</v>
      </c>
    </row>
    <row r="682" spans="1:16" x14ac:dyDescent="0.25">
      <c r="A682" t="s">
        <v>51</v>
      </c>
      <c r="B682" t="s">
        <v>3614</v>
      </c>
      <c r="C682" t="s">
        <v>3613</v>
      </c>
      <c r="D682" t="s">
        <v>2729</v>
      </c>
      <c r="E682" t="s">
        <v>2147</v>
      </c>
      <c r="F682" t="s">
        <v>2091</v>
      </c>
      <c r="G682" s="150">
        <v>0.5</v>
      </c>
      <c r="H682" s="150">
        <v>0.8</v>
      </c>
      <c r="I682" s="149">
        <v>0.40799999999999997</v>
      </c>
      <c r="J682" s="111">
        <v>41786</v>
      </c>
      <c r="K682" s="111">
        <v>42235</v>
      </c>
      <c r="L682" s="111">
        <v>42065</v>
      </c>
      <c r="M682" s="111">
        <v>43464</v>
      </c>
      <c r="N682" t="s">
        <v>2136</v>
      </c>
      <c r="O682" t="s">
        <v>3619</v>
      </c>
      <c r="P682" t="s">
        <v>3620</v>
      </c>
    </row>
    <row r="683" spans="1:16" x14ac:dyDescent="0.25">
      <c r="A683" t="s">
        <v>51</v>
      </c>
      <c r="B683" t="s">
        <v>3614</v>
      </c>
      <c r="C683" t="s">
        <v>3613</v>
      </c>
      <c r="D683" t="s">
        <v>2729</v>
      </c>
      <c r="E683" t="s">
        <v>2147</v>
      </c>
      <c r="F683" t="s">
        <v>2091</v>
      </c>
      <c r="G683" s="150">
        <v>0.3</v>
      </c>
      <c r="H683" s="150">
        <v>0.8</v>
      </c>
      <c r="I683" s="149">
        <v>0.40799999999999997</v>
      </c>
      <c r="J683" s="111">
        <v>41786</v>
      </c>
      <c r="K683" s="111">
        <v>41912</v>
      </c>
      <c r="L683" s="111">
        <v>42065</v>
      </c>
      <c r="M683" s="111">
        <v>43464</v>
      </c>
      <c r="N683" t="s">
        <v>2136</v>
      </c>
      <c r="O683" t="s">
        <v>3621</v>
      </c>
      <c r="P683" t="s">
        <v>3622</v>
      </c>
    </row>
    <row r="684" spans="1:16" x14ac:dyDescent="0.25">
      <c r="A684" t="s">
        <v>47</v>
      </c>
      <c r="B684" t="s">
        <v>2155</v>
      </c>
      <c r="C684" t="s">
        <v>3594</v>
      </c>
      <c r="D684" t="s">
        <v>2729</v>
      </c>
      <c r="E684" t="s">
        <v>2147</v>
      </c>
      <c r="F684" t="s">
        <v>2091</v>
      </c>
      <c r="G684" s="150">
        <v>0.01</v>
      </c>
      <c r="H684" s="150">
        <v>0.2</v>
      </c>
      <c r="I684" s="149">
        <v>8.3400000000000002E-2</v>
      </c>
      <c r="J684" s="111">
        <v>41786</v>
      </c>
      <c r="K684" s="111">
        <v>41792</v>
      </c>
      <c r="L684" s="111">
        <v>42065</v>
      </c>
      <c r="M684" s="111">
        <v>43464</v>
      </c>
      <c r="N684" t="s">
        <v>2136</v>
      </c>
      <c r="O684" t="s">
        <v>3595</v>
      </c>
      <c r="P684" t="s">
        <v>3596</v>
      </c>
    </row>
    <row r="685" spans="1:16" x14ac:dyDescent="0.25">
      <c r="A685" t="s">
        <v>48</v>
      </c>
      <c r="B685" t="s">
        <v>2146</v>
      </c>
      <c r="C685" t="s">
        <v>3819</v>
      </c>
      <c r="D685" t="s">
        <v>2729</v>
      </c>
      <c r="E685" t="s">
        <v>2147</v>
      </c>
      <c r="F685" t="s">
        <v>2091</v>
      </c>
      <c r="G685" s="150">
        <v>0.9</v>
      </c>
      <c r="H685" s="150">
        <v>0.8</v>
      </c>
      <c r="I685" s="149">
        <v>0.40799999999999997</v>
      </c>
      <c r="J685" s="111">
        <v>41786</v>
      </c>
      <c r="K685" s="111">
        <v>41857</v>
      </c>
      <c r="L685" s="111">
        <v>42065</v>
      </c>
      <c r="M685" s="111">
        <v>43464</v>
      </c>
      <c r="N685" t="s">
        <v>2136</v>
      </c>
      <c r="O685" t="s">
        <v>3820</v>
      </c>
      <c r="P685" t="s">
        <v>3821</v>
      </c>
    </row>
    <row r="686" spans="1:16" x14ac:dyDescent="0.25">
      <c r="A686" t="s">
        <v>48</v>
      </c>
      <c r="B686" t="s">
        <v>2146</v>
      </c>
      <c r="C686" t="s">
        <v>3819</v>
      </c>
      <c r="D686" t="s">
        <v>2729</v>
      </c>
      <c r="E686" t="s">
        <v>2147</v>
      </c>
      <c r="F686" t="s">
        <v>2091</v>
      </c>
      <c r="G686" s="150">
        <v>0.6</v>
      </c>
      <c r="H686" s="150">
        <v>0.8</v>
      </c>
      <c r="I686" s="149">
        <v>0.40799999999999997</v>
      </c>
      <c r="J686" s="111">
        <v>41786</v>
      </c>
      <c r="K686" s="111">
        <v>41919</v>
      </c>
      <c r="L686" s="111">
        <v>42065</v>
      </c>
      <c r="M686" s="111">
        <v>43464</v>
      </c>
      <c r="N686" t="s">
        <v>2136</v>
      </c>
      <c r="O686" t="s">
        <v>3825</v>
      </c>
      <c r="P686" t="s">
        <v>3826</v>
      </c>
    </row>
    <row r="687" spans="1:16" x14ac:dyDescent="0.25">
      <c r="A687" t="s">
        <v>48</v>
      </c>
      <c r="B687" t="s">
        <v>2146</v>
      </c>
      <c r="C687" t="s">
        <v>3819</v>
      </c>
      <c r="D687" t="s">
        <v>2729</v>
      </c>
      <c r="E687" t="s">
        <v>2147</v>
      </c>
      <c r="F687" t="s">
        <v>2091</v>
      </c>
      <c r="G687" s="150">
        <v>0.5</v>
      </c>
      <c r="H687" s="150">
        <v>0.8</v>
      </c>
      <c r="I687" s="149">
        <v>0.40799999999999997</v>
      </c>
      <c r="J687" s="111">
        <v>41786</v>
      </c>
      <c r="K687" s="111">
        <v>41857</v>
      </c>
      <c r="L687" s="111">
        <v>42065</v>
      </c>
      <c r="M687" s="111">
        <v>43464</v>
      </c>
      <c r="N687" t="s">
        <v>2136</v>
      </c>
      <c r="O687" t="s">
        <v>3829</v>
      </c>
      <c r="P687" t="s">
        <v>3830</v>
      </c>
    </row>
    <row r="688" spans="1:16" x14ac:dyDescent="0.25">
      <c r="A688" t="s">
        <v>48</v>
      </c>
      <c r="B688" t="s">
        <v>2146</v>
      </c>
      <c r="C688" t="s">
        <v>3816</v>
      </c>
      <c r="D688" t="s">
        <v>2729</v>
      </c>
      <c r="E688" t="s">
        <v>2147</v>
      </c>
      <c r="F688" t="s">
        <v>2091</v>
      </c>
      <c r="G688" s="150">
        <v>0.3</v>
      </c>
      <c r="H688" s="150">
        <v>0.8</v>
      </c>
      <c r="I688" s="149">
        <v>0.51200000000000001</v>
      </c>
      <c r="J688" s="111">
        <v>41786</v>
      </c>
      <c r="K688" s="111">
        <v>41857</v>
      </c>
      <c r="L688" s="111">
        <v>42065</v>
      </c>
      <c r="M688" s="111">
        <v>43464</v>
      </c>
      <c r="N688" t="s">
        <v>2136</v>
      </c>
      <c r="O688" t="s">
        <v>3817</v>
      </c>
      <c r="P688" t="s">
        <v>3818</v>
      </c>
    </row>
    <row r="689" spans="1:16" x14ac:dyDescent="0.25">
      <c r="A689" t="s">
        <v>48</v>
      </c>
      <c r="B689" t="s">
        <v>2146</v>
      </c>
      <c r="C689" t="s">
        <v>3813</v>
      </c>
      <c r="D689" t="s">
        <v>2729</v>
      </c>
      <c r="E689" t="s">
        <v>2147</v>
      </c>
      <c r="F689" t="s">
        <v>2091</v>
      </c>
      <c r="G689" s="150">
        <v>0.4</v>
      </c>
      <c r="H689" s="150">
        <v>0.8</v>
      </c>
      <c r="I689" s="149">
        <v>0.65900000000000003</v>
      </c>
      <c r="J689" s="111">
        <v>41786</v>
      </c>
      <c r="K689" s="111">
        <v>41857</v>
      </c>
      <c r="L689" s="111">
        <v>42065</v>
      </c>
      <c r="M689" s="111">
        <v>43464</v>
      </c>
      <c r="N689" t="s">
        <v>2136</v>
      </c>
      <c r="O689" t="s">
        <v>3814</v>
      </c>
      <c r="P689" t="s">
        <v>3815</v>
      </c>
    </row>
    <row r="690" spans="1:16" x14ac:dyDescent="0.25">
      <c r="A690" t="s">
        <v>66</v>
      </c>
      <c r="B690" t="s">
        <v>3669</v>
      </c>
      <c r="C690" t="s">
        <v>3672</v>
      </c>
      <c r="D690" t="s">
        <v>2729</v>
      </c>
      <c r="E690" t="s">
        <v>2147</v>
      </c>
      <c r="F690" t="s">
        <v>2091</v>
      </c>
      <c r="G690" s="150">
        <v>0.1</v>
      </c>
      <c r="H690" s="150">
        <v>0.2</v>
      </c>
      <c r="I690" s="149">
        <v>0.40799999999999997</v>
      </c>
      <c r="J690" s="111">
        <v>41786</v>
      </c>
      <c r="K690" s="111">
        <v>42035</v>
      </c>
      <c r="L690" s="111">
        <v>42065</v>
      </c>
      <c r="M690" s="111">
        <v>43464</v>
      </c>
      <c r="N690" t="s">
        <v>2136</v>
      </c>
      <c r="O690" t="s">
        <v>3673</v>
      </c>
      <c r="P690" t="s">
        <v>3674</v>
      </c>
    </row>
    <row r="691" spans="1:16" x14ac:dyDescent="0.25">
      <c r="A691" t="s">
        <v>66</v>
      </c>
      <c r="B691" t="s">
        <v>3669</v>
      </c>
      <c r="C691" t="s">
        <v>3668</v>
      </c>
      <c r="D691" t="s">
        <v>2729</v>
      </c>
      <c r="E691" t="s">
        <v>2147</v>
      </c>
      <c r="F691" t="s">
        <v>2091</v>
      </c>
      <c r="G691" s="150">
        <v>0.56999999999999995</v>
      </c>
      <c r="H691" s="150">
        <v>0.8</v>
      </c>
      <c r="I691" s="149">
        <v>0.51200000000000001</v>
      </c>
      <c r="J691" s="111">
        <v>41786</v>
      </c>
      <c r="K691" s="111">
        <v>41971</v>
      </c>
      <c r="L691" s="111">
        <v>42065</v>
      </c>
      <c r="M691" s="111">
        <v>43464</v>
      </c>
      <c r="N691" t="s">
        <v>2136</v>
      </c>
      <c r="O691" t="s">
        <v>3670</v>
      </c>
      <c r="P691" t="s">
        <v>3671</v>
      </c>
    </row>
    <row r="692" spans="1:16" x14ac:dyDescent="0.25">
      <c r="A692" t="s">
        <v>45</v>
      </c>
      <c r="B692" t="s">
        <v>2363</v>
      </c>
      <c r="C692" t="s">
        <v>2366</v>
      </c>
      <c r="D692" t="s">
        <v>2163</v>
      </c>
      <c r="E692" t="s">
        <v>2164</v>
      </c>
      <c r="F692" t="s">
        <v>2091</v>
      </c>
      <c r="G692" s="150">
        <v>0.18140000000000001</v>
      </c>
      <c r="H692" s="150">
        <v>0.5</v>
      </c>
      <c r="I692" s="149">
        <v>0.50804799</v>
      </c>
      <c r="J692" s="111">
        <v>42207</v>
      </c>
      <c r="K692" s="111">
        <v>41899</v>
      </c>
      <c r="L692" s="111">
        <v>42590</v>
      </c>
      <c r="M692" s="111">
        <v>43250</v>
      </c>
      <c r="N692" t="s">
        <v>2136</v>
      </c>
      <c r="O692" t="s">
        <v>2367</v>
      </c>
      <c r="P692" t="s">
        <v>2368</v>
      </c>
    </row>
    <row r="693" spans="1:16" x14ac:dyDescent="0.25">
      <c r="A693" t="s">
        <v>61</v>
      </c>
      <c r="B693" t="s">
        <v>4805</v>
      </c>
      <c r="C693" t="s">
        <v>4804</v>
      </c>
      <c r="D693" t="s">
        <v>2163</v>
      </c>
      <c r="E693" t="s">
        <v>2164</v>
      </c>
      <c r="F693" t="s">
        <v>2091</v>
      </c>
      <c r="G693" s="150">
        <v>1.43E-2</v>
      </c>
      <c r="H693" s="150">
        <v>0.2</v>
      </c>
      <c r="I693" s="149">
        <v>0.48945477999999998</v>
      </c>
      <c r="J693" s="111">
        <v>41985</v>
      </c>
      <c r="K693" s="111">
        <v>41899</v>
      </c>
      <c r="L693" s="111">
        <v>41565</v>
      </c>
      <c r="M693" s="111">
        <v>43177</v>
      </c>
      <c r="N693" t="s">
        <v>2136</v>
      </c>
      <c r="O693" t="s">
        <v>4806</v>
      </c>
      <c r="P693" t="s">
        <v>4807</v>
      </c>
    </row>
    <row r="694" spans="1:16" x14ac:dyDescent="0.25">
      <c r="A694" t="s">
        <v>61</v>
      </c>
      <c r="B694" t="s">
        <v>4727</v>
      </c>
      <c r="C694" t="s">
        <v>4757</v>
      </c>
      <c r="D694" t="s">
        <v>2163</v>
      </c>
      <c r="E694" t="s">
        <v>2164</v>
      </c>
      <c r="F694" t="s">
        <v>2091</v>
      </c>
      <c r="G694" s="150">
        <v>4.6199999999999998E-2</v>
      </c>
      <c r="H694" s="150">
        <v>0.5</v>
      </c>
      <c r="I694" s="149">
        <v>0.48741532999999998</v>
      </c>
      <c r="J694" s="111">
        <v>41682</v>
      </c>
      <c r="K694" s="111">
        <v>41613</v>
      </c>
      <c r="L694" s="111">
        <v>41544</v>
      </c>
      <c r="M694" s="111">
        <v>43131</v>
      </c>
      <c r="N694" t="s">
        <v>2136</v>
      </c>
      <c r="O694" t="s">
        <v>4758</v>
      </c>
      <c r="P694" t="s">
        <v>4759</v>
      </c>
    </row>
    <row r="695" spans="1:16" x14ac:dyDescent="0.25">
      <c r="A695" t="s">
        <v>53</v>
      </c>
      <c r="B695" t="s">
        <v>3739</v>
      </c>
      <c r="C695" t="s">
        <v>3738</v>
      </c>
      <c r="D695" t="s">
        <v>2729</v>
      </c>
      <c r="E695" t="s">
        <v>2147</v>
      </c>
      <c r="F695" t="s">
        <v>2091</v>
      </c>
      <c r="G695" s="150">
        <v>0.7</v>
      </c>
      <c r="H695" s="150">
        <v>0.8</v>
      </c>
      <c r="I695" s="149">
        <v>0.40799999999999997</v>
      </c>
      <c r="J695" s="111">
        <v>41786</v>
      </c>
      <c r="K695" s="111">
        <v>41935</v>
      </c>
      <c r="L695" s="111">
        <v>42065</v>
      </c>
      <c r="M695" s="111">
        <v>43464</v>
      </c>
      <c r="N695" t="s">
        <v>2136</v>
      </c>
      <c r="O695" t="s">
        <v>3740</v>
      </c>
      <c r="P695" t="s">
        <v>3741</v>
      </c>
    </row>
    <row r="696" spans="1:16" x14ac:dyDescent="0.25">
      <c r="A696" t="s">
        <v>56</v>
      </c>
      <c r="B696" t="s">
        <v>3947</v>
      </c>
      <c r="C696" t="s">
        <v>4763</v>
      </c>
      <c r="D696" t="s">
        <v>2525</v>
      </c>
      <c r="E696" t="s">
        <v>2134</v>
      </c>
      <c r="F696" t="s">
        <v>2091</v>
      </c>
      <c r="G696" s="150">
        <v>0.66220000000000001</v>
      </c>
      <c r="H696" s="150">
        <v>0</v>
      </c>
      <c r="I696" s="149">
        <v>59.423866359999998</v>
      </c>
      <c r="J696" s="111">
        <v>39617</v>
      </c>
      <c r="K696" s="111">
        <v>39617</v>
      </c>
      <c r="L696" s="111">
        <v>40908</v>
      </c>
      <c r="M696" s="111">
        <v>43464</v>
      </c>
      <c r="N696" t="s">
        <v>2136</v>
      </c>
      <c r="O696" t="s">
        <v>4764</v>
      </c>
      <c r="P696" t="s">
        <v>4765</v>
      </c>
    </row>
    <row r="697" spans="1:16" x14ac:dyDescent="0.25">
      <c r="A697" t="s">
        <v>53</v>
      </c>
      <c r="B697" t="s">
        <v>4028</v>
      </c>
      <c r="C697" t="s">
        <v>4027</v>
      </c>
      <c r="D697" t="s">
        <v>2525</v>
      </c>
      <c r="E697" t="s">
        <v>2134</v>
      </c>
      <c r="F697" t="s">
        <v>2091</v>
      </c>
      <c r="G697" s="150">
        <v>2.0999999999999999E-3</v>
      </c>
      <c r="H697" s="150">
        <v>0</v>
      </c>
      <c r="I697" s="149">
        <v>50.501399999999997</v>
      </c>
      <c r="J697" s="111">
        <v>41897</v>
      </c>
      <c r="K697" s="111">
        <v>42244</v>
      </c>
      <c r="L697" s="111">
        <v>42291</v>
      </c>
      <c r="M697" s="111">
        <v>43738</v>
      </c>
      <c r="N697" t="s">
        <v>2098</v>
      </c>
      <c r="O697" t="s">
        <v>4029</v>
      </c>
      <c r="P697" t="s">
        <v>4030</v>
      </c>
    </row>
    <row r="698" spans="1:16" x14ac:dyDescent="0.25">
      <c r="A698" t="s">
        <v>65</v>
      </c>
      <c r="B698" t="s">
        <v>2104</v>
      </c>
      <c r="C698" t="s">
        <v>4022</v>
      </c>
      <c r="D698" t="s">
        <v>2525</v>
      </c>
      <c r="E698" t="s">
        <v>2134</v>
      </c>
      <c r="F698" t="s">
        <v>2091</v>
      </c>
      <c r="G698" s="150">
        <v>6.9999999999999993E-3</v>
      </c>
      <c r="H698" s="150">
        <v>0</v>
      </c>
      <c r="I698" s="149">
        <v>41.144959389999997</v>
      </c>
      <c r="J698" s="111">
        <v>42004</v>
      </c>
      <c r="K698" s="111">
        <v>41752</v>
      </c>
      <c r="L698" s="111">
        <v>42124</v>
      </c>
      <c r="M698" s="111">
        <v>43281</v>
      </c>
      <c r="N698" t="s">
        <v>2136</v>
      </c>
      <c r="O698" t="s">
        <v>4023</v>
      </c>
      <c r="P698" t="s">
        <v>4024</v>
      </c>
    </row>
    <row r="699" spans="1:16" x14ac:dyDescent="0.25">
      <c r="A699" t="s">
        <v>51</v>
      </c>
      <c r="B699" t="s">
        <v>3576</v>
      </c>
      <c r="C699" t="s">
        <v>3575</v>
      </c>
      <c r="D699" t="s">
        <v>2729</v>
      </c>
      <c r="E699" t="s">
        <v>2147</v>
      </c>
      <c r="F699" t="s">
        <v>2091</v>
      </c>
      <c r="G699" s="150">
        <v>0.1</v>
      </c>
      <c r="H699" s="150">
        <v>1</v>
      </c>
      <c r="I699" s="149">
        <v>0.10960499999999999</v>
      </c>
      <c r="J699" s="111">
        <v>41786</v>
      </c>
      <c r="K699" s="111">
        <v>41971</v>
      </c>
      <c r="L699" s="111">
        <v>42065</v>
      </c>
      <c r="M699" s="111">
        <v>43464</v>
      </c>
      <c r="N699" t="s">
        <v>2136</v>
      </c>
      <c r="O699" t="s">
        <v>3577</v>
      </c>
      <c r="P699" t="s">
        <v>3578</v>
      </c>
    </row>
    <row r="700" spans="1:16" x14ac:dyDescent="0.25">
      <c r="A700" t="s">
        <v>51</v>
      </c>
      <c r="B700" t="s">
        <v>3576</v>
      </c>
      <c r="C700" t="s">
        <v>3575</v>
      </c>
      <c r="D700" t="s">
        <v>2729</v>
      </c>
      <c r="E700" t="s">
        <v>2147</v>
      </c>
      <c r="F700" t="s">
        <v>2091</v>
      </c>
      <c r="G700" s="150">
        <v>0.1</v>
      </c>
      <c r="H700" s="150">
        <v>1</v>
      </c>
      <c r="I700" s="149">
        <v>0.11466</v>
      </c>
      <c r="J700" s="111">
        <v>41786</v>
      </c>
      <c r="K700" s="111">
        <v>41971</v>
      </c>
      <c r="L700" s="111">
        <v>42065</v>
      </c>
      <c r="M700" s="111">
        <v>43464</v>
      </c>
      <c r="N700" t="s">
        <v>2136</v>
      </c>
      <c r="O700" t="s">
        <v>3579</v>
      </c>
      <c r="P700" t="s">
        <v>3580</v>
      </c>
    </row>
    <row r="701" spans="1:16" x14ac:dyDescent="0.25">
      <c r="A701" t="s">
        <v>51</v>
      </c>
      <c r="B701" t="s">
        <v>3576</v>
      </c>
      <c r="C701" t="s">
        <v>3610</v>
      </c>
      <c r="D701" t="s">
        <v>2729</v>
      </c>
      <c r="E701" t="s">
        <v>2147</v>
      </c>
      <c r="F701" t="s">
        <v>2091</v>
      </c>
      <c r="G701" s="150">
        <v>0.3</v>
      </c>
      <c r="H701" s="150">
        <v>0.8</v>
      </c>
      <c r="I701" s="149">
        <v>0.40799999999999997</v>
      </c>
      <c r="J701" s="111">
        <v>41786</v>
      </c>
      <c r="K701" s="111">
        <v>41971</v>
      </c>
      <c r="L701" s="111">
        <v>42065</v>
      </c>
      <c r="M701" s="111">
        <v>43464</v>
      </c>
      <c r="N701" t="s">
        <v>2136</v>
      </c>
      <c r="O701" t="s">
        <v>3611</v>
      </c>
      <c r="P701" t="s">
        <v>3612</v>
      </c>
    </row>
    <row r="702" spans="1:16" x14ac:dyDescent="0.25">
      <c r="A702" t="s">
        <v>68</v>
      </c>
      <c r="B702" t="s">
        <v>3286</v>
      </c>
      <c r="C702" t="s">
        <v>3285</v>
      </c>
      <c r="D702" t="s">
        <v>2729</v>
      </c>
      <c r="E702" t="s">
        <v>2147</v>
      </c>
      <c r="F702" t="s">
        <v>2091</v>
      </c>
      <c r="G702" s="150">
        <v>0.99</v>
      </c>
      <c r="H702" s="150">
        <v>1</v>
      </c>
      <c r="I702" s="149">
        <v>7.4999999999999997E-2</v>
      </c>
      <c r="J702" s="111">
        <v>41909</v>
      </c>
      <c r="K702" s="111">
        <v>42184</v>
      </c>
      <c r="L702" s="111">
        <v>42186</v>
      </c>
      <c r="M702" s="111">
        <v>43464</v>
      </c>
      <c r="N702" t="s">
        <v>2136</v>
      </c>
      <c r="O702" t="s">
        <v>3287</v>
      </c>
      <c r="P702" t="s">
        <v>3288</v>
      </c>
    </row>
    <row r="703" spans="1:16" x14ac:dyDescent="0.25">
      <c r="A703" t="s">
        <v>48</v>
      </c>
      <c r="B703" t="s">
        <v>4593</v>
      </c>
      <c r="C703" t="s">
        <v>4592</v>
      </c>
      <c r="D703" t="s">
        <v>2163</v>
      </c>
      <c r="E703" t="s">
        <v>2164</v>
      </c>
      <c r="F703" t="s">
        <v>2091</v>
      </c>
      <c r="G703" s="150">
        <v>0.87680000000000002</v>
      </c>
      <c r="H703" s="150">
        <v>0.77</v>
      </c>
      <c r="I703" s="149">
        <v>0.51</v>
      </c>
      <c r="J703" s="111">
        <v>41583</v>
      </c>
      <c r="K703" s="111">
        <v>41549</v>
      </c>
      <c r="L703" s="111">
        <v>41669</v>
      </c>
      <c r="M703" s="111">
        <v>43240</v>
      </c>
      <c r="N703" t="s">
        <v>2136</v>
      </c>
      <c r="O703" t="s">
        <v>4594</v>
      </c>
      <c r="P703" t="s">
        <v>4595</v>
      </c>
    </row>
    <row r="704" spans="1:16" x14ac:dyDescent="0.25">
      <c r="A704" t="s">
        <v>61</v>
      </c>
      <c r="B704" t="s">
        <v>4205</v>
      </c>
      <c r="C704" t="s">
        <v>4330</v>
      </c>
      <c r="D704" t="s">
        <v>2729</v>
      </c>
      <c r="E704" t="s">
        <v>2147</v>
      </c>
      <c r="F704" t="s">
        <v>2091</v>
      </c>
      <c r="G704" s="150">
        <v>0.3</v>
      </c>
      <c r="H704" s="150">
        <v>0.2</v>
      </c>
      <c r="I704" s="149">
        <v>0.14099999999999999</v>
      </c>
      <c r="J704" s="111">
        <v>41712</v>
      </c>
      <c r="K704" s="111">
        <v>41978</v>
      </c>
      <c r="L704" s="111">
        <v>41886</v>
      </c>
      <c r="M704" s="111">
        <v>43464</v>
      </c>
      <c r="N704" t="s">
        <v>2136</v>
      </c>
      <c r="O704" t="s">
        <v>4331</v>
      </c>
      <c r="P704" t="s">
        <v>4332</v>
      </c>
    </row>
    <row r="705" spans="1:16" x14ac:dyDescent="0.25">
      <c r="A705" t="s">
        <v>61</v>
      </c>
      <c r="B705" t="s">
        <v>4205</v>
      </c>
      <c r="C705" t="s">
        <v>4330</v>
      </c>
      <c r="D705" t="s">
        <v>2729</v>
      </c>
      <c r="E705" t="s">
        <v>2147</v>
      </c>
      <c r="F705" t="s">
        <v>2091</v>
      </c>
      <c r="G705" s="150">
        <v>0.2</v>
      </c>
      <c r="H705" s="150">
        <v>0.2</v>
      </c>
      <c r="I705" s="149">
        <v>0.14099999999999999</v>
      </c>
      <c r="J705" s="111">
        <v>41712</v>
      </c>
      <c r="K705" s="111">
        <v>41978</v>
      </c>
      <c r="L705" s="111">
        <v>41886</v>
      </c>
      <c r="M705" s="111">
        <v>43464</v>
      </c>
      <c r="N705" t="s">
        <v>2136</v>
      </c>
      <c r="O705" t="s">
        <v>4333</v>
      </c>
      <c r="P705" t="s">
        <v>4334</v>
      </c>
    </row>
    <row r="706" spans="1:16" x14ac:dyDescent="0.25">
      <c r="A706" t="s">
        <v>61</v>
      </c>
      <c r="B706" t="s">
        <v>4205</v>
      </c>
      <c r="C706" t="s">
        <v>4204</v>
      </c>
      <c r="D706" t="s">
        <v>2729</v>
      </c>
      <c r="E706" t="s">
        <v>2147</v>
      </c>
      <c r="F706" t="s">
        <v>2091</v>
      </c>
      <c r="G706" s="150">
        <v>0.6</v>
      </c>
      <c r="H706" s="150">
        <v>0.75</v>
      </c>
      <c r="I706" s="149">
        <v>0.2</v>
      </c>
      <c r="J706" s="111">
        <v>40513</v>
      </c>
      <c r="K706" s="111">
        <v>41424</v>
      </c>
      <c r="L706" s="111">
        <v>41363</v>
      </c>
      <c r="M706" s="111">
        <v>43464</v>
      </c>
      <c r="N706" t="s">
        <v>2136</v>
      </c>
      <c r="O706" t="s">
        <v>4206</v>
      </c>
      <c r="P706" t="s">
        <v>4207</v>
      </c>
    </row>
    <row r="707" spans="1:16" x14ac:dyDescent="0.25">
      <c r="A707" t="s">
        <v>61</v>
      </c>
      <c r="B707" t="s">
        <v>4205</v>
      </c>
      <c r="C707" t="s">
        <v>4204</v>
      </c>
      <c r="D707" t="s">
        <v>2729</v>
      </c>
      <c r="E707" t="s">
        <v>2147</v>
      </c>
      <c r="F707" t="s">
        <v>2091</v>
      </c>
      <c r="G707" s="150">
        <v>0.2</v>
      </c>
      <c r="H707" s="150">
        <v>0.75</v>
      </c>
      <c r="I707" s="149">
        <v>0.2</v>
      </c>
      <c r="J707" s="111">
        <v>40513</v>
      </c>
      <c r="K707" s="111">
        <v>41424</v>
      </c>
      <c r="L707" s="111">
        <v>41363</v>
      </c>
      <c r="M707" s="111">
        <v>43464</v>
      </c>
      <c r="N707" t="s">
        <v>2136</v>
      </c>
      <c r="O707" t="s">
        <v>4208</v>
      </c>
      <c r="P707" t="s">
        <v>4209</v>
      </c>
    </row>
    <row r="708" spans="1:16" x14ac:dyDescent="0.25">
      <c r="A708" t="s">
        <v>61</v>
      </c>
      <c r="B708" t="s">
        <v>4205</v>
      </c>
      <c r="C708" t="s">
        <v>4204</v>
      </c>
      <c r="D708" t="s">
        <v>2729</v>
      </c>
      <c r="E708" t="s">
        <v>2147</v>
      </c>
      <c r="F708" t="s">
        <v>2091</v>
      </c>
      <c r="G708" s="150">
        <v>0.7</v>
      </c>
      <c r="H708" s="150">
        <v>0.75</v>
      </c>
      <c r="I708" s="149">
        <v>0.2</v>
      </c>
      <c r="J708" s="111">
        <v>40513</v>
      </c>
      <c r="K708" s="111">
        <v>41424</v>
      </c>
      <c r="L708" s="111">
        <v>41363</v>
      </c>
      <c r="M708" s="111">
        <v>43464</v>
      </c>
      <c r="N708" t="s">
        <v>2136</v>
      </c>
      <c r="O708" t="s">
        <v>4210</v>
      </c>
      <c r="P708" t="s">
        <v>4211</v>
      </c>
    </row>
    <row r="709" spans="1:16" x14ac:dyDescent="0.25">
      <c r="A709" t="s">
        <v>61</v>
      </c>
      <c r="B709" t="s">
        <v>4205</v>
      </c>
      <c r="C709" t="s">
        <v>4204</v>
      </c>
      <c r="D709" t="s">
        <v>2729</v>
      </c>
      <c r="E709" t="s">
        <v>2147</v>
      </c>
      <c r="F709" t="s">
        <v>2091</v>
      </c>
      <c r="G709" s="150">
        <v>0.5</v>
      </c>
      <c r="H709" s="150">
        <v>0.75</v>
      </c>
      <c r="I709" s="149">
        <v>0.2</v>
      </c>
      <c r="J709" s="111">
        <v>40513</v>
      </c>
      <c r="K709" s="111">
        <v>41424</v>
      </c>
      <c r="L709" s="111">
        <v>41363</v>
      </c>
      <c r="M709" s="111">
        <v>43464</v>
      </c>
      <c r="N709" t="s">
        <v>2136</v>
      </c>
      <c r="O709" t="s">
        <v>4212</v>
      </c>
      <c r="P709" t="s">
        <v>4213</v>
      </c>
    </row>
    <row r="710" spans="1:16" x14ac:dyDescent="0.25">
      <c r="A710" t="s">
        <v>52</v>
      </c>
      <c r="B710" t="s">
        <v>2527</v>
      </c>
      <c r="C710" t="s">
        <v>2526</v>
      </c>
      <c r="D710" t="s">
        <v>2163</v>
      </c>
      <c r="E710" t="s">
        <v>2164</v>
      </c>
      <c r="F710" t="s">
        <v>2091</v>
      </c>
      <c r="G710" s="150">
        <v>0.23100000000000001</v>
      </c>
      <c r="H710" s="150">
        <v>0</v>
      </c>
      <c r="I710" s="149">
        <v>0.50973036999999999</v>
      </c>
      <c r="J710" t="s">
        <v>560</v>
      </c>
      <c r="K710" s="111">
        <v>42706</v>
      </c>
      <c r="L710" s="111">
        <v>42703</v>
      </c>
      <c r="M710" s="111">
        <v>43440</v>
      </c>
      <c r="N710" t="s">
        <v>2098</v>
      </c>
      <c r="O710" t="s">
        <v>2528</v>
      </c>
      <c r="P710" t="s">
        <v>2529</v>
      </c>
    </row>
    <row r="711" spans="1:16" x14ac:dyDescent="0.25">
      <c r="A711" t="s">
        <v>51</v>
      </c>
      <c r="B711" t="s">
        <v>3607</v>
      </c>
      <c r="C711" t="s">
        <v>3606</v>
      </c>
      <c r="D711" t="s">
        <v>2729</v>
      </c>
      <c r="E711" t="s">
        <v>2147</v>
      </c>
      <c r="F711" t="s">
        <v>2091</v>
      </c>
      <c r="G711" s="150">
        <v>0.4</v>
      </c>
      <c r="H711" s="150">
        <v>0.8</v>
      </c>
      <c r="I711" s="149">
        <v>0.51200000000000001</v>
      </c>
      <c r="J711" s="111">
        <v>41786</v>
      </c>
      <c r="K711" s="111">
        <v>41851</v>
      </c>
      <c r="L711" s="111">
        <v>42065</v>
      </c>
      <c r="M711" s="111">
        <v>43464</v>
      </c>
      <c r="N711" t="s">
        <v>2136</v>
      </c>
      <c r="O711" t="s">
        <v>3608</v>
      </c>
      <c r="P711" t="s">
        <v>3609</v>
      </c>
    </row>
    <row r="712" spans="1:16" x14ac:dyDescent="0.25">
      <c r="A712" t="s">
        <v>56</v>
      </c>
      <c r="B712" t="s">
        <v>3280</v>
      </c>
      <c r="C712" t="s">
        <v>3279</v>
      </c>
      <c r="D712" t="s">
        <v>2729</v>
      </c>
      <c r="E712" t="s">
        <v>2147</v>
      </c>
      <c r="F712" t="s">
        <v>2091</v>
      </c>
      <c r="G712" s="150">
        <v>0.5</v>
      </c>
      <c r="H712" s="150">
        <v>0.8</v>
      </c>
      <c r="I712" s="149">
        <v>0.51200000000000001</v>
      </c>
      <c r="J712" s="111">
        <v>41922</v>
      </c>
      <c r="K712" s="111">
        <v>41835</v>
      </c>
      <c r="L712" s="111">
        <v>42199</v>
      </c>
      <c r="M712" s="111">
        <v>43464</v>
      </c>
      <c r="N712" t="s">
        <v>2136</v>
      </c>
      <c r="O712" t="s">
        <v>3281</v>
      </c>
      <c r="P712" t="s">
        <v>3282</v>
      </c>
    </row>
    <row r="713" spans="1:16" x14ac:dyDescent="0.25">
      <c r="A713" t="s">
        <v>56</v>
      </c>
      <c r="B713" t="s">
        <v>3280</v>
      </c>
      <c r="C713" t="s">
        <v>3279</v>
      </c>
      <c r="D713" t="s">
        <v>2729</v>
      </c>
      <c r="E713" t="s">
        <v>2147</v>
      </c>
      <c r="F713" t="s">
        <v>2091</v>
      </c>
      <c r="G713" s="150">
        <v>0.5</v>
      </c>
      <c r="H713" s="150">
        <v>0.8</v>
      </c>
      <c r="I713" s="149">
        <v>0.51200000000000001</v>
      </c>
      <c r="J713" s="111">
        <v>41922</v>
      </c>
      <c r="K713" s="111">
        <v>41835</v>
      </c>
      <c r="L713" s="111">
        <v>42199</v>
      </c>
      <c r="M713" s="111">
        <v>43464</v>
      </c>
      <c r="N713" t="s">
        <v>2136</v>
      </c>
      <c r="O713" t="s">
        <v>3283</v>
      </c>
      <c r="P713" t="s">
        <v>3284</v>
      </c>
    </row>
    <row r="714" spans="1:16" x14ac:dyDescent="0.25">
      <c r="A714" t="s">
        <v>68</v>
      </c>
      <c r="B714" t="s">
        <v>2454</v>
      </c>
      <c r="C714" t="s">
        <v>2456</v>
      </c>
      <c r="D714" t="s">
        <v>2133</v>
      </c>
      <c r="E714" t="s">
        <v>2134</v>
      </c>
      <c r="F714" t="s">
        <v>2091</v>
      </c>
      <c r="G714" s="150">
        <v>0.9224</v>
      </c>
      <c r="H714" s="150">
        <v>0</v>
      </c>
      <c r="I714" s="149">
        <v>9.3201780000000003</v>
      </c>
      <c r="J714" s="111">
        <v>41699</v>
      </c>
      <c r="K714" s="111">
        <v>41699</v>
      </c>
      <c r="L714" s="111">
        <v>42520</v>
      </c>
      <c r="M714" s="111">
        <v>43464</v>
      </c>
      <c r="N714" t="s">
        <v>2455</v>
      </c>
      <c r="O714" t="s">
        <v>2457</v>
      </c>
      <c r="P714" t="s">
        <v>2458</v>
      </c>
    </row>
    <row r="715" spans="1:16" x14ac:dyDescent="0.25">
      <c r="A715" t="s">
        <v>53</v>
      </c>
      <c r="B715" t="s">
        <v>3713</v>
      </c>
      <c r="C715" t="s">
        <v>4747</v>
      </c>
      <c r="D715" t="s">
        <v>2133</v>
      </c>
      <c r="E715" t="s">
        <v>2134</v>
      </c>
      <c r="F715" t="s">
        <v>2091</v>
      </c>
      <c r="G715" s="150">
        <v>0.14029999999999998</v>
      </c>
      <c r="H715" s="150">
        <v>0</v>
      </c>
      <c r="I715" s="149">
        <v>19.786613341073039</v>
      </c>
      <c r="J715" s="111">
        <v>41533</v>
      </c>
      <c r="K715" s="111">
        <v>41533</v>
      </c>
      <c r="L715" s="111">
        <v>41516</v>
      </c>
      <c r="M715" s="111">
        <v>43434</v>
      </c>
      <c r="N715" t="s">
        <v>2136</v>
      </c>
      <c r="O715" t="s">
        <v>4748</v>
      </c>
      <c r="P715" t="s">
        <v>4749</v>
      </c>
    </row>
    <row r="716" spans="1:16" x14ac:dyDescent="0.25">
      <c r="A716" t="s">
        <v>59</v>
      </c>
      <c r="B716" t="s">
        <v>3943</v>
      </c>
      <c r="C716" t="s">
        <v>3942</v>
      </c>
      <c r="D716" t="s">
        <v>2133</v>
      </c>
      <c r="E716" t="s">
        <v>2134</v>
      </c>
      <c r="F716" t="s">
        <v>2091</v>
      </c>
      <c r="G716" s="150">
        <v>0.21840000000000001</v>
      </c>
      <c r="H716" s="150">
        <v>0</v>
      </c>
      <c r="I716" s="149">
        <v>5.8739986699999998</v>
      </c>
      <c r="J716" s="111">
        <v>41824</v>
      </c>
      <c r="K716" s="111">
        <v>41824</v>
      </c>
      <c r="L716" s="111">
        <v>42004</v>
      </c>
      <c r="M716" s="111">
        <v>43464</v>
      </c>
      <c r="N716" t="s">
        <v>2136</v>
      </c>
      <c r="O716" t="s">
        <v>3944</v>
      </c>
      <c r="P716" t="s">
        <v>3945</v>
      </c>
    </row>
    <row r="717" spans="1:16" x14ac:dyDescent="0.25">
      <c r="A717" t="s">
        <v>61</v>
      </c>
      <c r="B717" t="s">
        <v>3697</v>
      </c>
      <c r="C717" t="s">
        <v>3696</v>
      </c>
      <c r="D717" t="s">
        <v>2729</v>
      </c>
      <c r="E717" t="s">
        <v>2147</v>
      </c>
      <c r="F717" t="s">
        <v>2091</v>
      </c>
      <c r="G717" s="150">
        <v>0.01</v>
      </c>
      <c r="H717" s="150">
        <v>0.2</v>
      </c>
      <c r="I717" s="149">
        <v>0.40799999999999997</v>
      </c>
      <c r="J717" s="111">
        <v>41786</v>
      </c>
      <c r="K717" s="111">
        <v>42447</v>
      </c>
      <c r="L717" s="111">
        <v>42065</v>
      </c>
      <c r="M717" s="111">
        <v>43464</v>
      </c>
      <c r="N717" t="s">
        <v>2136</v>
      </c>
      <c r="O717" t="s">
        <v>3698</v>
      </c>
      <c r="P717" t="s">
        <v>3699</v>
      </c>
    </row>
    <row r="718" spans="1:16" x14ac:dyDescent="0.25">
      <c r="A718" t="s">
        <v>48</v>
      </c>
      <c r="B718" t="s">
        <v>2138</v>
      </c>
      <c r="C718" t="s">
        <v>4560</v>
      </c>
      <c r="D718" t="s">
        <v>1999</v>
      </c>
      <c r="E718" t="s">
        <v>2134</v>
      </c>
      <c r="F718" t="s">
        <v>2091</v>
      </c>
      <c r="G718" s="150">
        <v>1.1000000000000001E-2</v>
      </c>
      <c r="H718" s="150">
        <v>1.0800000000000001E-2</v>
      </c>
      <c r="I718" s="149">
        <v>3359.39</v>
      </c>
      <c r="J718" s="111">
        <v>41456</v>
      </c>
      <c r="K718" s="111">
        <v>41600</v>
      </c>
      <c r="L718" s="111">
        <v>43829</v>
      </c>
      <c r="M718" s="111">
        <v>44530</v>
      </c>
      <c r="N718" t="s">
        <v>4561</v>
      </c>
      <c r="O718" t="s">
        <v>560</v>
      </c>
      <c r="P718" t="s">
        <v>560</v>
      </c>
    </row>
    <row r="719" spans="1:16" x14ac:dyDescent="0.25">
      <c r="A719" t="s">
        <v>53</v>
      </c>
      <c r="B719" t="s">
        <v>3735</v>
      </c>
      <c r="C719" t="s">
        <v>3734</v>
      </c>
      <c r="D719" t="s">
        <v>2729</v>
      </c>
      <c r="E719" t="s">
        <v>2147</v>
      </c>
      <c r="F719" t="s">
        <v>2091</v>
      </c>
      <c r="G719" s="150">
        <v>0.81</v>
      </c>
      <c r="H719" s="150">
        <v>0.8</v>
      </c>
      <c r="I719" s="149">
        <v>0.40799999999999997</v>
      </c>
      <c r="J719" s="111">
        <v>41786</v>
      </c>
      <c r="K719" s="111">
        <v>41977</v>
      </c>
      <c r="L719" s="111">
        <v>42065</v>
      </c>
      <c r="M719" s="111">
        <v>43464</v>
      </c>
      <c r="N719" t="s">
        <v>2136</v>
      </c>
      <c r="O719" t="s">
        <v>3736</v>
      </c>
      <c r="P719" t="s">
        <v>3737</v>
      </c>
    </row>
    <row r="720" spans="1:16" x14ac:dyDescent="0.25">
      <c r="A720" t="s">
        <v>65</v>
      </c>
      <c r="B720" t="s">
        <v>2104</v>
      </c>
      <c r="C720" t="s">
        <v>2153</v>
      </c>
      <c r="D720" t="s">
        <v>1999</v>
      </c>
      <c r="E720" t="s">
        <v>2134</v>
      </c>
      <c r="F720" t="s">
        <v>2091</v>
      </c>
      <c r="G720" s="150">
        <v>3.6799999999999999E-2</v>
      </c>
      <c r="H720" s="150">
        <v>0</v>
      </c>
      <c r="I720" s="149">
        <v>14.43</v>
      </c>
      <c r="J720" s="111">
        <v>40179</v>
      </c>
      <c r="K720" s="111">
        <v>41044</v>
      </c>
      <c r="L720" s="111">
        <v>40878</v>
      </c>
      <c r="M720" s="111">
        <v>44195</v>
      </c>
      <c r="N720" t="s">
        <v>2136</v>
      </c>
      <c r="O720" t="s">
        <v>560</v>
      </c>
      <c r="P720" t="s">
        <v>560</v>
      </c>
    </row>
    <row r="721" spans="1:16" x14ac:dyDescent="0.25">
      <c r="A721" t="s">
        <v>56</v>
      </c>
      <c r="B721" t="s">
        <v>3560</v>
      </c>
      <c r="C721" t="s">
        <v>3559</v>
      </c>
      <c r="D721" t="s">
        <v>2729</v>
      </c>
      <c r="E721" t="s">
        <v>2147</v>
      </c>
      <c r="F721" t="s">
        <v>2091</v>
      </c>
      <c r="G721" s="150">
        <v>0.4</v>
      </c>
      <c r="H721" s="150">
        <v>1</v>
      </c>
      <c r="I721" s="149">
        <v>0.14784</v>
      </c>
      <c r="J721" s="111">
        <v>41786</v>
      </c>
      <c r="K721" s="111">
        <v>41893</v>
      </c>
      <c r="L721" s="111">
        <v>42065</v>
      </c>
      <c r="M721" s="111">
        <v>43464</v>
      </c>
      <c r="N721" t="s">
        <v>2136</v>
      </c>
      <c r="O721" t="s">
        <v>3561</v>
      </c>
      <c r="P721" t="s">
        <v>3562</v>
      </c>
    </row>
    <row r="722" spans="1:16" x14ac:dyDescent="0.25">
      <c r="A722" t="s">
        <v>56</v>
      </c>
      <c r="B722" t="s">
        <v>3560</v>
      </c>
      <c r="C722" t="s">
        <v>3887</v>
      </c>
      <c r="D722" t="s">
        <v>2729</v>
      </c>
      <c r="E722" t="s">
        <v>2147</v>
      </c>
      <c r="F722" t="s">
        <v>2091</v>
      </c>
      <c r="G722" s="150">
        <v>0.21</v>
      </c>
      <c r="H722" s="150">
        <v>0.8</v>
      </c>
      <c r="I722" s="149">
        <v>0.40799999999999997</v>
      </c>
      <c r="J722" s="111">
        <v>41786</v>
      </c>
      <c r="K722" s="111">
        <v>41888</v>
      </c>
      <c r="L722" s="111">
        <v>42065</v>
      </c>
      <c r="M722" s="111">
        <v>43464</v>
      </c>
      <c r="N722" t="s">
        <v>2136</v>
      </c>
      <c r="O722" t="s">
        <v>3888</v>
      </c>
      <c r="P722" t="s">
        <v>3889</v>
      </c>
    </row>
    <row r="723" spans="1:16" x14ac:dyDescent="0.25">
      <c r="A723" t="s">
        <v>52</v>
      </c>
      <c r="B723" t="s">
        <v>3572</v>
      </c>
      <c r="C723" t="s">
        <v>3571</v>
      </c>
      <c r="D723" t="s">
        <v>2729</v>
      </c>
      <c r="E723" t="s">
        <v>2147</v>
      </c>
      <c r="F723" t="s">
        <v>2091</v>
      </c>
      <c r="G723" s="150">
        <v>0.9</v>
      </c>
      <c r="H723" s="150">
        <v>1</v>
      </c>
      <c r="I723" s="149">
        <v>0.10005</v>
      </c>
      <c r="J723" s="111">
        <v>41786</v>
      </c>
      <c r="K723" s="111">
        <v>41826</v>
      </c>
      <c r="L723" s="111">
        <v>42065</v>
      </c>
      <c r="M723" s="111">
        <v>43464</v>
      </c>
      <c r="N723" t="s">
        <v>2136</v>
      </c>
      <c r="O723" t="s">
        <v>3573</v>
      </c>
      <c r="P723" t="s">
        <v>3574</v>
      </c>
    </row>
    <row r="724" spans="1:16" x14ac:dyDescent="0.25">
      <c r="A724" t="s">
        <v>53</v>
      </c>
      <c r="B724" t="s">
        <v>2583</v>
      </c>
      <c r="C724" t="s">
        <v>3731</v>
      </c>
      <c r="D724" t="s">
        <v>2729</v>
      </c>
      <c r="E724" t="s">
        <v>2147</v>
      </c>
      <c r="F724" t="s">
        <v>2091</v>
      </c>
      <c r="G724" s="150">
        <v>0.8</v>
      </c>
      <c r="H724" s="150">
        <v>0.8</v>
      </c>
      <c r="I724" s="149">
        <v>0.51200000000000001</v>
      </c>
      <c r="J724" s="111">
        <v>41786</v>
      </c>
      <c r="K724" s="111">
        <v>41970</v>
      </c>
      <c r="L724" s="111">
        <v>42065</v>
      </c>
      <c r="M724" s="111">
        <v>43464</v>
      </c>
      <c r="N724" t="s">
        <v>2136</v>
      </c>
      <c r="O724" t="s">
        <v>3732</v>
      </c>
      <c r="P724" t="s">
        <v>3733</v>
      </c>
    </row>
    <row r="725" spans="1:16" x14ac:dyDescent="0.25">
      <c r="A725" t="s">
        <v>45</v>
      </c>
      <c r="B725" t="s">
        <v>2363</v>
      </c>
      <c r="C725" t="s">
        <v>2369</v>
      </c>
      <c r="D725" t="s">
        <v>2163</v>
      </c>
      <c r="E725" t="s">
        <v>2164</v>
      </c>
      <c r="F725" t="s">
        <v>2091</v>
      </c>
      <c r="G725" s="150">
        <v>0.27949999999999997</v>
      </c>
      <c r="H725" s="150">
        <v>0.35</v>
      </c>
      <c r="I725" s="149">
        <v>0.50804698999999998</v>
      </c>
      <c r="J725" s="111">
        <v>41904</v>
      </c>
      <c r="K725" s="111">
        <v>41873</v>
      </c>
      <c r="L725" s="111">
        <v>42590</v>
      </c>
      <c r="M725" s="111">
        <v>43181</v>
      </c>
      <c r="N725" t="s">
        <v>2136</v>
      </c>
      <c r="O725" t="s">
        <v>2370</v>
      </c>
      <c r="P725" t="s">
        <v>2371</v>
      </c>
    </row>
    <row r="726" spans="1:16" x14ac:dyDescent="0.25">
      <c r="A726" t="s">
        <v>57</v>
      </c>
      <c r="B726" t="s">
        <v>3550</v>
      </c>
      <c r="C726" t="s">
        <v>3549</v>
      </c>
      <c r="D726" t="s">
        <v>2729</v>
      </c>
      <c r="E726" t="s">
        <v>2147</v>
      </c>
      <c r="F726" t="s">
        <v>2091</v>
      </c>
      <c r="G726" s="150">
        <v>0.1</v>
      </c>
      <c r="H726" s="150">
        <v>0.2</v>
      </c>
      <c r="I726" s="149">
        <v>5.0250000000000003E-2</v>
      </c>
      <c r="J726" s="111">
        <v>41786</v>
      </c>
      <c r="K726" s="111">
        <v>42247</v>
      </c>
      <c r="L726" s="111">
        <v>42065</v>
      </c>
      <c r="M726" s="111">
        <v>43464</v>
      </c>
      <c r="N726" t="s">
        <v>2136</v>
      </c>
      <c r="O726" t="s">
        <v>3551</v>
      </c>
      <c r="P726" t="s">
        <v>3552</v>
      </c>
    </row>
    <row r="727" spans="1:16" x14ac:dyDescent="0.25">
      <c r="A727" t="s">
        <v>57</v>
      </c>
      <c r="B727" t="s">
        <v>3550</v>
      </c>
      <c r="C727" t="s">
        <v>3549</v>
      </c>
      <c r="D727" t="s">
        <v>2729</v>
      </c>
      <c r="E727" t="s">
        <v>2147</v>
      </c>
      <c r="F727" t="s">
        <v>2091</v>
      </c>
      <c r="G727" s="150">
        <v>0.4</v>
      </c>
      <c r="H727" s="150">
        <v>1</v>
      </c>
      <c r="I727" s="149">
        <v>6.7799999999999999E-2</v>
      </c>
      <c r="J727" s="111">
        <v>41786</v>
      </c>
      <c r="K727" s="111">
        <v>42247</v>
      </c>
      <c r="L727" s="111">
        <v>42065</v>
      </c>
      <c r="M727" s="111">
        <v>43464</v>
      </c>
      <c r="N727" t="s">
        <v>2136</v>
      </c>
      <c r="O727" t="s">
        <v>3553</v>
      </c>
      <c r="P727" t="s">
        <v>3554</v>
      </c>
    </row>
    <row r="728" spans="1:16" x14ac:dyDescent="0.25">
      <c r="A728" t="s">
        <v>56</v>
      </c>
      <c r="B728" t="s">
        <v>3093</v>
      </c>
      <c r="C728" t="s">
        <v>3882</v>
      </c>
      <c r="D728" t="s">
        <v>2729</v>
      </c>
      <c r="E728" t="s">
        <v>2147</v>
      </c>
      <c r="F728" t="s">
        <v>2091</v>
      </c>
      <c r="G728" s="150">
        <v>0.9</v>
      </c>
      <c r="H728" s="150">
        <v>0.8</v>
      </c>
      <c r="I728" s="149">
        <v>0.40799999999999997</v>
      </c>
      <c r="J728" s="111">
        <v>41610</v>
      </c>
      <c r="K728" s="111">
        <v>41612</v>
      </c>
      <c r="L728" s="111">
        <v>42065</v>
      </c>
      <c r="M728" s="111">
        <v>43464</v>
      </c>
      <c r="N728" t="s">
        <v>2136</v>
      </c>
      <c r="O728" t="s">
        <v>3883</v>
      </c>
      <c r="P728" t="s">
        <v>3884</v>
      </c>
    </row>
    <row r="729" spans="1:16" x14ac:dyDescent="0.25">
      <c r="A729" t="s">
        <v>56</v>
      </c>
      <c r="B729" t="s">
        <v>3093</v>
      </c>
      <c r="C729" t="s">
        <v>3882</v>
      </c>
      <c r="D729" t="s">
        <v>2729</v>
      </c>
      <c r="E729" t="s">
        <v>2147</v>
      </c>
      <c r="F729" t="s">
        <v>2091</v>
      </c>
      <c r="G729" s="150">
        <v>0.9</v>
      </c>
      <c r="H729" s="150">
        <v>0.8</v>
      </c>
      <c r="I729" s="149">
        <v>0.40799999999999997</v>
      </c>
      <c r="J729" s="111">
        <v>41610</v>
      </c>
      <c r="K729" s="111">
        <v>41612</v>
      </c>
      <c r="L729" s="111">
        <v>42065</v>
      </c>
      <c r="M729" s="111">
        <v>43464</v>
      </c>
      <c r="N729" t="s">
        <v>2136</v>
      </c>
      <c r="O729" t="s">
        <v>3885</v>
      </c>
      <c r="P729" t="s">
        <v>3886</v>
      </c>
    </row>
    <row r="730" spans="1:16" x14ac:dyDescent="0.25">
      <c r="A730" t="s">
        <v>50</v>
      </c>
      <c r="B730" t="s">
        <v>4365</v>
      </c>
      <c r="C730" t="s">
        <v>4364</v>
      </c>
      <c r="D730" t="s">
        <v>2729</v>
      </c>
      <c r="E730" t="s">
        <v>2147</v>
      </c>
      <c r="F730" t="s">
        <v>2091</v>
      </c>
      <c r="G730" s="150">
        <v>0.6</v>
      </c>
      <c r="H730" s="150">
        <v>1</v>
      </c>
      <c r="I730" s="149">
        <v>0.1047</v>
      </c>
      <c r="J730" s="111">
        <v>41624</v>
      </c>
      <c r="K730" s="111">
        <v>41624</v>
      </c>
      <c r="L730" s="111">
        <v>41886</v>
      </c>
      <c r="M730" s="111">
        <v>43464</v>
      </c>
      <c r="N730" t="s">
        <v>2136</v>
      </c>
      <c r="O730" t="s">
        <v>4366</v>
      </c>
      <c r="P730" t="s">
        <v>4367</v>
      </c>
    </row>
    <row r="731" spans="1:16" x14ac:dyDescent="0.25">
      <c r="A731" t="s">
        <v>56</v>
      </c>
      <c r="B731" t="s">
        <v>3556</v>
      </c>
      <c r="C731" t="s">
        <v>3555</v>
      </c>
      <c r="D731" t="s">
        <v>2729</v>
      </c>
      <c r="E731" t="s">
        <v>2147</v>
      </c>
      <c r="F731" t="s">
        <v>2091</v>
      </c>
      <c r="G731" s="150">
        <v>0.99</v>
      </c>
      <c r="H731" s="150">
        <v>1</v>
      </c>
      <c r="I731" s="149">
        <v>0.14879999999999999</v>
      </c>
      <c r="J731" s="111">
        <v>41709</v>
      </c>
      <c r="K731" s="111">
        <v>41709</v>
      </c>
      <c r="L731" s="111">
        <v>42065</v>
      </c>
      <c r="M731" s="111">
        <v>43464</v>
      </c>
      <c r="N731" t="s">
        <v>2136</v>
      </c>
      <c r="O731" t="s">
        <v>3557</v>
      </c>
      <c r="P731" t="s">
        <v>3558</v>
      </c>
    </row>
    <row r="732" spans="1:16" x14ac:dyDescent="0.25">
      <c r="A732" t="s">
        <v>62</v>
      </c>
      <c r="B732" t="s">
        <v>2274</v>
      </c>
      <c r="C732" t="s">
        <v>2273</v>
      </c>
      <c r="D732" t="s">
        <v>2163</v>
      </c>
      <c r="E732" t="s">
        <v>2164</v>
      </c>
      <c r="F732" t="s">
        <v>2091</v>
      </c>
      <c r="G732" s="150">
        <v>0.30399999999999999</v>
      </c>
      <c r="H732" s="150">
        <v>0.3</v>
      </c>
      <c r="I732" s="149">
        <v>0.5091426</v>
      </c>
      <c r="J732" s="111">
        <v>42338</v>
      </c>
      <c r="K732" s="111">
        <v>42137</v>
      </c>
      <c r="L732" s="111">
        <v>42542</v>
      </c>
      <c r="M732" s="111">
        <v>43179</v>
      </c>
      <c r="N732" t="s">
        <v>2136</v>
      </c>
      <c r="O732" t="s">
        <v>2275</v>
      </c>
      <c r="P732" t="s">
        <v>2276</v>
      </c>
    </row>
    <row r="733" spans="1:16" x14ac:dyDescent="0.25">
      <c r="A733" t="s">
        <v>58</v>
      </c>
      <c r="B733" t="s">
        <v>4016</v>
      </c>
      <c r="C733" t="s">
        <v>4015</v>
      </c>
      <c r="D733" t="s">
        <v>2525</v>
      </c>
      <c r="E733" t="s">
        <v>2134</v>
      </c>
      <c r="F733" t="s">
        <v>2091</v>
      </c>
      <c r="G733" s="150">
        <v>6.4000000000000003E-3</v>
      </c>
      <c r="H733" s="150">
        <v>0</v>
      </c>
      <c r="I733" s="149">
        <v>15.739479920000001</v>
      </c>
      <c r="J733" s="111">
        <v>42003</v>
      </c>
      <c r="K733" s="111">
        <v>41985</v>
      </c>
      <c r="L733" s="111">
        <v>41881</v>
      </c>
      <c r="M733" s="111">
        <v>43465</v>
      </c>
      <c r="N733" t="s">
        <v>2136</v>
      </c>
      <c r="O733" t="s">
        <v>4017</v>
      </c>
      <c r="P733" t="s">
        <v>4018</v>
      </c>
    </row>
    <row r="734" spans="1:16" x14ac:dyDescent="0.25">
      <c r="A734" t="s">
        <v>53</v>
      </c>
      <c r="B734" t="s">
        <v>3966</v>
      </c>
      <c r="C734" t="s">
        <v>4311</v>
      </c>
      <c r="D734" t="s">
        <v>2525</v>
      </c>
      <c r="E734" t="s">
        <v>2134</v>
      </c>
      <c r="F734" t="s">
        <v>2091</v>
      </c>
      <c r="G734" s="150">
        <v>1.03E-2</v>
      </c>
      <c r="H734" s="150">
        <v>0</v>
      </c>
      <c r="I734" s="149">
        <v>30.331400005999999</v>
      </c>
      <c r="J734" s="111">
        <v>41957</v>
      </c>
      <c r="K734" s="111">
        <v>41787</v>
      </c>
      <c r="L734" s="111">
        <v>42278</v>
      </c>
      <c r="M734" s="111">
        <v>43464</v>
      </c>
      <c r="N734" t="s">
        <v>2136</v>
      </c>
      <c r="O734" t="s">
        <v>4312</v>
      </c>
      <c r="P734" t="s">
        <v>4313</v>
      </c>
    </row>
    <row r="735" spans="1:16" x14ac:dyDescent="0.25">
      <c r="A735" t="s">
        <v>58</v>
      </c>
      <c r="B735" t="s">
        <v>4012</v>
      </c>
      <c r="C735" t="s">
        <v>4011</v>
      </c>
      <c r="D735" t="s">
        <v>2525</v>
      </c>
      <c r="E735" t="s">
        <v>2134</v>
      </c>
      <c r="F735" t="s">
        <v>2091</v>
      </c>
      <c r="G735" s="150">
        <v>0.21199999999999999</v>
      </c>
      <c r="H735" s="150">
        <v>6.5099999999999991E-2</v>
      </c>
      <c r="I735" s="149">
        <v>21.848169769999998</v>
      </c>
      <c r="J735" s="111">
        <v>42003</v>
      </c>
      <c r="K735" s="111">
        <v>42018</v>
      </c>
      <c r="L735" s="111">
        <v>41881</v>
      </c>
      <c r="M735" s="111">
        <v>43464</v>
      </c>
      <c r="N735" t="s">
        <v>2136</v>
      </c>
      <c r="O735" t="s">
        <v>4013</v>
      </c>
      <c r="P735" t="s">
        <v>4014</v>
      </c>
    </row>
    <row r="736" spans="1:16" x14ac:dyDescent="0.25">
      <c r="A736" t="s">
        <v>66</v>
      </c>
      <c r="B736" t="s">
        <v>2105</v>
      </c>
      <c r="C736" t="s">
        <v>4787</v>
      </c>
      <c r="D736" t="s">
        <v>2525</v>
      </c>
      <c r="E736" t="s">
        <v>2134</v>
      </c>
      <c r="F736" t="s">
        <v>2091</v>
      </c>
      <c r="G736" s="150">
        <v>0.9506</v>
      </c>
      <c r="H736" s="150">
        <v>0.9506</v>
      </c>
      <c r="I736" s="149">
        <v>10.89573775</v>
      </c>
      <c r="J736" s="111">
        <v>41096</v>
      </c>
      <c r="K736" s="111">
        <v>41096</v>
      </c>
      <c r="L736" s="111">
        <v>41364</v>
      </c>
      <c r="M736" s="111">
        <v>43373</v>
      </c>
      <c r="N736" t="s">
        <v>2136</v>
      </c>
      <c r="O736" t="s">
        <v>4788</v>
      </c>
      <c r="P736" t="s">
        <v>4789</v>
      </c>
    </row>
    <row r="737" spans="1:16" x14ac:dyDescent="0.25">
      <c r="A737" t="s">
        <v>53</v>
      </c>
      <c r="B737" t="s">
        <v>3713</v>
      </c>
      <c r="C737" t="s">
        <v>4308</v>
      </c>
      <c r="D737" t="s">
        <v>2525</v>
      </c>
      <c r="E737" t="s">
        <v>2134</v>
      </c>
      <c r="F737" t="s">
        <v>2091</v>
      </c>
      <c r="G737" s="150">
        <v>2.7000000000000001E-3</v>
      </c>
      <c r="H737" s="150">
        <v>0</v>
      </c>
      <c r="I737" s="149">
        <v>12.1334</v>
      </c>
      <c r="J737" s="111">
        <v>41942</v>
      </c>
      <c r="K737" s="111">
        <v>41899</v>
      </c>
      <c r="L737" s="111">
        <v>42307</v>
      </c>
      <c r="M737" s="111">
        <v>44195</v>
      </c>
      <c r="N737" t="s">
        <v>2136</v>
      </c>
      <c r="O737" t="s">
        <v>4309</v>
      </c>
      <c r="P737" t="s">
        <v>4310</v>
      </c>
    </row>
    <row r="738" spans="1:16" x14ac:dyDescent="0.25">
      <c r="A738" t="s">
        <v>45</v>
      </c>
      <c r="B738" t="s">
        <v>3935</v>
      </c>
      <c r="C738" t="s">
        <v>4784</v>
      </c>
      <c r="D738" t="s">
        <v>2525</v>
      </c>
      <c r="E738" t="s">
        <v>2134</v>
      </c>
      <c r="F738" t="s">
        <v>2091</v>
      </c>
      <c r="G738" s="150">
        <v>2.0899999999999998E-2</v>
      </c>
      <c r="H738" s="150">
        <v>0</v>
      </c>
      <c r="I738" s="149">
        <v>8.37983236</v>
      </c>
      <c r="J738" s="111">
        <v>41577</v>
      </c>
      <c r="K738" s="111">
        <v>41575</v>
      </c>
      <c r="L738" s="111">
        <v>41498</v>
      </c>
      <c r="M738" s="111">
        <v>43159</v>
      </c>
      <c r="N738" t="s">
        <v>2136</v>
      </c>
      <c r="O738" t="s">
        <v>4785</v>
      </c>
      <c r="P738" t="s">
        <v>4786</v>
      </c>
    </row>
    <row r="739" spans="1:16" x14ac:dyDescent="0.25">
      <c r="A739" t="s">
        <v>46</v>
      </c>
      <c r="B739" t="s">
        <v>2132</v>
      </c>
      <c r="C739" t="s">
        <v>4019</v>
      </c>
      <c r="D739" t="s">
        <v>2525</v>
      </c>
      <c r="E739" t="s">
        <v>2134</v>
      </c>
      <c r="F739" t="s">
        <v>2091</v>
      </c>
      <c r="G739" s="150">
        <v>0.45669999999999999</v>
      </c>
      <c r="H739" s="150">
        <v>0.43890000000000001</v>
      </c>
      <c r="I739" s="149">
        <v>32.699732122</v>
      </c>
      <c r="J739" s="111">
        <v>41645</v>
      </c>
      <c r="K739" s="111">
        <v>41645</v>
      </c>
      <c r="L739" s="111">
        <v>41820</v>
      </c>
      <c r="M739" s="111">
        <v>43281</v>
      </c>
      <c r="N739" t="s">
        <v>2098</v>
      </c>
      <c r="O739" t="s">
        <v>4020</v>
      </c>
      <c r="P739" t="s">
        <v>4021</v>
      </c>
    </row>
    <row r="740" spans="1:16" x14ac:dyDescent="0.25">
      <c r="A740" t="s">
        <v>61</v>
      </c>
      <c r="B740" t="s">
        <v>4725</v>
      </c>
      <c r="C740" t="s">
        <v>4781</v>
      </c>
      <c r="D740" t="s">
        <v>2525</v>
      </c>
      <c r="E740" t="s">
        <v>2134</v>
      </c>
      <c r="F740" t="s">
        <v>2091</v>
      </c>
      <c r="G740" s="150">
        <v>0.7</v>
      </c>
      <c r="H740" s="150">
        <v>0</v>
      </c>
      <c r="I740" s="149">
        <v>7.6395244699999996</v>
      </c>
      <c r="J740" s="111">
        <v>41131</v>
      </c>
      <c r="K740" s="111">
        <v>41131</v>
      </c>
      <c r="L740" s="111">
        <v>41789</v>
      </c>
      <c r="M740" s="111">
        <v>43281</v>
      </c>
      <c r="N740" t="s">
        <v>2136</v>
      </c>
      <c r="O740" t="s">
        <v>4782</v>
      </c>
      <c r="P740" t="s">
        <v>4783</v>
      </c>
    </row>
    <row r="741" spans="1:16" x14ac:dyDescent="0.25">
      <c r="A741" t="s">
        <v>58</v>
      </c>
      <c r="B741" t="s">
        <v>4008</v>
      </c>
      <c r="C741" t="s">
        <v>4778</v>
      </c>
      <c r="D741" t="s">
        <v>2525</v>
      </c>
      <c r="E741" t="s">
        <v>2134</v>
      </c>
      <c r="F741" t="s">
        <v>2091</v>
      </c>
      <c r="G741" s="150">
        <v>0.25590000000000002</v>
      </c>
      <c r="H741" s="150">
        <v>0.23699999999999999</v>
      </c>
      <c r="I741" s="149">
        <v>19.354078699999999</v>
      </c>
      <c r="J741" s="111">
        <v>41506</v>
      </c>
      <c r="K741" s="111">
        <v>41506</v>
      </c>
      <c r="L741" s="111">
        <v>41182</v>
      </c>
      <c r="M741" s="111">
        <v>43464</v>
      </c>
      <c r="N741" t="s">
        <v>2136</v>
      </c>
      <c r="O741" t="s">
        <v>4779</v>
      </c>
      <c r="P741" t="s">
        <v>4780</v>
      </c>
    </row>
    <row r="742" spans="1:16" x14ac:dyDescent="0.25">
      <c r="A742" t="s">
        <v>58</v>
      </c>
      <c r="B742" t="s">
        <v>4008</v>
      </c>
      <c r="C742" t="s">
        <v>4007</v>
      </c>
      <c r="D742" t="s">
        <v>2525</v>
      </c>
      <c r="E742" t="s">
        <v>2134</v>
      </c>
      <c r="F742" t="s">
        <v>2091</v>
      </c>
      <c r="G742" s="150">
        <v>7.000000000000001E-4</v>
      </c>
      <c r="H742" s="150">
        <v>0</v>
      </c>
      <c r="I742" s="149">
        <v>50.569168249999997</v>
      </c>
      <c r="J742" s="111">
        <v>42093</v>
      </c>
      <c r="K742" s="111">
        <v>42006</v>
      </c>
      <c r="L742" s="111">
        <v>41881</v>
      </c>
      <c r="M742" s="111">
        <v>43464</v>
      </c>
      <c r="N742" t="s">
        <v>2136</v>
      </c>
      <c r="O742" t="s">
        <v>4009</v>
      </c>
      <c r="P742" t="s">
        <v>4010</v>
      </c>
    </row>
    <row r="743" spans="1:16" x14ac:dyDescent="0.25">
      <c r="A743" t="s">
        <v>58</v>
      </c>
      <c r="B743" t="s">
        <v>4004</v>
      </c>
      <c r="C743" t="s">
        <v>4775</v>
      </c>
      <c r="D743" t="s">
        <v>2525</v>
      </c>
      <c r="E743" t="s">
        <v>2134</v>
      </c>
      <c r="F743" t="s">
        <v>2091</v>
      </c>
      <c r="G743" s="150">
        <v>3.9599999999999996E-2</v>
      </c>
      <c r="H743" s="150">
        <v>0</v>
      </c>
      <c r="I743" s="149">
        <v>2.0130264809999998</v>
      </c>
      <c r="J743" s="111">
        <v>41820</v>
      </c>
      <c r="K743" s="111">
        <v>41729</v>
      </c>
      <c r="L743" s="111">
        <v>41243</v>
      </c>
      <c r="M743" s="111">
        <v>43464</v>
      </c>
      <c r="N743" t="s">
        <v>2136</v>
      </c>
      <c r="O743" t="s">
        <v>4776</v>
      </c>
      <c r="P743" t="s">
        <v>4777</v>
      </c>
    </row>
    <row r="744" spans="1:16" x14ac:dyDescent="0.25">
      <c r="A744" t="s">
        <v>58</v>
      </c>
      <c r="B744" t="s">
        <v>4004</v>
      </c>
      <c r="C744" t="s">
        <v>4003</v>
      </c>
      <c r="D744" t="s">
        <v>2525</v>
      </c>
      <c r="E744" t="s">
        <v>2134</v>
      </c>
      <c r="F744" t="s">
        <v>2091</v>
      </c>
      <c r="G744" s="150">
        <v>1.0700000000000001E-2</v>
      </c>
      <c r="H744" s="150">
        <v>0</v>
      </c>
      <c r="I744" s="149">
        <v>11.198562669999999</v>
      </c>
      <c r="J744" s="111">
        <v>42003</v>
      </c>
      <c r="K744" s="111">
        <v>41821</v>
      </c>
      <c r="L744" s="111">
        <v>41881</v>
      </c>
      <c r="M744" s="111">
        <v>43452</v>
      </c>
      <c r="N744" t="s">
        <v>2136</v>
      </c>
      <c r="O744" t="s">
        <v>4005</v>
      </c>
      <c r="P744" t="s">
        <v>4006</v>
      </c>
    </row>
    <row r="745" spans="1:16" x14ac:dyDescent="0.25">
      <c r="A745" t="s">
        <v>58</v>
      </c>
      <c r="B745" t="s">
        <v>2154</v>
      </c>
      <c r="C745" t="s">
        <v>4772</v>
      </c>
      <c r="D745" t="s">
        <v>2525</v>
      </c>
      <c r="E745" t="s">
        <v>2134</v>
      </c>
      <c r="F745" t="s">
        <v>2091</v>
      </c>
      <c r="G745" s="150">
        <v>0.79920000000000002</v>
      </c>
      <c r="H745" s="150">
        <v>1</v>
      </c>
      <c r="I745" s="149">
        <v>29.657399600000002</v>
      </c>
      <c r="J745" s="111">
        <v>41070</v>
      </c>
      <c r="K745" s="111">
        <v>41070</v>
      </c>
      <c r="L745" s="111">
        <v>41424</v>
      </c>
      <c r="M745" s="111">
        <v>43465</v>
      </c>
      <c r="N745" t="s">
        <v>2136</v>
      </c>
      <c r="O745" t="s">
        <v>4773</v>
      </c>
      <c r="P745" t="s">
        <v>4774</v>
      </c>
    </row>
    <row r="746" spans="1:16" x14ac:dyDescent="0.25">
      <c r="A746" t="s">
        <v>61</v>
      </c>
      <c r="B746" t="s">
        <v>2240</v>
      </c>
      <c r="C746" t="s">
        <v>3998</v>
      </c>
      <c r="D746" t="s">
        <v>2525</v>
      </c>
      <c r="E746" t="s">
        <v>2134</v>
      </c>
      <c r="F746" t="s">
        <v>2091</v>
      </c>
      <c r="G746" s="150">
        <v>3.0000000000000001E-3</v>
      </c>
      <c r="H746" s="150">
        <v>0</v>
      </c>
      <c r="I746" s="149">
        <v>45.933152</v>
      </c>
      <c r="J746" s="111">
        <v>41973</v>
      </c>
      <c r="K746" s="111">
        <v>42005</v>
      </c>
      <c r="L746" s="111">
        <v>42186</v>
      </c>
      <c r="M746" s="111">
        <v>43829</v>
      </c>
      <c r="N746" t="s">
        <v>2136</v>
      </c>
      <c r="O746" t="s">
        <v>3999</v>
      </c>
      <c r="P746" t="s">
        <v>4000</v>
      </c>
    </row>
    <row r="747" spans="1:16" x14ac:dyDescent="0.25">
      <c r="A747" t="s">
        <v>61</v>
      </c>
      <c r="B747" t="s">
        <v>2240</v>
      </c>
      <c r="C747" t="s">
        <v>3998</v>
      </c>
      <c r="D747" t="s">
        <v>2525</v>
      </c>
      <c r="E747" t="s">
        <v>2134</v>
      </c>
      <c r="F747" t="s">
        <v>2091</v>
      </c>
      <c r="G747" s="150">
        <v>2.9999999999999997E-4</v>
      </c>
      <c r="H747" s="150">
        <v>0</v>
      </c>
      <c r="I747" s="149">
        <v>125.11871600000001</v>
      </c>
      <c r="J747" s="111">
        <v>41973</v>
      </c>
      <c r="K747" s="111">
        <v>41990</v>
      </c>
      <c r="L747" s="111">
        <v>42186</v>
      </c>
      <c r="M747" s="111">
        <v>43464</v>
      </c>
      <c r="N747" t="s">
        <v>2136</v>
      </c>
      <c r="O747" t="s">
        <v>4001</v>
      </c>
      <c r="P747" t="s">
        <v>4002</v>
      </c>
    </row>
    <row r="748" spans="1:16" x14ac:dyDescent="0.25">
      <c r="A748" t="s">
        <v>58</v>
      </c>
      <c r="B748" t="s">
        <v>4726</v>
      </c>
      <c r="C748" t="s">
        <v>4769</v>
      </c>
      <c r="D748" t="s">
        <v>2525</v>
      </c>
      <c r="E748" t="s">
        <v>2134</v>
      </c>
      <c r="F748" t="s">
        <v>2091</v>
      </c>
      <c r="G748" s="150">
        <v>9.2699999999999991E-2</v>
      </c>
      <c r="H748" s="150">
        <v>0</v>
      </c>
      <c r="I748" s="149">
        <v>2.0234000000000001</v>
      </c>
      <c r="J748" s="111">
        <v>41498</v>
      </c>
      <c r="K748" s="111">
        <v>41498</v>
      </c>
      <c r="L748" s="111">
        <v>40998</v>
      </c>
      <c r="M748" s="111">
        <v>43464</v>
      </c>
      <c r="N748" t="s">
        <v>2136</v>
      </c>
      <c r="O748" t="s">
        <v>4770</v>
      </c>
      <c r="P748" t="s">
        <v>4771</v>
      </c>
    </row>
    <row r="749" spans="1:16" x14ac:dyDescent="0.25">
      <c r="A749" t="s">
        <v>50</v>
      </c>
      <c r="B749" t="s">
        <v>4025</v>
      </c>
      <c r="C749" t="s">
        <v>4766</v>
      </c>
      <c r="D749" t="s">
        <v>2525</v>
      </c>
      <c r="E749" t="s">
        <v>2134</v>
      </c>
      <c r="F749" t="s">
        <v>2091</v>
      </c>
      <c r="G749" s="150">
        <v>0.22039999999999998</v>
      </c>
      <c r="H749" s="150">
        <v>0</v>
      </c>
      <c r="I749" s="149">
        <v>2.3582834199999998</v>
      </c>
      <c r="J749" s="111">
        <v>41463</v>
      </c>
      <c r="K749" s="111">
        <v>41463</v>
      </c>
      <c r="L749" s="111">
        <v>41153</v>
      </c>
      <c r="M749" s="111">
        <v>43281</v>
      </c>
      <c r="N749" t="s">
        <v>2136</v>
      </c>
      <c r="O749" t="s">
        <v>4767</v>
      </c>
      <c r="P749" t="s">
        <v>4768</v>
      </c>
    </row>
    <row r="750" spans="1:16" x14ac:dyDescent="0.25">
      <c r="A750" t="s">
        <v>68</v>
      </c>
      <c r="B750" t="s">
        <v>3963</v>
      </c>
      <c r="C750" t="s">
        <v>3962</v>
      </c>
      <c r="D750" t="s">
        <v>235</v>
      </c>
      <c r="E750" t="s">
        <v>2134</v>
      </c>
      <c r="F750" t="s">
        <v>2091</v>
      </c>
      <c r="G750" s="150">
        <v>0.82599999999999996</v>
      </c>
      <c r="H750" s="150">
        <v>0.82499999999999996</v>
      </c>
      <c r="I750" s="149">
        <v>33.413696680000001</v>
      </c>
      <c r="J750" s="111">
        <v>41978</v>
      </c>
      <c r="K750" s="111">
        <v>41978</v>
      </c>
      <c r="L750" s="111">
        <v>42893</v>
      </c>
      <c r="M750" s="111">
        <v>43464</v>
      </c>
      <c r="N750" t="s">
        <v>2136</v>
      </c>
      <c r="O750" t="s">
        <v>3964</v>
      </c>
      <c r="P750" t="s">
        <v>3965</v>
      </c>
    </row>
    <row r="751" spans="1:16" x14ac:dyDescent="0.25">
      <c r="A751" t="s">
        <v>56</v>
      </c>
      <c r="B751" t="s">
        <v>3875</v>
      </c>
      <c r="C751" t="s">
        <v>3874</v>
      </c>
      <c r="D751" t="s">
        <v>2729</v>
      </c>
      <c r="E751" t="s">
        <v>2147</v>
      </c>
      <c r="F751" t="s">
        <v>2091</v>
      </c>
      <c r="G751" s="150">
        <v>0.8</v>
      </c>
      <c r="H751" s="150">
        <v>0.8</v>
      </c>
      <c r="I751" s="149">
        <v>0.40799999999999997</v>
      </c>
      <c r="J751" s="111">
        <v>41563</v>
      </c>
      <c r="K751" s="111">
        <v>41613</v>
      </c>
      <c r="L751" s="111">
        <v>42065</v>
      </c>
      <c r="M751" s="111">
        <v>43464</v>
      </c>
      <c r="N751" t="s">
        <v>2136</v>
      </c>
      <c r="O751" t="s">
        <v>3876</v>
      </c>
      <c r="P751" t="s">
        <v>3877</v>
      </c>
    </row>
    <row r="752" spans="1:16" x14ac:dyDescent="0.25">
      <c r="A752" t="s">
        <v>56</v>
      </c>
      <c r="B752" t="s">
        <v>3875</v>
      </c>
      <c r="C752" t="s">
        <v>3874</v>
      </c>
      <c r="D752" t="s">
        <v>2729</v>
      </c>
      <c r="E752" t="s">
        <v>2147</v>
      </c>
      <c r="F752" t="s">
        <v>2091</v>
      </c>
      <c r="G752" s="150">
        <v>0.7</v>
      </c>
      <c r="H752" s="150">
        <v>0.8</v>
      </c>
      <c r="I752" s="149">
        <v>0.40799999999999997</v>
      </c>
      <c r="J752" s="111">
        <v>41561</v>
      </c>
      <c r="K752" s="111">
        <v>41613</v>
      </c>
      <c r="L752" s="111">
        <v>42065</v>
      </c>
      <c r="M752" s="111">
        <v>43464</v>
      </c>
      <c r="N752" t="s">
        <v>2136</v>
      </c>
      <c r="O752" t="s">
        <v>3878</v>
      </c>
      <c r="P752" t="s">
        <v>3879</v>
      </c>
    </row>
    <row r="753" spans="1:16" x14ac:dyDescent="0.25">
      <c r="A753" t="s">
        <v>56</v>
      </c>
      <c r="B753" t="s">
        <v>3875</v>
      </c>
      <c r="C753" t="s">
        <v>3874</v>
      </c>
      <c r="D753" t="s">
        <v>2729</v>
      </c>
      <c r="E753" t="s">
        <v>2147</v>
      </c>
      <c r="F753" t="s">
        <v>2091</v>
      </c>
      <c r="G753" s="150">
        <v>0.4</v>
      </c>
      <c r="H753" s="150">
        <v>0.8</v>
      </c>
      <c r="I753" s="149">
        <v>0.40799999999999997</v>
      </c>
      <c r="J753" s="111">
        <v>41561</v>
      </c>
      <c r="K753" s="111">
        <v>41605</v>
      </c>
      <c r="L753" s="111">
        <v>42065</v>
      </c>
      <c r="M753" s="111">
        <v>43464</v>
      </c>
      <c r="N753" t="s">
        <v>2136</v>
      </c>
      <c r="O753" t="s">
        <v>3880</v>
      </c>
      <c r="P753" t="s">
        <v>3881</v>
      </c>
    </row>
    <row r="754" spans="1:16" x14ac:dyDescent="0.25">
      <c r="A754" t="s">
        <v>62</v>
      </c>
      <c r="B754" t="s">
        <v>3810</v>
      </c>
      <c r="C754" t="s">
        <v>3809</v>
      </c>
      <c r="D754" t="s">
        <v>2729</v>
      </c>
      <c r="E754" t="s">
        <v>2147</v>
      </c>
      <c r="F754" t="s">
        <v>2091</v>
      </c>
      <c r="G754" s="150">
        <v>0.99</v>
      </c>
      <c r="H754" s="150">
        <v>0.8</v>
      </c>
      <c r="I754" s="149">
        <v>0.51200000000000001</v>
      </c>
      <c r="J754" s="111">
        <v>41653</v>
      </c>
      <c r="K754" s="111">
        <v>41694</v>
      </c>
      <c r="L754" s="111">
        <v>42065</v>
      </c>
      <c r="M754" s="111">
        <v>43464</v>
      </c>
      <c r="N754" t="s">
        <v>2136</v>
      </c>
      <c r="O754" t="s">
        <v>3811</v>
      </c>
      <c r="P754" t="s">
        <v>3812</v>
      </c>
    </row>
    <row r="755" spans="1:16" x14ac:dyDescent="0.25">
      <c r="A755" t="s">
        <v>65</v>
      </c>
      <c r="B755" t="s">
        <v>3653</v>
      </c>
      <c r="C755" t="s">
        <v>3652</v>
      </c>
      <c r="D755" t="s">
        <v>2729</v>
      </c>
      <c r="E755" t="s">
        <v>2147</v>
      </c>
      <c r="F755" t="s">
        <v>2091</v>
      </c>
      <c r="G755" s="150">
        <v>0.4</v>
      </c>
      <c r="H755" s="150">
        <v>0.8</v>
      </c>
      <c r="I755" s="149">
        <v>0.40799999999999997</v>
      </c>
      <c r="J755" s="111">
        <v>41786</v>
      </c>
      <c r="K755" s="111">
        <v>41830</v>
      </c>
      <c r="L755" s="111">
        <v>42065</v>
      </c>
      <c r="M755" s="111">
        <v>43464</v>
      </c>
      <c r="N755" t="s">
        <v>2136</v>
      </c>
      <c r="O755" t="s">
        <v>3654</v>
      </c>
      <c r="P755" t="s">
        <v>3655</v>
      </c>
    </row>
    <row r="756" spans="1:16" x14ac:dyDescent="0.25">
      <c r="A756" t="s">
        <v>47</v>
      </c>
      <c r="B756" t="s">
        <v>3764</v>
      </c>
      <c r="C756" t="s">
        <v>3763</v>
      </c>
      <c r="D756" t="s">
        <v>2729</v>
      </c>
      <c r="E756" t="s">
        <v>2147</v>
      </c>
      <c r="F756" t="s">
        <v>2091</v>
      </c>
      <c r="G756" s="150">
        <v>0.8</v>
      </c>
      <c r="H756" s="150">
        <v>0.8</v>
      </c>
      <c r="I756" s="149">
        <v>0.40799999999999997</v>
      </c>
      <c r="J756" s="111">
        <v>41687</v>
      </c>
      <c r="K756" s="111">
        <v>41912</v>
      </c>
      <c r="L756" s="111">
        <v>42065</v>
      </c>
      <c r="M756" s="111">
        <v>43464</v>
      </c>
      <c r="N756" t="s">
        <v>2136</v>
      </c>
      <c r="O756" t="s">
        <v>3765</v>
      </c>
      <c r="P756" t="s">
        <v>3766</v>
      </c>
    </row>
    <row r="757" spans="1:16" x14ac:dyDescent="0.25">
      <c r="A757" t="s">
        <v>51</v>
      </c>
      <c r="B757" t="s">
        <v>3598</v>
      </c>
      <c r="C757" t="s">
        <v>3603</v>
      </c>
      <c r="D757" t="s">
        <v>2729</v>
      </c>
      <c r="E757" t="s">
        <v>2147</v>
      </c>
      <c r="F757" t="s">
        <v>2091</v>
      </c>
      <c r="G757" s="150">
        <v>0.7</v>
      </c>
      <c r="H757" s="150">
        <v>0.8</v>
      </c>
      <c r="I757" s="149">
        <v>0.40799999999999997</v>
      </c>
      <c r="J757" s="111">
        <v>41786</v>
      </c>
      <c r="K757" s="111">
        <v>41789</v>
      </c>
      <c r="L757" s="111">
        <v>42065</v>
      </c>
      <c r="M757" s="111">
        <v>43464</v>
      </c>
      <c r="N757" t="s">
        <v>2136</v>
      </c>
      <c r="O757" t="s">
        <v>3604</v>
      </c>
      <c r="P757" t="s">
        <v>3605</v>
      </c>
    </row>
    <row r="758" spans="1:16" x14ac:dyDescent="0.25">
      <c r="A758" t="s">
        <v>51</v>
      </c>
      <c r="B758" t="s">
        <v>3598</v>
      </c>
      <c r="C758" t="s">
        <v>3597</v>
      </c>
      <c r="D758" t="s">
        <v>2729</v>
      </c>
      <c r="E758" t="s">
        <v>2147</v>
      </c>
      <c r="F758" t="s">
        <v>2091</v>
      </c>
      <c r="G758" s="150">
        <v>0.1</v>
      </c>
      <c r="H758" s="150">
        <v>0.8</v>
      </c>
      <c r="I758" s="149">
        <v>0.51200000000000001</v>
      </c>
      <c r="J758" s="111">
        <v>41786</v>
      </c>
      <c r="K758" s="111">
        <v>41907</v>
      </c>
      <c r="L758" s="111">
        <v>42065</v>
      </c>
      <c r="M758" s="111">
        <v>43464</v>
      </c>
      <c r="N758" t="s">
        <v>2136</v>
      </c>
      <c r="O758" t="s">
        <v>3599</v>
      </c>
      <c r="P758" t="s">
        <v>3600</v>
      </c>
    </row>
    <row r="759" spans="1:16" x14ac:dyDescent="0.25">
      <c r="A759" t="s">
        <v>51</v>
      </c>
      <c r="B759" t="s">
        <v>3598</v>
      </c>
      <c r="C759" t="s">
        <v>3597</v>
      </c>
      <c r="D759" t="s">
        <v>2729</v>
      </c>
      <c r="E759" t="s">
        <v>2147</v>
      </c>
      <c r="F759" t="s">
        <v>2091</v>
      </c>
      <c r="G759" s="150">
        <v>0.7</v>
      </c>
      <c r="H759" s="150">
        <v>0.8</v>
      </c>
      <c r="I759" s="149">
        <v>0.51200000000000001</v>
      </c>
      <c r="J759" s="111">
        <v>41786</v>
      </c>
      <c r="K759" s="111">
        <v>41858</v>
      </c>
      <c r="L759" s="111">
        <v>42065</v>
      </c>
      <c r="M759" s="111">
        <v>43464</v>
      </c>
      <c r="N759" t="s">
        <v>2136</v>
      </c>
      <c r="O759" t="s">
        <v>3601</v>
      </c>
      <c r="P759" t="s">
        <v>3602</v>
      </c>
    </row>
    <row r="760" spans="1:16" x14ac:dyDescent="0.25">
      <c r="A760" t="s">
        <v>45</v>
      </c>
      <c r="B760" t="s">
        <v>3177</v>
      </c>
      <c r="C760" t="s">
        <v>3176</v>
      </c>
      <c r="D760" t="s">
        <v>2163</v>
      </c>
      <c r="E760" t="s">
        <v>2164</v>
      </c>
      <c r="F760" t="s">
        <v>2091</v>
      </c>
      <c r="G760" s="150">
        <v>0.34060000000000001</v>
      </c>
      <c r="H760" s="150">
        <v>0.32</v>
      </c>
      <c r="I760" s="149">
        <v>0.50999088000000004</v>
      </c>
      <c r="J760" s="111">
        <v>42046</v>
      </c>
      <c r="K760" s="111">
        <v>42010</v>
      </c>
      <c r="L760" s="111">
        <v>42302</v>
      </c>
      <c r="M760" s="111">
        <v>43255</v>
      </c>
      <c r="N760" t="s">
        <v>2136</v>
      </c>
      <c r="O760" t="s">
        <v>3178</v>
      </c>
      <c r="P760" t="s">
        <v>3179</v>
      </c>
    </row>
    <row r="761" spans="1:16" x14ac:dyDescent="0.25">
      <c r="A761" t="s">
        <v>56</v>
      </c>
      <c r="B761" t="s">
        <v>2161</v>
      </c>
      <c r="C761" t="s">
        <v>3871</v>
      </c>
      <c r="D761" t="s">
        <v>2729</v>
      </c>
      <c r="E761" t="s">
        <v>2147</v>
      </c>
      <c r="F761" t="s">
        <v>2091</v>
      </c>
      <c r="G761" s="150">
        <v>0.9</v>
      </c>
      <c r="H761" s="150">
        <v>0.8</v>
      </c>
      <c r="I761" s="149">
        <v>0.40799999999999997</v>
      </c>
      <c r="J761" s="111">
        <v>41619</v>
      </c>
      <c r="K761" s="111">
        <v>41624</v>
      </c>
      <c r="L761" s="111">
        <v>42065</v>
      </c>
      <c r="M761" s="111">
        <v>43464</v>
      </c>
      <c r="N761" t="s">
        <v>2136</v>
      </c>
      <c r="O761" t="s">
        <v>3872</v>
      </c>
      <c r="P761" t="s">
        <v>3873</v>
      </c>
    </row>
    <row r="762" spans="1:16" x14ac:dyDescent="0.25">
      <c r="A762" t="s">
        <v>65</v>
      </c>
      <c r="B762" t="s">
        <v>2415</v>
      </c>
      <c r="C762" t="s">
        <v>2414</v>
      </c>
      <c r="D762" t="s">
        <v>2125</v>
      </c>
      <c r="E762" t="s">
        <v>2090</v>
      </c>
      <c r="F762" t="s">
        <v>2097</v>
      </c>
      <c r="G762" s="150">
        <v>0.01</v>
      </c>
      <c r="H762" s="150">
        <v>0</v>
      </c>
      <c r="I762" s="149">
        <v>387.1</v>
      </c>
      <c r="J762" s="111">
        <v>42307</v>
      </c>
      <c r="K762" s="111">
        <v>42214</v>
      </c>
      <c r="L762" s="111">
        <v>42581</v>
      </c>
      <c r="M762" s="111">
        <v>43310</v>
      </c>
      <c r="N762" t="s">
        <v>2416</v>
      </c>
      <c r="O762" t="s">
        <v>2417</v>
      </c>
      <c r="P762" t="s">
        <v>2418</v>
      </c>
    </row>
    <row r="763" spans="1:16" x14ac:dyDescent="0.25">
      <c r="A763" t="s">
        <v>68</v>
      </c>
      <c r="B763" t="s">
        <v>2450</v>
      </c>
      <c r="C763" t="s">
        <v>2449</v>
      </c>
      <c r="D763" t="s">
        <v>2125</v>
      </c>
      <c r="E763" t="s">
        <v>2090</v>
      </c>
      <c r="F763" t="s">
        <v>2091</v>
      </c>
      <c r="G763" s="150">
        <v>0.61</v>
      </c>
      <c r="H763" s="150">
        <v>0</v>
      </c>
      <c r="I763" s="149">
        <v>315</v>
      </c>
      <c r="J763" s="111">
        <v>40855</v>
      </c>
      <c r="K763" s="111">
        <v>41152</v>
      </c>
      <c r="L763" s="111">
        <v>40908</v>
      </c>
      <c r="M763" s="111">
        <v>43464</v>
      </c>
      <c r="N763" t="s">
        <v>2451</v>
      </c>
      <c r="O763" t="s">
        <v>2452</v>
      </c>
      <c r="P763" t="s">
        <v>2453</v>
      </c>
    </row>
    <row r="764" spans="1:16" x14ac:dyDescent="0.25">
      <c r="A764" t="s">
        <v>58</v>
      </c>
      <c r="B764" t="s">
        <v>2126</v>
      </c>
      <c r="C764" t="s">
        <v>2124</v>
      </c>
      <c r="D764" t="s">
        <v>2125</v>
      </c>
      <c r="E764" t="s">
        <v>2090</v>
      </c>
      <c r="F764" t="s">
        <v>2091</v>
      </c>
      <c r="G764" s="150">
        <v>0.83</v>
      </c>
      <c r="H764" s="150">
        <v>0</v>
      </c>
      <c r="I764" s="149">
        <v>310</v>
      </c>
      <c r="J764" s="111">
        <v>40863</v>
      </c>
      <c r="K764" s="111">
        <v>40863</v>
      </c>
      <c r="L764" s="111">
        <v>40290</v>
      </c>
      <c r="M764" s="111">
        <v>43829</v>
      </c>
      <c r="N764" t="s">
        <v>2127</v>
      </c>
      <c r="O764" t="s">
        <v>2128</v>
      </c>
      <c r="P764" t="s">
        <v>2129</v>
      </c>
    </row>
    <row r="765" spans="1:16" x14ac:dyDescent="0.25">
      <c r="A765" t="s">
        <v>69</v>
      </c>
      <c r="B765" t="s">
        <v>3842</v>
      </c>
      <c r="C765" t="s">
        <v>3841</v>
      </c>
      <c r="D765" t="s">
        <v>2729</v>
      </c>
      <c r="E765" t="s">
        <v>2147</v>
      </c>
      <c r="F765" t="s">
        <v>2091</v>
      </c>
      <c r="G765" s="150">
        <v>0.99</v>
      </c>
      <c r="H765" s="150">
        <v>0.8</v>
      </c>
      <c r="I765" s="149">
        <v>0.51200000000000001</v>
      </c>
      <c r="J765" s="111">
        <v>41668</v>
      </c>
      <c r="K765" s="111">
        <v>41691</v>
      </c>
      <c r="L765" s="111">
        <v>42065</v>
      </c>
      <c r="M765" s="111">
        <v>43464</v>
      </c>
      <c r="N765" t="s">
        <v>2136</v>
      </c>
      <c r="O765" t="s">
        <v>3843</v>
      </c>
      <c r="P765" t="s">
        <v>3844</v>
      </c>
    </row>
    <row r="766" spans="1:16" x14ac:dyDescent="0.25">
      <c r="A766" t="s">
        <v>69</v>
      </c>
      <c r="B766" t="s">
        <v>3842</v>
      </c>
      <c r="C766" t="s">
        <v>3841</v>
      </c>
      <c r="D766" t="s">
        <v>2729</v>
      </c>
      <c r="E766" t="s">
        <v>2147</v>
      </c>
      <c r="F766" t="s">
        <v>2091</v>
      </c>
      <c r="G766" s="150">
        <v>0.9</v>
      </c>
      <c r="H766" s="150">
        <v>0.8</v>
      </c>
      <c r="I766" s="149">
        <v>0.51200000000000001</v>
      </c>
      <c r="J766" s="111">
        <v>41668</v>
      </c>
      <c r="K766" s="111">
        <v>41691</v>
      </c>
      <c r="L766" s="111">
        <v>42065</v>
      </c>
      <c r="M766" s="111">
        <v>43464</v>
      </c>
      <c r="N766" t="s">
        <v>2136</v>
      </c>
      <c r="O766" t="s">
        <v>3845</v>
      </c>
      <c r="P766" t="s">
        <v>3846</v>
      </c>
    </row>
    <row r="767" spans="1:16" x14ac:dyDescent="0.25">
      <c r="A767" t="s">
        <v>52</v>
      </c>
      <c r="B767" t="s">
        <v>3199</v>
      </c>
      <c r="C767" t="s">
        <v>4794</v>
      </c>
      <c r="D767" t="s">
        <v>2163</v>
      </c>
      <c r="E767" t="s">
        <v>2164</v>
      </c>
      <c r="F767" t="s">
        <v>2091</v>
      </c>
      <c r="G767" s="150">
        <v>0.51479999999999992</v>
      </c>
      <c r="H767" s="150">
        <v>0.5</v>
      </c>
      <c r="I767" s="149">
        <v>0.45999486000000001</v>
      </c>
      <c r="J767" s="111">
        <v>40904</v>
      </c>
      <c r="K767" s="111">
        <v>40904</v>
      </c>
      <c r="L767" s="111">
        <v>41524</v>
      </c>
      <c r="M767" s="111">
        <v>43277</v>
      </c>
      <c r="N767" t="s">
        <v>2136</v>
      </c>
      <c r="O767" t="s">
        <v>4795</v>
      </c>
      <c r="P767" t="s">
        <v>4796</v>
      </c>
    </row>
    <row r="768" spans="1:16" x14ac:dyDescent="0.25">
      <c r="A768" t="s">
        <v>57</v>
      </c>
      <c r="B768" t="s">
        <v>3950</v>
      </c>
      <c r="C768" t="s">
        <v>3949</v>
      </c>
      <c r="D768" t="s">
        <v>2729</v>
      </c>
      <c r="E768" t="s">
        <v>2147</v>
      </c>
      <c r="F768" t="s">
        <v>2091</v>
      </c>
      <c r="G768" s="150">
        <v>0.7</v>
      </c>
      <c r="H768" s="150">
        <v>0.75</v>
      </c>
      <c r="I768" s="149">
        <v>0.2</v>
      </c>
      <c r="J768" s="111">
        <v>40513</v>
      </c>
      <c r="K768" s="111">
        <v>40931</v>
      </c>
      <c r="L768" s="111">
        <v>41285</v>
      </c>
      <c r="M768" s="111">
        <v>43464</v>
      </c>
      <c r="N768" t="s">
        <v>2136</v>
      </c>
      <c r="O768" t="s">
        <v>3951</v>
      </c>
      <c r="P768" t="s">
        <v>3952</v>
      </c>
    </row>
    <row r="769" spans="1:16" x14ac:dyDescent="0.25">
      <c r="A769" t="s">
        <v>58</v>
      </c>
      <c r="B769" t="s">
        <v>2373</v>
      </c>
      <c r="C769" t="s">
        <v>2372</v>
      </c>
      <c r="D769" t="s">
        <v>2163</v>
      </c>
      <c r="E769" t="s">
        <v>2164</v>
      </c>
      <c r="F769" t="s">
        <v>2091</v>
      </c>
      <c r="G769" s="150">
        <v>9.6699999999999994E-2</v>
      </c>
      <c r="H769" s="150">
        <v>0.2</v>
      </c>
      <c r="I769" s="149">
        <v>0.50918026000000005</v>
      </c>
      <c r="J769" t="s">
        <v>560</v>
      </c>
      <c r="K769" s="111">
        <v>42515</v>
      </c>
      <c r="L769" s="111">
        <v>42590</v>
      </c>
      <c r="M769" s="111">
        <v>43320</v>
      </c>
      <c r="N769" t="s">
        <v>2136</v>
      </c>
      <c r="O769" t="s">
        <v>2374</v>
      </c>
      <c r="P769" t="s">
        <v>2375</v>
      </c>
    </row>
    <row r="770" spans="1:16" x14ac:dyDescent="0.25">
      <c r="A770" t="s">
        <v>48</v>
      </c>
      <c r="B770" t="s">
        <v>2138</v>
      </c>
      <c r="C770" t="s">
        <v>4596</v>
      </c>
      <c r="D770" t="s">
        <v>2163</v>
      </c>
      <c r="E770" t="s">
        <v>2164</v>
      </c>
      <c r="F770" t="s">
        <v>2091</v>
      </c>
      <c r="G770" s="150">
        <v>0.4375</v>
      </c>
      <c r="H770" s="150">
        <v>0.5</v>
      </c>
      <c r="I770" s="149">
        <v>0.50715712000000002</v>
      </c>
      <c r="J770" s="111">
        <v>41871</v>
      </c>
      <c r="K770" s="111">
        <v>41792</v>
      </c>
      <c r="L770" s="111">
        <v>41669</v>
      </c>
      <c r="M770" s="111">
        <v>43189</v>
      </c>
      <c r="N770" t="s">
        <v>2136</v>
      </c>
      <c r="O770" t="s">
        <v>4597</v>
      </c>
      <c r="P770" t="s">
        <v>4598</v>
      </c>
    </row>
    <row r="771" spans="1:16" x14ac:dyDescent="0.25">
      <c r="A771" t="s">
        <v>47</v>
      </c>
      <c r="B771" t="s">
        <v>3381</v>
      </c>
      <c r="C771" t="s">
        <v>4801</v>
      </c>
      <c r="D771" t="s">
        <v>2163</v>
      </c>
      <c r="E771" t="s">
        <v>2164</v>
      </c>
      <c r="F771" t="s">
        <v>2091</v>
      </c>
      <c r="G771" s="150">
        <v>0.59209999999999996</v>
      </c>
      <c r="H771" s="150">
        <v>0.5</v>
      </c>
      <c r="I771" s="149">
        <v>0.46661190000000002</v>
      </c>
      <c r="J771" s="111">
        <v>41050</v>
      </c>
      <c r="K771" s="111">
        <v>41641</v>
      </c>
      <c r="L771" s="111">
        <v>41483</v>
      </c>
      <c r="M771" s="111">
        <v>43147</v>
      </c>
      <c r="N771" t="s">
        <v>2136</v>
      </c>
      <c r="O771" t="s">
        <v>4802</v>
      </c>
      <c r="P771" t="s">
        <v>4803</v>
      </c>
    </row>
    <row r="772" spans="1:16" x14ac:dyDescent="0.25">
      <c r="A772" t="s">
        <v>45</v>
      </c>
      <c r="B772" t="s">
        <v>4038</v>
      </c>
      <c r="C772" t="s">
        <v>4037</v>
      </c>
      <c r="D772" t="s">
        <v>2163</v>
      </c>
      <c r="E772" t="s">
        <v>2164</v>
      </c>
      <c r="F772" t="s">
        <v>2091</v>
      </c>
      <c r="G772" s="150">
        <v>0.26530000000000004</v>
      </c>
      <c r="H772" s="150">
        <v>0.24</v>
      </c>
      <c r="I772" s="149">
        <v>0.50802097000000002</v>
      </c>
      <c r="J772" s="111">
        <v>41864</v>
      </c>
      <c r="K772" s="111">
        <v>41715</v>
      </c>
      <c r="L772" s="111">
        <v>42093</v>
      </c>
      <c r="M772" s="111">
        <v>43144</v>
      </c>
      <c r="N772" t="s">
        <v>2136</v>
      </c>
      <c r="O772" t="s">
        <v>4039</v>
      </c>
      <c r="P772" t="s">
        <v>4040</v>
      </c>
    </row>
    <row r="773" spans="1:16" x14ac:dyDescent="0.25">
      <c r="A773" t="s">
        <v>48</v>
      </c>
      <c r="B773" t="s">
        <v>4299</v>
      </c>
      <c r="C773" t="s">
        <v>4413</v>
      </c>
      <c r="D773" t="s">
        <v>2163</v>
      </c>
      <c r="E773" t="s">
        <v>2164</v>
      </c>
      <c r="F773" t="s">
        <v>2091</v>
      </c>
      <c r="G773" s="150">
        <v>0.1024</v>
      </c>
      <c r="H773" s="150">
        <v>1</v>
      </c>
      <c r="I773" s="149">
        <v>0.50999799000000001</v>
      </c>
      <c r="J773" s="111">
        <v>41169</v>
      </c>
      <c r="K773" s="111">
        <v>41169</v>
      </c>
      <c r="L773" s="111">
        <v>41802</v>
      </c>
      <c r="M773" s="111">
        <v>43281</v>
      </c>
      <c r="N773" t="s">
        <v>2136</v>
      </c>
      <c r="O773" t="s">
        <v>4414</v>
      </c>
      <c r="P773" t="s">
        <v>4415</v>
      </c>
    </row>
    <row r="774" spans="1:16" x14ac:dyDescent="0.25">
      <c r="A774" t="s">
        <v>46</v>
      </c>
      <c r="B774" t="s">
        <v>3129</v>
      </c>
      <c r="C774" t="s">
        <v>3128</v>
      </c>
      <c r="D774" t="s">
        <v>2163</v>
      </c>
      <c r="E774" t="s">
        <v>2164</v>
      </c>
      <c r="F774" t="s">
        <v>2091</v>
      </c>
      <c r="G774" s="150">
        <v>0.53810000000000002</v>
      </c>
      <c r="H774" s="150">
        <v>0.49990000000000001</v>
      </c>
      <c r="I774" s="149">
        <v>0.50999421</v>
      </c>
      <c r="J774" s="111">
        <v>41878</v>
      </c>
      <c r="K774" s="111">
        <v>41821</v>
      </c>
      <c r="L774" s="111">
        <v>42875</v>
      </c>
      <c r="M774" s="111">
        <v>43164</v>
      </c>
      <c r="N774" t="s">
        <v>2136</v>
      </c>
      <c r="O774" t="s">
        <v>3130</v>
      </c>
      <c r="P774" t="s">
        <v>3131</v>
      </c>
    </row>
    <row r="775" spans="1:16" x14ac:dyDescent="0.25">
      <c r="A775" t="s">
        <v>48</v>
      </c>
      <c r="B775" t="s">
        <v>2994</v>
      </c>
      <c r="C775" t="s">
        <v>2993</v>
      </c>
      <c r="D775" t="s">
        <v>2163</v>
      </c>
      <c r="E775" t="s">
        <v>2164</v>
      </c>
      <c r="F775" t="s">
        <v>2091</v>
      </c>
      <c r="G775" s="150">
        <v>0.97180000000000011</v>
      </c>
      <c r="H775" s="150">
        <v>1</v>
      </c>
      <c r="I775" s="149">
        <v>0.50990645000000001</v>
      </c>
      <c r="J775" s="111">
        <v>41716</v>
      </c>
      <c r="K775" s="111">
        <v>41656</v>
      </c>
      <c r="L775" s="111">
        <v>42302</v>
      </c>
      <c r="M775" s="111">
        <v>43189</v>
      </c>
      <c r="N775" t="s">
        <v>2136</v>
      </c>
      <c r="O775" t="s">
        <v>2995</v>
      </c>
      <c r="P775" t="s">
        <v>2996</v>
      </c>
    </row>
    <row r="776" spans="1:16" x14ac:dyDescent="0.25">
      <c r="A776" t="s">
        <v>48</v>
      </c>
      <c r="B776" t="s">
        <v>3013</v>
      </c>
      <c r="C776" t="s">
        <v>3020</v>
      </c>
      <c r="D776" t="s">
        <v>2163</v>
      </c>
      <c r="E776" t="s">
        <v>2164</v>
      </c>
      <c r="F776" t="s">
        <v>2091</v>
      </c>
      <c r="G776" s="150">
        <v>0.44380000000000003</v>
      </c>
      <c r="H776" s="150">
        <v>0.5</v>
      </c>
      <c r="I776" s="149">
        <v>0.50998597000000001</v>
      </c>
      <c r="J776" s="111">
        <v>41784</v>
      </c>
      <c r="K776" s="111">
        <v>41759</v>
      </c>
      <c r="L776" s="111">
        <v>42367</v>
      </c>
      <c r="M776" s="111">
        <v>43159</v>
      </c>
      <c r="N776" t="s">
        <v>2136</v>
      </c>
      <c r="O776" t="s">
        <v>3021</v>
      </c>
      <c r="P776" t="s">
        <v>3022</v>
      </c>
    </row>
    <row r="777" spans="1:16" x14ac:dyDescent="0.25">
      <c r="A777" t="s">
        <v>53</v>
      </c>
      <c r="B777" t="s">
        <v>3356</v>
      </c>
      <c r="C777" t="s">
        <v>3355</v>
      </c>
      <c r="D777" t="s">
        <v>2163</v>
      </c>
      <c r="E777" t="s">
        <v>2164</v>
      </c>
      <c r="F777" t="s">
        <v>2091</v>
      </c>
      <c r="G777" s="150">
        <v>0.67069999999999996</v>
      </c>
      <c r="H777" s="150">
        <v>0.69</v>
      </c>
      <c r="I777" s="149">
        <v>0.51</v>
      </c>
      <c r="J777" s="111">
        <v>41915</v>
      </c>
      <c r="K777" s="111">
        <v>41871</v>
      </c>
      <c r="L777" s="111">
        <v>42270</v>
      </c>
      <c r="M777" s="111">
        <v>43159</v>
      </c>
      <c r="N777" t="s">
        <v>2136</v>
      </c>
      <c r="O777" t="s">
        <v>3357</v>
      </c>
      <c r="P777" t="s">
        <v>3358</v>
      </c>
    </row>
    <row r="778" spans="1:16" x14ac:dyDescent="0.25">
      <c r="A778" t="s">
        <v>48</v>
      </c>
      <c r="B778" t="s">
        <v>3037</v>
      </c>
      <c r="C778" t="s">
        <v>3036</v>
      </c>
      <c r="D778" t="s">
        <v>2163</v>
      </c>
      <c r="E778" t="s">
        <v>2164</v>
      </c>
      <c r="F778" t="s">
        <v>2091</v>
      </c>
      <c r="G778" s="150">
        <v>0.44079999999999997</v>
      </c>
      <c r="H778" s="150">
        <v>0.5</v>
      </c>
      <c r="I778" s="149">
        <v>0.51</v>
      </c>
      <c r="J778" s="111">
        <v>41992</v>
      </c>
      <c r="K778" s="111">
        <v>41887</v>
      </c>
      <c r="L778" s="111">
        <v>42367</v>
      </c>
      <c r="M778" s="111">
        <v>43159</v>
      </c>
      <c r="N778" t="s">
        <v>2136</v>
      </c>
      <c r="O778" t="s">
        <v>3038</v>
      </c>
      <c r="P778" t="s">
        <v>3039</v>
      </c>
    </row>
    <row r="779" spans="1:16" x14ac:dyDescent="0.25">
      <c r="A779" t="s">
        <v>56</v>
      </c>
      <c r="B779" t="s">
        <v>2335</v>
      </c>
      <c r="C779" t="s">
        <v>2334</v>
      </c>
      <c r="D779" t="s">
        <v>2163</v>
      </c>
      <c r="E779" t="s">
        <v>2164</v>
      </c>
      <c r="F779" t="s">
        <v>2091</v>
      </c>
      <c r="G779" s="150">
        <v>0.4032</v>
      </c>
      <c r="H779" s="150">
        <v>0.3</v>
      </c>
      <c r="I779" s="149">
        <v>0.50243260000000001</v>
      </c>
      <c r="J779" s="111">
        <v>42137</v>
      </c>
      <c r="K779" s="111">
        <v>41835</v>
      </c>
      <c r="L779" s="111">
        <v>42590</v>
      </c>
      <c r="M779" s="111">
        <v>43159</v>
      </c>
      <c r="N779" t="s">
        <v>2136</v>
      </c>
      <c r="O779" t="s">
        <v>2336</v>
      </c>
      <c r="P779" t="s">
        <v>2337</v>
      </c>
    </row>
    <row r="780" spans="1:16" x14ac:dyDescent="0.25">
      <c r="A780" t="s">
        <v>60</v>
      </c>
      <c r="B780" t="s">
        <v>2763</v>
      </c>
      <c r="C780" t="s">
        <v>2762</v>
      </c>
      <c r="D780" t="s">
        <v>2163</v>
      </c>
      <c r="E780" t="s">
        <v>2164</v>
      </c>
      <c r="F780" t="s">
        <v>2091</v>
      </c>
      <c r="G780" s="150">
        <v>0.38319999999999999</v>
      </c>
      <c r="H780" s="150">
        <v>0.495</v>
      </c>
      <c r="I780" s="149">
        <v>0.51</v>
      </c>
      <c r="J780" s="111">
        <v>42066</v>
      </c>
      <c r="K780" s="111">
        <v>42014</v>
      </c>
      <c r="L780" s="111">
        <v>42909</v>
      </c>
      <c r="M780" s="111">
        <v>43213</v>
      </c>
      <c r="N780" t="s">
        <v>2136</v>
      </c>
      <c r="O780" t="s">
        <v>2764</v>
      </c>
      <c r="P780" t="s">
        <v>2765</v>
      </c>
    </row>
    <row r="781" spans="1:16" x14ac:dyDescent="0.25">
      <c r="A781" t="s">
        <v>48</v>
      </c>
      <c r="B781" t="s">
        <v>3037</v>
      </c>
      <c r="C781" t="s">
        <v>3323</v>
      </c>
      <c r="D781" t="s">
        <v>2163</v>
      </c>
      <c r="E781" t="s">
        <v>2164</v>
      </c>
      <c r="F781" t="s">
        <v>2091</v>
      </c>
      <c r="G781" s="150">
        <v>0.93870000000000009</v>
      </c>
      <c r="H781" s="150">
        <v>0.5</v>
      </c>
      <c r="I781" s="149">
        <v>0.24499978</v>
      </c>
      <c r="J781" s="111">
        <v>41894</v>
      </c>
      <c r="K781" s="111">
        <v>41599</v>
      </c>
      <c r="L781" s="111">
        <v>42243</v>
      </c>
      <c r="M781" s="111">
        <v>43189</v>
      </c>
      <c r="N781" t="s">
        <v>2136</v>
      </c>
      <c r="O781" t="s">
        <v>3324</v>
      </c>
      <c r="P781" t="s">
        <v>3325</v>
      </c>
    </row>
    <row r="782" spans="1:16" x14ac:dyDescent="0.25">
      <c r="A782" t="s">
        <v>57</v>
      </c>
      <c r="B782" t="s">
        <v>2939</v>
      </c>
      <c r="C782" t="s">
        <v>3539</v>
      </c>
      <c r="D782" t="s">
        <v>2163</v>
      </c>
      <c r="E782" t="s">
        <v>2164</v>
      </c>
      <c r="F782" t="s">
        <v>2091</v>
      </c>
      <c r="G782" s="150">
        <v>0.41490000000000005</v>
      </c>
      <c r="H782" s="150">
        <v>0.5</v>
      </c>
      <c r="I782" s="149">
        <v>0.18131349999999999</v>
      </c>
      <c r="J782" s="111">
        <v>41876</v>
      </c>
      <c r="K782" s="111">
        <v>41680</v>
      </c>
      <c r="L782" s="111">
        <v>42243</v>
      </c>
      <c r="M782" s="111">
        <v>43162</v>
      </c>
      <c r="N782" t="s">
        <v>2136</v>
      </c>
      <c r="O782" t="s">
        <v>2940</v>
      </c>
      <c r="P782" t="s">
        <v>3540</v>
      </c>
    </row>
    <row r="783" spans="1:16" x14ac:dyDescent="0.25">
      <c r="A783" t="s">
        <v>48</v>
      </c>
      <c r="B783" t="s">
        <v>3013</v>
      </c>
      <c r="C783" t="s">
        <v>3012</v>
      </c>
      <c r="D783" t="s">
        <v>2163</v>
      </c>
      <c r="E783" t="s">
        <v>2164</v>
      </c>
      <c r="F783" t="s">
        <v>2091</v>
      </c>
      <c r="G783" s="150">
        <v>0.66799999999999993</v>
      </c>
      <c r="H783" s="150">
        <v>0.65</v>
      </c>
      <c r="I783" s="149">
        <v>0.50999737000000001</v>
      </c>
      <c r="J783" s="111">
        <v>41787</v>
      </c>
      <c r="K783" s="111">
        <v>41743</v>
      </c>
      <c r="L783" s="111">
        <v>42367</v>
      </c>
      <c r="M783" s="111">
        <v>43159</v>
      </c>
      <c r="N783" t="s">
        <v>2136</v>
      </c>
      <c r="O783" t="s">
        <v>3014</v>
      </c>
      <c r="P783" t="s">
        <v>3015</v>
      </c>
    </row>
    <row r="784" spans="1:16" x14ac:dyDescent="0.25">
      <c r="A784" t="s">
        <v>48</v>
      </c>
      <c r="B784" t="s">
        <v>3037</v>
      </c>
      <c r="C784" t="s">
        <v>4731</v>
      </c>
      <c r="D784" t="s">
        <v>2163</v>
      </c>
      <c r="E784" t="s">
        <v>2164</v>
      </c>
      <c r="F784" t="s">
        <v>2091</v>
      </c>
      <c r="G784" s="150">
        <v>0.91269999999999996</v>
      </c>
      <c r="H784" s="150">
        <v>0.97</v>
      </c>
      <c r="I784" s="149">
        <v>0.48453700999999999</v>
      </c>
      <c r="J784" s="111">
        <v>40850</v>
      </c>
      <c r="K784" s="111">
        <v>40850</v>
      </c>
      <c r="L784" s="111">
        <v>41528</v>
      </c>
      <c r="M784" s="111">
        <v>43131</v>
      </c>
      <c r="N784" t="s">
        <v>2136</v>
      </c>
      <c r="O784" t="s">
        <v>4732</v>
      </c>
      <c r="P784" t="s">
        <v>4733</v>
      </c>
    </row>
    <row r="785" spans="1:16" x14ac:dyDescent="0.25">
      <c r="A785" t="s">
        <v>63</v>
      </c>
      <c r="B785" t="s">
        <v>3225</v>
      </c>
      <c r="C785" t="s">
        <v>3224</v>
      </c>
      <c r="D785" t="s">
        <v>2163</v>
      </c>
      <c r="E785" t="s">
        <v>2164</v>
      </c>
      <c r="F785" t="s">
        <v>2091</v>
      </c>
      <c r="G785" s="150">
        <v>0.19539999999999999</v>
      </c>
      <c r="H785" s="150">
        <v>0.18</v>
      </c>
      <c r="I785" s="149">
        <v>0.50999949</v>
      </c>
      <c r="J785" s="111">
        <v>42312</v>
      </c>
      <c r="K785" s="111">
        <v>42297</v>
      </c>
      <c r="L785" s="111">
        <v>43139</v>
      </c>
      <c r="M785" s="111">
        <v>43139</v>
      </c>
      <c r="N785" t="s">
        <v>2136</v>
      </c>
      <c r="O785" t="s">
        <v>3226</v>
      </c>
      <c r="P785" t="s">
        <v>3227</v>
      </c>
    </row>
    <row r="786" spans="1:16" x14ac:dyDescent="0.25">
      <c r="A786" t="s">
        <v>52</v>
      </c>
      <c r="B786" t="s">
        <v>3217</v>
      </c>
      <c r="C786" t="s">
        <v>3216</v>
      </c>
      <c r="D786" t="s">
        <v>2163</v>
      </c>
      <c r="E786" t="s">
        <v>2164</v>
      </c>
      <c r="F786" t="s">
        <v>2091</v>
      </c>
      <c r="G786" s="150">
        <v>0.17760000000000001</v>
      </c>
      <c r="H786" s="150">
        <v>0.5</v>
      </c>
      <c r="I786" s="149">
        <v>0.50954093</v>
      </c>
      <c r="J786" s="111">
        <v>42025</v>
      </c>
      <c r="K786" s="111">
        <v>41904</v>
      </c>
      <c r="L786" s="111">
        <v>42367</v>
      </c>
      <c r="M786" s="111">
        <v>43379</v>
      </c>
      <c r="N786" t="s">
        <v>2136</v>
      </c>
      <c r="O786" t="s">
        <v>3218</v>
      </c>
      <c r="P786" t="s">
        <v>3219</v>
      </c>
    </row>
    <row r="787" spans="1:16" x14ac:dyDescent="0.25">
      <c r="A787" t="s">
        <v>58</v>
      </c>
      <c r="B787" t="s">
        <v>2373</v>
      </c>
      <c r="C787" t="s">
        <v>3180</v>
      </c>
      <c r="D787" t="s">
        <v>2163</v>
      </c>
      <c r="E787" t="s">
        <v>2164</v>
      </c>
      <c r="F787" t="s">
        <v>2091</v>
      </c>
      <c r="G787" s="150">
        <v>0.10970000000000001</v>
      </c>
      <c r="H787" s="150">
        <v>0.2</v>
      </c>
      <c r="I787" s="149">
        <v>0.50982742000000003</v>
      </c>
      <c r="J787" t="s">
        <v>560</v>
      </c>
      <c r="K787" s="111">
        <v>42515</v>
      </c>
      <c r="L787" s="111">
        <v>42367</v>
      </c>
      <c r="M787" s="111">
        <v>43159</v>
      </c>
      <c r="N787" t="s">
        <v>2136</v>
      </c>
      <c r="O787" t="s">
        <v>3181</v>
      </c>
      <c r="P787" t="s">
        <v>3182</v>
      </c>
    </row>
    <row r="788" spans="1:16" x14ac:dyDescent="0.25">
      <c r="A788" t="s">
        <v>48</v>
      </c>
      <c r="B788" t="s">
        <v>3509</v>
      </c>
      <c r="C788" t="s">
        <v>4051</v>
      </c>
      <c r="D788" t="s">
        <v>2163</v>
      </c>
      <c r="E788" t="s">
        <v>2164</v>
      </c>
      <c r="F788" t="s">
        <v>2091</v>
      </c>
      <c r="G788" s="150">
        <v>0.29149999999999998</v>
      </c>
      <c r="H788" s="150">
        <v>0.501</v>
      </c>
      <c r="I788" s="149">
        <v>0.49709245000000002</v>
      </c>
      <c r="J788" s="111">
        <v>41797</v>
      </c>
      <c r="K788" s="111">
        <v>41555</v>
      </c>
      <c r="L788" s="111">
        <v>42236</v>
      </c>
      <c r="M788" s="111">
        <v>43311</v>
      </c>
      <c r="N788" t="s">
        <v>2136</v>
      </c>
      <c r="O788" t="s">
        <v>4052</v>
      </c>
      <c r="P788" t="s">
        <v>4053</v>
      </c>
    </row>
    <row r="789" spans="1:16" x14ac:dyDescent="0.25">
      <c r="A789" t="s">
        <v>58</v>
      </c>
      <c r="B789" t="s">
        <v>3505</v>
      </c>
      <c r="C789" t="s">
        <v>3504</v>
      </c>
      <c r="D789" t="s">
        <v>2163</v>
      </c>
      <c r="E789" t="s">
        <v>2164</v>
      </c>
      <c r="F789" t="s">
        <v>2091</v>
      </c>
      <c r="G789" s="150">
        <v>0.28350000000000003</v>
      </c>
      <c r="H789" s="150">
        <v>0.87919999999999998</v>
      </c>
      <c r="I789" s="149">
        <v>0.50992157999999999</v>
      </c>
      <c r="J789" s="111">
        <v>41901</v>
      </c>
      <c r="K789" s="111">
        <v>41653</v>
      </c>
      <c r="L789" s="111">
        <v>42246</v>
      </c>
      <c r="M789" s="111">
        <v>43151</v>
      </c>
      <c r="N789" t="s">
        <v>2136</v>
      </c>
      <c r="O789" t="s">
        <v>3506</v>
      </c>
      <c r="P789" t="s">
        <v>3507</v>
      </c>
    </row>
    <row r="790" spans="1:16" x14ac:dyDescent="0.25">
      <c r="A790" t="s">
        <v>58</v>
      </c>
      <c r="B790" t="s">
        <v>2386</v>
      </c>
      <c r="C790" t="s">
        <v>2385</v>
      </c>
      <c r="D790" t="s">
        <v>2163</v>
      </c>
      <c r="E790" t="s">
        <v>2164</v>
      </c>
      <c r="F790" t="s">
        <v>2091</v>
      </c>
      <c r="G790" s="150">
        <v>0.26100000000000001</v>
      </c>
      <c r="H790" s="150">
        <v>0.2</v>
      </c>
      <c r="I790" s="149">
        <v>0.50891635000000002</v>
      </c>
      <c r="J790" s="111">
        <v>42055</v>
      </c>
      <c r="K790" s="111">
        <v>42009</v>
      </c>
      <c r="L790" s="111">
        <v>42590</v>
      </c>
      <c r="M790" s="111">
        <v>43278</v>
      </c>
      <c r="N790" t="s">
        <v>2136</v>
      </c>
      <c r="O790" t="s">
        <v>2387</v>
      </c>
      <c r="P790" t="s">
        <v>2388</v>
      </c>
    </row>
    <row r="791" spans="1:16" x14ac:dyDescent="0.25">
      <c r="A791" t="s">
        <v>58</v>
      </c>
      <c r="B791" t="s">
        <v>3184</v>
      </c>
      <c r="C791" t="s">
        <v>3183</v>
      </c>
      <c r="D791" t="s">
        <v>2163</v>
      </c>
      <c r="E791" t="s">
        <v>2164</v>
      </c>
      <c r="F791" t="s">
        <v>2091</v>
      </c>
      <c r="G791" s="150">
        <v>0.79189999999999994</v>
      </c>
      <c r="H791" s="150">
        <v>0.68</v>
      </c>
      <c r="I791" s="149">
        <v>0.50862207999999998</v>
      </c>
      <c r="J791" s="111">
        <v>42030</v>
      </c>
      <c r="K791" s="111">
        <v>41645</v>
      </c>
      <c r="L791" s="111">
        <v>42367</v>
      </c>
      <c r="M791" s="111">
        <v>43153</v>
      </c>
      <c r="N791" t="s">
        <v>2136</v>
      </c>
      <c r="O791" t="s">
        <v>3185</v>
      </c>
      <c r="P791" t="s">
        <v>3186</v>
      </c>
    </row>
    <row r="792" spans="1:16" x14ac:dyDescent="0.25">
      <c r="A792" t="s">
        <v>226</v>
      </c>
      <c r="B792" t="s">
        <v>2393</v>
      </c>
      <c r="C792" t="s">
        <v>2392</v>
      </c>
      <c r="D792" t="s">
        <v>2163</v>
      </c>
      <c r="E792" t="s">
        <v>2164</v>
      </c>
      <c r="F792" t="s">
        <v>2091</v>
      </c>
      <c r="G792" s="150">
        <v>0.71489999999999998</v>
      </c>
      <c r="H792" s="150">
        <v>0.63</v>
      </c>
      <c r="I792" s="149">
        <v>0.50993540999999998</v>
      </c>
      <c r="J792" s="111">
        <v>41990</v>
      </c>
      <c r="K792" s="111">
        <v>41946</v>
      </c>
      <c r="L792" s="111">
        <v>42577</v>
      </c>
      <c r="M792" s="111">
        <v>43159</v>
      </c>
      <c r="N792" t="s">
        <v>2136</v>
      </c>
      <c r="O792" t="s">
        <v>2394</v>
      </c>
      <c r="P792" t="s">
        <v>2395</v>
      </c>
    </row>
    <row r="793" spans="1:16" x14ac:dyDescent="0.25">
      <c r="A793" t="s">
        <v>58</v>
      </c>
      <c r="B793" t="s">
        <v>2373</v>
      </c>
      <c r="C793" t="s">
        <v>2382</v>
      </c>
      <c r="D793" t="s">
        <v>2163</v>
      </c>
      <c r="E793" t="s">
        <v>2164</v>
      </c>
      <c r="F793" t="s">
        <v>2091</v>
      </c>
      <c r="G793" s="150">
        <v>0.56380000000000008</v>
      </c>
      <c r="H793" s="150">
        <v>0.52</v>
      </c>
      <c r="I793" s="149">
        <v>0.50999623999999999</v>
      </c>
      <c r="J793" s="111">
        <v>42318</v>
      </c>
      <c r="K793" s="111">
        <v>42318</v>
      </c>
      <c r="L793" s="111">
        <v>42590</v>
      </c>
      <c r="M793" s="111">
        <v>43320</v>
      </c>
      <c r="N793" t="s">
        <v>2136</v>
      </c>
      <c r="O793" t="s">
        <v>2383</v>
      </c>
      <c r="P793" t="s">
        <v>2384</v>
      </c>
    </row>
    <row r="794" spans="1:16" x14ac:dyDescent="0.25">
      <c r="A794" t="s">
        <v>68</v>
      </c>
      <c r="B794" t="s">
        <v>4730</v>
      </c>
      <c r="C794" t="s">
        <v>4734</v>
      </c>
      <c r="D794" t="s">
        <v>2163</v>
      </c>
      <c r="E794" t="s">
        <v>2164</v>
      </c>
      <c r="F794" t="s">
        <v>2091</v>
      </c>
      <c r="G794" s="150">
        <v>0.83090000000000008</v>
      </c>
      <c r="H794" s="150">
        <v>0.78</v>
      </c>
      <c r="I794" s="149">
        <v>0.48716201999999997</v>
      </c>
      <c r="J794" s="111">
        <v>41136</v>
      </c>
      <c r="K794" s="111">
        <v>41162</v>
      </c>
      <c r="L794" s="111">
        <v>41525</v>
      </c>
      <c r="M794" s="111">
        <v>43168</v>
      </c>
      <c r="N794" t="s">
        <v>2136</v>
      </c>
      <c r="O794" t="s">
        <v>4735</v>
      </c>
      <c r="P794" t="s">
        <v>4736</v>
      </c>
    </row>
    <row r="795" spans="1:16" x14ac:dyDescent="0.25">
      <c r="A795" t="s">
        <v>48</v>
      </c>
      <c r="B795" t="s">
        <v>3509</v>
      </c>
      <c r="C795" t="s">
        <v>3508</v>
      </c>
      <c r="D795" t="s">
        <v>2163</v>
      </c>
      <c r="E795" t="s">
        <v>2164</v>
      </c>
      <c r="F795" t="s">
        <v>2091</v>
      </c>
      <c r="G795" s="150">
        <v>0.29899999999999999</v>
      </c>
      <c r="H795" s="150">
        <v>0.25</v>
      </c>
      <c r="I795" s="149">
        <v>0.49942368999999998</v>
      </c>
      <c r="J795" s="111">
        <v>41797</v>
      </c>
      <c r="K795" s="111">
        <v>41555</v>
      </c>
      <c r="L795" s="111">
        <v>42236</v>
      </c>
      <c r="M795" s="111">
        <v>43311</v>
      </c>
      <c r="N795" t="s">
        <v>2136</v>
      </c>
      <c r="O795" t="s">
        <v>3510</v>
      </c>
      <c r="P795" t="s">
        <v>3511</v>
      </c>
    </row>
    <row r="796" spans="1:16" x14ac:dyDescent="0.25">
      <c r="A796" t="s">
        <v>65</v>
      </c>
      <c r="B796" t="s">
        <v>4729</v>
      </c>
      <c r="C796" t="s">
        <v>4741</v>
      </c>
      <c r="D796" t="s">
        <v>2163</v>
      </c>
      <c r="E796" t="s">
        <v>2164</v>
      </c>
      <c r="F796" t="s">
        <v>2091</v>
      </c>
      <c r="G796" s="150">
        <v>0.51629999999999998</v>
      </c>
      <c r="H796" s="150">
        <v>0.5</v>
      </c>
      <c r="I796" s="149">
        <v>0.48871750000000003</v>
      </c>
      <c r="J796" s="111">
        <v>41663</v>
      </c>
      <c r="K796" s="111">
        <v>41647</v>
      </c>
      <c r="L796" s="111">
        <v>41524</v>
      </c>
      <c r="M796" s="111">
        <v>43162</v>
      </c>
      <c r="N796" t="s">
        <v>2136</v>
      </c>
      <c r="O796" t="s">
        <v>4742</v>
      </c>
      <c r="P796" t="s">
        <v>4743</v>
      </c>
    </row>
    <row r="797" spans="1:16" x14ac:dyDescent="0.25">
      <c r="A797" t="s">
        <v>45</v>
      </c>
      <c r="B797" t="s">
        <v>4791</v>
      </c>
      <c r="C797" t="s">
        <v>4790</v>
      </c>
      <c r="D797" t="s">
        <v>2163</v>
      </c>
      <c r="E797" t="s">
        <v>2164</v>
      </c>
      <c r="F797" t="s">
        <v>2091</v>
      </c>
      <c r="G797" s="150">
        <v>0.69489999999999996</v>
      </c>
      <c r="H797" s="150">
        <v>0.75</v>
      </c>
      <c r="I797" s="149">
        <v>0.48947562</v>
      </c>
      <c r="J797" s="111">
        <v>40973</v>
      </c>
      <c r="K797" s="111">
        <v>40973</v>
      </c>
      <c r="L797" s="111">
        <v>41584</v>
      </c>
      <c r="M797" s="111">
        <v>43217</v>
      </c>
      <c r="N797" t="s">
        <v>2136</v>
      </c>
      <c r="O797" t="s">
        <v>4792</v>
      </c>
      <c r="P797" t="s">
        <v>4793</v>
      </c>
    </row>
    <row r="798" spans="1:16" x14ac:dyDescent="0.25">
      <c r="A798" t="s">
        <v>52</v>
      </c>
      <c r="B798" t="s">
        <v>3199</v>
      </c>
      <c r="C798" t="s">
        <v>3202</v>
      </c>
      <c r="D798" t="s">
        <v>2163</v>
      </c>
      <c r="E798" t="s">
        <v>2164</v>
      </c>
      <c r="F798" t="s">
        <v>2091</v>
      </c>
      <c r="G798" s="150">
        <v>0.13140000000000002</v>
      </c>
      <c r="H798" s="150">
        <v>0.2</v>
      </c>
      <c r="I798" s="149">
        <v>0.50419904000000004</v>
      </c>
      <c r="J798" s="111">
        <v>42137</v>
      </c>
      <c r="K798" s="111">
        <v>41652</v>
      </c>
      <c r="L798" s="111">
        <v>42372</v>
      </c>
      <c r="M798" s="111">
        <v>43342</v>
      </c>
      <c r="N798" t="s">
        <v>2136</v>
      </c>
      <c r="O798" t="s">
        <v>3203</v>
      </c>
      <c r="P798" t="s">
        <v>3204</v>
      </c>
    </row>
    <row r="799" spans="1:16" x14ac:dyDescent="0.25">
      <c r="A799" t="s">
        <v>48</v>
      </c>
      <c r="B799" t="s">
        <v>3237</v>
      </c>
      <c r="C799" t="s">
        <v>4754</v>
      </c>
      <c r="D799" t="s">
        <v>2133</v>
      </c>
      <c r="E799" t="s">
        <v>2134</v>
      </c>
      <c r="F799" t="s">
        <v>2091</v>
      </c>
      <c r="G799" s="150">
        <v>0.76919999999999999</v>
      </c>
      <c r="H799" s="150">
        <v>0</v>
      </c>
      <c r="I799" s="149">
        <v>5.84667709</v>
      </c>
      <c r="J799" s="111">
        <v>41572</v>
      </c>
      <c r="K799" s="111">
        <v>41572</v>
      </c>
      <c r="L799" s="111">
        <v>41394</v>
      </c>
      <c r="M799" s="111">
        <v>43464</v>
      </c>
      <c r="N799" t="s">
        <v>2098</v>
      </c>
      <c r="O799" t="s">
        <v>4755</v>
      </c>
      <c r="P799" t="s">
        <v>4756</v>
      </c>
    </row>
    <row r="800" spans="1:16" x14ac:dyDescent="0.25">
      <c r="A800" t="s">
        <v>51</v>
      </c>
      <c r="B800" t="s">
        <v>3531</v>
      </c>
      <c r="C800" t="s">
        <v>3530</v>
      </c>
      <c r="D800" t="s">
        <v>2729</v>
      </c>
      <c r="E800" t="s">
        <v>2147</v>
      </c>
      <c r="F800" t="s">
        <v>2091</v>
      </c>
      <c r="G800" s="150">
        <v>0.1</v>
      </c>
      <c r="H800" s="150">
        <v>0.75</v>
      </c>
      <c r="I800" s="149">
        <v>0.4</v>
      </c>
      <c r="J800" s="111">
        <v>40513</v>
      </c>
      <c r="K800" s="111">
        <v>41568</v>
      </c>
      <c r="L800" s="111">
        <v>41321</v>
      </c>
      <c r="M800" s="111">
        <v>43464</v>
      </c>
      <c r="N800" t="s">
        <v>2136</v>
      </c>
      <c r="O800" t="s">
        <v>3532</v>
      </c>
      <c r="P800" t="s">
        <v>3533</v>
      </c>
    </row>
    <row r="801" spans="1:16" x14ac:dyDescent="0.25">
      <c r="A801" t="s">
        <v>51</v>
      </c>
      <c r="B801" t="s">
        <v>3531</v>
      </c>
      <c r="C801" t="s">
        <v>3530</v>
      </c>
      <c r="D801" t="s">
        <v>2729</v>
      </c>
      <c r="E801" t="s">
        <v>2147</v>
      </c>
      <c r="F801" t="s">
        <v>2091</v>
      </c>
      <c r="G801" s="150">
        <v>0.8</v>
      </c>
      <c r="H801" s="150">
        <v>0.75</v>
      </c>
      <c r="I801" s="149">
        <v>0.4</v>
      </c>
      <c r="J801" s="111">
        <v>40513</v>
      </c>
      <c r="K801" s="111">
        <v>41568</v>
      </c>
      <c r="L801" s="111">
        <v>41321</v>
      </c>
      <c r="M801" s="111">
        <v>43464</v>
      </c>
      <c r="N801" t="s">
        <v>2136</v>
      </c>
      <c r="O801" t="s">
        <v>3534</v>
      </c>
      <c r="P801" t="s">
        <v>3535</v>
      </c>
    </row>
    <row r="802" spans="1:16" x14ac:dyDescent="0.25">
      <c r="A802" t="s">
        <v>48</v>
      </c>
      <c r="B802" t="s">
        <v>3237</v>
      </c>
      <c r="C802" t="s">
        <v>3236</v>
      </c>
      <c r="D802" t="s">
        <v>2163</v>
      </c>
      <c r="E802" t="s">
        <v>2164</v>
      </c>
      <c r="F802" t="s">
        <v>2091</v>
      </c>
      <c r="G802" s="150">
        <v>0.27889999999999998</v>
      </c>
      <c r="H802" s="150">
        <v>0.2</v>
      </c>
      <c r="I802" s="149">
        <v>0.50960015000000003</v>
      </c>
      <c r="J802" s="111">
        <v>42488</v>
      </c>
      <c r="K802" s="111">
        <v>42488</v>
      </c>
      <c r="L802" s="111">
        <v>42367</v>
      </c>
      <c r="M802" s="111">
        <v>43332</v>
      </c>
      <c r="N802" t="s">
        <v>2098</v>
      </c>
      <c r="O802" t="s">
        <v>3238</v>
      </c>
      <c r="P802" t="s">
        <v>3239</v>
      </c>
    </row>
    <row r="803" spans="1:16" x14ac:dyDescent="0.25">
      <c r="A803" t="s">
        <v>55</v>
      </c>
      <c r="B803" t="s">
        <v>2465</v>
      </c>
      <c r="C803" t="s">
        <v>3641</v>
      </c>
      <c r="D803" t="s">
        <v>2729</v>
      </c>
      <c r="E803" t="s">
        <v>2147</v>
      </c>
      <c r="F803" t="s">
        <v>2091</v>
      </c>
      <c r="G803" s="150">
        <v>0.1</v>
      </c>
      <c r="H803" s="150">
        <v>0.8</v>
      </c>
      <c r="I803" s="149">
        <v>0.40799999999999997</v>
      </c>
      <c r="J803" s="111">
        <v>41786</v>
      </c>
      <c r="K803" s="111">
        <v>41971</v>
      </c>
      <c r="L803" s="111">
        <v>42065</v>
      </c>
      <c r="M803" s="111">
        <v>43464</v>
      </c>
      <c r="N803" t="s">
        <v>2136</v>
      </c>
      <c r="O803" t="s">
        <v>3642</v>
      </c>
      <c r="P803" t="s">
        <v>3643</v>
      </c>
    </row>
    <row r="804" spans="1:16" x14ac:dyDescent="0.25">
      <c r="A804" t="s">
        <v>68</v>
      </c>
      <c r="B804" t="s">
        <v>3955</v>
      </c>
      <c r="C804" t="s">
        <v>3954</v>
      </c>
      <c r="D804" t="s">
        <v>235</v>
      </c>
      <c r="E804" t="s">
        <v>2134</v>
      </c>
      <c r="F804" t="s">
        <v>2091</v>
      </c>
      <c r="G804" s="150">
        <v>0.30980000000000002</v>
      </c>
      <c r="H804" s="150">
        <v>0.30980000000000002</v>
      </c>
      <c r="I804" s="149">
        <v>4.1142839199999948</v>
      </c>
      <c r="J804" s="111">
        <v>42055</v>
      </c>
      <c r="K804" s="111">
        <v>42325</v>
      </c>
      <c r="L804" s="111">
        <v>42735</v>
      </c>
      <c r="M804" s="111">
        <v>44195</v>
      </c>
      <c r="N804" t="s">
        <v>2136</v>
      </c>
      <c r="O804" t="s">
        <v>3956</v>
      </c>
      <c r="P804" t="s">
        <v>3957</v>
      </c>
    </row>
    <row r="805" spans="1:16" x14ac:dyDescent="0.25">
      <c r="A805" t="s">
        <v>68</v>
      </c>
      <c r="B805" t="s">
        <v>3955</v>
      </c>
      <c r="C805" t="s">
        <v>3958</v>
      </c>
      <c r="D805" t="s">
        <v>235</v>
      </c>
      <c r="E805" t="s">
        <v>2134</v>
      </c>
      <c r="F805" t="s">
        <v>2091</v>
      </c>
      <c r="G805" s="150">
        <v>0.54359999999999997</v>
      </c>
      <c r="H805" s="150">
        <v>0.54359999999999997</v>
      </c>
      <c r="I805" s="149">
        <v>20.3857078899998</v>
      </c>
      <c r="J805" s="111">
        <v>41908</v>
      </c>
      <c r="K805" s="111">
        <v>41908</v>
      </c>
      <c r="L805" s="111">
        <v>42480</v>
      </c>
      <c r="M805" s="111">
        <v>44012</v>
      </c>
      <c r="N805" t="s">
        <v>2136</v>
      </c>
      <c r="O805" t="s">
        <v>3959</v>
      </c>
      <c r="P805" t="s">
        <v>3960</v>
      </c>
    </row>
    <row r="806" spans="1:16" x14ac:dyDescent="0.25">
      <c r="A806" t="s">
        <v>56</v>
      </c>
      <c r="B806" t="s">
        <v>3868</v>
      </c>
      <c r="C806" t="s">
        <v>3867</v>
      </c>
      <c r="D806" t="s">
        <v>2729</v>
      </c>
      <c r="E806" t="s">
        <v>2147</v>
      </c>
      <c r="F806" t="s">
        <v>2091</v>
      </c>
      <c r="G806" s="150">
        <v>0.7</v>
      </c>
      <c r="H806" s="150">
        <v>0.8</v>
      </c>
      <c r="I806" s="149">
        <v>0.40799999999999997</v>
      </c>
      <c r="J806" s="111">
        <v>41617</v>
      </c>
      <c r="K806" s="111">
        <v>41621</v>
      </c>
      <c r="L806" s="111">
        <v>42065</v>
      </c>
      <c r="M806" s="111">
        <v>43464</v>
      </c>
      <c r="N806" t="s">
        <v>2136</v>
      </c>
      <c r="O806" t="s">
        <v>3869</v>
      </c>
      <c r="P806" t="s">
        <v>3870</v>
      </c>
    </row>
    <row r="807" spans="1:16" x14ac:dyDescent="0.25">
      <c r="A807" t="s">
        <v>45</v>
      </c>
      <c r="B807" t="s">
        <v>2363</v>
      </c>
      <c r="C807" t="s">
        <v>2362</v>
      </c>
      <c r="D807" t="s">
        <v>2163</v>
      </c>
      <c r="E807" t="s">
        <v>2164</v>
      </c>
      <c r="F807" t="s">
        <v>2091</v>
      </c>
      <c r="G807" s="150">
        <v>0.27129999999999999</v>
      </c>
      <c r="H807" s="150">
        <v>0.5</v>
      </c>
      <c r="I807" s="149">
        <v>0.50804799</v>
      </c>
      <c r="J807" s="111">
        <v>41918</v>
      </c>
      <c r="K807" s="111">
        <v>41899</v>
      </c>
      <c r="L807" s="111">
        <v>42590</v>
      </c>
      <c r="M807" s="111">
        <v>43250</v>
      </c>
      <c r="N807" t="s">
        <v>2136</v>
      </c>
      <c r="O807" t="s">
        <v>2364</v>
      </c>
      <c r="P807" t="s">
        <v>2365</v>
      </c>
    </row>
    <row r="808" spans="1:16" x14ac:dyDescent="0.25">
      <c r="A808" t="s">
        <v>68</v>
      </c>
      <c r="B808" t="s">
        <v>3676</v>
      </c>
      <c r="C808" t="s">
        <v>3675</v>
      </c>
      <c r="D808" t="s">
        <v>2729</v>
      </c>
      <c r="E808" t="s">
        <v>2147</v>
      </c>
      <c r="F808" t="s">
        <v>2091</v>
      </c>
      <c r="G808" s="150">
        <v>0.9</v>
      </c>
      <c r="H808" s="150">
        <v>0.8</v>
      </c>
      <c r="I808" s="149">
        <v>0.40799999999999997</v>
      </c>
      <c r="J808" s="111">
        <v>41786</v>
      </c>
      <c r="K808" s="111">
        <v>41918</v>
      </c>
      <c r="L808" s="111">
        <v>42065</v>
      </c>
      <c r="M808" s="111">
        <v>43464</v>
      </c>
      <c r="N808" t="s">
        <v>2136</v>
      </c>
      <c r="O808" t="s">
        <v>3677</v>
      </c>
      <c r="P808" t="s">
        <v>3678</v>
      </c>
    </row>
    <row r="809" spans="1:16" x14ac:dyDescent="0.25">
      <c r="A809" t="s">
        <v>53</v>
      </c>
      <c r="B809" t="s">
        <v>3728</v>
      </c>
      <c r="C809" t="s">
        <v>3727</v>
      </c>
      <c r="D809" t="s">
        <v>2729</v>
      </c>
      <c r="E809" t="s">
        <v>2147</v>
      </c>
      <c r="F809" t="s">
        <v>2091</v>
      </c>
      <c r="G809" s="150">
        <v>0.5</v>
      </c>
      <c r="H809" s="150">
        <v>0.8</v>
      </c>
      <c r="I809" s="149">
        <v>0.40799999999999997</v>
      </c>
      <c r="J809" s="111">
        <v>41786</v>
      </c>
      <c r="K809" s="111">
        <v>41771</v>
      </c>
      <c r="L809" s="111">
        <v>42065</v>
      </c>
      <c r="M809" s="111">
        <v>43464</v>
      </c>
      <c r="N809" t="s">
        <v>2136</v>
      </c>
      <c r="O809" t="s">
        <v>3729</v>
      </c>
      <c r="P809" t="s">
        <v>3730</v>
      </c>
    </row>
    <row r="810" spans="1:16" x14ac:dyDescent="0.25">
      <c r="A810" t="s">
        <v>56</v>
      </c>
      <c r="B810" t="s">
        <v>3864</v>
      </c>
      <c r="C810" t="s">
        <v>3863</v>
      </c>
      <c r="D810" t="s">
        <v>2729</v>
      </c>
      <c r="E810" t="s">
        <v>2147</v>
      </c>
      <c r="F810" t="s">
        <v>2091</v>
      </c>
      <c r="G810" s="150">
        <v>0.4</v>
      </c>
      <c r="H810" s="150">
        <v>0.8</v>
      </c>
      <c r="I810" s="149">
        <v>0.40799999999999997</v>
      </c>
      <c r="J810" s="111">
        <v>41737</v>
      </c>
      <c r="K810" s="111">
        <v>41738</v>
      </c>
      <c r="L810" s="111">
        <v>42065</v>
      </c>
      <c r="M810" s="111">
        <v>43464</v>
      </c>
      <c r="N810" t="s">
        <v>2136</v>
      </c>
      <c r="O810" t="s">
        <v>3865</v>
      </c>
      <c r="P810" t="s">
        <v>3866</v>
      </c>
    </row>
    <row r="811" spans="1:16" x14ac:dyDescent="0.25">
      <c r="A811" t="s">
        <v>53</v>
      </c>
      <c r="B811" t="s">
        <v>2143</v>
      </c>
      <c r="C811" t="s">
        <v>3724</v>
      </c>
      <c r="D811" t="s">
        <v>2729</v>
      </c>
      <c r="E811" t="s">
        <v>2147</v>
      </c>
      <c r="F811" t="s">
        <v>2091</v>
      </c>
      <c r="G811" s="150">
        <v>0.7</v>
      </c>
      <c r="H811" s="150">
        <v>0.8</v>
      </c>
      <c r="I811" s="149">
        <v>0.51200000000000001</v>
      </c>
      <c r="J811" s="111">
        <v>41786</v>
      </c>
      <c r="K811" s="111">
        <v>41971</v>
      </c>
      <c r="L811" s="111">
        <v>42065</v>
      </c>
      <c r="M811" s="111">
        <v>43464</v>
      </c>
      <c r="N811" t="s">
        <v>2136</v>
      </c>
      <c r="O811" t="s">
        <v>3725</v>
      </c>
      <c r="P811" t="s">
        <v>3726</v>
      </c>
    </row>
    <row r="812" spans="1:16" x14ac:dyDescent="0.25">
      <c r="A812" t="s">
        <v>61</v>
      </c>
      <c r="B812" t="s">
        <v>4727</v>
      </c>
      <c r="C812" t="s">
        <v>4760</v>
      </c>
      <c r="D812" t="s">
        <v>2163</v>
      </c>
      <c r="E812" t="s">
        <v>2164</v>
      </c>
      <c r="F812" t="s">
        <v>2091</v>
      </c>
      <c r="G812" s="150">
        <v>0.2407</v>
      </c>
      <c r="H812" s="150">
        <v>0.5</v>
      </c>
      <c r="I812" s="149">
        <v>0.48741532999999998</v>
      </c>
      <c r="J812" s="111">
        <v>41757</v>
      </c>
      <c r="K812" s="111">
        <v>41613</v>
      </c>
      <c r="L812" s="111">
        <v>41544</v>
      </c>
      <c r="M812" s="111">
        <v>43131</v>
      </c>
      <c r="N812" t="s">
        <v>2136</v>
      </c>
      <c r="O812" t="s">
        <v>4761</v>
      </c>
      <c r="P812" t="s">
        <v>4762</v>
      </c>
    </row>
    <row r="813" spans="1:16" x14ac:dyDescent="0.25">
      <c r="A813" t="s">
        <v>46</v>
      </c>
      <c r="B813" t="s">
        <v>2145</v>
      </c>
      <c r="C813" t="s">
        <v>3905</v>
      </c>
      <c r="D813" t="s">
        <v>2729</v>
      </c>
      <c r="E813" t="s">
        <v>2147</v>
      </c>
      <c r="F813" t="s">
        <v>2091</v>
      </c>
      <c r="G813" s="150">
        <v>0.8</v>
      </c>
      <c r="H813" s="150">
        <v>0.8</v>
      </c>
      <c r="I813" s="149">
        <v>0.51200000000000001</v>
      </c>
      <c r="J813" s="111">
        <v>41786</v>
      </c>
      <c r="K813" s="111">
        <v>41790</v>
      </c>
      <c r="L813" s="111">
        <v>42065</v>
      </c>
      <c r="M813" s="111">
        <v>43464</v>
      </c>
      <c r="N813" t="s">
        <v>2136</v>
      </c>
      <c r="O813" t="s">
        <v>3906</v>
      </c>
      <c r="P813" t="s">
        <v>3907</v>
      </c>
    </row>
    <row r="814" spans="1:16" x14ac:dyDescent="0.25">
      <c r="A814" t="s">
        <v>46</v>
      </c>
      <c r="B814" t="s">
        <v>2145</v>
      </c>
      <c r="C814" t="s">
        <v>3905</v>
      </c>
      <c r="D814" t="s">
        <v>2729</v>
      </c>
      <c r="E814" t="s">
        <v>2147</v>
      </c>
      <c r="F814" t="s">
        <v>2091</v>
      </c>
      <c r="G814" s="150">
        <v>0.8</v>
      </c>
      <c r="H814" s="150">
        <v>0.8</v>
      </c>
      <c r="I814" s="149">
        <v>0.51200000000000001</v>
      </c>
      <c r="J814" s="111">
        <v>41786</v>
      </c>
      <c r="K814" s="111">
        <v>41790</v>
      </c>
      <c r="L814" s="111">
        <v>42065</v>
      </c>
      <c r="M814" s="111">
        <v>43464</v>
      </c>
      <c r="N814" t="s">
        <v>2136</v>
      </c>
      <c r="O814" t="s">
        <v>3908</v>
      </c>
      <c r="P814" t="s">
        <v>3909</v>
      </c>
    </row>
    <row r="815" spans="1:16" x14ac:dyDescent="0.25">
      <c r="A815" t="s">
        <v>46</v>
      </c>
      <c r="B815" t="s">
        <v>2145</v>
      </c>
      <c r="C815" t="s">
        <v>3905</v>
      </c>
      <c r="D815" t="s">
        <v>2729</v>
      </c>
      <c r="E815" t="s">
        <v>2147</v>
      </c>
      <c r="F815" t="s">
        <v>2091</v>
      </c>
      <c r="G815" s="150">
        <v>0.8</v>
      </c>
      <c r="H815" s="150">
        <v>0.8</v>
      </c>
      <c r="I815" s="149">
        <v>0.51200000000000001</v>
      </c>
      <c r="J815" s="111">
        <v>41786</v>
      </c>
      <c r="K815" s="111">
        <v>41790</v>
      </c>
      <c r="L815" s="111">
        <v>42065</v>
      </c>
      <c r="M815" s="111">
        <v>43464</v>
      </c>
      <c r="N815" t="s">
        <v>2136</v>
      </c>
      <c r="O815" t="s">
        <v>3913</v>
      </c>
      <c r="P815" t="s">
        <v>3914</v>
      </c>
    </row>
    <row r="816" spans="1:16" x14ac:dyDescent="0.25">
      <c r="A816" t="s">
        <v>46</v>
      </c>
      <c r="B816" t="s">
        <v>2145</v>
      </c>
      <c r="C816" t="s">
        <v>3910</v>
      </c>
      <c r="D816" t="s">
        <v>2729</v>
      </c>
      <c r="E816" t="s">
        <v>2147</v>
      </c>
      <c r="F816" t="s">
        <v>2091</v>
      </c>
      <c r="G816" s="150">
        <v>0.8</v>
      </c>
      <c r="H816" s="150">
        <v>0.8</v>
      </c>
      <c r="I816" s="149">
        <v>0.65900000000000003</v>
      </c>
      <c r="J816" s="111">
        <v>41786</v>
      </c>
      <c r="K816" s="111">
        <v>41790</v>
      </c>
      <c r="L816" s="111">
        <v>42065</v>
      </c>
      <c r="M816" s="111">
        <v>43464</v>
      </c>
      <c r="N816" t="s">
        <v>2136</v>
      </c>
      <c r="O816" t="s">
        <v>3911</v>
      </c>
      <c r="P816" t="s">
        <v>3912</v>
      </c>
    </row>
    <row r="817" spans="1:16" x14ac:dyDescent="0.25">
      <c r="A817" t="s">
        <v>66</v>
      </c>
      <c r="B817" t="s">
        <v>3665</v>
      </c>
      <c r="C817" t="s">
        <v>3664</v>
      </c>
      <c r="D817" t="s">
        <v>2729</v>
      </c>
      <c r="E817" t="s">
        <v>2147</v>
      </c>
      <c r="F817" t="s">
        <v>2091</v>
      </c>
      <c r="G817" s="150">
        <v>0.1</v>
      </c>
      <c r="H817" s="150">
        <v>0.2</v>
      </c>
      <c r="I817" s="149">
        <v>0.65900000000000003</v>
      </c>
      <c r="J817" s="111">
        <v>41786</v>
      </c>
      <c r="K817" s="111">
        <v>42244</v>
      </c>
      <c r="L817" s="111">
        <v>42065</v>
      </c>
      <c r="M817" s="111">
        <v>43464</v>
      </c>
      <c r="N817" t="s">
        <v>2136</v>
      </c>
      <c r="O817" t="s">
        <v>3666</v>
      </c>
      <c r="P817" t="s">
        <v>3667</v>
      </c>
    </row>
    <row r="818" spans="1:16" x14ac:dyDescent="0.25">
      <c r="A818" t="s">
        <v>52</v>
      </c>
      <c r="B818" t="s">
        <v>3233</v>
      </c>
      <c r="C818" t="s">
        <v>3232</v>
      </c>
      <c r="D818" t="s">
        <v>2163</v>
      </c>
      <c r="E818" t="s">
        <v>2164</v>
      </c>
      <c r="F818" t="s">
        <v>2091</v>
      </c>
      <c r="G818" s="150">
        <v>0.13819999999999999</v>
      </c>
      <c r="H818" s="150">
        <v>0.15</v>
      </c>
      <c r="I818" s="149">
        <v>0.50973036999999999</v>
      </c>
      <c r="J818" t="s">
        <v>560</v>
      </c>
      <c r="K818" s="111">
        <v>43070</v>
      </c>
      <c r="L818" s="111">
        <v>42367</v>
      </c>
      <c r="M818" s="111">
        <v>43130</v>
      </c>
      <c r="N818" t="s">
        <v>2098</v>
      </c>
      <c r="O818" t="s">
        <v>3234</v>
      </c>
      <c r="P818" t="s">
        <v>3235</v>
      </c>
    </row>
    <row r="819" spans="1:16" x14ac:dyDescent="0.25">
      <c r="A819" t="s">
        <v>56</v>
      </c>
      <c r="B819" t="s">
        <v>2378</v>
      </c>
      <c r="C819" t="s">
        <v>2376</v>
      </c>
      <c r="D819" t="s">
        <v>2377</v>
      </c>
      <c r="E819" t="s">
        <v>2100</v>
      </c>
      <c r="F819" t="s">
        <v>2097</v>
      </c>
      <c r="G819" s="150">
        <v>0.95</v>
      </c>
      <c r="H819" s="150">
        <v>0</v>
      </c>
      <c r="I819" s="149">
        <v>78.45</v>
      </c>
      <c r="J819" s="111">
        <v>40031</v>
      </c>
      <c r="K819" s="111">
        <v>40031</v>
      </c>
      <c r="L819" s="111">
        <v>41774</v>
      </c>
      <c r="M819" s="111">
        <v>43464</v>
      </c>
      <c r="N819" t="s">
        <v>2379</v>
      </c>
      <c r="O819" t="s">
        <v>2380</v>
      </c>
      <c r="P819" t="s">
        <v>2381</v>
      </c>
    </row>
    <row r="820" spans="1:16" x14ac:dyDescent="0.25">
      <c r="A820" t="s">
        <v>61</v>
      </c>
      <c r="B820" t="s">
        <v>3160</v>
      </c>
      <c r="C820" t="s">
        <v>3693</v>
      </c>
      <c r="D820" t="s">
        <v>2729</v>
      </c>
      <c r="E820" t="s">
        <v>2147</v>
      </c>
      <c r="F820" t="s">
        <v>2091</v>
      </c>
      <c r="G820" s="150">
        <v>0.6</v>
      </c>
      <c r="H820" s="150">
        <v>0.8</v>
      </c>
      <c r="I820" s="149">
        <v>0.40799999999999997</v>
      </c>
      <c r="J820" s="111">
        <v>41645</v>
      </c>
      <c r="K820" s="111">
        <v>41654</v>
      </c>
      <c r="L820" s="111">
        <v>42065</v>
      </c>
      <c r="M820" s="111">
        <v>43464</v>
      </c>
      <c r="N820" t="s">
        <v>2136</v>
      </c>
      <c r="O820" t="s">
        <v>3694</v>
      </c>
      <c r="P820" t="s">
        <v>3695</v>
      </c>
    </row>
    <row r="821" spans="1:16" x14ac:dyDescent="0.25">
      <c r="A821" t="s">
        <v>53</v>
      </c>
      <c r="B821" t="s">
        <v>3719</v>
      </c>
      <c r="C821" t="s">
        <v>3718</v>
      </c>
      <c r="D821" t="s">
        <v>2729</v>
      </c>
      <c r="E821" t="s">
        <v>2147</v>
      </c>
      <c r="F821" t="s">
        <v>2091</v>
      </c>
      <c r="G821" s="150">
        <v>0.6</v>
      </c>
      <c r="H821" s="150">
        <v>0.8</v>
      </c>
      <c r="I821" s="149">
        <v>0.40799999999999997</v>
      </c>
      <c r="J821" s="111">
        <v>41786</v>
      </c>
      <c r="K821" s="111">
        <v>41971</v>
      </c>
      <c r="L821" s="111">
        <v>42065</v>
      </c>
      <c r="M821" s="111">
        <v>43464</v>
      </c>
      <c r="N821" t="s">
        <v>2136</v>
      </c>
      <c r="O821" t="s">
        <v>3720</v>
      </c>
      <c r="P821" t="s">
        <v>3721</v>
      </c>
    </row>
    <row r="822" spans="1:16" x14ac:dyDescent="0.25">
      <c r="A822" t="s">
        <v>53</v>
      </c>
      <c r="B822" t="s">
        <v>3719</v>
      </c>
      <c r="C822" t="s">
        <v>3718</v>
      </c>
      <c r="D822" t="s">
        <v>2729</v>
      </c>
      <c r="E822" t="s">
        <v>2147</v>
      </c>
      <c r="F822" t="s">
        <v>2091</v>
      </c>
      <c r="G822" s="150">
        <v>0.7</v>
      </c>
      <c r="H822" s="150">
        <v>0.8</v>
      </c>
      <c r="I822" s="149">
        <v>0.40799999999999997</v>
      </c>
      <c r="J822" s="111">
        <v>41786</v>
      </c>
      <c r="K822" s="111">
        <v>41971</v>
      </c>
      <c r="L822" s="111">
        <v>42065</v>
      </c>
      <c r="M822" s="111">
        <v>43464</v>
      </c>
      <c r="N822" t="s">
        <v>2136</v>
      </c>
      <c r="O822" t="s">
        <v>3722</v>
      </c>
      <c r="P822" t="s">
        <v>3723</v>
      </c>
    </row>
    <row r="823" spans="1:16" x14ac:dyDescent="0.25">
      <c r="A823" t="s">
        <v>52</v>
      </c>
      <c r="B823" t="s">
        <v>3838</v>
      </c>
      <c r="C823" t="s">
        <v>3837</v>
      </c>
      <c r="D823" t="s">
        <v>2729</v>
      </c>
      <c r="E823" t="s">
        <v>2147</v>
      </c>
      <c r="F823" t="s">
        <v>2091</v>
      </c>
      <c r="G823" s="150">
        <v>0.6</v>
      </c>
      <c r="H823" s="150">
        <v>0.8</v>
      </c>
      <c r="I823" s="149">
        <v>0.40799999999999997</v>
      </c>
      <c r="J823" s="111">
        <v>41628</v>
      </c>
      <c r="K823" s="111">
        <v>41730</v>
      </c>
      <c r="L823" s="111">
        <v>42065</v>
      </c>
      <c r="M823" s="111">
        <v>43464</v>
      </c>
      <c r="N823" t="s">
        <v>2136</v>
      </c>
      <c r="O823" t="s">
        <v>3839</v>
      </c>
      <c r="P823" t="s">
        <v>3840</v>
      </c>
    </row>
    <row r="824" spans="1:16" x14ac:dyDescent="0.25">
      <c r="A824" t="s">
        <v>58</v>
      </c>
      <c r="B824" t="s">
        <v>2428</v>
      </c>
      <c r="C824" t="s">
        <v>2426</v>
      </c>
      <c r="D824" t="s">
        <v>2427</v>
      </c>
      <c r="E824" t="s">
        <v>2147</v>
      </c>
      <c r="F824" t="s">
        <v>2091</v>
      </c>
      <c r="G824" s="150">
        <v>0.42</v>
      </c>
      <c r="H824" s="150">
        <v>0.9</v>
      </c>
      <c r="I824" s="149">
        <v>2.2000000000000002</v>
      </c>
      <c r="J824" s="111">
        <v>42037</v>
      </c>
      <c r="K824" s="111">
        <v>42037</v>
      </c>
      <c r="L824" s="111">
        <v>42277</v>
      </c>
      <c r="M824" s="111">
        <v>43281</v>
      </c>
      <c r="N824" t="s">
        <v>2136</v>
      </c>
      <c r="O824" t="s">
        <v>2429</v>
      </c>
      <c r="P824" t="s">
        <v>2430</v>
      </c>
    </row>
    <row r="825" spans="1:16" x14ac:dyDescent="0.25">
      <c r="A825" t="s">
        <v>58</v>
      </c>
      <c r="B825" t="s">
        <v>2613</v>
      </c>
      <c r="C825" t="s">
        <v>3798</v>
      </c>
      <c r="D825" t="s">
        <v>2729</v>
      </c>
      <c r="E825" t="s">
        <v>2147</v>
      </c>
      <c r="F825" t="s">
        <v>2091</v>
      </c>
      <c r="G825" s="150">
        <v>0.4</v>
      </c>
      <c r="H825" s="150">
        <v>0.8</v>
      </c>
      <c r="I825" s="149">
        <v>0.40799999999999997</v>
      </c>
      <c r="J825" s="111">
        <v>41786</v>
      </c>
      <c r="K825" s="111">
        <v>41865</v>
      </c>
      <c r="L825" s="111">
        <v>42065</v>
      </c>
      <c r="M825" s="111">
        <v>43464</v>
      </c>
      <c r="N825" t="s">
        <v>2136</v>
      </c>
      <c r="O825" t="s">
        <v>3799</v>
      </c>
      <c r="P825" t="s">
        <v>3800</v>
      </c>
    </row>
    <row r="826" spans="1:16" x14ac:dyDescent="0.25">
      <c r="A826" t="s">
        <v>58</v>
      </c>
      <c r="B826" t="s">
        <v>2613</v>
      </c>
      <c r="C826" t="s">
        <v>3798</v>
      </c>
      <c r="D826" t="s">
        <v>2729</v>
      </c>
      <c r="E826" t="s">
        <v>2147</v>
      </c>
      <c r="F826" t="s">
        <v>2091</v>
      </c>
      <c r="G826" s="150">
        <v>0.3</v>
      </c>
      <c r="H826" s="150">
        <v>0.8</v>
      </c>
      <c r="I826" s="149">
        <v>0.40799999999999997</v>
      </c>
      <c r="J826" s="111">
        <v>41786</v>
      </c>
      <c r="K826" s="111">
        <v>41865</v>
      </c>
      <c r="L826" s="111">
        <v>42065</v>
      </c>
      <c r="M826" s="111">
        <v>43464</v>
      </c>
      <c r="N826" t="s">
        <v>2136</v>
      </c>
      <c r="O826" t="s">
        <v>3801</v>
      </c>
      <c r="P826" t="s">
        <v>3802</v>
      </c>
    </row>
    <row r="827" spans="1:16" x14ac:dyDescent="0.25">
      <c r="A827" t="s">
        <v>47</v>
      </c>
      <c r="B827" t="s">
        <v>3937</v>
      </c>
      <c r="C827" t="s">
        <v>3936</v>
      </c>
      <c r="D827" t="s">
        <v>2092</v>
      </c>
      <c r="E827" t="s">
        <v>2103</v>
      </c>
      <c r="F827" t="s">
        <v>2091</v>
      </c>
      <c r="G827" s="150">
        <v>0.01</v>
      </c>
      <c r="H827" s="150">
        <v>5.9999999999999995E-4</v>
      </c>
      <c r="I827" s="149">
        <v>160.65000026000001</v>
      </c>
      <c r="J827" s="111">
        <v>41820</v>
      </c>
      <c r="K827" s="111">
        <v>42158</v>
      </c>
      <c r="L827" s="111">
        <v>42551</v>
      </c>
      <c r="M827" s="111">
        <v>43830</v>
      </c>
      <c r="N827" t="s">
        <v>2098</v>
      </c>
      <c r="O827" t="s">
        <v>3938</v>
      </c>
      <c r="P827" t="s">
        <v>3939</v>
      </c>
    </row>
    <row r="828" spans="1:16" x14ac:dyDescent="0.25">
      <c r="A828" t="s">
        <v>47</v>
      </c>
      <c r="B828" t="s">
        <v>3293</v>
      </c>
      <c r="C828" t="s">
        <v>3292</v>
      </c>
      <c r="D828" t="s">
        <v>2729</v>
      </c>
      <c r="E828" t="s">
        <v>2147</v>
      </c>
      <c r="F828" t="s">
        <v>2091</v>
      </c>
      <c r="G828" s="150">
        <v>0.05</v>
      </c>
      <c r="H828" s="150">
        <v>0.1</v>
      </c>
      <c r="I828" s="149">
        <v>0.2</v>
      </c>
      <c r="J828" s="111">
        <v>40513</v>
      </c>
      <c r="K828" s="111">
        <v>41614</v>
      </c>
      <c r="L828" s="111">
        <v>41357</v>
      </c>
      <c r="M828" s="111">
        <v>43464</v>
      </c>
      <c r="N828" t="s">
        <v>2136</v>
      </c>
      <c r="O828" t="s">
        <v>3294</v>
      </c>
      <c r="P828" t="s">
        <v>3295</v>
      </c>
    </row>
    <row r="829" spans="1:16" x14ac:dyDescent="0.25">
      <c r="A829" t="s">
        <v>47</v>
      </c>
      <c r="B829" t="s">
        <v>3293</v>
      </c>
      <c r="C829" t="s">
        <v>3298</v>
      </c>
      <c r="D829" t="s">
        <v>2729</v>
      </c>
      <c r="E829" t="s">
        <v>2147</v>
      </c>
      <c r="F829" t="s">
        <v>2091</v>
      </c>
      <c r="G829" s="150">
        <v>0.01</v>
      </c>
      <c r="H829" s="150">
        <v>0.1</v>
      </c>
      <c r="I829" s="149">
        <v>0.4</v>
      </c>
      <c r="J829" s="111">
        <v>40513</v>
      </c>
      <c r="K829" s="111">
        <v>41624</v>
      </c>
      <c r="L829" s="111">
        <v>41357</v>
      </c>
      <c r="M829" s="111">
        <v>43464</v>
      </c>
      <c r="N829" t="s">
        <v>2136</v>
      </c>
      <c r="O829" t="s">
        <v>3299</v>
      </c>
      <c r="P829" t="s">
        <v>3300</v>
      </c>
    </row>
    <row r="830" spans="1:16" x14ac:dyDescent="0.25">
      <c r="A830" t="s">
        <v>67</v>
      </c>
      <c r="B830" t="s">
        <v>2431</v>
      </c>
      <c r="C830" t="s">
        <v>3915</v>
      </c>
      <c r="D830" t="s">
        <v>3916</v>
      </c>
      <c r="E830" t="s">
        <v>3917</v>
      </c>
      <c r="F830" t="s">
        <v>2091</v>
      </c>
      <c r="G830" s="150">
        <v>1.3999999999999999E-2</v>
      </c>
      <c r="H830" s="150">
        <v>1.43E-2</v>
      </c>
      <c r="I830" s="149">
        <v>1</v>
      </c>
      <c r="J830" s="111">
        <v>42186</v>
      </c>
      <c r="K830" s="111">
        <v>42186</v>
      </c>
      <c r="L830" s="111">
        <v>42704</v>
      </c>
      <c r="M830" s="111">
        <v>43281</v>
      </c>
      <c r="N830" t="s">
        <v>2136</v>
      </c>
      <c r="O830" t="s">
        <v>3918</v>
      </c>
      <c r="P830" t="s">
        <v>3919</v>
      </c>
    </row>
    <row r="831" spans="1:16" x14ac:dyDescent="0.25">
      <c r="A831" t="s">
        <v>54</v>
      </c>
      <c r="B831" t="s">
        <v>2443</v>
      </c>
      <c r="C831" t="s">
        <v>3920</v>
      </c>
      <c r="D831" t="s">
        <v>3916</v>
      </c>
      <c r="E831" t="s">
        <v>3917</v>
      </c>
      <c r="F831" t="s">
        <v>2091</v>
      </c>
      <c r="G831" s="150">
        <v>0.22399999999999998</v>
      </c>
      <c r="H831" s="150">
        <v>0.5</v>
      </c>
      <c r="I831" s="149">
        <v>0.5</v>
      </c>
      <c r="J831" s="111">
        <v>42165</v>
      </c>
      <c r="K831" s="111">
        <v>42165</v>
      </c>
      <c r="L831" s="111">
        <v>42633</v>
      </c>
      <c r="M831" s="111">
        <v>43363</v>
      </c>
      <c r="N831" t="s">
        <v>2136</v>
      </c>
      <c r="O831" t="s">
        <v>3921</v>
      </c>
      <c r="P831" t="s">
        <v>3922</v>
      </c>
    </row>
    <row r="832" spans="1:16" x14ac:dyDescent="0.25">
      <c r="A832" t="s">
        <v>53</v>
      </c>
      <c r="B832" t="s">
        <v>3924</v>
      </c>
      <c r="C832" t="s">
        <v>3923</v>
      </c>
      <c r="D832" t="s">
        <v>3916</v>
      </c>
      <c r="E832" t="s">
        <v>3917</v>
      </c>
      <c r="F832" t="s">
        <v>2091</v>
      </c>
      <c r="G832" s="150">
        <v>0.31900000000000001</v>
      </c>
      <c r="H832" s="150">
        <v>0.3594</v>
      </c>
      <c r="I832" s="149">
        <v>0.65</v>
      </c>
      <c r="J832" s="111">
        <v>42006</v>
      </c>
      <c r="K832" s="111">
        <v>42164</v>
      </c>
      <c r="L832" s="111">
        <v>42013</v>
      </c>
      <c r="M832" s="111">
        <v>43465</v>
      </c>
      <c r="N832" t="s">
        <v>2136</v>
      </c>
      <c r="O832" t="s">
        <v>3925</v>
      </c>
      <c r="P832" t="s">
        <v>3926</v>
      </c>
    </row>
    <row r="833" spans="1:16" x14ac:dyDescent="0.25">
      <c r="A833" t="s">
        <v>48</v>
      </c>
      <c r="B833" t="s">
        <v>3932</v>
      </c>
      <c r="C833" t="s">
        <v>3931</v>
      </c>
      <c r="D833" t="s">
        <v>3916</v>
      </c>
      <c r="E833" t="s">
        <v>3917</v>
      </c>
      <c r="F833" t="s">
        <v>2091</v>
      </c>
      <c r="G833" s="150">
        <v>0.15</v>
      </c>
      <c r="H833" s="150">
        <v>0.52010000000000001</v>
      </c>
      <c r="I833" s="149">
        <v>0.5</v>
      </c>
      <c r="J833" s="111">
        <v>42003</v>
      </c>
      <c r="K833" s="111">
        <v>42144</v>
      </c>
      <c r="L833" s="111">
        <v>42124</v>
      </c>
      <c r="M833" s="111">
        <v>43281</v>
      </c>
      <c r="N833" t="s">
        <v>2136</v>
      </c>
      <c r="O833" t="s">
        <v>3933</v>
      </c>
      <c r="P833" t="s">
        <v>3934</v>
      </c>
    </row>
    <row r="834" spans="1:16" x14ac:dyDescent="0.25">
      <c r="A834" t="s">
        <v>57</v>
      </c>
      <c r="B834" t="s">
        <v>4319</v>
      </c>
      <c r="C834" t="s">
        <v>4318</v>
      </c>
      <c r="D834" t="s">
        <v>2092</v>
      </c>
      <c r="E834" t="s">
        <v>2103</v>
      </c>
      <c r="F834" t="s">
        <v>2091</v>
      </c>
      <c r="G834" s="150">
        <v>0.22</v>
      </c>
      <c r="H834" s="150">
        <v>0.49390000000000001</v>
      </c>
      <c r="I834" s="149">
        <v>22.23055961</v>
      </c>
      <c r="J834" s="111">
        <v>41456</v>
      </c>
      <c r="K834" s="111">
        <v>41458</v>
      </c>
      <c r="L834" s="111">
        <v>44196</v>
      </c>
      <c r="M834" s="111">
        <v>43819</v>
      </c>
      <c r="N834" t="s">
        <v>2098</v>
      </c>
      <c r="O834" t="s">
        <v>4320</v>
      </c>
      <c r="P834" t="s">
        <v>4321</v>
      </c>
    </row>
    <row r="835" spans="1:16" x14ac:dyDescent="0.25">
      <c r="A835" t="s">
        <v>57</v>
      </c>
      <c r="B835" t="s">
        <v>4315</v>
      </c>
      <c r="C835" t="s">
        <v>4314</v>
      </c>
      <c r="D835" t="s">
        <v>2092</v>
      </c>
      <c r="E835" t="s">
        <v>2103</v>
      </c>
      <c r="F835" t="s">
        <v>2091</v>
      </c>
      <c r="G835" s="150">
        <v>0.2</v>
      </c>
      <c r="H835" s="150">
        <v>0.36869999999999997</v>
      </c>
      <c r="I835" s="149">
        <v>21.985681629999998</v>
      </c>
      <c r="J835" s="111">
        <v>41456</v>
      </c>
      <c r="K835" s="111">
        <v>41456</v>
      </c>
      <c r="L835" s="111">
        <v>43830</v>
      </c>
      <c r="M835" s="111">
        <v>43806</v>
      </c>
      <c r="N835" t="s">
        <v>2098</v>
      </c>
      <c r="O835" t="s">
        <v>4316</v>
      </c>
      <c r="P835" t="s">
        <v>4317</v>
      </c>
    </row>
    <row r="836" spans="1:16" x14ac:dyDescent="0.25">
      <c r="A836" t="s">
        <v>47</v>
      </c>
      <c r="B836" t="s">
        <v>2108</v>
      </c>
      <c r="C836" t="s">
        <v>2107</v>
      </c>
      <c r="D836" t="s">
        <v>2092</v>
      </c>
      <c r="E836" t="s">
        <v>2103</v>
      </c>
      <c r="F836" t="s">
        <v>2091</v>
      </c>
      <c r="G836" s="150">
        <v>0.65</v>
      </c>
      <c r="H836" s="150">
        <v>0.70940000000000003</v>
      </c>
      <c r="I836" s="149">
        <v>34.26</v>
      </c>
      <c r="J836" s="111">
        <v>39450</v>
      </c>
      <c r="K836" s="111">
        <v>39450</v>
      </c>
      <c r="L836" s="111">
        <v>43465</v>
      </c>
      <c r="M836" s="111">
        <v>43830</v>
      </c>
      <c r="N836" t="s">
        <v>2098</v>
      </c>
      <c r="O836" t="s">
        <v>2109</v>
      </c>
      <c r="P836" t="s">
        <v>2110</v>
      </c>
    </row>
    <row r="837" spans="1:16" x14ac:dyDescent="0.25">
      <c r="A837" t="s">
        <v>68</v>
      </c>
      <c r="B837" t="s">
        <v>4301</v>
      </c>
      <c r="C837" t="s">
        <v>4300</v>
      </c>
      <c r="D837" t="s">
        <v>2133</v>
      </c>
      <c r="E837" t="s">
        <v>2134</v>
      </c>
      <c r="F837" t="s">
        <v>2091</v>
      </c>
      <c r="G837" s="150">
        <v>0.72060000000000002</v>
      </c>
      <c r="H837" s="150">
        <v>0</v>
      </c>
      <c r="I837" s="149">
        <v>63.213106000000003</v>
      </c>
      <c r="J837" s="111">
        <v>41093</v>
      </c>
      <c r="K837" s="111">
        <v>41093</v>
      </c>
      <c r="L837" s="111">
        <v>41502</v>
      </c>
      <c r="M837" s="111">
        <v>43159</v>
      </c>
      <c r="N837" t="s">
        <v>4302</v>
      </c>
      <c r="O837" t="s">
        <v>4303</v>
      </c>
      <c r="P837" t="s">
        <v>4304</v>
      </c>
    </row>
    <row r="838" spans="1:16" x14ac:dyDescent="0.25">
      <c r="A838" t="s">
        <v>53</v>
      </c>
      <c r="B838" t="s">
        <v>2112</v>
      </c>
      <c r="C838" t="s">
        <v>2111</v>
      </c>
      <c r="D838" t="s">
        <v>2092</v>
      </c>
      <c r="E838" t="s">
        <v>2103</v>
      </c>
      <c r="F838" t="s">
        <v>2091</v>
      </c>
      <c r="G838" s="150">
        <v>0.97</v>
      </c>
      <c r="H838" s="150">
        <v>0.89170000000000005</v>
      </c>
      <c r="I838" s="149">
        <v>28.835276990000001</v>
      </c>
      <c r="J838" s="111">
        <v>40086</v>
      </c>
      <c r="K838" s="111">
        <v>40143</v>
      </c>
      <c r="L838" s="111">
        <v>39872</v>
      </c>
      <c r="M838" s="111">
        <v>43830</v>
      </c>
      <c r="N838" t="s">
        <v>2098</v>
      </c>
      <c r="O838" t="s">
        <v>2113</v>
      </c>
      <c r="P838" t="s">
        <v>2114</v>
      </c>
    </row>
    <row r="839" spans="1:16" x14ac:dyDescent="0.25">
      <c r="A839" t="s">
        <v>49</v>
      </c>
      <c r="B839" t="s">
        <v>3941</v>
      </c>
      <c r="C839" t="s">
        <v>4559</v>
      </c>
      <c r="D839" t="s">
        <v>1999</v>
      </c>
      <c r="E839" t="s">
        <v>2134</v>
      </c>
      <c r="F839" t="s">
        <v>2091</v>
      </c>
      <c r="G839" s="150">
        <v>0.87</v>
      </c>
      <c r="H839" s="150">
        <v>0</v>
      </c>
      <c r="I839" s="149">
        <v>761.39</v>
      </c>
      <c r="J839" s="111">
        <v>40883</v>
      </c>
      <c r="K839" s="111">
        <v>40883</v>
      </c>
      <c r="L839" s="111">
        <v>42916</v>
      </c>
      <c r="M839" s="111">
        <v>43464</v>
      </c>
      <c r="N839" t="s">
        <v>3953</v>
      </c>
      <c r="O839" t="s">
        <v>560</v>
      </c>
      <c r="P839" t="s">
        <v>560</v>
      </c>
    </row>
    <row r="840" spans="1:16" x14ac:dyDescent="0.25">
      <c r="A840" t="s">
        <v>45</v>
      </c>
      <c r="B840" t="s">
        <v>2118</v>
      </c>
      <c r="C840" t="s">
        <v>2117</v>
      </c>
      <c r="D840" t="s">
        <v>2092</v>
      </c>
      <c r="E840" t="s">
        <v>2103</v>
      </c>
      <c r="F840" t="s">
        <v>2091</v>
      </c>
      <c r="G840" s="150">
        <v>0.72</v>
      </c>
      <c r="H840" s="150">
        <v>0.61990000000000001</v>
      </c>
      <c r="I840" s="149">
        <v>27.451637340000001</v>
      </c>
      <c r="J840" s="111">
        <v>40529</v>
      </c>
      <c r="K840" s="111">
        <v>40529</v>
      </c>
      <c r="L840" s="111">
        <v>43465</v>
      </c>
      <c r="M840" s="111">
        <v>43830</v>
      </c>
      <c r="N840" t="s">
        <v>2098</v>
      </c>
      <c r="O840" t="s">
        <v>2119</v>
      </c>
      <c r="P840" t="s">
        <v>2120</v>
      </c>
    </row>
    <row r="841" spans="1:16" x14ac:dyDescent="0.25">
      <c r="A841" t="s">
        <v>53</v>
      </c>
      <c r="B841" t="s">
        <v>2182</v>
      </c>
      <c r="C841" t="s">
        <v>2181</v>
      </c>
      <c r="D841" t="s">
        <v>2092</v>
      </c>
      <c r="E841" t="s">
        <v>2093</v>
      </c>
      <c r="F841" t="s">
        <v>2091</v>
      </c>
      <c r="G841" s="150">
        <v>0.55000000000000004</v>
      </c>
      <c r="H841" s="150">
        <v>0.4304</v>
      </c>
      <c r="I841" s="149">
        <v>311.31300734000001</v>
      </c>
      <c r="J841" s="111">
        <v>41487</v>
      </c>
      <c r="K841" s="111">
        <v>41487</v>
      </c>
      <c r="L841" s="111">
        <v>44561</v>
      </c>
      <c r="M841" s="111">
        <v>44561</v>
      </c>
      <c r="N841" t="s">
        <v>2094</v>
      </c>
      <c r="O841" t="s">
        <v>2183</v>
      </c>
      <c r="P841" t="s">
        <v>2184</v>
      </c>
    </row>
    <row r="842" spans="1:16" x14ac:dyDescent="0.25">
      <c r="A842" t="s">
        <v>68</v>
      </c>
      <c r="B842" t="s">
        <v>4301</v>
      </c>
      <c r="C842" t="s">
        <v>4305</v>
      </c>
      <c r="D842" t="s">
        <v>2133</v>
      </c>
      <c r="E842" t="s">
        <v>2134</v>
      </c>
      <c r="F842" t="s">
        <v>2091</v>
      </c>
      <c r="G842" s="150">
        <v>0.99540000000000006</v>
      </c>
      <c r="H842" s="150">
        <v>0.97629999999999995</v>
      </c>
      <c r="I842" s="149">
        <v>99.357764000000003</v>
      </c>
      <c r="J842" s="111">
        <v>41384</v>
      </c>
      <c r="K842" s="111">
        <v>41384</v>
      </c>
      <c r="L842" s="111">
        <v>41847</v>
      </c>
      <c r="M842" s="111">
        <v>43130</v>
      </c>
      <c r="N842" t="s">
        <v>4306</v>
      </c>
      <c r="O842" t="s">
        <v>4303</v>
      </c>
      <c r="P842" t="s">
        <v>4307</v>
      </c>
    </row>
    <row r="843" spans="1:16" x14ac:dyDescent="0.25">
      <c r="A843" t="s">
        <v>47</v>
      </c>
      <c r="B843" t="s">
        <v>3760</v>
      </c>
      <c r="C843" t="s">
        <v>3759</v>
      </c>
      <c r="D843" t="s">
        <v>2729</v>
      </c>
      <c r="E843" t="s">
        <v>2147</v>
      </c>
      <c r="F843" t="s">
        <v>2091</v>
      </c>
      <c r="G843" s="150">
        <v>0.9</v>
      </c>
      <c r="H843" s="150">
        <v>0.8</v>
      </c>
      <c r="I843" s="149">
        <v>0.40799999999999997</v>
      </c>
      <c r="J843" s="111">
        <v>41582</v>
      </c>
      <c r="K843" s="111">
        <v>41607</v>
      </c>
      <c r="L843" s="111">
        <v>42065</v>
      </c>
      <c r="M843" s="111">
        <v>43464</v>
      </c>
      <c r="N843" t="s">
        <v>2136</v>
      </c>
      <c r="O843" t="s">
        <v>3761</v>
      </c>
      <c r="P843" t="s">
        <v>3762</v>
      </c>
    </row>
    <row r="844" spans="1:16" x14ac:dyDescent="0.25">
      <c r="A844" t="s">
        <v>68</v>
      </c>
      <c r="B844" t="s">
        <v>4600</v>
      </c>
      <c r="C844" t="s">
        <v>4599</v>
      </c>
      <c r="D844" t="s">
        <v>2729</v>
      </c>
      <c r="E844" t="s">
        <v>2147</v>
      </c>
      <c r="F844" t="s">
        <v>2091</v>
      </c>
      <c r="G844" s="150">
        <v>0.5</v>
      </c>
      <c r="H844" s="150">
        <v>0.75</v>
      </c>
      <c r="I844" s="149">
        <v>0.4</v>
      </c>
      <c r="J844" s="111">
        <v>40513</v>
      </c>
      <c r="K844" s="111">
        <v>41624</v>
      </c>
      <c r="L844" s="111">
        <v>41285</v>
      </c>
      <c r="M844" s="111">
        <v>43464</v>
      </c>
      <c r="N844" t="s">
        <v>2136</v>
      </c>
      <c r="O844" t="s">
        <v>4601</v>
      </c>
      <c r="P844" t="s">
        <v>4602</v>
      </c>
    </row>
    <row r="845" spans="1:16" x14ac:dyDescent="0.25">
      <c r="A845" t="s">
        <v>68</v>
      </c>
      <c r="B845" t="s">
        <v>4600</v>
      </c>
      <c r="C845" t="s">
        <v>4599</v>
      </c>
      <c r="D845" t="s">
        <v>2729</v>
      </c>
      <c r="E845" t="s">
        <v>2147</v>
      </c>
      <c r="F845" t="s">
        <v>2091</v>
      </c>
      <c r="G845" s="150">
        <v>0.8</v>
      </c>
      <c r="H845" s="150">
        <v>0.75</v>
      </c>
      <c r="I845" s="149">
        <v>0.4</v>
      </c>
      <c r="J845" s="111">
        <v>40513</v>
      </c>
      <c r="K845" s="111">
        <v>41624</v>
      </c>
      <c r="L845" s="111">
        <v>41293</v>
      </c>
      <c r="M845" s="111">
        <v>43464</v>
      </c>
      <c r="N845" t="s">
        <v>2136</v>
      </c>
      <c r="O845" t="s">
        <v>4607</v>
      </c>
      <c r="P845" t="s">
        <v>4608</v>
      </c>
    </row>
    <row r="846" spans="1:16" x14ac:dyDescent="0.25">
      <c r="A846" t="s">
        <v>69</v>
      </c>
      <c r="B846" t="s">
        <v>4642</v>
      </c>
      <c r="C846" t="s">
        <v>4641</v>
      </c>
      <c r="D846" t="s">
        <v>2729</v>
      </c>
      <c r="E846" t="s">
        <v>2147</v>
      </c>
      <c r="F846" t="s">
        <v>2091</v>
      </c>
      <c r="G846" s="150">
        <v>0.6</v>
      </c>
      <c r="H846" s="150">
        <v>0.75</v>
      </c>
      <c r="I846" s="149">
        <v>0.2</v>
      </c>
      <c r="J846" s="111">
        <v>40513</v>
      </c>
      <c r="K846" s="111">
        <v>40926</v>
      </c>
      <c r="L846" s="111">
        <v>41300</v>
      </c>
      <c r="M846" s="111">
        <v>43464</v>
      </c>
      <c r="N846" t="s">
        <v>2136</v>
      </c>
      <c r="O846" t="s">
        <v>4643</v>
      </c>
      <c r="P846" t="s">
        <v>4644</v>
      </c>
    </row>
    <row r="847" spans="1:16" x14ac:dyDescent="0.25">
      <c r="A847" t="s">
        <v>68</v>
      </c>
      <c r="B847" t="s">
        <v>2419</v>
      </c>
      <c r="C847" t="s">
        <v>2442</v>
      </c>
      <c r="D847" t="s">
        <v>1999</v>
      </c>
      <c r="E847" t="s">
        <v>2134</v>
      </c>
      <c r="F847" t="s">
        <v>2091</v>
      </c>
      <c r="G847" s="150">
        <v>0.48</v>
      </c>
      <c r="H847" s="150">
        <v>0.62729999999999997</v>
      </c>
      <c r="I847" s="149">
        <v>163.78</v>
      </c>
      <c r="J847" s="111">
        <v>41728</v>
      </c>
      <c r="K847" s="111">
        <v>41577</v>
      </c>
      <c r="L847" s="111">
        <v>42551</v>
      </c>
      <c r="M847" s="111">
        <v>43981</v>
      </c>
      <c r="N847" t="s">
        <v>2136</v>
      </c>
      <c r="O847" t="s">
        <v>560</v>
      </c>
      <c r="P847" t="s">
        <v>560</v>
      </c>
    </row>
    <row r="848" spans="1:16" x14ac:dyDescent="0.25">
      <c r="A848" t="s">
        <v>57</v>
      </c>
      <c r="B848" t="s">
        <v>2958</v>
      </c>
      <c r="C848" t="s">
        <v>2957</v>
      </c>
      <c r="D848" t="s">
        <v>2163</v>
      </c>
      <c r="E848" t="s">
        <v>2164</v>
      </c>
      <c r="F848" t="s">
        <v>2091</v>
      </c>
      <c r="G848" s="150">
        <v>0.2</v>
      </c>
      <c r="H848" s="150">
        <v>0.2</v>
      </c>
      <c r="I848" s="149">
        <v>0.50924133000000005</v>
      </c>
      <c r="J848" s="111">
        <v>42090</v>
      </c>
      <c r="K848" s="111">
        <v>41993</v>
      </c>
      <c r="L848" s="111">
        <v>42276</v>
      </c>
      <c r="M848" s="111">
        <v>43186</v>
      </c>
      <c r="N848" t="s">
        <v>2136</v>
      </c>
      <c r="O848" t="s">
        <v>2300</v>
      </c>
      <c r="P848" t="s">
        <v>2959</v>
      </c>
    </row>
    <row r="849" spans="1:16" x14ac:dyDescent="0.25">
      <c r="A849" t="s">
        <v>47</v>
      </c>
      <c r="B849" t="s">
        <v>2836</v>
      </c>
      <c r="C849" t="s">
        <v>2835</v>
      </c>
      <c r="D849" t="s">
        <v>2163</v>
      </c>
      <c r="E849" t="s">
        <v>2164</v>
      </c>
      <c r="F849" t="s">
        <v>2091</v>
      </c>
      <c r="G849" s="150">
        <v>0.44359999999999999</v>
      </c>
      <c r="H849" s="150">
        <v>0.5</v>
      </c>
      <c r="I849" s="149">
        <v>0.50991478999999995</v>
      </c>
      <c r="J849" s="111">
        <v>41867</v>
      </c>
      <c r="K849" s="111">
        <v>41815</v>
      </c>
      <c r="L849" s="111">
        <v>42367</v>
      </c>
      <c r="M849" s="111">
        <v>43120</v>
      </c>
      <c r="N849" t="s">
        <v>2136</v>
      </c>
      <c r="O849" t="s">
        <v>2837</v>
      </c>
      <c r="P849" t="s">
        <v>2838</v>
      </c>
    </row>
    <row r="850" spans="1:16" x14ac:dyDescent="0.25">
      <c r="A850" t="s">
        <v>45</v>
      </c>
      <c r="B850" t="s">
        <v>4798</v>
      </c>
      <c r="C850" t="s">
        <v>4808</v>
      </c>
      <c r="D850" t="s">
        <v>2163</v>
      </c>
      <c r="E850" t="s">
        <v>2164</v>
      </c>
      <c r="F850" t="s">
        <v>2091</v>
      </c>
      <c r="G850" s="150">
        <v>0.72920000000000007</v>
      </c>
      <c r="H850" s="150">
        <v>0.75</v>
      </c>
      <c r="I850" s="149">
        <v>0.48999911000000002</v>
      </c>
      <c r="J850" s="111">
        <v>40857</v>
      </c>
      <c r="K850" s="111">
        <v>40857</v>
      </c>
      <c r="L850" s="111">
        <v>41532</v>
      </c>
      <c r="M850" s="111">
        <v>43373</v>
      </c>
      <c r="N850" t="s">
        <v>2136</v>
      </c>
      <c r="O850" t="s">
        <v>4809</v>
      </c>
      <c r="P850" t="s">
        <v>4810</v>
      </c>
    </row>
    <row r="851" spans="1:16" x14ac:dyDescent="0.25">
      <c r="A851" t="s">
        <v>45</v>
      </c>
      <c r="B851" t="s">
        <v>4798</v>
      </c>
      <c r="C851" t="s">
        <v>4797</v>
      </c>
      <c r="D851" t="s">
        <v>2163</v>
      </c>
      <c r="E851" t="s">
        <v>2164</v>
      </c>
      <c r="F851" t="s">
        <v>2091</v>
      </c>
      <c r="G851" s="150">
        <v>0.49399999999999999</v>
      </c>
      <c r="H851" s="150">
        <v>0.5</v>
      </c>
      <c r="I851" s="149">
        <v>0.48999970999999998</v>
      </c>
      <c r="J851" s="111">
        <v>40861</v>
      </c>
      <c r="K851" s="111">
        <v>40861</v>
      </c>
      <c r="L851" s="111">
        <v>41584</v>
      </c>
      <c r="M851" s="111">
        <v>43373</v>
      </c>
      <c r="N851" t="s">
        <v>2136</v>
      </c>
      <c r="O851" t="s">
        <v>4799</v>
      </c>
      <c r="P851" t="s">
        <v>4800</v>
      </c>
    </row>
    <row r="852" spans="1:16" x14ac:dyDescent="0.25">
      <c r="A852" t="s">
        <v>67</v>
      </c>
      <c r="B852" t="s">
        <v>2259</v>
      </c>
      <c r="C852" t="s">
        <v>2258</v>
      </c>
      <c r="D852" t="s">
        <v>2163</v>
      </c>
      <c r="E852" t="s">
        <v>2164</v>
      </c>
      <c r="F852" t="s">
        <v>2091</v>
      </c>
      <c r="G852" s="150">
        <v>0.2893</v>
      </c>
      <c r="H852" s="150">
        <v>0.25</v>
      </c>
      <c r="I852" s="149">
        <v>0.50802000000000003</v>
      </c>
      <c r="J852" s="111">
        <v>42222</v>
      </c>
      <c r="K852" s="111">
        <v>42089</v>
      </c>
      <c r="L852" s="111">
        <v>42542</v>
      </c>
      <c r="M852" s="111">
        <v>43174</v>
      </c>
      <c r="N852" t="s">
        <v>2136</v>
      </c>
      <c r="O852" t="s">
        <v>2260</v>
      </c>
      <c r="P852" t="s">
        <v>2261</v>
      </c>
    </row>
    <row r="853" spans="1:16" x14ac:dyDescent="0.25">
      <c r="A853" t="s">
        <v>67</v>
      </c>
      <c r="B853" t="s">
        <v>3779</v>
      </c>
      <c r="C853" t="s">
        <v>3778</v>
      </c>
      <c r="D853" t="s">
        <v>2729</v>
      </c>
      <c r="E853" t="s">
        <v>2147</v>
      </c>
      <c r="F853" t="s">
        <v>2091</v>
      </c>
      <c r="G853" s="150">
        <v>0.9</v>
      </c>
      <c r="H853" s="150">
        <v>0.8</v>
      </c>
      <c r="I853" s="149">
        <v>0.40799999999999997</v>
      </c>
      <c r="J853" s="111">
        <v>41621</v>
      </c>
      <c r="K853" s="111">
        <v>41635</v>
      </c>
      <c r="L853" s="111">
        <v>42065</v>
      </c>
      <c r="M853" s="111">
        <v>43464</v>
      </c>
      <c r="N853" t="s">
        <v>2136</v>
      </c>
      <c r="O853" t="s">
        <v>3780</v>
      </c>
      <c r="P853" t="s">
        <v>3781</v>
      </c>
    </row>
    <row r="854" spans="1:16" x14ac:dyDescent="0.25">
      <c r="A854" t="s">
        <v>67</v>
      </c>
      <c r="B854" t="s">
        <v>3779</v>
      </c>
      <c r="C854" t="s">
        <v>3778</v>
      </c>
      <c r="D854" t="s">
        <v>2729</v>
      </c>
      <c r="E854" t="s">
        <v>2147</v>
      </c>
      <c r="F854" t="s">
        <v>2091</v>
      </c>
      <c r="G854" s="150">
        <v>0.99</v>
      </c>
      <c r="H854" s="150">
        <v>0.8</v>
      </c>
      <c r="I854" s="149">
        <v>0.40799999999999997</v>
      </c>
      <c r="J854" s="111">
        <v>41634</v>
      </c>
      <c r="K854" s="111">
        <v>41635</v>
      </c>
      <c r="L854" s="111">
        <v>42065</v>
      </c>
      <c r="M854" s="111">
        <v>43464</v>
      </c>
      <c r="N854" t="s">
        <v>2136</v>
      </c>
      <c r="O854" t="s">
        <v>3782</v>
      </c>
      <c r="P854" t="s">
        <v>3783</v>
      </c>
    </row>
    <row r="855" spans="1:16" x14ac:dyDescent="0.25">
      <c r="A855" t="s">
        <v>67</v>
      </c>
      <c r="B855" t="s">
        <v>3779</v>
      </c>
      <c r="C855" t="s">
        <v>3778</v>
      </c>
      <c r="D855" t="s">
        <v>2729</v>
      </c>
      <c r="E855" t="s">
        <v>2147</v>
      </c>
      <c r="F855" t="s">
        <v>2091</v>
      </c>
      <c r="G855" s="150">
        <v>0.99</v>
      </c>
      <c r="H855" s="150">
        <v>0.8</v>
      </c>
      <c r="I855" s="149">
        <v>0.40799999999999997</v>
      </c>
      <c r="J855" s="111">
        <v>41621</v>
      </c>
      <c r="K855" s="111">
        <v>41635</v>
      </c>
      <c r="L855" s="111">
        <v>42065</v>
      </c>
      <c r="M855" s="111">
        <v>43464</v>
      </c>
      <c r="N855" t="s">
        <v>2136</v>
      </c>
      <c r="O855" t="s">
        <v>3784</v>
      </c>
      <c r="P855" t="s">
        <v>3785</v>
      </c>
    </row>
    <row r="856" spans="1:16" x14ac:dyDescent="0.25">
      <c r="A856" t="s">
        <v>67</v>
      </c>
      <c r="B856" t="s">
        <v>3779</v>
      </c>
      <c r="C856" t="s">
        <v>3778</v>
      </c>
      <c r="D856" t="s">
        <v>2729</v>
      </c>
      <c r="E856" t="s">
        <v>2147</v>
      </c>
      <c r="F856" t="s">
        <v>2091</v>
      </c>
      <c r="G856" s="150">
        <v>0.9</v>
      </c>
      <c r="H856" s="150">
        <v>0.8</v>
      </c>
      <c r="I856" s="149">
        <v>0.40799999999999997</v>
      </c>
      <c r="J856" s="111">
        <v>41621</v>
      </c>
      <c r="K856" s="111">
        <v>41635</v>
      </c>
      <c r="L856" s="111">
        <v>42065</v>
      </c>
      <c r="M856" s="111">
        <v>43464</v>
      </c>
      <c r="N856" t="s">
        <v>2136</v>
      </c>
      <c r="O856" t="s">
        <v>3786</v>
      </c>
      <c r="P856" t="s">
        <v>3787</v>
      </c>
    </row>
    <row r="857" spans="1:16" x14ac:dyDescent="0.25">
      <c r="A857" t="s">
        <v>62</v>
      </c>
      <c r="B857" t="s">
        <v>3264</v>
      </c>
      <c r="C857" t="s">
        <v>3263</v>
      </c>
      <c r="D857" t="s">
        <v>2729</v>
      </c>
      <c r="E857" t="s">
        <v>2147</v>
      </c>
      <c r="F857" t="s">
        <v>2091</v>
      </c>
      <c r="G857" s="150">
        <v>0.2</v>
      </c>
      <c r="H857" s="150">
        <v>0.8</v>
      </c>
      <c r="I857" s="149">
        <v>0.40799999999999997</v>
      </c>
      <c r="J857" s="111">
        <v>41922</v>
      </c>
      <c r="K857" s="111">
        <v>42040</v>
      </c>
      <c r="L857" s="111">
        <v>42199</v>
      </c>
      <c r="M857" s="111">
        <v>43464</v>
      </c>
      <c r="N857" t="s">
        <v>2136</v>
      </c>
      <c r="O857" t="s">
        <v>3265</v>
      </c>
      <c r="P857" t="s">
        <v>3266</v>
      </c>
    </row>
    <row r="858" spans="1:16" x14ac:dyDescent="0.25">
      <c r="A858" t="s">
        <v>62</v>
      </c>
      <c r="B858" t="s">
        <v>3264</v>
      </c>
      <c r="C858" t="s">
        <v>3263</v>
      </c>
      <c r="D858" t="s">
        <v>2729</v>
      </c>
      <c r="E858" t="s">
        <v>2147</v>
      </c>
      <c r="F858" t="s">
        <v>2091</v>
      </c>
      <c r="G858" s="150">
        <v>0.3</v>
      </c>
      <c r="H858" s="150">
        <v>0.8</v>
      </c>
      <c r="I858" s="149">
        <v>0.40799999999999997</v>
      </c>
      <c r="J858" s="111">
        <v>41922</v>
      </c>
      <c r="K858" s="111">
        <v>42040</v>
      </c>
      <c r="L858" s="111">
        <v>42199</v>
      </c>
      <c r="M858" s="111">
        <v>43464</v>
      </c>
      <c r="N858" t="s">
        <v>2136</v>
      </c>
      <c r="O858" t="s">
        <v>3267</v>
      </c>
      <c r="P858" t="s">
        <v>3268</v>
      </c>
    </row>
    <row r="859" spans="1:16" x14ac:dyDescent="0.25">
      <c r="A859" t="s">
        <v>62</v>
      </c>
      <c r="B859" t="s">
        <v>3264</v>
      </c>
      <c r="C859" t="s">
        <v>3263</v>
      </c>
      <c r="D859" t="s">
        <v>2729</v>
      </c>
      <c r="E859" t="s">
        <v>2147</v>
      </c>
      <c r="F859" t="s">
        <v>2091</v>
      </c>
      <c r="G859" s="150">
        <v>0.4</v>
      </c>
      <c r="H859" s="150">
        <v>0.8</v>
      </c>
      <c r="I859" s="149">
        <v>0.40799999999999997</v>
      </c>
      <c r="J859" s="111">
        <v>41922</v>
      </c>
      <c r="K859" s="111">
        <v>42040</v>
      </c>
      <c r="L859" s="111">
        <v>42199</v>
      </c>
      <c r="M859" s="111">
        <v>43464</v>
      </c>
      <c r="N859" t="s">
        <v>2136</v>
      </c>
      <c r="O859" t="s">
        <v>3269</v>
      </c>
      <c r="P859" t="s">
        <v>3270</v>
      </c>
    </row>
    <row r="860" spans="1:16" x14ac:dyDescent="0.25">
      <c r="A860" t="s">
        <v>62</v>
      </c>
      <c r="B860" t="s">
        <v>3264</v>
      </c>
      <c r="C860" t="s">
        <v>3263</v>
      </c>
      <c r="D860" t="s">
        <v>2729</v>
      </c>
      <c r="E860" t="s">
        <v>2147</v>
      </c>
      <c r="F860" t="s">
        <v>2091</v>
      </c>
      <c r="G860" s="150">
        <v>0.4</v>
      </c>
      <c r="H860" s="150">
        <v>0.8</v>
      </c>
      <c r="I860" s="149">
        <v>0.40799999999999997</v>
      </c>
      <c r="J860" s="111">
        <v>41922</v>
      </c>
      <c r="K860" s="111">
        <v>42041</v>
      </c>
      <c r="L860" s="111">
        <v>42199</v>
      </c>
      <c r="M860" s="111">
        <v>43464</v>
      </c>
      <c r="N860" t="s">
        <v>2136</v>
      </c>
      <c r="O860" t="s">
        <v>3271</v>
      </c>
      <c r="P860" t="s">
        <v>3272</v>
      </c>
    </row>
    <row r="861" spans="1:16" x14ac:dyDescent="0.25">
      <c r="A861" t="s">
        <v>53</v>
      </c>
      <c r="B861" t="s">
        <v>3789</v>
      </c>
      <c r="C861" t="s">
        <v>3788</v>
      </c>
      <c r="D861" t="s">
        <v>2729</v>
      </c>
      <c r="E861" t="s">
        <v>2147</v>
      </c>
      <c r="F861" t="s">
        <v>2091</v>
      </c>
      <c r="G861" s="150">
        <v>0.99</v>
      </c>
      <c r="H861" s="150">
        <v>0.75</v>
      </c>
      <c r="I861" s="149">
        <v>0.2</v>
      </c>
      <c r="J861" s="111">
        <v>40513</v>
      </c>
      <c r="K861" s="111">
        <v>41234</v>
      </c>
      <c r="L861" s="111">
        <v>41886</v>
      </c>
      <c r="M861" s="111">
        <v>43464</v>
      </c>
      <c r="N861" t="s">
        <v>2136</v>
      </c>
      <c r="O861" t="s">
        <v>3790</v>
      </c>
      <c r="P861" t="s">
        <v>3791</v>
      </c>
    </row>
    <row r="862" spans="1:16" x14ac:dyDescent="0.25">
      <c r="A862" t="s">
        <v>52</v>
      </c>
      <c r="B862" t="s">
        <v>3205</v>
      </c>
      <c r="C862" t="s">
        <v>3206</v>
      </c>
      <c r="D862" t="s">
        <v>2163</v>
      </c>
      <c r="E862" t="s">
        <v>2164</v>
      </c>
      <c r="F862" t="s">
        <v>2091</v>
      </c>
      <c r="G862" s="150">
        <v>0.58619999999999994</v>
      </c>
      <c r="H862" s="150">
        <v>0.56999999999999995</v>
      </c>
      <c r="I862" s="149">
        <v>0.50999008999999995</v>
      </c>
      <c r="J862" s="111">
        <v>41887</v>
      </c>
      <c r="K862" s="111">
        <v>41659</v>
      </c>
      <c r="L862" s="111">
        <v>42765</v>
      </c>
      <c r="M862" s="111">
        <v>43312</v>
      </c>
      <c r="N862" t="s">
        <v>2136</v>
      </c>
      <c r="O862" t="s">
        <v>3207</v>
      </c>
      <c r="P862" t="s">
        <v>3208</v>
      </c>
    </row>
    <row r="863" spans="1:16" x14ac:dyDescent="0.25">
      <c r="A863" t="s">
        <v>52</v>
      </c>
      <c r="B863" t="s">
        <v>3199</v>
      </c>
      <c r="C863" t="s">
        <v>3198</v>
      </c>
      <c r="D863" t="s">
        <v>2163</v>
      </c>
      <c r="E863" t="s">
        <v>2164</v>
      </c>
      <c r="F863" t="s">
        <v>2091</v>
      </c>
      <c r="G863" s="150">
        <v>0.2021</v>
      </c>
      <c r="H863" s="150">
        <v>0.2</v>
      </c>
      <c r="I863" s="149">
        <v>0.50419904000000004</v>
      </c>
      <c r="J863" s="111">
        <v>42137</v>
      </c>
      <c r="K863" s="111">
        <v>41652</v>
      </c>
      <c r="L863" s="111">
        <v>42372</v>
      </c>
      <c r="M863" s="111">
        <v>43342</v>
      </c>
      <c r="N863" t="s">
        <v>2136</v>
      </c>
      <c r="O863" t="s">
        <v>3200</v>
      </c>
      <c r="P863" t="s">
        <v>3201</v>
      </c>
    </row>
    <row r="864" spans="1:16" x14ac:dyDescent="0.25">
      <c r="A864" t="s">
        <v>56</v>
      </c>
      <c r="B864" t="s">
        <v>2160</v>
      </c>
      <c r="C864" t="s">
        <v>3854</v>
      </c>
      <c r="D864" t="s">
        <v>2729</v>
      </c>
      <c r="E864" t="s">
        <v>2147</v>
      </c>
      <c r="F864" t="s">
        <v>2091</v>
      </c>
      <c r="G864" s="150">
        <v>0.6</v>
      </c>
      <c r="H864" s="150">
        <v>0.8</v>
      </c>
      <c r="I864" s="149">
        <v>0.40799999999999997</v>
      </c>
      <c r="J864" s="111">
        <v>41673</v>
      </c>
      <c r="K864" s="111">
        <v>41704</v>
      </c>
      <c r="L864" s="111">
        <v>42065</v>
      </c>
      <c r="M864" s="111">
        <v>43464</v>
      </c>
      <c r="N864" t="s">
        <v>2136</v>
      </c>
      <c r="O864" t="s">
        <v>3855</v>
      </c>
      <c r="P864" t="s">
        <v>3856</v>
      </c>
    </row>
    <row r="865" spans="1:16" x14ac:dyDescent="0.25">
      <c r="A865" t="s">
        <v>56</v>
      </c>
      <c r="B865" t="s">
        <v>2160</v>
      </c>
      <c r="C865" t="s">
        <v>3854</v>
      </c>
      <c r="D865" t="s">
        <v>2729</v>
      </c>
      <c r="E865" t="s">
        <v>2147</v>
      </c>
      <c r="F865" t="s">
        <v>2091</v>
      </c>
      <c r="G865" s="150">
        <v>0.9</v>
      </c>
      <c r="H865" s="150">
        <v>0.8</v>
      </c>
      <c r="I865" s="149">
        <v>0.40799999999999997</v>
      </c>
      <c r="J865" s="111">
        <v>41667</v>
      </c>
      <c r="K865" s="111">
        <v>41704</v>
      </c>
      <c r="L865" s="111">
        <v>42065</v>
      </c>
      <c r="M865" s="111">
        <v>43464</v>
      </c>
      <c r="N865" t="s">
        <v>2136</v>
      </c>
      <c r="O865" t="s">
        <v>3857</v>
      </c>
      <c r="P865" t="s">
        <v>3858</v>
      </c>
    </row>
    <row r="866" spans="1:16" x14ac:dyDescent="0.25">
      <c r="A866" t="s">
        <v>56</v>
      </c>
      <c r="B866" t="s">
        <v>2160</v>
      </c>
      <c r="C866" t="s">
        <v>3854</v>
      </c>
      <c r="D866" t="s">
        <v>2729</v>
      </c>
      <c r="E866" t="s">
        <v>2147</v>
      </c>
      <c r="F866" t="s">
        <v>2091</v>
      </c>
      <c r="G866" s="150">
        <v>0.7</v>
      </c>
      <c r="H866" s="150">
        <v>0.8</v>
      </c>
      <c r="I866" s="149">
        <v>0.40799999999999997</v>
      </c>
      <c r="J866" s="111">
        <v>41673</v>
      </c>
      <c r="K866" s="111">
        <v>41704</v>
      </c>
      <c r="L866" s="111">
        <v>42065</v>
      </c>
      <c r="M866" s="111">
        <v>43464</v>
      </c>
      <c r="N866" t="s">
        <v>2136</v>
      </c>
      <c r="O866" t="s">
        <v>3859</v>
      </c>
      <c r="P866" t="s">
        <v>3860</v>
      </c>
    </row>
    <row r="867" spans="1:16" x14ac:dyDescent="0.25">
      <c r="A867" t="s">
        <v>56</v>
      </c>
      <c r="B867" t="s">
        <v>2160</v>
      </c>
      <c r="C867" t="s">
        <v>3854</v>
      </c>
      <c r="D867" t="s">
        <v>2729</v>
      </c>
      <c r="E867" t="s">
        <v>2147</v>
      </c>
      <c r="F867" t="s">
        <v>2091</v>
      </c>
      <c r="G867" s="150">
        <v>0.7</v>
      </c>
      <c r="H867" s="150">
        <v>0.8</v>
      </c>
      <c r="I867" s="149">
        <v>0.40799999999999997</v>
      </c>
      <c r="J867" s="111">
        <v>41673</v>
      </c>
      <c r="K867" s="111">
        <v>41704</v>
      </c>
      <c r="L867" s="111">
        <v>42065</v>
      </c>
      <c r="M867" s="111">
        <v>43464</v>
      </c>
      <c r="N867" t="s">
        <v>2136</v>
      </c>
      <c r="O867" t="s">
        <v>3861</v>
      </c>
      <c r="P867" t="s">
        <v>3862</v>
      </c>
    </row>
    <row r="868" spans="1:16" x14ac:dyDescent="0.25">
      <c r="A868" t="s">
        <v>55</v>
      </c>
      <c r="B868" t="s">
        <v>3624</v>
      </c>
      <c r="C868" t="s">
        <v>3623</v>
      </c>
      <c r="D868" t="s">
        <v>2729</v>
      </c>
      <c r="E868" t="s">
        <v>2147</v>
      </c>
      <c r="F868" t="s">
        <v>2091</v>
      </c>
      <c r="G868" s="150">
        <v>0.3</v>
      </c>
      <c r="H868" s="150">
        <v>0.8</v>
      </c>
      <c r="I868" s="149">
        <v>0.40799999999999997</v>
      </c>
      <c r="J868" s="111">
        <v>41786</v>
      </c>
      <c r="K868" s="111">
        <v>41779</v>
      </c>
      <c r="L868" s="111">
        <v>42065</v>
      </c>
      <c r="M868" s="111">
        <v>43464</v>
      </c>
      <c r="N868" t="s">
        <v>2136</v>
      </c>
      <c r="O868" t="s">
        <v>3625</v>
      </c>
      <c r="P868" t="s">
        <v>3626</v>
      </c>
    </row>
    <row r="869" spans="1:16" x14ac:dyDescent="0.25">
      <c r="A869" t="s">
        <v>55</v>
      </c>
      <c r="B869" t="s">
        <v>3624</v>
      </c>
      <c r="C869" t="s">
        <v>3627</v>
      </c>
      <c r="D869" t="s">
        <v>2729</v>
      </c>
      <c r="E869" t="s">
        <v>2147</v>
      </c>
      <c r="F869" t="s">
        <v>2091</v>
      </c>
      <c r="G869" s="150">
        <v>0.7</v>
      </c>
      <c r="H869" s="150">
        <v>0.8</v>
      </c>
      <c r="I869" s="149">
        <v>0.51200000000000001</v>
      </c>
      <c r="J869" s="111">
        <v>41786</v>
      </c>
      <c r="K869" s="111">
        <v>41779</v>
      </c>
      <c r="L869" s="111">
        <v>42065</v>
      </c>
      <c r="M869" s="111">
        <v>43464</v>
      </c>
      <c r="N869" t="s">
        <v>2136</v>
      </c>
      <c r="O869" t="s">
        <v>3628</v>
      </c>
      <c r="P869" t="s">
        <v>3629</v>
      </c>
    </row>
    <row r="870" spans="1:16" x14ac:dyDescent="0.25">
      <c r="A870" t="s">
        <v>55</v>
      </c>
      <c r="B870" t="s">
        <v>3624</v>
      </c>
      <c r="C870" t="s">
        <v>3627</v>
      </c>
      <c r="D870" t="s">
        <v>2729</v>
      </c>
      <c r="E870" t="s">
        <v>2147</v>
      </c>
      <c r="F870" t="s">
        <v>2091</v>
      </c>
      <c r="G870" s="150">
        <v>0.4</v>
      </c>
      <c r="H870" s="150">
        <v>0.8</v>
      </c>
      <c r="I870" s="149">
        <v>0.51200000000000001</v>
      </c>
      <c r="J870" s="111">
        <v>41786</v>
      </c>
      <c r="K870" s="111">
        <v>41778</v>
      </c>
      <c r="L870" s="111">
        <v>42065</v>
      </c>
      <c r="M870" s="111">
        <v>43464</v>
      </c>
      <c r="N870" t="s">
        <v>2136</v>
      </c>
      <c r="O870" t="s">
        <v>3637</v>
      </c>
      <c r="P870" t="s">
        <v>3638</v>
      </c>
    </row>
    <row r="871" spans="1:16" x14ac:dyDescent="0.25">
      <c r="A871" t="s">
        <v>55</v>
      </c>
      <c r="B871" t="s">
        <v>3624</v>
      </c>
      <c r="C871" t="s">
        <v>3627</v>
      </c>
      <c r="D871" t="s">
        <v>2729</v>
      </c>
      <c r="E871" t="s">
        <v>2147</v>
      </c>
      <c r="F871" t="s">
        <v>2091</v>
      </c>
      <c r="G871" s="150">
        <v>0.8</v>
      </c>
      <c r="H871" s="150">
        <v>0.8</v>
      </c>
      <c r="I871" s="149">
        <v>0.51200000000000001</v>
      </c>
      <c r="J871" s="111">
        <v>41786</v>
      </c>
      <c r="K871" s="111">
        <v>41779</v>
      </c>
      <c r="L871" s="111">
        <v>42065</v>
      </c>
      <c r="M871" s="111">
        <v>43464</v>
      </c>
      <c r="N871" t="s">
        <v>2136</v>
      </c>
      <c r="O871" t="s">
        <v>3639</v>
      </c>
      <c r="P871" t="s">
        <v>3640</v>
      </c>
    </row>
    <row r="872" spans="1:16" x14ac:dyDescent="0.25">
      <c r="A872" t="s">
        <v>55</v>
      </c>
      <c r="B872" t="s">
        <v>3624</v>
      </c>
      <c r="C872" t="s">
        <v>3630</v>
      </c>
      <c r="D872" t="s">
        <v>2729</v>
      </c>
      <c r="E872" t="s">
        <v>2147</v>
      </c>
      <c r="F872" t="s">
        <v>2091</v>
      </c>
      <c r="G872" s="150">
        <v>0.8</v>
      </c>
      <c r="H872" s="150">
        <v>0.8</v>
      </c>
      <c r="I872" s="149">
        <v>0.65900000000000003</v>
      </c>
      <c r="J872" s="111">
        <v>41786</v>
      </c>
      <c r="K872" s="111">
        <v>41779</v>
      </c>
      <c r="L872" s="111">
        <v>42065</v>
      </c>
      <c r="M872" s="111">
        <v>43464</v>
      </c>
      <c r="N872" t="s">
        <v>2136</v>
      </c>
      <c r="O872" t="s">
        <v>3631</v>
      </c>
      <c r="P872" t="s">
        <v>3632</v>
      </c>
    </row>
    <row r="873" spans="1:16" x14ac:dyDescent="0.25">
      <c r="A873" t="s">
        <v>55</v>
      </c>
      <c r="B873" t="s">
        <v>3624</v>
      </c>
      <c r="C873" t="s">
        <v>3630</v>
      </c>
      <c r="D873" t="s">
        <v>2729</v>
      </c>
      <c r="E873" t="s">
        <v>2147</v>
      </c>
      <c r="F873" t="s">
        <v>2091</v>
      </c>
      <c r="G873" s="150">
        <v>0.7</v>
      </c>
      <c r="H873" s="150">
        <v>0.8</v>
      </c>
      <c r="I873" s="149">
        <v>0.65900000000000003</v>
      </c>
      <c r="J873" s="111">
        <v>41786</v>
      </c>
      <c r="K873" s="111">
        <v>41779</v>
      </c>
      <c r="L873" s="111">
        <v>42065</v>
      </c>
      <c r="M873" s="111">
        <v>43464</v>
      </c>
      <c r="N873" t="s">
        <v>2136</v>
      </c>
      <c r="O873" t="s">
        <v>3633</v>
      </c>
      <c r="P873" t="s">
        <v>3634</v>
      </c>
    </row>
    <row r="874" spans="1:16" x14ac:dyDescent="0.25">
      <c r="A874" t="s">
        <v>55</v>
      </c>
      <c r="B874" t="s">
        <v>3624</v>
      </c>
      <c r="C874" t="s">
        <v>3630</v>
      </c>
      <c r="D874" t="s">
        <v>2729</v>
      </c>
      <c r="E874" t="s">
        <v>2147</v>
      </c>
      <c r="F874" t="s">
        <v>2091</v>
      </c>
      <c r="G874" s="150">
        <v>0.3</v>
      </c>
      <c r="H874" s="150">
        <v>0.8</v>
      </c>
      <c r="I874" s="149">
        <v>0.65900000000000003</v>
      </c>
      <c r="J874" s="111">
        <v>41786</v>
      </c>
      <c r="K874" s="111">
        <v>41779</v>
      </c>
      <c r="L874" s="111">
        <v>42065</v>
      </c>
      <c r="M874" s="111">
        <v>43464</v>
      </c>
      <c r="N874" t="s">
        <v>2136</v>
      </c>
      <c r="O874" t="s">
        <v>3635</v>
      </c>
      <c r="P874" t="s">
        <v>3636</v>
      </c>
    </row>
    <row r="875" spans="1:16" x14ac:dyDescent="0.25">
      <c r="A875" t="s">
        <v>60</v>
      </c>
      <c r="B875" t="s">
        <v>2473</v>
      </c>
      <c r="C875" t="s">
        <v>2472</v>
      </c>
      <c r="D875" t="s">
        <v>1999</v>
      </c>
      <c r="E875" t="s">
        <v>2134</v>
      </c>
      <c r="F875" t="s">
        <v>2091</v>
      </c>
      <c r="G875" s="150">
        <v>0.72060000000000002</v>
      </c>
      <c r="H875" s="150">
        <v>0</v>
      </c>
      <c r="I875" s="149">
        <v>58.08</v>
      </c>
      <c r="J875" s="111">
        <v>40269</v>
      </c>
      <c r="K875" s="111">
        <v>40653</v>
      </c>
      <c r="L875" s="111">
        <v>41244</v>
      </c>
      <c r="M875" s="111">
        <v>43464</v>
      </c>
      <c r="N875" t="s">
        <v>2098</v>
      </c>
      <c r="O875" t="s">
        <v>560</v>
      </c>
      <c r="P875" t="s">
        <v>560</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246"/>
  <sheetViews>
    <sheetView topLeftCell="A1210" zoomScale="70" zoomScaleNormal="70" workbookViewId="0">
      <selection activeCell="L1247" sqref="L1247:L1255"/>
    </sheetView>
  </sheetViews>
  <sheetFormatPr defaultRowHeight="15" x14ac:dyDescent="0.25"/>
  <cols>
    <col min="2" max="2" width="18.5703125" customWidth="1"/>
    <col min="4" max="4" width="31.5703125" customWidth="1"/>
    <col min="5" max="5" width="14.85546875" customWidth="1"/>
    <col min="6" max="6" width="16.42578125" customWidth="1"/>
    <col min="7" max="7" width="26.28515625" customWidth="1"/>
    <col min="8" max="8" width="28.85546875" customWidth="1"/>
    <col min="9" max="9" width="17.85546875" customWidth="1"/>
    <col min="10" max="10" width="20" customWidth="1"/>
    <col min="11" max="11" width="22.28515625" customWidth="1"/>
    <col min="12" max="12" width="65.85546875" bestFit="1" customWidth="1"/>
    <col min="13" max="13" width="21.5703125" bestFit="1" customWidth="1"/>
    <col min="14" max="14" width="18.7109375" customWidth="1"/>
    <col min="15" max="15" width="22.42578125" customWidth="1"/>
    <col min="16" max="16" width="16" customWidth="1"/>
    <col min="17" max="17" width="15.5703125" customWidth="1"/>
  </cols>
  <sheetData>
    <row r="1" spans="1:14" x14ac:dyDescent="0.25">
      <c r="A1" t="s">
        <v>70</v>
      </c>
      <c r="B1" t="s">
        <v>2136</v>
      </c>
      <c r="C1" t="s">
        <v>4812</v>
      </c>
      <c r="D1" t="s">
        <v>4813</v>
      </c>
      <c r="E1" t="s">
        <v>4814</v>
      </c>
      <c r="F1" t="s">
        <v>4811</v>
      </c>
      <c r="G1" t="s">
        <v>4815</v>
      </c>
      <c r="H1" t="s">
        <v>9728</v>
      </c>
      <c r="I1" t="s">
        <v>4816</v>
      </c>
      <c r="J1" t="s">
        <v>4817</v>
      </c>
      <c r="K1" t="s">
        <v>4818</v>
      </c>
      <c r="L1" t="s">
        <v>4819</v>
      </c>
      <c r="M1" t="s">
        <v>4820</v>
      </c>
      <c r="N1" t="s">
        <v>4821</v>
      </c>
    </row>
    <row r="2" spans="1:14" x14ac:dyDescent="0.25">
      <c r="A2" t="s">
        <v>53</v>
      </c>
      <c r="B2" t="s">
        <v>7654</v>
      </c>
      <c r="C2" t="s">
        <v>7653</v>
      </c>
      <c r="D2" t="s">
        <v>5095</v>
      </c>
      <c r="E2" t="s">
        <v>5540</v>
      </c>
      <c r="F2" t="s">
        <v>10</v>
      </c>
      <c r="G2" t="s">
        <v>4875</v>
      </c>
      <c r="H2" t="s">
        <v>5552</v>
      </c>
      <c r="I2" t="s">
        <v>4825</v>
      </c>
      <c r="J2" t="s">
        <v>4826</v>
      </c>
      <c r="K2" t="s">
        <v>4861</v>
      </c>
      <c r="L2" t="s">
        <v>7655</v>
      </c>
      <c r="M2" s="149">
        <v>354973.9</v>
      </c>
      <c r="N2" s="149">
        <v>307321.43</v>
      </c>
    </row>
    <row r="3" spans="1:14" x14ac:dyDescent="0.25">
      <c r="A3" t="s">
        <v>53</v>
      </c>
      <c r="B3" t="s">
        <v>7737</v>
      </c>
      <c r="C3" t="s">
        <v>7653</v>
      </c>
      <c r="D3" t="s">
        <v>6269</v>
      </c>
      <c r="E3" t="s">
        <v>6125</v>
      </c>
      <c r="F3" t="s">
        <v>10</v>
      </c>
      <c r="G3" t="s">
        <v>4875</v>
      </c>
      <c r="H3" t="s">
        <v>7738</v>
      </c>
      <c r="I3" t="s">
        <v>4825</v>
      </c>
      <c r="J3" t="s">
        <v>4826</v>
      </c>
      <c r="K3" t="s">
        <v>4861</v>
      </c>
      <c r="L3" t="s">
        <v>7655</v>
      </c>
      <c r="M3" s="149">
        <v>151924.71</v>
      </c>
      <c r="N3" s="149">
        <v>146921.69</v>
      </c>
    </row>
    <row r="4" spans="1:14" x14ac:dyDescent="0.25">
      <c r="A4" t="s">
        <v>56</v>
      </c>
      <c r="B4" t="s">
        <v>7383</v>
      </c>
      <c r="C4" t="s">
        <v>7349</v>
      </c>
      <c r="D4" t="s">
        <v>7915</v>
      </c>
      <c r="E4" t="s">
        <v>6193</v>
      </c>
      <c r="F4" t="s">
        <v>10</v>
      </c>
      <c r="G4" t="s">
        <v>2095</v>
      </c>
      <c r="H4" t="s">
        <v>7916</v>
      </c>
      <c r="I4" t="s">
        <v>4825</v>
      </c>
      <c r="J4" t="s">
        <v>4826</v>
      </c>
      <c r="K4" t="s">
        <v>4861</v>
      </c>
      <c r="L4" t="s">
        <v>7655</v>
      </c>
      <c r="M4" s="149">
        <v>152976</v>
      </c>
      <c r="N4" s="149">
        <v>154395.88</v>
      </c>
    </row>
    <row r="5" spans="1:14" x14ac:dyDescent="0.25">
      <c r="A5" t="s">
        <v>56</v>
      </c>
      <c r="B5" t="s">
        <v>7383</v>
      </c>
      <c r="C5" t="s">
        <v>7349</v>
      </c>
      <c r="D5" t="s">
        <v>7887</v>
      </c>
      <c r="E5" t="s">
        <v>5480</v>
      </c>
      <c r="F5" t="s">
        <v>10</v>
      </c>
      <c r="G5" t="s">
        <v>5158</v>
      </c>
      <c r="H5" t="s">
        <v>7934</v>
      </c>
      <c r="I5" t="s">
        <v>4825</v>
      </c>
      <c r="J5" t="s">
        <v>4826</v>
      </c>
      <c r="K5" t="s">
        <v>4861</v>
      </c>
      <c r="L5" t="s">
        <v>7655</v>
      </c>
      <c r="M5" s="149">
        <v>152977.74</v>
      </c>
      <c r="N5" s="149">
        <v>154395.88</v>
      </c>
    </row>
    <row r="6" spans="1:14" x14ac:dyDescent="0.25">
      <c r="A6" t="s">
        <v>56</v>
      </c>
      <c r="B6" t="s">
        <v>7924</v>
      </c>
      <c r="C6" t="s">
        <v>7349</v>
      </c>
      <c r="D6" t="s">
        <v>7939</v>
      </c>
      <c r="E6" t="s">
        <v>6144</v>
      </c>
      <c r="F6" t="s">
        <v>10</v>
      </c>
      <c r="G6" t="s">
        <v>2095</v>
      </c>
      <c r="H6" t="s">
        <v>7941</v>
      </c>
      <c r="I6" t="s">
        <v>4825</v>
      </c>
      <c r="J6" t="s">
        <v>4826</v>
      </c>
      <c r="K6" t="s">
        <v>4861</v>
      </c>
      <c r="L6" t="s">
        <v>7655</v>
      </c>
      <c r="M6" s="149">
        <v>152977.74</v>
      </c>
      <c r="N6" s="149">
        <v>154395.88</v>
      </c>
    </row>
    <row r="7" spans="1:14" x14ac:dyDescent="0.25">
      <c r="A7" t="s">
        <v>53</v>
      </c>
      <c r="B7" t="s">
        <v>7942</v>
      </c>
      <c r="C7" t="s">
        <v>7653</v>
      </c>
      <c r="D7" t="s">
        <v>6387</v>
      </c>
      <c r="E7" t="s">
        <v>4983</v>
      </c>
      <c r="F7" t="s">
        <v>10</v>
      </c>
      <c r="G7" t="s">
        <v>4875</v>
      </c>
      <c r="H7" t="s">
        <v>7943</v>
      </c>
      <c r="I7" t="s">
        <v>4825</v>
      </c>
      <c r="J7" t="s">
        <v>4826</v>
      </c>
      <c r="K7" t="s">
        <v>4861</v>
      </c>
      <c r="L7" t="s">
        <v>7655</v>
      </c>
      <c r="M7" s="149">
        <v>148679.04000000001</v>
      </c>
      <c r="N7" s="149">
        <v>307321.43</v>
      </c>
    </row>
    <row r="8" spans="1:14" x14ac:dyDescent="0.25">
      <c r="A8" t="s">
        <v>48</v>
      </c>
      <c r="B8" t="s">
        <v>5265</v>
      </c>
      <c r="C8" t="s">
        <v>5264</v>
      </c>
      <c r="D8" t="s">
        <v>5120</v>
      </c>
      <c r="E8" t="s">
        <v>5266</v>
      </c>
      <c r="F8" t="s">
        <v>10</v>
      </c>
      <c r="G8" t="s">
        <v>5122</v>
      </c>
      <c r="H8" t="s">
        <v>5267</v>
      </c>
      <c r="I8" t="s">
        <v>4825</v>
      </c>
      <c r="J8" t="s">
        <v>4826</v>
      </c>
      <c r="K8" t="s">
        <v>4827</v>
      </c>
      <c r="L8" t="s">
        <v>5268</v>
      </c>
      <c r="M8" s="149">
        <v>238393.57</v>
      </c>
      <c r="N8" s="149">
        <v>243571.86</v>
      </c>
    </row>
    <row r="9" spans="1:14" x14ac:dyDescent="0.25">
      <c r="A9" t="s">
        <v>48</v>
      </c>
      <c r="B9" t="s">
        <v>5260</v>
      </c>
      <c r="C9" t="s">
        <v>5259</v>
      </c>
      <c r="D9" t="s">
        <v>5220</v>
      </c>
      <c r="E9" t="s">
        <v>5333</v>
      </c>
      <c r="F9" t="s">
        <v>9</v>
      </c>
      <c r="G9" t="s">
        <v>2095</v>
      </c>
      <c r="H9" t="s">
        <v>560</v>
      </c>
      <c r="I9" t="s">
        <v>4825</v>
      </c>
      <c r="J9" t="s">
        <v>4826</v>
      </c>
      <c r="K9" t="s">
        <v>4827</v>
      </c>
      <c r="L9" t="s">
        <v>5268</v>
      </c>
      <c r="M9" s="149">
        <v>235325.37</v>
      </c>
      <c r="N9" s="149">
        <v>236010.87</v>
      </c>
    </row>
    <row r="10" spans="1:14" x14ac:dyDescent="0.25">
      <c r="A10" t="s">
        <v>52</v>
      </c>
      <c r="B10" t="s">
        <v>5452</v>
      </c>
      <c r="C10" t="s">
        <v>5451</v>
      </c>
      <c r="D10" t="s">
        <v>5450</v>
      </c>
      <c r="E10" t="s">
        <v>5453</v>
      </c>
      <c r="F10" t="s">
        <v>10</v>
      </c>
      <c r="G10" t="s">
        <v>2095</v>
      </c>
      <c r="H10" t="s">
        <v>5455</v>
      </c>
      <c r="I10" t="s">
        <v>4825</v>
      </c>
      <c r="J10" t="s">
        <v>4826</v>
      </c>
      <c r="K10" t="s">
        <v>4827</v>
      </c>
      <c r="L10" t="s">
        <v>5268</v>
      </c>
      <c r="M10" s="149">
        <v>242534.76</v>
      </c>
      <c r="N10" s="149">
        <v>245000</v>
      </c>
    </row>
    <row r="11" spans="1:14" x14ac:dyDescent="0.25">
      <c r="A11" t="s">
        <v>56</v>
      </c>
      <c r="B11" t="s">
        <v>5457</v>
      </c>
      <c r="C11" t="s">
        <v>5456</v>
      </c>
      <c r="D11" t="s">
        <v>5310</v>
      </c>
      <c r="E11" t="s">
        <v>4980</v>
      </c>
      <c r="F11" t="s">
        <v>9</v>
      </c>
      <c r="G11" t="s">
        <v>2095</v>
      </c>
      <c r="H11" t="s">
        <v>560</v>
      </c>
      <c r="I11" t="s">
        <v>4825</v>
      </c>
      <c r="J11" t="s">
        <v>4826</v>
      </c>
      <c r="K11" t="s">
        <v>4827</v>
      </c>
      <c r="L11" t="s">
        <v>5268</v>
      </c>
      <c r="M11" s="149">
        <v>244656.38</v>
      </c>
      <c r="N11" s="149">
        <v>244771.77</v>
      </c>
    </row>
    <row r="12" spans="1:14" x14ac:dyDescent="0.25">
      <c r="A12" t="s">
        <v>51</v>
      </c>
      <c r="B12" t="s">
        <v>5460</v>
      </c>
      <c r="C12" t="s">
        <v>5459</v>
      </c>
      <c r="D12" t="s">
        <v>5458</v>
      </c>
      <c r="E12" t="s">
        <v>4884</v>
      </c>
      <c r="F12" t="s">
        <v>10</v>
      </c>
      <c r="G12" t="s">
        <v>2095</v>
      </c>
      <c r="H12" t="s">
        <v>5462</v>
      </c>
      <c r="I12" t="s">
        <v>4825</v>
      </c>
      <c r="J12" t="s">
        <v>4826</v>
      </c>
      <c r="K12" t="s">
        <v>4827</v>
      </c>
      <c r="L12" t="s">
        <v>5268</v>
      </c>
      <c r="M12" s="149">
        <v>222552.46</v>
      </c>
      <c r="N12" s="149">
        <v>225427.56</v>
      </c>
    </row>
    <row r="13" spans="1:14" x14ac:dyDescent="0.25">
      <c r="A13" t="s">
        <v>48</v>
      </c>
      <c r="B13" t="s">
        <v>5465</v>
      </c>
      <c r="C13" t="s">
        <v>5464</v>
      </c>
      <c r="D13" t="s">
        <v>5463</v>
      </c>
      <c r="E13" t="s">
        <v>5466</v>
      </c>
      <c r="F13" t="s">
        <v>10</v>
      </c>
      <c r="G13" t="s">
        <v>2095</v>
      </c>
      <c r="H13" t="s">
        <v>5468</v>
      </c>
      <c r="I13" t="s">
        <v>4825</v>
      </c>
      <c r="J13" t="s">
        <v>4826</v>
      </c>
      <c r="K13" t="s">
        <v>4827</v>
      </c>
      <c r="L13" t="s">
        <v>5268</v>
      </c>
      <c r="M13" s="149">
        <v>241480.59</v>
      </c>
      <c r="N13" s="149">
        <v>243501.42</v>
      </c>
    </row>
    <row r="14" spans="1:14" x14ac:dyDescent="0.25">
      <c r="A14" t="s">
        <v>48</v>
      </c>
      <c r="B14" t="s">
        <v>5471</v>
      </c>
      <c r="C14" t="s">
        <v>5470</v>
      </c>
      <c r="D14" t="s">
        <v>5469</v>
      </c>
      <c r="E14" t="s">
        <v>5472</v>
      </c>
      <c r="F14" t="s">
        <v>10</v>
      </c>
      <c r="G14" t="s">
        <v>2095</v>
      </c>
      <c r="H14" t="s">
        <v>5473</v>
      </c>
      <c r="I14" t="s">
        <v>4825</v>
      </c>
      <c r="J14" t="s">
        <v>4826</v>
      </c>
      <c r="K14" t="s">
        <v>4827</v>
      </c>
      <c r="L14" t="s">
        <v>5268</v>
      </c>
      <c r="M14" s="149">
        <v>240831.52</v>
      </c>
      <c r="N14" s="149">
        <v>244503.37</v>
      </c>
    </row>
    <row r="15" spans="1:14" x14ac:dyDescent="0.25">
      <c r="A15" t="s">
        <v>62</v>
      </c>
      <c r="B15" t="s">
        <v>5176</v>
      </c>
      <c r="C15" t="s">
        <v>5175</v>
      </c>
      <c r="D15" t="s">
        <v>5174</v>
      </c>
      <c r="E15" t="s">
        <v>5511</v>
      </c>
      <c r="F15" t="s">
        <v>10</v>
      </c>
      <c r="G15" t="s">
        <v>2095</v>
      </c>
      <c r="H15" t="s">
        <v>5512</v>
      </c>
      <c r="I15" t="s">
        <v>4825</v>
      </c>
      <c r="J15" t="s">
        <v>4826</v>
      </c>
      <c r="K15" t="s">
        <v>4827</v>
      </c>
      <c r="L15" t="s">
        <v>5268</v>
      </c>
      <c r="M15" s="149">
        <v>243453.3</v>
      </c>
      <c r="N15" s="149">
        <v>239272.77</v>
      </c>
    </row>
    <row r="16" spans="1:14" x14ac:dyDescent="0.25">
      <c r="A16" t="s">
        <v>61</v>
      </c>
      <c r="B16" t="s">
        <v>5530</v>
      </c>
      <c r="C16" t="s">
        <v>5529</v>
      </c>
      <c r="D16" t="s">
        <v>4833</v>
      </c>
      <c r="E16" t="s">
        <v>5531</v>
      </c>
      <c r="F16" t="s">
        <v>9</v>
      </c>
      <c r="G16" t="s">
        <v>560</v>
      </c>
      <c r="H16" t="s">
        <v>5533</v>
      </c>
      <c r="I16" t="s">
        <v>4825</v>
      </c>
      <c r="J16" t="s">
        <v>4826</v>
      </c>
      <c r="K16" t="s">
        <v>4827</v>
      </c>
      <c r="L16" t="s">
        <v>5268</v>
      </c>
      <c r="M16" s="149">
        <v>298328.59000000003</v>
      </c>
      <c r="N16" s="149">
        <v>244993.51</v>
      </c>
    </row>
    <row r="17" spans="1:14" x14ac:dyDescent="0.25">
      <c r="A17" t="s">
        <v>67</v>
      </c>
      <c r="B17" t="s">
        <v>5679</v>
      </c>
      <c r="C17" t="s">
        <v>5678</v>
      </c>
      <c r="D17" t="s">
        <v>5677</v>
      </c>
      <c r="E17" t="s">
        <v>5680</v>
      </c>
      <c r="F17" t="s">
        <v>10</v>
      </c>
      <c r="G17" t="s">
        <v>560</v>
      </c>
      <c r="H17" t="s">
        <v>5681</v>
      </c>
      <c r="I17" t="s">
        <v>4825</v>
      </c>
      <c r="J17" t="s">
        <v>4826</v>
      </c>
      <c r="K17" t="s">
        <v>4827</v>
      </c>
      <c r="L17" t="s">
        <v>5268</v>
      </c>
      <c r="M17" s="149">
        <v>215899.3</v>
      </c>
      <c r="N17" s="149">
        <v>244489.78</v>
      </c>
    </row>
    <row r="18" spans="1:14" x14ac:dyDescent="0.25">
      <c r="A18" t="s">
        <v>48</v>
      </c>
      <c r="B18" t="s">
        <v>5728</v>
      </c>
      <c r="C18" t="s">
        <v>5727</v>
      </c>
      <c r="D18" t="s">
        <v>5726</v>
      </c>
      <c r="E18" t="s">
        <v>5729</v>
      </c>
      <c r="F18" t="s">
        <v>10</v>
      </c>
      <c r="G18" t="s">
        <v>5122</v>
      </c>
      <c r="H18" t="s">
        <v>5730</v>
      </c>
      <c r="I18" t="s">
        <v>4825</v>
      </c>
      <c r="J18" t="s">
        <v>4826</v>
      </c>
      <c r="K18" t="s">
        <v>4827</v>
      </c>
      <c r="L18" t="s">
        <v>5268</v>
      </c>
      <c r="M18" s="149">
        <v>240083.59</v>
      </c>
      <c r="N18" s="149">
        <v>244986.78</v>
      </c>
    </row>
    <row r="19" spans="1:14" x14ac:dyDescent="0.25">
      <c r="A19" t="s">
        <v>67</v>
      </c>
      <c r="B19" t="s">
        <v>6373</v>
      </c>
      <c r="C19" t="s">
        <v>6372</v>
      </c>
      <c r="D19" t="s">
        <v>5378</v>
      </c>
      <c r="E19" t="s">
        <v>4980</v>
      </c>
      <c r="F19" t="s">
        <v>10</v>
      </c>
      <c r="G19" t="s">
        <v>4939</v>
      </c>
      <c r="H19" t="s">
        <v>6499</v>
      </c>
      <c r="I19" t="s">
        <v>4825</v>
      </c>
      <c r="J19" t="s">
        <v>4826</v>
      </c>
      <c r="K19" t="s">
        <v>4827</v>
      </c>
      <c r="L19" t="s">
        <v>5268</v>
      </c>
      <c r="M19" s="149">
        <v>249884.78</v>
      </c>
      <c r="N19" s="149">
        <v>244960.98</v>
      </c>
    </row>
    <row r="20" spans="1:14" x14ac:dyDescent="0.25">
      <c r="A20" t="s">
        <v>52</v>
      </c>
      <c r="B20" t="s">
        <v>6624</v>
      </c>
      <c r="C20" t="s">
        <v>6623</v>
      </c>
      <c r="D20" t="s">
        <v>5614</v>
      </c>
      <c r="E20" t="s">
        <v>5710</v>
      </c>
      <c r="F20" t="s">
        <v>10</v>
      </c>
      <c r="G20" t="s">
        <v>2095</v>
      </c>
      <c r="H20" t="s">
        <v>6625</v>
      </c>
      <c r="I20" t="s">
        <v>4825</v>
      </c>
      <c r="J20" t="s">
        <v>4826</v>
      </c>
      <c r="K20" t="s">
        <v>4827</v>
      </c>
      <c r="L20" t="s">
        <v>5268</v>
      </c>
      <c r="M20" s="149">
        <v>244609.96</v>
      </c>
      <c r="N20" s="149">
        <v>244840.04</v>
      </c>
    </row>
    <row r="21" spans="1:14" x14ac:dyDescent="0.25">
      <c r="A21" t="s">
        <v>58</v>
      </c>
      <c r="B21" t="s">
        <v>6633</v>
      </c>
      <c r="C21" t="s">
        <v>6632</v>
      </c>
      <c r="D21" t="s">
        <v>6631</v>
      </c>
      <c r="E21" t="s">
        <v>5007</v>
      </c>
      <c r="F21" t="s">
        <v>10</v>
      </c>
      <c r="G21" t="s">
        <v>2095</v>
      </c>
      <c r="H21" t="s">
        <v>6634</v>
      </c>
      <c r="I21" t="s">
        <v>4825</v>
      </c>
      <c r="J21" t="s">
        <v>4826</v>
      </c>
      <c r="K21" t="s">
        <v>4827</v>
      </c>
      <c r="L21" t="s">
        <v>5268</v>
      </c>
      <c r="M21" s="149">
        <v>266446.99</v>
      </c>
      <c r="N21" s="149">
        <v>223802.41</v>
      </c>
    </row>
    <row r="22" spans="1:14" x14ac:dyDescent="0.25">
      <c r="A22" t="s">
        <v>58</v>
      </c>
      <c r="B22" t="s">
        <v>6658</v>
      </c>
      <c r="C22" t="s">
        <v>6657</v>
      </c>
      <c r="D22" t="s">
        <v>6326</v>
      </c>
      <c r="E22" t="s">
        <v>5076</v>
      </c>
      <c r="F22" t="s">
        <v>9</v>
      </c>
      <c r="G22" t="s">
        <v>5122</v>
      </c>
      <c r="H22" t="s">
        <v>6661</v>
      </c>
      <c r="I22" t="s">
        <v>4825</v>
      </c>
      <c r="J22" t="s">
        <v>4826</v>
      </c>
      <c r="K22" t="s">
        <v>4827</v>
      </c>
      <c r="L22" t="s">
        <v>5268</v>
      </c>
      <c r="M22" s="149">
        <v>243657.12</v>
      </c>
      <c r="N22" s="149">
        <v>243722.87</v>
      </c>
    </row>
    <row r="23" spans="1:14" x14ac:dyDescent="0.25">
      <c r="A23" t="s">
        <v>53</v>
      </c>
      <c r="B23" t="s">
        <v>5995</v>
      </c>
      <c r="C23" t="s">
        <v>5994</v>
      </c>
      <c r="D23" t="s">
        <v>5287</v>
      </c>
      <c r="E23" t="s">
        <v>5585</v>
      </c>
      <c r="F23" t="s">
        <v>10</v>
      </c>
      <c r="G23" t="s">
        <v>4875</v>
      </c>
      <c r="H23" t="s">
        <v>560</v>
      </c>
      <c r="I23" t="s">
        <v>4825</v>
      </c>
      <c r="J23" t="s">
        <v>4826</v>
      </c>
      <c r="K23" t="s">
        <v>4827</v>
      </c>
      <c r="L23" t="s">
        <v>5268</v>
      </c>
      <c r="M23" s="149">
        <v>212747.53</v>
      </c>
      <c r="N23" s="149">
        <v>244540.79999999999</v>
      </c>
    </row>
    <row r="24" spans="1:14" x14ac:dyDescent="0.25">
      <c r="A24" t="s">
        <v>46</v>
      </c>
      <c r="B24" t="s">
        <v>6829</v>
      </c>
      <c r="C24" t="s">
        <v>6828</v>
      </c>
      <c r="D24" t="s">
        <v>6827</v>
      </c>
      <c r="E24" t="s">
        <v>4979</v>
      </c>
      <c r="F24" t="s">
        <v>9</v>
      </c>
      <c r="G24" t="s">
        <v>560</v>
      </c>
      <c r="H24" t="s">
        <v>560</v>
      </c>
      <c r="I24" t="s">
        <v>4825</v>
      </c>
      <c r="J24" t="s">
        <v>4826</v>
      </c>
      <c r="K24" t="s">
        <v>4827</v>
      </c>
      <c r="L24" t="s">
        <v>5268</v>
      </c>
      <c r="M24" s="149">
        <v>225182.64</v>
      </c>
      <c r="N24" s="149">
        <v>241662.09</v>
      </c>
    </row>
    <row r="25" spans="1:14" x14ac:dyDescent="0.25">
      <c r="A25" t="s">
        <v>52</v>
      </c>
      <c r="B25" t="s">
        <v>6976</v>
      </c>
      <c r="C25" t="s">
        <v>6975</v>
      </c>
      <c r="D25" t="s">
        <v>6352</v>
      </c>
      <c r="E25" t="s">
        <v>5711</v>
      </c>
      <c r="F25" t="s">
        <v>9</v>
      </c>
      <c r="G25" t="s">
        <v>560</v>
      </c>
      <c r="H25" t="s">
        <v>6977</v>
      </c>
      <c r="I25" t="s">
        <v>4825</v>
      </c>
      <c r="J25" t="s">
        <v>4826</v>
      </c>
      <c r="K25" t="s">
        <v>4827</v>
      </c>
      <c r="L25" t="s">
        <v>5268</v>
      </c>
      <c r="M25" s="149">
        <v>243657.14</v>
      </c>
      <c r="N25" s="149">
        <v>244552.05</v>
      </c>
    </row>
    <row r="26" spans="1:14" x14ac:dyDescent="0.25">
      <c r="A26" t="s">
        <v>46</v>
      </c>
      <c r="B26" t="s">
        <v>7174</v>
      </c>
      <c r="C26" t="s">
        <v>7173</v>
      </c>
      <c r="D26" t="s">
        <v>7159</v>
      </c>
      <c r="E26" t="s">
        <v>6004</v>
      </c>
      <c r="F26" t="s">
        <v>9</v>
      </c>
      <c r="G26" t="s">
        <v>560</v>
      </c>
      <c r="H26" t="s">
        <v>560</v>
      </c>
      <c r="I26" t="s">
        <v>4825</v>
      </c>
      <c r="J26" t="s">
        <v>4826</v>
      </c>
      <c r="K26" t="s">
        <v>4827</v>
      </c>
      <c r="L26" t="s">
        <v>5268</v>
      </c>
      <c r="M26" s="149">
        <v>241800</v>
      </c>
      <c r="N26" s="149">
        <v>243990.97</v>
      </c>
    </row>
    <row r="27" spans="1:14" x14ac:dyDescent="0.25">
      <c r="A27" t="s">
        <v>47</v>
      </c>
      <c r="B27" t="s">
        <v>7220</v>
      </c>
      <c r="C27" t="s">
        <v>7219</v>
      </c>
      <c r="D27" t="s">
        <v>5513</v>
      </c>
      <c r="E27" t="s">
        <v>6335</v>
      </c>
      <c r="F27" t="s">
        <v>9</v>
      </c>
      <c r="G27" t="s">
        <v>4839</v>
      </c>
      <c r="H27" t="s">
        <v>5797</v>
      </c>
      <c r="I27" t="s">
        <v>4825</v>
      </c>
      <c r="J27" t="s">
        <v>4826</v>
      </c>
      <c r="K27" t="s">
        <v>4827</v>
      </c>
      <c r="L27" t="s">
        <v>5268</v>
      </c>
      <c r="M27" s="149">
        <v>215548.45</v>
      </c>
      <c r="N27" s="149">
        <v>244941.42</v>
      </c>
    </row>
    <row r="28" spans="1:14" x14ac:dyDescent="0.25">
      <c r="A28" t="s">
        <v>59</v>
      </c>
      <c r="B28" t="s">
        <v>6415</v>
      </c>
      <c r="C28" t="s">
        <v>6414</v>
      </c>
      <c r="D28" t="s">
        <v>7317</v>
      </c>
      <c r="E28" t="s">
        <v>6454</v>
      </c>
      <c r="F28" t="s">
        <v>9</v>
      </c>
      <c r="G28" t="s">
        <v>5122</v>
      </c>
      <c r="H28" t="s">
        <v>7318</v>
      </c>
      <c r="I28" t="s">
        <v>4825</v>
      </c>
      <c r="J28" t="s">
        <v>4826</v>
      </c>
      <c r="K28" t="s">
        <v>4827</v>
      </c>
      <c r="L28" t="s">
        <v>5268</v>
      </c>
      <c r="M28" s="149">
        <v>244133.64</v>
      </c>
      <c r="N28" s="149">
        <v>245000</v>
      </c>
    </row>
    <row r="29" spans="1:14" x14ac:dyDescent="0.25">
      <c r="A29" t="s">
        <v>69</v>
      </c>
      <c r="B29" t="s">
        <v>7515</v>
      </c>
      <c r="C29" t="s">
        <v>7514</v>
      </c>
      <c r="D29" t="s">
        <v>7051</v>
      </c>
      <c r="E29" t="s">
        <v>7190</v>
      </c>
      <c r="F29" t="s">
        <v>10</v>
      </c>
      <c r="G29" t="s">
        <v>5122</v>
      </c>
      <c r="H29" t="s">
        <v>6673</v>
      </c>
      <c r="I29" t="s">
        <v>4825</v>
      </c>
      <c r="J29" t="s">
        <v>4826</v>
      </c>
      <c r="K29" t="s">
        <v>4827</v>
      </c>
      <c r="L29" t="s">
        <v>5268</v>
      </c>
      <c r="M29" s="149">
        <v>243989.32</v>
      </c>
      <c r="N29" s="149">
        <v>244932.56</v>
      </c>
    </row>
    <row r="30" spans="1:14" x14ac:dyDescent="0.25">
      <c r="A30" t="s">
        <v>53</v>
      </c>
      <c r="B30" t="s">
        <v>7517</v>
      </c>
      <c r="C30" t="s">
        <v>7516</v>
      </c>
      <c r="D30" t="s">
        <v>6040</v>
      </c>
      <c r="E30" t="s">
        <v>5044</v>
      </c>
      <c r="F30" t="s">
        <v>10</v>
      </c>
      <c r="G30" t="s">
        <v>5158</v>
      </c>
      <c r="H30" t="s">
        <v>7518</v>
      </c>
      <c r="I30" t="s">
        <v>4825</v>
      </c>
      <c r="J30" t="s">
        <v>4826</v>
      </c>
      <c r="K30" t="s">
        <v>4827</v>
      </c>
      <c r="L30" t="s">
        <v>5268</v>
      </c>
      <c r="M30" s="149">
        <v>244329.46</v>
      </c>
      <c r="N30" s="149">
        <v>244329.46</v>
      </c>
    </row>
    <row r="31" spans="1:14" x14ac:dyDescent="0.25">
      <c r="A31" t="s">
        <v>48</v>
      </c>
      <c r="B31" t="s">
        <v>4865</v>
      </c>
      <c r="C31" t="s">
        <v>5638</v>
      </c>
      <c r="D31" t="s">
        <v>7451</v>
      </c>
      <c r="E31" t="s">
        <v>6506</v>
      </c>
      <c r="F31" t="s">
        <v>10</v>
      </c>
      <c r="G31" t="s">
        <v>4839</v>
      </c>
      <c r="H31" t="s">
        <v>7525</v>
      </c>
      <c r="I31" t="s">
        <v>4825</v>
      </c>
      <c r="J31" t="s">
        <v>4826</v>
      </c>
      <c r="K31" t="s">
        <v>4827</v>
      </c>
      <c r="L31" t="s">
        <v>5268</v>
      </c>
      <c r="M31" s="149">
        <v>241365.01</v>
      </c>
      <c r="N31" s="149">
        <v>244999.78</v>
      </c>
    </row>
    <row r="32" spans="1:14" x14ac:dyDescent="0.25">
      <c r="A32" t="s">
        <v>47</v>
      </c>
      <c r="B32" t="s">
        <v>7703</v>
      </c>
      <c r="C32" t="s">
        <v>7702</v>
      </c>
      <c r="D32" t="s">
        <v>7499</v>
      </c>
      <c r="E32" t="s">
        <v>5974</v>
      </c>
      <c r="F32" t="s">
        <v>10</v>
      </c>
      <c r="G32" t="s">
        <v>4926</v>
      </c>
      <c r="H32" t="s">
        <v>7704</v>
      </c>
      <c r="I32" t="s">
        <v>4825</v>
      </c>
      <c r="J32" t="s">
        <v>4826</v>
      </c>
      <c r="K32" t="s">
        <v>4827</v>
      </c>
      <c r="L32" t="s">
        <v>5268</v>
      </c>
      <c r="M32" s="149">
        <v>107704.81</v>
      </c>
      <c r="N32" s="149">
        <v>237116.63</v>
      </c>
    </row>
    <row r="33" spans="1:14" x14ac:dyDescent="0.25">
      <c r="A33" t="s">
        <v>47</v>
      </c>
      <c r="B33" t="s">
        <v>7703</v>
      </c>
      <c r="C33" t="s">
        <v>7702</v>
      </c>
      <c r="D33" t="s">
        <v>7499</v>
      </c>
      <c r="E33" t="s">
        <v>5974</v>
      </c>
      <c r="F33" t="s">
        <v>10</v>
      </c>
      <c r="G33" t="s">
        <v>4926</v>
      </c>
      <c r="H33" t="s">
        <v>7705</v>
      </c>
      <c r="I33" t="s">
        <v>4825</v>
      </c>
      <c r="J33" t="s">
        <v>4826</v>
      </c>
      <c r="K33" t="s">
        <v>4827</v>
      </c>
      <c r="L33" t="s">
        <v>5268</v>
      </c>
      <c r="M33" s="149">
        <v>118665.85</v>
      </c>
      <c r="N33" s="149">
        <v>237116.63</v>
      </c>
    </row>
    <row r="34" spans="1:14" x14ac:dyDescent="0.25">
      <c r="A34" t="s">
        <v>56</v>
      </c>
      <c r="B34" t="s">
        <v>7626</v>
      </c>
      <c r="C34" t="s">
        <v>7349</v>
      </c>
      <c r="D34" t="s">
        <v>7749</v>
      </c>
      <c r="E34" t="s">
        <v>6521</v>
      </c>
      <c r="F34" t="s">
        <v>10</v>
      </c>
      <c r="G34" t="s">
        <v>2095</v>
      </c>
      <c r="H34" t="s">
        <v>7904</v>
      </c>
      <c r="I34" t="s">
        <v>4825</v>
      </c>
      <c r="J34" t="s">
        <v>4826</v>
      </c>
      <c r="K34" t="s">
        <v>4861</v>
      </c>
      <c r="L34" t="s">
        <v>5268</v>
      </c>
      <c r="M34" s="149">
        <v>236565.97</v>
      </c>
      <c r="N34" s="149">
        <v>239697.52</v>
      </c>
    </row>
    <row r="35" spans="1:14" x14ac:dyDescent="0.25">
      <c r="A35" t="s">
        <v>56</v>
      </c>
      <c r="B35" t="s">
        <v>7383</v>
      </c>
      <c r="C35" t="s">
        <v>7349</v>
      </c>
      <c r="D35" t="s">
        <v>7574</v>
      </c>
      <c r="E35" t="s">
        <v>4935</v>
      </c>
      <c r="F35" t="s">
        <v>10</v>
      </c>
      <c r="G35" t="s">
        <v>2095</v>
      </c>
      <c r="H35" t="s">
        <v>7905</v>
      </c>
      <c r="I35" t="s">
        <v>4825</v>
      </c>
      <c r="J35" t="s">
        <v>4826</v>
      </c>
      <c r="K35" t="s">
        <v>4861</v>
      </c>
      <c r="L35" t="s">
        <v>5268</v>
      </c>
      <c r="M35" s="149">
        <v>238403.23</v>
      </c>
      <c r="N35" s="149">
        <v>239697.52</v>
      </c>
    </row>
    <row r="36" spans="1:14" x14ac:dyDescent="0.25">
      <c r="A36" t="s">
        <v>56</v>
      </c>
      <c r="B36" t="s">
        <v>7383</v>
      </c>
      <c r="C36" t="s">
        <v>7349</v>
      </c>
      <c r="D36" t="s">
        <v>7906</v>
      </c>
      <c r="E36" t="s">
        <v>7366</v>
      </c>
      <c r="F36" t="s">
        <v>10</v>
      </c>
      <c r="G36" t="s">
        <v>2095</v>
      </c>
      <c r="H36" t="s">
        <v>7907</v>
      </c>
      <c r="I36" t="s">
        <v>4825</v>
      </c>
      <c r="J36" t="s">
        <v>4826</v>
      </c>
      <c r="K36" t="s">
        <v>4861</v>
      </c>
      <c r="L36" t="s">
        <v>5268</v>
      </c>
      <c r="M36" s="149">
        <v>238403.23</v>
      </c>
      <c r="N36" s="149">
        <v>239697.52</v>
      </c>
    </row>
    <row r="37" spans="1:14" x14ac:dyDescent="0.25">
      <c r="A37" t="s">
        <v>56</v>
      </c>
      <c r="B37" t="s">
        <v>7626</v>
      </c>
      <c r="C37" t="s">
        <v>7349</v>
      </c>
      <c r="D37" t="s">
        <v>7749</v>
      </c>
      <c r="E37" t="s">
        <v>6521</v>
      </c>
      <c r="F37" t="s">
        <v>10</v>
      </c>
      <c r="G37" t="s">
        <v>2095</v>
      </c>
      <c r="H37" t="s">
        <v>7908</v>
      </c>
      <c r="I37" t="s">
        <v>4825</v>
      </c>
      <c r="J37" t="s">
        <v>4826</v>
      </c>
      <c r="K37" t="s">
        <v>4861</v>
      </c>
      <c r="L37" t="s">
        <v>5268</v>
      </c>
      <c r="M37" s="149">
        <v>236565.97</v>
      </c>
      <c r="N37" s="149">
        <v>239697.52</v>
      </c>
    </row>
    <row r="38" spans="1:14" x14ac:dyDescent="0.25">
      <c r="A38" t="s">
        <v>56</v>
      </c>
      <c r="B38" t="s">
        <v>7626</v>
      </c>
      <c r="C38" t="s">
        <v>7349</v>
      </c>
      <c r="D38" t="s">
        <v>7909</v>
      </c>
      <c r="E38" t="s">
        <v>7366</v>
      </c>
      <c r="F38" t="s">
        <v>10</v>
      </c>
      <c r="G38" t="s">
        <v>2095</v>
      </c>
      <c r="H38" t="s">
        <v>7910</v>
      </c>
      <c r="I38" t="s">
        <v>4825</v>
      </c>
      <c r="J38" t="s">
        <v>4826</v>
      </c>
      <c r="K38" t="s">
        <v>4861</v>
      </c>
      <c r="L38" t="s">
        <v>5268</v>
      </c>
      <c r="M38" s="149">
        <v>235780</v>
      </c>
      <c r="N38" s="149">
        <v>239697.52</v>
      </c>
    </row>
    <row r="39" spans="1:14" x14ac:dyDescent="0.25">
      <c r="A39" t="s">
        <v>56</v>
      </c>
      <c r="B39" t="s">
        <v>7383</v>
      </c>
      <c r="C39" t="s">
        <v>7349</v>
      </c>
      <c r="D39" t="s">
        <v>7574</v>
      </c>
      <c r="E39" t="s">
        <v>4935</v>
      </c>
      <c r="F39" t="s">
        <v>10</v>
      </c>
      <c r="G39" t="s">
        <v>2095</v>
      </c>
      <c r="H39" t="s">
        <v>7920</v>
      </c>
      <c r="I39" t="s">
        <v>4825</v>
      </c>
      <c r="J39" t="s">
        <v>4826</v>
      </c>
      <c r="K39" t="s">
        <v>4861</v>
      </c>
      <c r="L39" t="s">
        <v>5268</v>
      </c>
      <c r="M39" s="149">
        <v>238403.23</v>
      </c>
      <c r="N39" s="149">
        <v>239697.52</v>
      </c>
    </row>
    <row r="40" spans="1:14" x14ac:dyDescent="0.25">
      <c r="A40" t="s">
        <v>56</v>
      </c>
      <c r="B40" t="s">
        <v>6920</v>
      </c>
      <c r="C40" t="s">
        <v>7349</v>
      </c>
      <c r="D40" t="s">
        <v>6981</v>
      </c>
      <c r="E40" t="s">
        <v>5184</v>
      </c>
      <c r="F40" t="s">
        <v>10</v>
      </c>
      <c r="G40" t="s">
        <v>2095</v>
      </c>
      <c r="H40" t="s">
        <v>7928</v>
      </c>
      <c r="I40" t="s">
        <v>4825</v>
      </c>
      <c r="J40" t="s">
        <v>4826</v>
      </c>
      <c r="K40" t="s">
        <v>4861</v>
      </c>
      <c r="L40" t="s">
        <v>5268</v>
      </c>
      <c r="M40" s="149">
        <v>238515.8</v>
      </c>
      <c r="N40" s="149">
        <v>239697.52</v>
      </c>
    </row>
    <row r="41" spans="1:14" x14ac:dyDescent="0.25">
      <c r="A41" t="s">
        <v>56</v>
      </c>
      <c r="B41" t="s">
        <v>6920</v>
      </c>
      <c r="C41" t="s">
        <v>7349</v>
      </c>
      <c r="D41" t="s">
        <v>7906</v>
      </c>
      <c r="E41" t="s">
        <v>5998</v>
      </c>
      <c r="F41" t="s">
        <v>10</v>
      </c>
      <c r="G41" t="s">
        <v>4875</v>
      </c>
      <c r="H41" t="s">
        <v>7928</v>
      </c>
      <c r="I41" t="s">
        <v>4825</v>
      </c>
      <c r="J41" t="s">
        <v>4826</v>
      </c>
      <c r="K41" t="s">
        <v>4861</v>
      </c>
      <c r="L41" t="s">
        <v>5268</v>
      </c>
      <c r="M41" s="149">
        <v>238515.8</v>
      </c>
      <c r="N41" s="149">
        <v>239697.52</v>
      </c>
    </row>
    <row r="42" spans="1:14" x14ac:dyDescent="0.25">
      <c r="A42" t="s">
        <v>56</v>
      </c>
      <c r="B42" t="s">
        <v>6922</v>
      </c>
      <c r="C42" t="s">
        <v>7349</v>
      </c>
      <c r="D42" t="s">
        <v>7650</v>
      </c>
      <c r="E42" t="s">
        <v>7930</v>
      </c>
      <c r="F42" t="s">
        <v>10</v>
      </c>
      <c r="G42" t="s">
        <v>5158</v>
      </c>
      <c r="H42" t="s">
        <v>7931</v>
      </c>
      <c r="I42" t="s">
        <v>4825</v>
      </c>
      <c r="J42" t="s">
        <v>4826</v>
      </c>
      <c r="K42" t="s">
        <v>4861</v>
      </c>
      <c r="L42" t="s">
        <v>5268</v>
      </c>
      <c r="M42" s="149">
        <v>227733.37</v>
      </c>
      <c r="N42" s="149">
        <v>239697.52</v>
      </c>
    </row>
    <row r="43" spans="1:14" x14ac:dyDescent="0.25">
      <c r="A43" t="s">
        <v>56</v>
      </c>
      <c r="B43" t="s">
        <v>6922</v>
      </c>
      <c r="C43" t="s">
        <v>7349</v>
      </c>
      <c r="D43" t="s">
        <v>7650</v>
      </c>
      <c r="E43" t="s">
        <v>6701</v>
      </c>
      <c r="F43" t="s">
        <v>10</v>
      </c>
      <c r="G43" t="s">
        <v>2095</v>
      </c>
      <c r="H43" t="s">
        <v>7932</v>
      </c>
      <c r="I43" t="s">
        <v>4825</v>
      </c>
      <c r="J43" t="s">
        <v>4826</v>
      </c>
      <c r="K43" t="s">
        <v>4861</v>
      </c>
      <c r="L43" t="s">
        <v>5268</v>
      </c>
      <c r="M43" s="149">
        <v>233679</v>
      </c>
      <c r="N43" s="149">
        <v>239697.52</v>
      </c>
    </row>
    <row r="44" spans="1:14" x14ac:dyDescent="0.25">
      <c r="A44" t="s">
        <v>56</v>
      </c>
      <c r="B44" t="s">
        <v>7383</v>
      </c>
      <c r="C44" t="s">
        <v>7349</v>
      </c>
      <c r="D44" t="s">
        <v>7574</v>
      </c>
      <c r="E44" t="s">
        <v>4935</v>
      </c>
      <c r="F44" t="s">
        <v>10</v>
      </c>
      <c r="G44" t="s">
        <v>2095</v>
      </c>
      <c r="H44" t="s">
        <v>7938</v>
      </c>
      <c r="I44" t="s">
        <v>4825</v>
      </c>
      <c r="J44" t="s">
        <v>4826</v>
      </c>
      <c r="K44" t="s">
        <v>4861</v>
      </c>
      <c r="L44" t="s">
        <v>5268</v>
      </c>
      <c r="M44" s="149">
        <v>238403.23</v>
      </c>
      <c r="N44" s="149">
        <v>239697.52</v>
      </c>
    </row>
    <row r="45" spans="1:14" x14ac:dyDescent="0.25">
      <c r="A45" t="s">
        <v>56</v>
      </c>
      <c r="B45" t="s">
        <v>7383</v>
      </c>
      <c r="C45" t="s">
        <v>7349</v>
      </c>
      <c r="D45" t="s">
        <v>7906</v>
      </c>
      <c r="E45" t="s">
        <v>5690</v>
      </c>
      <c r="F45" t="s">
        <v>10</v>
      </c>
      <c r="G45" t="s">
        <v>2095</v>
      </c>
      <c r="H45" t="s">
        <v>5566</v>
      </c>
      <c r="I45" t="s">
        <v>4825</v>
      </c>
      <c r="J45" t="s">
        <v>4826</v>
      </c>
      <c r="K45" t="s">
        <v>4861</v>
      </c>
      <c r="L45" t="s">
        <v>5268</v>
      </c>
      <c r="M45" s="149">
        <v>238403.23</v>
      </c>
      <c r="N45" s="149">
        <v>239697.52</v>
      </c>
    </row>
    <row r="46" spans="1:14" x14ac:dyDescent="0.25">
      <c r="A46" t="s">
        <v>56</v>
      </c>
      <c r="B46" t="s">
        <v>7924</v>
      </c>
      <c r="C46" t="s">
        <v>7349</v>
      </c>
      <c r="D46" t="s">
        <v>7939</v>
      </c>
      <c r="E46" t="s">
        <v>6370</v>
      </c>
      <c r="F46" t="s">
        <v>10</v>
      </c>
      <c r="G46" t="s">
        <v>2095</v>
      </c>
      <c r="H46" t="s">
        <v>7940</v>
      </c>
      <c r="I46" t="s">
        <v>4825</v>
      </c>
      <c r="J46" t="s">
        <v>4826</v>
      </c>
      <c r="K46" t="s">
        <v>4861</v>
      </c>
      <c r="L46" t="s">
        <v>5268</v>
      </c>
      <c r="M46" s="149">
        <v>238403.23</v>
      </c>
      <c r="N46" s="149">
        <v>239697.52</v>
      </c>
    </row>
    <row r="47" spans="1:14" x14ac:dyDescent="0.25">
      <c r="A47" t="s">
        <v>56</v>
      </c>
      <c r="B47" t="s">
        <v>6095</v>
      </c>
      <c r="C47" t="s">
        <v>6094</v>
      </c>
      <c r="D47" t="s">
        <v>7958</v>
      </c>
      <c r="E47" t="s">
        <v>5540</v>
      </c>
      <c r="F47" t="s">
        <v>9</v>
      </c>
      <c r="G47" t="s">
        <v>5158</v>
      </c>
      <c r="H47" t="s">
        <v>6880</v>
      </c>
      <c r="I47" t="s">
        <v>4825</v>
      </c>
      <c r="J47" t="s">
        <v>4826</v>
      </c>
      <c r="K47" t="s">
        <v>4827</v>
      </c>
      <c r="L47" t="s">
        <v>5268</v>
      </c>
      <c r="M47" s="149">
        <v>241710</v>
      </c>
      <c r="N47" s="149">
        <v>244780.9</v>
      </c>
    </row>
    <row r="48" spans="1:14" x14ac:dyDescent="0.25">
      <c r="A48" t="s">
        <v>56</v>
      </c>
      <c r="B48" t="s">
        <v>5960</v>
      </c>
      <c r="C48" t="s">
        <v>5959</v>
      </c>
      <c r="D48" t="s">
        <v>7964</v>
      </c>
      <c r="E48" t="s">
        <v>7965</v>
      </c>
      <c r="F48" t="s">
        <v>10</v>
      </c>
      <c r="G48" t="s">
        <v>4875</v>
      </c>
      <c r="H48" t="s">
        <v>7966</v>
      </c>
      <c r="I48" t="s">
        <v>4825</v>
      </c>
      <c r="J48" t="s">
        <v>4826</v>
      </c>
      <c r="K48" t="s">
        <v>4827</v>
      </c>
      <c r="L48" t="s">
        <v>5268</v>
      </c>
      <c r="M48" s="149">
        <v>265088.07</v>
      </c>
      <c r="N48" s="149">
        <v>241026.51</v>
      </c>
    </row>
    <row r="49" spans="1:14" x14ac:dyDescent="0.25">
      <c r="A49" t="s">
        <v>65</v>
      </c>
      <c r="B49" t="s">
        <v>4823</v>
      </c>
      <c r="C49" t="s">
        <v>4822</v>
      </c>
      <c r="D49" t="s">
        <v>560</v>
      </c>
      <c r="E49" t="s">
        <v>560</v>
      </c>
      <c r="F49" t="s">
        <v>9</v>
      </c>
      <c r="G49" t="s">
        <v>560</v>
      </c>
      <c r="H49" t="s">
        <v>4824</v>
      </c>
      <c r="I49" t="s">
        <v>4825</v>
      </c>
      <c r="J49" t="s">
        <v>4826</v>
      </c>
      <c r="K49" t="s">
        <v>4827</v>
      </c>
      <c r="L49" t="s">
        <v>4828</v>
      </c>
      <c r="M49" s="149" t="s">
        <v>560</v>
      </c>
      <c r="N49" s="149">
        <v>184900.34</v>
      </c>
    </row>
    <row r="50" spans="1:14" x14ac:dyDescent="0.25">
      <c r="A50" t="s">
        <v>48</v>
      </c>
      <c r="B50" t="s">
        <v>5219</v>
      </c>
      <c r="C50" t="s">
        <v>5218</v>
      </c>
      <c r="D50" t="s">
        <v>5220</v>
      </c>
      <c r="E50" t="s">
        <v>4983</v>
      </c>
      <c r="F50" t="s">
        <v>10</v>
      </c>
      <c r="G50" t="s">
        <v>4839</v>
      </c>
      <c r="H50" t="s">
        <v>5222</v>
      </c>
      <c r="I50" t="s">
        <v>4825</v>
      </c>
      <c r="J50" t="s">
        <v>4826</v>
      </c>
      <c r="K50" t="s">
        <v>4827</v>
      </c>
      <c r="L50" t="s">
        <v>4828</v>
      </c>
      <c r="M50" s="149">
        <v>162488.34</v>
      </c>
      <c r="N50" s="149">
        <v>166654.71</v>
      </c>
    </row>
    <row r="51" spans="1:14" x14ac:dyDescent="0.25">
      <c r="A51" t="s">
        <v>66</v>
      </c>
      <c r="B51" t="s">
        <v>5330</v>
      </c>
      <c r="C51" t="s">
        <v>5329</v>
      </c>
      <c r="D51" t="s">
        <v>5328</v>
      </c>
      <c r="E51" t="s">
        <v>5331</v>
      </c>
      <c r="F51" t="s">
        <v>10</v>
      </c>
      <c r="G51" t="s">
        <v>4995</v>
      </c>
      <c r="H51" t="s">
        <v>5332</v>
      </c>
      <c r="I51" t="s">
        <v>4825</v>
      </c>
      <c r="J51" t="s">
        <v>4826</v>
      </c>
      <c r="K51" t="s">
        <v>4827</v>
      </c>
      <c r="L51" t="s">
        <v>4828</v>
      </c>
      <c r="M51" s="149">
        <v>181031.93</v>
      </c>
      <c r="N51" s="149">
        <v>184943.99</v>
      </c>
    </row>
    <row r="52" spans="1:14" x14ac:dyDescent="0.25">
      <c r="A52" t="s">
        <v>47</v>
      </c>
      <c r="B52" t="s">
        <v>5475</v>
      </c>
      <c r="C52" t="s">
        <v>5474</v>
      </c>
      <c r="D52" t="s">
        <v>5476</v>
      </c>
      <c r="E52" t="s">
        <v>5477</v>
      </c>
      <c r="F52" t="s">
        <v>9</v>
      </c>
      <c r="G52" t="s">
        <v>560</v>
      </c>
      <c r="H52" t="s">
        <v>5479</v>
      </c>
      <c r="I52" t="s">
        <v>4825</v>
      </c>
      <c r="J52" t="s">
        <v>4826</v>
      </c>
      <c r="K52" t="s">
        <v>4827</v>
      </c>
      <c r="L52" t="s">
        <v>4828</v>
      </c>
      <c r="M52" s="149">
        <v>174376.1</v>
      </c>
      <c r="N52" s="149">
        <v>183549.97</v>
      </c>
    </row>
    <row r="53" spans="1:14" x14ac:dyDescent="0.25">
      <c r="A53" t="s">
        <v>47</v>
      </c>
      <c r="B53" t="s">
        <v>5482</v>
      </c>
      <c r="C53" t="s">
        <v>5481</v>
      </c>
      <c r="D53" t="s">
        <v>5480</v>
      </c>
      <c r="E53" t="s">
        <v>5483</v>
      </c>
      <c r="F53" t="s">
        <v>10</v>
      </c>
      <c r="G53" t="s">
        <v>4839</v>
      </c>
      <c r="H53" t="s">
        <v>5484</v>
      </c>
      <c r="I53" t="s">
        <v>4825</v>
      </c>
      <c r="J53" t="s">
        <v>4826</v>
      </c>
      <c r="K53" t="s">
        <v>4827</v>
      </c>
      <c r="L53" t="s">
        <v>4828</v>
      </c>
      <c r="M53" s="149">
        <v>171459.59</v>
      </c>
      <c r="N53" s="149">
        <v>171552.5</v>
      </c>
    </row>
    <row r="54" spans="1:14" x14ac:dyDescent="0.25">
      <c r="A54" t="s">
        <v>61</v>
      </c>
      <c r="B54" t="s">
        <v>5525</v>
      </c>
      <c r="C54" t="s">
        <v>5524</v>
      </c>
      <c r="D54" t="s">
        <v>5063</v>
      </c>
      <c r="E54" t="s">
        <v>5526</v>
      </c>
      <c r="F54" t="s">
        <v>10</v>
      </c>
      <c r="G54" t="s">
        <v>560</v>
      </c>
      <c r="H54" t="s">
        <v>5527</v>
      </c>
      <c r="I54" t="s">
        <v>4825</v>
      </c>
      <c r="J54" t="s">
        <v>4826</v>
      </c>
      <c r="K54" t="s">
        <v>4827</v>
      </c>
      <c r="L54" t="s">
        <v>4828</v>
      </c>
      <c r="M54" s="149">
        <v>176149.31</v>
      </c>
      <c r="N54" s="149">
        <v>183488.8</v>
      </c>
    </row>
    <row r="55" spans="1:14" x14ac:dyDescent="0.25">
      <c r="A55" t="s">
        <v>57</v>
      </c>
      <c r="B55" t="s">
        <v>5684</v>
      </c>
      <c r="C55" t="s">
        <v>5683</v>
      </c>
      <c r="D55" t="s">
        <v>5682</v>
      </c>
      <c r="E55" t="s">
        <v>5045</v>
      </c>
      <c r="F55" t="s">
        <v>10</v>
      </c>
      <c r="G55" t="s">
        <v>4875</v>
      </c>
      <c r="H55" t="s">
        <v>5686</v>
      </c>
      <c r="I55" t="s">
        <v>4825</v>
      </c>
      <c r="J55" t="s">
        <v>4826</v>
      </c>
      <c r="K55" t="s">
        <v>4827</v>
      </c>
      <c r="L55" t="s">
        <v>4828</v>
      </c>
      <c r="M55" s="149">
        <v>183882.14</v>
      </c>
      <c r="N55" s="149">
        <v>184997.01</v>
      </c>
    </row>
    <row r="56" spans="1:14" x14ac:dyDescent="0.25">
      <c r="A56" t="s">
        <v>51</v>
      </c>
      <c r="B56" t="s">
        <v>5460</v>
      </c>
      <c r="C56" t="s">
        <v>5459</v>
      </c>
      <c r="D56" t="s">
        <v>5458</v>
      </c>
      <c r="E56" t="s">
        <v>5720</v>
      </c>
      <c r="F56" t="s">
        <v>10</v>
      </c>
      <c r="G56" t="s">
        <v>2095</v>
      </c>
      <c r="H56" t="s">
        <v>5721</v>
      </c>
      <c r="I56" t="s">
        <v>4825</v>
      </c>
      <c r="J56" t="s">
        <v>4826</v>
      </c>
      <c r="K56" t="s">
        <v>4827</v>
      </c>
      <c r="L56" t="s">
        <v>4828</v>
      </c>
      <c r="M56" s="149">
        <v>153610.84</v>
      </c>
      <c r="N56" s="149">
        <v>170713.71</v>
      </c>
    </row>
    <row r="57" spans="1:14" x14ac:dyDescent="0.25">
      <c r="A57" t="s">
        <v>62</v>
      </c>
      <c r="B57" t="s">
        <v>5732</v>
      </c>
      <c r="C57" t="s">
        <v>5731</v>
      </c>
      <c r="D57" t="s">
        <v>5341</v>
      </c>
      <c r="E57" t="s">
        <v>5733</v>
      </c>
      <c r="F57" t="s">
        <v>9</v>
      </c>
      <c r="G57" t="s">
        <v>560</v>
      </c>
      <c r="H57" t="s">
        <v>5735</v>
      </c>
      <c r="I57" t="s">
        <v>4825</v>
      </c>
      <c r="J57" t="s">
        <v>4826</v>
      </c>
      <c r="K57" t="s">
        <v>4827</v>
      </c>
      <c r="L57" t="s">
        <v>4828</v>
      </c>
      <c r="M57" s="149">
        <v>182483.3</v>
      </c>
      <c r="N57" s="149">
        <v>184967.04000000001</v>
      </c>
    </row>
    <row r="58" spans="1:14" x14ac:dyDescent="0.25">
      <c r="A58" t="s">
        <v>53</v>
      </c>
      <c r="B58" t="s">
        <v>5803</v>
      </c>
      <c r="C58" t="s">
        <v>5802</v>
      </c>
      <c r="D58" t="s">
        <v>5161</v>
      </c>
      <c r="E58" t="s">
        <v>5804</v>
      </c>
      <c r="F58" t="s">
        <v>10</v>
      </c>
      <c r="G58" t="s">
        <v>4839</v>
      </c>
      <c r="H58" t="s">
        <v>5805</v>
      </c>
      <c r="I58" t="s">
        <v>4825</v>
      </c>
      <c r="J58" t="s">
        <v>4826</v>
      </c>
      <c r="K58" t="s">
        <v>4827</v>
      </c>
      <c r="L58" t="s">
        <v>4828</v>
      </c>
      <c r="M58" s="149">
        <v>169990</v>
      </c>
      <c r="N58" s="149">
        <v>184998.66</v>
      </c>
    </row>
    <row r="59" spans="1:14" x14ac:dyDescent="0.25">
      <c r="A59" t="s">
        <v>61</v>
      </c>
      <c r="B59" t="s">
        <v>5740</v>
      </c>
      <c r="C59" t="s">
        <v>5739</v>
      </c>
      <c r="D59" t="s">
        <v>5884</v>
      </c>
      <c r="E59" t="s">
        <v>5988</v>
      </c>
      <c r="F59" t="s">
        <v>10</v>
      </c>
      <c r="G59" t="s">
        <v>5158</v>
      </c>
      <c r="H59" t="s">
        <v>5989</v>
      </c>
      <c r="I59" t="s">
        <v>4825</v>
      </c>
      <c r="J59" t="s">
        <v>4826</v>
      </c>
      <c r="K59" t="s">
        <v>4827</v>
      </c>
      <c r="L59" t="s">
        <v>4828</v>
      </c>
      <c r="M59" s="149">
        <v>208419.29</v>
      </c>
      <c r="N59" s="149">
        <v>182313</v>
      </c>
    </row>
    <row r="60" spans="1:14" x14ac:dyDescent="0.25">
      <c r="A60" t="s">
        <v>68</v>
      </c>
      <c r="B60" t="s">
        <v>6397</v>
      </c>
      <c r="C60" t="s">
        <v>6396</v>
      </c>
      <c r="D60" t="s">
        <v>5244</v>
      </c>
      <c r="E60" t="s">
        <v>6398</v>
      </c>
      <c r="F60" t="s">
        <v>10</v>
      </c>
      <c r="G60" t="s">
        <v>560</v>
      </c>
      <c r="H60" t="s">
        <v>6329</v>
      </c>
      <c r="I60" t="s">
        <v>4825</v>
      </c>
      <c r="J60" t="s">
        <v>4826</v>
      </c>
      <c r="K60" t="s">
        <v>4827</v>
      </c>
      <c r="L60" t="s">
        <v>4828</v>
      </c>
      <c r="M60" s="149">
        <v>99607.3</v>
      </c>
      <c r="N60" s="149">
        <v>140952.16</v>
      </c>
    </row>
    <row r="61" spans="1:14" x14ac:dyDescent="0.25">
      <c r="A61" t="s">
        <v>68</v>
      </c>
      <c r="B61" t="s">
        <v>6400</v>
      </c>
      <c r="C61" t="s">
        <v>6399</v>
      </c>
      <c r="D61" t="s">
        <v>6401</v>
      </c>
      <c r="E61" t="s">
        <v>6402</v>
      </c>
      <c r="F61" t="s">
        <v>10</v>
      </c>
      <c r="G61" t="s">
        <v>560</v>
      </c>
      <c r="H61" t="s">
        <v>6403</v>
      </c>
      <c r="I61" t="s">
        <v>4825</v>
      </c>
      <c r="J61" t="s">
        <v>4826</v>
      </c>
      <c r="K61" t="s">
        <v>4827</v>
      </c>
      <c r="L61" t="s">
        <v>4828</v>
      </c>
      <c r="M61" s="149">
        <v>140019.04</v>
      </c>
      <c r="N61" s="149">
        <v>164728.28</v>
      </c>
    </row>
    <row r="62" spans="1:14" x14ac:dyDescent="0.25">
      <c r="A62" t="s">
        <v>47</v>
      </c>
      <c r="B62" t="s">
        <v>6409</v>
      </c>
      <c r="C62" t="s">
        <v>6408</v>
      </c>
      <c r="D62" t="s">
        <v>5562</v>
      </c>
      <c r="E62" t="s">
        <v>4991</v>
      </c>
      <c r="F62" t="s">
        <v>9</v>
      </c>
      <c r="G62" t="s">
        <v>2095</v>
      </c>
      <c r="H62" t="s">
        <v>6410</v>
      </c>
      <c r="I62" t="s">
        <v>4825</v>
      </c>
      <c r="J62" t="s">
        <v>4826</v>
      </c>
      <c r="K62" t="s">
        <v>4827</v>
      </c>
      <c r="L62" t="s">
        <v>4828</v>
      </c>
      <c r="M62" s="149">
        <v>184787.1</v>
      </c>
      <c r="N62" s="149">
        <v>184856.07</v>
      </c>
    </row>
    <row r="63" spans="1:14" x14ac:dyDescent="0.25">
      <c r="A63" t="s">
        <v>47</v>
      </c>
      <c r="B63" t="s">
        <v>5778</v>
      </c>
      <c r="C63" t="s">
        <v>5777</v>
      </c>
      <c r="D63" t="s">
        <v>5779</v>
      </c>
      <c r="E63" t="s">
        <v>5799</v>
      </c>
      <c r="F63" t="s">
        <v>10</v>
      </c>
      <c r="G63" t="s">
        <v>4875</v>
      </c>
      <c r="H63" t="s">
        <v>6411</v>
      </c>
      <c r="I63" t="s">
        <v>4825</v>
      </c>
      <c r="J63" t="s">
        <v>4826</v>
      </c>
      <c r="K63" t="s">
        <v>4827</v>
      </c>
      <c r="L63" t="s">
        <v>4828</v>
      </c>
      <c r="M63" s="149">
        <v>183533.06</v>
      </c>
      <c r="N63" s="149">
        <v>184584.18</v>
      </c>
    </row>
    <row r="64" spans="1:14" x14ac:dyDescent="0.25">
      <c r="A64" t="s">
        <v>47</v>
      </c>
      <c r="B64" t="s">
        <v>5569</v>
      </c>
      <c r="C64" t="s">
        <v>5568</v>
      </c>
      <c r="D64" t="s">
        <v>5567</v>
      </c>
      <c r="E64" t="s">
        <v>6106</v>
      </c>
      <c r="F64" t="s">
        <v>9</v>
      </c>
      <c r="G64" t="s">
        <v>4839</v>
      </c>
      <c r="H64" t="s">
        <v>6412</v>
      </c>
      <c r="I64" t="s">
        <v>4825</v>
      </c>
      <c r="J64" t="s">
        <v>4826</v>
      </c>
      <c r="K64" t="s">
        <v>4827</v>
      </c>
      <c r="L64" t="s">
        <v>4828</v>
      </c>
      <c r="M64" s="149">
        <v>184452.68</v>
      </c>
      <c r="N64" s="149">
        <v>184540.47</v>
      </c>
    </row>
    <row r="65" spans="1:14" x14ac:dyDescent="0.25">
      <c r="A65" t="s">
        <v>59</v>
      </c>
      <c r="B65" t="s">
        <v>5882</v>
      </c>
      <c r="C65" t="s">
        <v>5881</v>
      </c>
      <c r="D65" t="s">
        <v>6269</v>
      </c>
      <c r="E65" t="s">
        <v>5321</v>
      </c>
      <c r="F65" t="s">
        <v>10</v>
      </c>
      <c r="G65" t="s">
        <v>4839</v>
      </c>
      <c r="H65" t="s">
        <v>6419</v>
      </c>
      <c r="I65" t="s">
        <v>4825</v>
      </c>
      <c r="J65" t="s">
        <v>4826</v>
      </c>
      <c r="K65" t="s">
        <v>4827</v>
      </c>
      <c r="L65" t="s">
        <v>4828</v>
      </c>
      <c r="M65" s="149">
        <v>182717.63</v>
      </c>
      <c r="N65" s="149">
        <v>183777.92000000001</v>
      </c>
    </row>
    <row r="66" spans="1:14" x14ac:dyDescent="0.25">
      <c r="A66" t="s">
        <v>47</v>
      </c>
      <c r="B66" t="s">
        <v>6421</v>
      </c>
      <c r="C66" t="s">
        <v>6420</v>
      </c>
      <c r="D66" t="s">
        <v>5779</v>
      </c>
      <c r="E66" t="s">
        <v>6422</v>
      </c>
      <c r="F66" t="s">
        <v>10</v>
      </c>
      <c r="G66" t="s">
        <v>4926</v>
      </c>
      <c r="H66" t="s">
        <v>6423</v>
      </c>
      <c r="I66" t="s">
        <v>4825</v>
      </c>
      <c r="J66" t="s">
        <v>4826</v>
      </c>
      <c r="K66" t="s">
        <v>4827</v>
      </c>
      <c r="L66" t="s">
        <v>4828</v>
      </c>
      <c r="M66" s="149">
        <v>168677.23</v>
      </c>
      <c r="N66" s="149">
        <v>171681.02</v>
      </c>
    </row>
    <row r="67" spans="1:14" x14ac:dyDescent="0.25">
      <c r="A67" t="s">
        <v>59</v>
      </c>
      <c r="B67" t="s">
        <v>6425</v>
      </c>
      <c r="C67" t="s">
        <v>6424</v>
      </c>
      <c r="D67" t="s">
        <v>5036</v>
      </c>
      <c r="E67" t="s">
        <v>5705</v>
      </c>
      <c r="F67" t="s">
        <v>10</v>
      </c>
      <c r="G67" t="s">
        <v>2095</v>
      </c>
      <c r="H67" t="s">
        <v>6426</v>
      </c>
      <c r="I67" t="s">
        <v>4825</v>
      </c>
      <c r="J67" t="s">
        <v>4826</v>
      </c>
      <c r="K67" t="s">
        <v>4827</v>
      </c>
      <c r="L67" t="s">
        <v>4828</v>
      </c>
      <c r="M67" s="149">
        <v>184913.68</v>
      </c>
      <c r="N67" s="149">
        <v>184923.18</v>
      </c>
    </row>
    <row r="68" spans="1:14" x14ac:dyDescent="0.25">
      <c r="A68" t="s">
        <v>47</v>
      </c>
      <c r="B68" t="s">
        <v>6428</v>
      </c>
      <c r="C68" t="s">
        <v>6427</v>
      </c>
      <c r="D68" t="s">
        <v>5411</v>
      </c>
      <c r="E68" t="s">
        <v>6429</v>
      </c>
      <c r="F68" t="s">
        <v>9</v>
      </c>
      <c r="G68" t="s">
        <v>2095</v>
      </c>
      <c r="H68" t="s">
        <v>6430</v>
      </c>
      <c r="I68" t="s">
        <v>4825</v>
      </c>
      <c r="J68" t="s">
        <v>4826</v>
      </c>
      <c r="K68" t="s">
        <v>4827</v>
      </c>
      <c r="L68" t="s">
        <v>4828</v>
      </c>
      <c r="M68" s="149">
        <v>184254.49</v>
      </c>
      <c r="N68" s="149">
        <v>184971.34</v>
      </c>
    </row>
    <row r="69" spans="1:14" x14ac:dyDescent="0.25">
      <c r="A69" t="s">
        <v>59</v>
      </c>
      <c r="B69" t="s">
        <v>6433</v>
      </c>
      <c r="C69" t="s">
        <v>6432</v>
      </c>
      <c r="D69" t="s">
        <v>6143</v>
      </c>
      <c r="E69" t="s">
        <v>6434</v>
      </c>
      <c r="F69" t="s">
        <v>9</v>
      </c>
      <c r="G69" t="s">
        <v>560</v>
      </c>
      <c r="H69" t="s">
        <v>6071</v>
      </c>
      <c r="I69" t="s">
        <v>4825</v>
      </c>
      <c r="J69" t="s">
        <v>4826</v>
      </c>
      <c r="K69" t="s">
        <v>4827</v>
      </c>
      <c r="L69" t="s">
        <v>4828</v>
      </c>
      <c r="M69" s="149">
        <v>183098</v>
      </c>
      <c r="N69" s="149">
        <v>184923.18</v>
      </c>
    </row>
    <row r="70" spans="1:14" x14ac:dyDescent="0.25">
      <c r="A70" t="s">
        <v>60</v>
      </c>
      <c r="B70" t="s">
        <v>6453</v>
      </c>
      <c r="C70" t="s">
        <v>6452</v>
      </c>
      <c r="D70" t="s">
        <v>5769</v>
      </c>
      <c r="E70" t="s">
        <v>6125</v>
      </c>
      <c r="F70" t="s">
        <v>10</v>
      </c>
      <c r="G70" t="s">
        <v>560</v>
      </c>
      <c r="H70" t="s">
        <v>5846</v>
      </c>
      <c r="I70" t="s">
        <v>4825</v>
      </c>
      <c r="J70" t="s">
        <v>4826</v>
      </c>
      <c r="K70" t="s">
        <v>4827</v>
      </c>
      <c r="L70" t="s">
        <v>4828</v>
      </c>
      <c r="M70" s="149">
        <v>184349.91</v>
      </c>
      <c r="N70" s="149">
        <v>184999.93</v>
      </c>
    </row>
    <row r="71" spans="1:14" x14ac:dyDescent="0.25">
      <c r="A71" t="s">
        <v>56</v>
      </c>
      <c r="B71" t="s">
        <v>6479</v>
      </c>
      <c r="C71" t="s">
        <v>6478</v>
      </c>
      <c r="D71" t="s">
        <v>5775</v>
      </c>
      <c r="E71" t="s">
        <v>6480</v>
      </c>
      <c r="F71" t="s">
        <v>10</v>
      </c>
      <c r="G71" t="s">
        <v>4839</v>
      </c>
      <c r="H71" t="s">
        <v>6481</v>
      </c>
      <c r="I71" t="s">
        <v>4825</v>
      </c>
      <c r="J71" t="s">
        <v>4826</v>
      </c>
      <c r="K71" t="s">
        <v>4827</v>
      </c>
      <c r="L71" t="s">
        <v>4828</v>
      </c>
      <c r="M71" s="149">
        <v>183241.11</v>
      </c>
      <c r="N71" s="149">
        <v>183241.11</v>
      </c>
    </row>
    <row r="72" spans="1:14" x14ac:dyDescent="0.25">
      <c r="A72" t="s">
        <v>66</v>
      </c>
      <c r="B72" t="s">
        <v>6570</v>
      </c>
      <c r="C72" t="s">
        <v>6569</v>
      </c>
      <c r="D72" t="s">
        <v>5091</v>
      </c>
      <c r="E72" t="s">
        <v>4983</v>
      </c>
      <c r="F72" t="s">
        <v>9</v>
      </c>
      <c r="G72" t="s">
        <v>5122</v>
      </c>
      <c r="H72" t="s">
        <v>6571</v>
      </c>
      <c r="I72" t="s">
        <v>4825</v>
      </c>
      <c r="J72" t="s">
        <v>4826</v>
      </c>
      <c r="K72" t="s">
        <v>4827</v>
      </c>
      <c r="L72" t="s">
        <v>4828</v>
      </c>
      <c r="M72" s="149">
        <v>169213.2</v>
      </c>
      <c r="N72" s="149">
        <v>180925.37</v>
      </c>
    </row>
    <row r="73" spans="1:14" x14ac:dyDescent="0.25">
      <c r="A73" t="s">
        <v>65</v>
      </c>
      <c r="B73" t="s">
        <v>6573</v>
      </c>
      <c r="C73" t="s">
        <v>6572</v>
      </c>
      <c r="D73" t="s">
        <v>5095</v>
      </c>
      <c r="E73" t="s">
        <v>5248</v>
      </c>
      <c r="F73" t="s">
        <v>10</v>
      </c>
      <c r="G73" t="s">
        <v>4859</v>
      </c>
      <c r="H73" t="s">
        <v>6574</v>
      </c>
      <c r="I73" t="s">
        <v>4825</v>
      </c>
      <c r="J73" t="s">
        <v>4826</v>
      </c>
      <c r="K73" t="s">
        <v>4827</v>
      </c>
      <c r="L73" t="s">
        <v>4828</v>
      </c>
      <c r="M73" s="149">
        <v>171997.97</v>
      </c>
      <c r="N73" s="149">
        <v>172167.26</v>
      </c>
    </row>
    <row r="74" spans="1:14" x14ac:dyDescent="0.25">
      <c r="A74" t="s">
        <v>57</v>
      </c>
      <c r="B74" t="s">
        <v>6600</v>
      </c>
      <c r="C74" t="s">
        <v>6599</v>
      </c>
      <c r="D74" t="s">
        <v>5290</v>
      </c>
      <c r="E74" t="s">
        <v>6601</v>
      </c>
      <c r="F74" t="s">
        <v>10</v>
      </c>
      <c r="G74" t="s">
        <v>4875</v>
      </c>
      <c r="H74" t="s">
        <v>6602</v>
      </c>
      <c r="I74" t="s">
        <v>4825</v>
      </c>
      <c r="J74" t="s">
        <v>4826</v>
      </c>
      <c r="K74" t="s">
        <v>4827</v>
      </c>
      <c r="L74" t="s">
        <v>4828</v>
      </c>
      <c r="M74" s="149">
        <v>177192.13</v>
      </c>
      <c r="N74" s="149">
        <v>177239.95</v>
      </c>
    </row>
    <row r="75" spans="1:14" x14ac:dyDescent="0.25">
      <c r="A75" t="s">
        <v>52</v>
      </c>
      <c r="B75" t="s">
        <v>6648</v>
      </c>
      <c r="C75" t="s">
        <v>6647</v>
      </c>
      <c r="D75" t="s">
        <v>6646</v>
      </c>
      <c r="E75" t="s">
        <v>6649</v>
      </c>
      <c r="F75" t="s">
        <v>9</v>
      </c>
      <c r="G75" t="s">
        <v>4939</v>
      </c>
      <c r="H75" t="s">
        <v>6650</v>
      </c>
      <c r="I75" t="s">
        <v>4825</v>
      </c>
      <c r="J75" t="s">
        <v>4826</v>
      </c>
      <c r="K75" t="s">
        <v>4827</v>
      </c>
      <c r="L75" t="s">
        <v>4828</v>
      </c>
      <c r="M75" s="149">
        <v>184550</v>
      </c>
      <c r="N75" s="149">
        <v>185000</v>
      </c>
    </row>
    <row r="76" spans="1:14" x14ac:dyDescent="0.25">
      <c r="A76" t="s">
        <v>58</v>
      </c>
      <c r="B76" t="s">
        <v>5032</v>
      </c>
      <c r="C76" t="s">
        <v>5031</v>
      </c>
      <c r="D76" t="s">
        <v>6669</v>
      </c>
      <c r="E76" t="s">
        <v>4849</v>
      </c>
      <c r="F76" t="s">
        <v>10</v>
      </c>
      <c r="G76" t="s">
        <v>2095</v>
      </c>
      <c r="H76" t="s">
        <v>6670</v>
      </c>
      <c r="I76" t="s">
        <v>4825</v>
      </c>
      <c r="J76" t="s">
        <v>4826</v>
      </c>
      <c r="K76" t="s">
        <v>4827</v>
      </c>
      <c r="L76" t="s">
        <v>4828</v>
      </c>
      <c r="M76" s="149">
        <v>207873.98</v>
      </c>
      <c r="N76" s="149">
        <v>184995.03</v>
      </c>
    </row>
    <row r="77" spans="1:14" x14ac:dyDescent="0.25">
      <c r="A77" t="s">
        <v>58</v>
      </c>
      <c r="B77" t="s">
        <v>5496</v>
      </c>
      <c r="C77" t="s">
        <v>5495</v>
      </c>
      <c r="D77" t="s">
        <v>6679</v>
      </c>
      <c r="E77" t="s">
        <v>6014</v>
      </c>
      <c r="F77" t="s">
        <v>9</v>
      </c>
      <c r="G77" t="s">
        <v>560</v>
      </c>
      <c r="H77" t="s">
        <v>6680</v>
      </c>
      <c r="I77" t="s">
        <v>4825</v>
      </c>
      <c r="J77" t="s">
        <v>4826</v>
      </c>
      <c r="K77" t="s">
        <v>4827</v>
      </c>
      <c r="L77" t="s">
        <v>4828</v>
      </c>
      <c r="M77" s="149">
        <v>184000</v>
      </c>
      <c r="N77" s="149">
        <v>184528.73</v>
      </c>
    </row>
    <row r="78" spans="1:14" x14ac:dyDescent="0.25">
      <c r="A78" t="s">
        <v>54</v>
      </c>
      <c r="B78" t="s">
        <v>6729</v>
      </c>
      <c r="C78" t="s">
        <v>6728</v>
      </c>
      <c r="D78" t="s">
        <v>5774</v>
      </c>
      <c r="E78" t="s">
        <v>5313</v>
      </c>
      <c r="F78" t="s">
        <v>10</v>
      </c>
      <c r="G78" t="s">
        <v>4875</v>
      </c>
      <c r="H78" t="s">
        <v>6734</v>
      </c>
      <c r="I78" t="s">
        <v>4825</v>
      </c>
      <c r="J78" t="s">
        <v>4826</v>
      </c>
      <c r="K78" t="s">
        <v>4827</v>
      </c>
      <c r="L78" t="s">
        <v>4828</v>
      </c>
      <c r="M78" s="149">
        <v>182788.76</v>
      </c>
      <c r="N78" s="149">
        <v>182788.76</v>
      </c>
    </row>
    <row r="79" spans="1:14" x14ac:dyDescent="0.25">
      <c r="A79" t="s">
        <v>48</v>
      </c>
      <c r="B79" t="s">
        <v>6750</v>
      </c>
      <c r="C79" t="s">
        <v>6749</v>
      </c>
      <c r="D79" t="s">
        <v>6326</v>
      </c>
      <c r="E79" t="s">
        <v>6187</v>
      </c>
      <c r="F79" t="s">
        <v>10</v>
      </c>
      <c r="G79" t="s">
        <v>4839</v>
      </c>
      <c r="H79" t="s">
        <v>560</v>
      </c>
      <c r="I79" t="s">
        <v>4825</v>
      </c>
      <c r="J79" t="s">
        <v>4826</v>
      </c>
      <c r="K79" t="s">
        <v>4827</v>
      </c>
      <c r="L79" t="s">
        <v>4828</v>
      </c>
      <c r="M79" s="149">
        <v>183291.69</v>
      </c>
      <c r="N79" s="149">
        <v>183291.69</v>
      </c>
    </row>
    <row r="80" spans="1:14" x14ac:dyDescent="0.25">
      <c r="A80" t="s">
        <v>48</v>
      </c>
      <c r="B80" t="s">
        <v>6750</v>
      </c>
      <c r="C80" t="s">
        <v>6749</v>
      </c>
      <c r="D80" t="s">
        <v>6326</v>
      </c>
      <c r="E80" t="s">
        <v>6187</v>
      </c>
      <c r="F80" t="s">
        <v>10</v>
      </c>
      <c r="G80" t="s">
        <v>4839</v>
      </c>
      <c r="H80" t="s">
        <v>6753</v>
      </c>
      <c r="I80" t="s">
        <v>4825</v>
      </c>
      <c r="J80" t="s">
        <v>4826</v>
      </c>
      <c r="K80" t="s">
        <v>4827</v>
      </c>
      <c r="L80" t="s">
        <v>4828</v>
      </c>
      <c r="M80" s="149">
        <v>183291.69</v>
      </c>
      <c r="N80" s="149">
        <v>183291.69</v>
      </c>
    </row>
    <row r="81" spans="1:14" x14ac:dyDescent="0.25">
      <c r="A81" t="s">
        <v>48</v>
      </c>
      <c r="B81" t="s">
        <v>5573</v>
      </c>
      <c r="C81" t="s">
        <v>5572</v>
      </c>
      <c r="D81" t="s">
        <v>6168</v>
      </c>
      <c r="E81" t="s">
        <v>5640</v>
      </c>
      <c r="F81" t="s">
        <v>10</v>
      </c>
      <c r="G81" t="s">
        <v>4839</v>
      </c>
      <c r="H81" t="s">
        <v>6761</v>
      </c>
      <c r="I81" t="s">
        <v>4825</v>
      </c>
      <c r="J81" t="s">
        <v>4826</v>
      </c>
      <c r="K81" t="s">
        <v>4827</v>
      </c>
      <c r="L81" t="s">
        <v>4828</v>
      </c>
      <c r="M81" s="149">
        <v>178990.95</v>
      </c>
      <c r="N81" s="149">
        <v>179913.78</v>
      </c>
    </row>
    <row r="82" spans="1:14" x14ac:dyDescent="0.25">
      <c r="A82" t="s">
        <v>48</v>
      </c>
      <c r="B82" t="s">
        <v>6788</v>
      </c>
      <c r="C82" t="s">
        <v>6787</v>
      </c>
      <c r="D82" t="s">
        <v>5310</v>
      </c>
      <c r="E82" t="s">
        <v>6198</v>
      </c>
      <c r="F82" t="s">
        <v>9</v>
      </c>
      <c r="G82" t="s">
        <v>560</v>
      </c>
      <c r="H82" t="s">
        <v>6790</v>
      </c>
      <c r="I82" t="s">
        <v>4825</v>
      </c>
      <c r="J82" t="s">
        <v>4826</v>
      </c>
      <c r="K82" t="s">
        <v>4827</v>
      </c>
      <c r="L82" t="s">
        <v>4828</v>
      </c>
      <c r="M82" s="149">
        <v>161419.5</v>
      </c>
      <c r="N82" s="149">
        <v>179545.39</v>
      </c>
    </row>
    <row r="83" spans="1:14" x14ac:dyDescent="0.25">
      <c r="A83" t="s">
        <v>46</v>
      </c>
      <c r="B83" t="s">
        <v>6835</v>
      </c>
      <c r="C83" t="s">
        <v>6834</v>
      </c>
      <c r="D83" t="s">
        <v>6833</v>
      </c>
      <c r="E83" t="s">
        <v>6836</v>
      </c>
      <c r="F83" t="s">
        <v>10</v>
      </c>
      <c r="G83" t="s">
        <v>4875</v>
      </c>
      <c r="H83" t="s">
        <v>6838</v>
      </c>
      <c r="I83" t="s">
        <v>4825</v>
      </c>
      <c r="J83" t="s">
        <v>4826</v>
      </c>
      <c r="K83" t="s">
        <v>4827</v>
      </c>
      <c r="L83" t="s">
        <v>4828</v>
      </c>
      <c r="M83" s="149">
        <v>146157.1</v>
      </c>
      <c r="N83" s="149">
        <v>180546.29</v>
      </c>
    </row>
    <row r="84" spans="1:14" x14ac:dyDescent="0.25">
      <c r="A84" t="s">
        <v>55</v>
      </c>
      <c r="B84" t="s">
        <v>6869</v>
      </c>
      <c r="C84" t="s">
        <v>6868</v>
      </c>
      <c r="D84" t="s">
        <v>5155</v>
      </c>
      <c r="E84" t="s">
        <v>5271</v>
      </c>
      <c r="F84" t="s">
        <v>10</v>
      </c>
      <c r="G84" t="s">
        <v>4839</v>
      </c>
      <c r="H84" t="s">
        <v>6870</v>
      </c>
      <c r="I84" t="s">
        <v>4825</v>
      </c>
      <c r="J84" t="s">
        <v>4826</v>
      </c>
      <c r="K84" t="s">
        <v>4827</v>
      </c>
      <c r="L84" t="s">
        <v>4828</v>
      </c>
      <c r="M84" s="149">
        <v>190675.85</v>
      </c>
      <c r="N84" s="149">
        <v>133817.35999999999</v>
      </c>
    </row>
    <row r="85" spans="1:14" x14ac:dyDescent="0.25">
      <c r="A85" t="s">
        <v>148</v>
      </c>
      <c r="B85" t="s">
        <v>6909</v>
      </c>
      <c r="C85" t="s">
        <v>6908</v>
      </c>
      <c r="D85" t="s">
        <v>6910</v>
      </c>
      <c r="E85" t="s">
        <v>6911</v>
      </c>
      <c r="F85" t="s">
        <v>9</v>
      </c>
      <c r="G85" t="s">
        <v>560</v>
      </c>
      <c r="H85" t="s">
        <v>6912</v>
      </c>
      <c r="I85" t="s">
        <v>4825</v>
      </c>
      <c r="J85" t="s">
        <v>4826</v>
      </c>
      <c r="K85" t="s">
        <v>4827</v>
      </c>
      <c r="L85" t="s">
        <v>4828</v>
      </c>
      <c r="M85" s="149">
        <v>183411.3</v>
      </c>
      <c r="N85" s="149">
        <v>184999.14</v>
      </c>
    </row>
    <row r="86" spans="1:14" x14ac:dyDescent="0.25">
      <c r="A86" t="s">
        <v>53</v>
      </c>
      <c r="B86" t="s">
        <v>6924</v>
      </c>
      <c r="C86" t="s">
        <v>6923</v>
      </c>
      <c r="D86" t="s">
        <v>4932</v>
      </c>
      <c r="E86" t="s">
        <v>4983</v>
      </c>
      <c r="F86" t="s">
        <v>10</v>
      </c>
      <c r="G86" t="s">
        <v>4939</v>
      </c>
      <c r="H86" t="s">
        <v>6925</v>
      </c>
      <c r="I86" t="s">
        <v>4825</v>
      </c>
      <c r="J86" t="s">
        <v>4826</v>
      </c>
      <c r="K86" t="s">
        <v>4827</v>
      </c>
      <c r="L86" t="s">
        <v>4828</v>
      </c>
      <c r="M86" s="149">
        <v>120922.66</v>
      </c>
      <c r="N86" s="149">
        <v>136696.04</v>
      </c>
    </row>
    <row r="87" spans="1:14" x14ac:dyDescent="0.25">
      <c r="A87" t="s">
        <v>53</v>
      </c>
      <c r="B87" t="s">
        <v>6927</v>
      </c>
      <c r="C87" t="s">
        <v>6926</v>
      </c>
      <c r="D87" t="s">
        <v>5132</v>
      </c>
      <c r="E87" t="s">
        <v>4983</v>
      </c>
      <c r="F87" t="s">
        <v>10</v>
      </c>
      <c r="G87" t="s">
        <v>5233</v>
      </c>
      <c r="H87" t="s">
        <v>6928</v>
      </c>
      <c r="I87" t="s">
        <v>4825</v>
      </c>
      <c r="J87" t="s">
        <v>4826</v>
      </c>
      <c r="K87" t="s">
        <v>4827</v>
      </c>
      <c r="L87" t="s">
        <v>4828</v>
      </c>
      <c r="M87" s="149">
        <v>156879.54</v>
      </c>
      <c r="N87" s="149">
        <v>184476.21</v>
      </c>
    </row>
    <row r="88" spans="1:14" x14ac:dyDescent="0.25">
      <c r="A88" t="s">
        <v>53</v>
      </c>
      <c r="B88" t="s">
        <v>6889</v>
      </c>
      <c r="C88" t="s">
        <v>6888</v>
      </c>
      <c r="D88" t="s">
        <v>6111</v>
      </c>
      <c r="E88" t="s">
        <v>6949</v>
      </c>
      <c r="F88" t="s">
        <v>10</v>
      </c>
      <c r="G88" t="s">
        <v>2095</v>
      </c>
      <c r="H88" t="s">
        <v>6950</v>
      </c>
      <c r="I88" t="s">
        <v>4825</v>
      </c>
      <c r="J88" t="s">
        <v>4826</v>
      </c>
      <c r="K88" t="s">
        <v>4827</v>
      </c>
      <c r="L88" t="s">
        <v>4828</v>
      </c>
      <c r="M88" s="149">
        <v>173137.22</v>
      </c>
      <c r="N88" s="149">
        <v>182244.88</v>
      </c>
    </row>
    <row r="89" spans="1:14" x14ac:dyDescent="0.25">
      <c r="A89" t="s">
        <v>53</v>
      </c>
      <c r="B89" t="s">
        <v>6312</v>
      </c>
      <c r="C89" t="s">
        <v>6311</v>
      </c>
      <c r="D89" t="s">
        <v>5625</v>
      </c>
      <c r="E89" t="s">
        <v>6933</v>
      </c>
      <c r="F89" t="s">
        <v>10</v>
      </c>
      <c r="G89" t="s">
        <v>2095</v>
      </c>
      <c r="H89" t="s">
        <v>6956</v>
      </c>
      <c r="I89" t="s">
        <v>4825</v>
      </c>
      <c r="J89" t="s">
        <v>4826</v>
      </c>
      <c r="K89" t="s">
        <v>4827</v>
      </c>
      <c r="L89" t="s">
        <v>4828</v>
      </c>
      <c r="M89" s="149">
        <v>183433.58</v>
      </c>
      <c r="N89" s="149">
        <v>183626</v>
      </c>
    </row>
    <row r="90" spans="1:14" x14ac:dyDescent="0.25">
      <c r="A90" t="s">
        <v>53</v>
      </c>
      <c r="B90" t="s">
        <v>6968</v>
      </c>
      <c r="C90" t="s">
        <v>6967</v>
      </c>
      <c r="D90" t="s">
        <v>5217</v>
      </c>
      <c r="E90" t="s">
        <v>4945</v>
      </c>
      <c r="F90" t="s">
        <v>9</v>
      </c>
      <c r="G90" t="s">
        <v>2095</v>
      </c>
      <c r="H90" t="s">
        <v>6969</v>
      </c>
      <c r="I90" t="s">
        <v>4825</v>
      </c>
      <c r="J90" t="s">
        <v>4826</v>
      </c>
      <c r="K90" t="s">
        <v>4827</v>
      </c>
      <c r="L90" t="s">
        <v>4828</v>
      </c>
      <c r="M90" s="149">
        <v>198353.78</v>
      </c>
      <c r="N90" s="149">
        <v>184996.96</v>
      </c>
    </row>
    <row r="91" spans="1:14" x14ac:dyDescent="0.25">
      <c r="A91" t="s">
        <v>53</v>
      </c>
      <c r="B91" t="s">
        <v>6971</v>
      </c>
      <c r="C91" t="s">
        <v>6970</v>
      </c>
      <c r="D91" t="s">
        <v>5187</v>
      </c>
      <c r="E91" t="s">
        <v>6972</v>
      </c>
      <c r="F91" t="s">
        <v>10</v>
      </c>
      <c r="G91" t="s">
        <v>4839</v>
      </c>
      <c r="H91" t="s">
        <v>6973</v>
      </c>
      <c r="I91" t="s">
        <v>4825</v>
      </c>
      <c r="J91" t="s">
        <v>4826</v>
      </c>
      <c r="K91" t="s">
        <v>4827</v>
      </c>
      <c r="L91" t="s">
        <v>4828</v>
      </c>
      <c r="M91" s="149">
        <v>151697.25</v>
      </c>
      <c r="N91" s="149">
        <v>164888.32000000001</v>
      </c>
    </row>
    <row r="92" spans="1:14" x14ac:dyDescent="0.25">
      <c r="A92" t="s">
        <v>52</v>
      </c>
      <c r="B92" t="s">
        <v>5078</v>
      </c>
      <c r="C92" t="s">
        <v>5077</v>
      </c>
      <c r="D92" t="s">
        <v>6978</v>
      </c>
      <c r="E92" t="s">
        <v>7090</v>
      </c>
      <c r="F92" t="s">
        <v>10</v>
      </c>
      <c r="G92" t="s">
        <v>4875</v>
      </c>
      <c r="H92" t="s">
        <v>7091</v>
      </c>
      <c r="I92" t="s">
        <v>4825</v>
      </c>
      <c r="J92" t="s">
        <v>4826</v>
      </c>
      <c r="K92" t="s">
        <v>4827</v>
      </c>
      <c r="L92" t="s">
        <v>4828</v>
      </c>
      <c r="M92" s="149">
        <v>183984.49</v>
      </c>
      <c r="N92" s="149">
        <v>184987.22</v>
      </c>
    </row>
    <row r="93" spans="1:14" x14ac:dyDescent="0.25">
      <c r="A93" t="s">
        <v>52</v>
      </c>
      <c r="B93" t="s">
        <v>5110</v>
      </c>
      <c r="C93" t="s">
        <v>5109</v>
      </c>
      <c r="D93" t="s">
        <v>7113</v>
      </c>
      <c r="E93" t="s">
        <v>5250</v>
      </c>
      <c r="F93" t="s">
        <v>10</v>
      </c>
      <c r="G93" t="s">
        <v>2095</v>
      </c>
      <c r="H93" t="s">
        <v>6314</v>
      </c>
      <c r="I93" t="s">
        <v>4825</v>
      </c>
      <c r="J93" t="s">
        <v>4826</v>
      </c>
      <c r="K93" t="s">
        <v>4827</v>
      </c>
      <c r="L93" t="s">
        <v>4828</v>
      </c>
      <c r="M93" s="149">
        <v>184859.85</v>
      </c>
      <c r="N93" s="149">
        <v>185000</v>
      </c>
    </row>
    <row r="94" spans="1:14" x14ac:dyDescent="0.25">
      <c r="A94" t="s">
        <v>46</v>
      </c>
      <c r="B94" t="s">
        <v>7171</v>
      </c>
      <c r="C94" t="s">
        <v>7170</v>
      </c>
      <c r="D94" t="s">
        <v>7169</v>
      </c>
      <c r="E94" t="s">
        <v>4976</v>
      </c>
      <c r="F94" t="s">
        <v>9</v>
      </c>
      <c r="G94" t="s">
        <v>560</v>
      </c>
      <c r="H94" t="s">
        <v>7172</v>
      </c>
      <c r="I94" t="s">
        <v>4825</v>
      </c>
      <c r="J94" t="s">
        <v>4826</v>
      </c>
      <c r="K94" t="s">
        <v>4827</v>
      </c>
      <c r="L94" t="s">
        <v>4828</v>
      </c>
      <c r="M94" s="149">
        <v>178980</v>
      </c>
      <c r="N94" s="149">
        <v>180546.29</v>
      </c>
    </row>
    <row r="95" spans="1:14" x14ac:dyDescent="0.25">
      <c r="A95" t="s">
        <v>68</v>
      </c>
      <c r="B95" t="s">
        <v>6037</v>
      </c>
      <c r="C95" t="s">
        <v>6036</v>
      </c>
      <c r="D95" t="s">
        <v>7129</v>
      </c>
      <c r="E95" t="s">
        <v>7187</v>
      </c>
      <c r="F95" t="s">
        <v>10</v>
      </c>
      <c r="G95" t="s">
        <v>4875</v>
      </c>
      <c r="H95" t="s">
        <v>7189</v>
      </c>
      <c r="I95" t="s">
        <v>4825</v>
      </c>
      <c r="J95" t="s">
        <v>4826</v>
      </c>
      <c r="K95" t="s">
        <v>4827</v>
      </c>
      <c r="L95" t="s">
        <v>4828</v>
      </c>
      <c r="M95" s="149">
        <v>184074.99</v>
      </c>
      <c r="N95" s="149">
        <v>184999.99</v>
      </c>
    </row>
    <row r="96" spans="1:14" x14ac:dyDescent="0.25">
      <c r="A96" t="s">
        <v>68</v>
      </c>
      <c r="B96" t="s">
        <v>7192</v>
      </c>
      <c r="C96" t="s">
        <v>7191</v>
      </c>
      <c r="D96" t="s">
        <v>7190</v>
      </c>
      <c r="E96" t="s">
        <v>7193</v>
      </c>
      <c r="F96" t="s">
        <v>10</v>
      </c>
      <c r="G96" t="s">
        <v>4875</v>
      </c>
      <c r="H96" t="s">
        <v>7194</v>
      </c>
      <c r="I96" t="s">
        <v>4825</v>
      </c>
      <c r="J96" t="s">
        <v>4826</v>
      </c>
      <c r="K96" t="s">
        <v>4827</v>
      </c>
      <c r="L96" t="s">
        <v>4828</v>
      </c>
      <c r="M96" s="149">
        <v>280538</v>
      </c>
      <c r="N96" s="149">
        <v>185000</v>
      </c>
    </row>
    <row r="97" spans="1:14" x14ac:dyDescent="0.25">
      <c r="A97" t="s">
        <v>47</v>
      </c>
      <c r="B97" t="s">
        <v>6804</v>
      </c>
      <c r="C97" t="s">
        <v>6803</v>
      </c>
      <c r="D97" t="s">
        <v>6178</v>
      </c>
      <c r="E97" t="s">
        <v>5245</v>
      </c>
      <c r="F97" t="s">
        <v>9</v>
      </c>
      <c r="G97" t="s">
        <v>2095</v>
      </c>
      <c r="H97" t="s">
        <v>7208</v>
      </c>
      <c r="I97" t="s">
        <v>4825</v>
      </c>
      <c r="J97" t="s">
        <v>4826</v>
      </c>
      <c r="K97" t="s">
        <v>4827</v>
      </c>
      <c r="L97" t="s">
        <v>4828</v>
      </c>
      <c r="M97" s="149">
        <v>179450.05</v>
      </c>
      <c r="N97" s="149">
        <v>185000</v>
      </c>
    </row>
    <row r="98" spans="1:14" x14ac:dyDescent="0.25">
      <c r="A98" t="s">
        <v>57</v>
      </c>
      <c r="B98" t="s">
        <v>5748</v>
      </c>
      <c r="C98" t="s">
        <v>5747</v>
      </c>
      <c r="D98" t="s">
        <v>7211</v>
      </c>
      <c r="E98" t="s">
        <v>7212</v>
      </c>
      <c r="F98" t="s">
        <v>9</v>
      </c>
      <c r="G98" t="s">
        <v>560</v>
      </c>
      <c r="H98" t="s">
        <v>7213</v>
      </c>
      <c r="I98" t="s">
        <v>4825</v>
      </c>
      <c r="J98" t="s">
        <v>4826</v>
      </c>
      <c r="K98" t="s">
        <v>4827</v>
      </c>
      <c r="L98" t="s">
        <v>4828</v>
      </c>
      <c r="M98" s="149">
        <v>176496.14</v>
      </c>
      <c r="N98" s="149">
        <v>177239.95</v>
      </c>
    </row>
    <row r="99" spans="1:14" x14ac:dyDescent="0.25">
      <c r="A99" t="s">
        <v>52</v>
      </c>
      <c r="B99" t="s">
        <v>7304</v>
      </c>
      <c r="C99" t="s">
        <v>7303</v>
      </c>
      <c r="D99" t="s">
        <v>7302</v>
      </c>
      <c r="E99" t="s">
        <v>5685</v>
      </c>
      <c r="F99" t="s">
        <v>9</v>
      </c>
      <c r="G99" t="s">
        <v>560</v>
      </c>
      <c r="H99" t="s">
        <v>7305</v>
      </c>
      <c r="I99" t="s">
        <v>4825</v>
      </c>
      <c r="J99" t="s">
        <v>4826</v>
      </c>
      <c r="K99" t="s">
        <v>4827</v>
      </c>
      <c r="L99" t="s">
        <v>4828</v>
      </c>
      <c r="M99" s="149">
        <v>178023.46</v>
      </c>
      <c r="N99" s="149">
        <v>179307.47</v>
      </c>
    </row>
    <row r="100" spans="1:14" x14ac:dyDescent="0.25">
      <c r="A100" t="s">
        <v>52</v>
      </c>
      <c r="B100" t="s">
        <v>6362</v>
      </c>
      <c r="C100" t="s">
        <v>6361</v>
      </c>
      <c r="D100" t="s">
        <v>4910</v>
      </c>
      <c r="E100" t="s">
        <v>6781</v>
      </c>
      <c r="F100" t="s">
        <v>9</v>
      </c>
      <c r="G100" t="s">
        <v>560</v>
      </c>
      <c r="H100" t="s">
        <v>7306</v>
      </c>
      <c r="I100" t="s">
        <v>4825</v>
      </c>
      <c r="J100" t="s">
        <v>4826</v>
      </c>
      <c r="K100" t="s">
        <v>4827</v>
      </c>
      <c r="L100" t="s">
        <v>4828</v>
      </c>
      <c r="M100" s="149">
        <v>91751.5</v>
      </c>
      <c r="N100" s="149">
        <v>185000</v>
      </c>
    </row>
    <row r="101" spans="1:14" x14ac:dyDescent="0.25">
      <c r="A101" t="s">
        <v>68</v>
      </c>
      <c r="B101" t="s">
        <v>7308</v>
      </c>
      <c r="C101" t="s">
        <v>7307</v>
      </c>
      <c r="D101" t="s">
        <v>6801</v>
      </c>
      <c r="E101" t="s">
        <v>7309</v>
      </c>
      <c r="F101" t="s">
        <v>9</v>
      </c>
      <c r="G101" t="s">
        <v>2095</v>
      </c>
      <c r="H101" t="s">
        <v>7310</v>
      </c>
      <c r="I101" t="s">
        <v>4825</v>
      </c>
      <c r="J101" t="s">
        <v>4826</v>
      </c>
      <c r="K101" t="s">
        <v>4827</v>
      </c>
      <c r="L101" t="s">
        <v>4828</v>
      </c>
      <c r="M101" s="149">
        <v>136976.82</v>
      </c>
      <c r="N101" s="149">
        <v>136976.82</v>
      </c>
    </row>
    <row r="102" spans="1:14" x14ac:dyDescent="0.25">
      <c r="A102" t="s">
        <v>68</v>
      </c>
      <c r="B102" t="s">
        <v>7312</v>
      </c>
      <c r="C102" t="s">
        <v>7311</v>
      </c>
      <c r="D102" t="s">
        <v>5758</v>
      </c>
      <c r="E102" t="s">
        <v>4911</v>
      </c>
      <c r="F102" t="s">
        <v>10</v>
      </c>
      <c r="G102" t="s">
        <v>4875</v>
      </c>
      <c r="H102" t="s">
        <v>7313</v>
      </c>
      <c r="I102" t="s">
        <v>4825</v>
      </c>
      <c r="J102" t="s">
        <v>4826</v>
      </c>
      <c r="K102" t="s">
        <v>4827</v>
      </c>
      <c r="L102" t="s">
        <v>4828</v>
      </c>
      <c r="M102" s="149">
        <v>300985.15000000002</v>
      </c>
      <c r="N102" s="149">
        <v>184998.58</v>
      </c>
    </row>
    <row r="103" spans="1:14" x14ac:dyDescent="0.25">
      <c r="A103" t="s">
        <v>47</v>
      </c>
      <c r="B103" t="s">
        <v>7315</v>
      </c>
      <c r="C103" t="s">
        <v>7314</v>
      </c>
      <c r="D103" t="s">
        <v>7050</v>
      </c>
      <c r="E103" t="s">
        <v>4983</v>
      </c>
      <c r="F103" t="s">
        <v>9</v>
      </c>
      <c r="G103" t="s">
        <v>560</v>
      </c>
      <c r="H103" t="s">
        <v>7316</v>
      </c>
      <c r="I103" t="s">
        <v>4825</v>
      </c>
      <c r="J103" t="s">
        <v>4826</v>
      </c>
      <c r="K103" t="s">
        <v>4827</v>
      </c>
      <c r="L103" t="s">
        <v>4828</v>
      </c>
      <c r="M103" s="149">
        <v>181881.3</v>
      </c>
      <c r="N103" s="149">
        <v>182760.97</v>
      </c>
    </row>
    <row r="104" spans="1:14" x14ac:dyDescent="0.25">
      <c r="A104" t="s">
        <v>53</v>
      </c>
      <c r="B104" t="s">
        <v>7321</v>
      </c>
      <c r="C104" t="s">
        <v>7320</v>
      </c>
      <c r="D104" t="s">
        <v>5726</v>
      </c>
      <c r="E104" t="s">
        <v>5274</v>
      </c>
      <c r="F104" t="s">
        <v>10</v>
      </c>
      <c r="G104" t="s">
        <v>5122</v>
      </c>
      <c r="H104" t="s">
        <v>7322</v>
      </c>
      <c r="I104" t="s">
        <v>4825</v>
      </c>
      <c r="J104" t="s">
        <v>4826</v>
      </c>
      <c r="K104" t="s">
        <v>4827</v>
      </c>
      <c r="L104" t="s">
        <v>4828</v>
      </c>
      <c r="M104" s="149">
        <v>157038.57999999999</v>
      </c>
      <c r="N104" s="149">
        <v>168858.68</v>
      </c>
    </row>
    <row r="105" spans="1:14" x14ac:dyDescent="0.25">
      <c r="A105" t="s">
        <v>59</v>
      </c>
      <c r="B105" t="s">
        <v>7503</v>
      </c>
      <c r="C105" t="s">
        <v>7502</v>
      </c>
      <c r="D105" t="s">
        <v>7501</v>
      </c>
      <c r="E105" t="s">
        <v>5200</v>
      </c>
      <c r="F105" t="s">
        <v>10</v>
      </c>
      <c r="G105" t="s">
        <v>4839</v>
      </c>
      <c r="H105" t="s">
        <v>7504</v>
      </c>
      <c r="I105" t="s">
        <v>4825</v>
      </c>
      <c r="J105" t="s">
        <v>4826</v>
      </c>
      <c r="K105" t="s">
        <v>4827</v>
      </c>
      <c r="L105" t="s">
        <v>4828</v>
      </c>
      <c r="M105" s="149">
        <v>138735.06</v>
      </c>
      <c r="N105" s="149">
        <v>185000</v>
      </c>
    </row>
    <row r="106" spans="1:14" x14ac:dyDescent="0.25">
      <c r="A106" t="s">
        <v>58</v>
      </c>
      <c r="B106" t="s">
        <v>6624</v>
      </c>
      <c r="C106" t="s">
        <v>6623</v>
      </c>
      <c r="D106" t="s">
        <v>6117</v>
      </c>
      <c r="E106" t="s">
        <v>7505</v>
      </c>
      <c r="F106" t="s">
        <v>10</v>
      </c>
      <c r="G106" t="s">
        <v>4839</v>
      </c>
      <c r="H106" t="s">
        <v>7506</v>
      </c>
      <c r="I106" t="s">
        <v>4825</v>
      </c>
      <c r="J106" t="s">
        <v>4826</v>
      </c>
      <c r="K106" t="s">
        <v>4827</v>
      </c>
      <c r="L106" t="s">
        <v>4828</v>
      </c>
      <c r="M106" s="149">
        <v>162278.19</v>
      </c>
      <c r="N106" s="149">
        <v>165727.01999999999</v>
      </c>
    </row>
    <row r="107" spans="1:14" x14ac:dyDescent="0.25">
      <c r="A107" t="s">
        <v>57</v>
      </c>
      <c r="B107" t="s">
        <v>6505</v>
      </c>
      <c r="C107" t="s">
        <v>6504</v>
      </c>
      <c r="D107" t="s">
        <v>7507</v>
      </c>
      <c r="E107" t="s">
        <v>4983</v>
      </c>
      <c r="F107" t="s">
        <v>10</v>
      </c>
      <c r="G107" t="s">
        <v>4875</v>
      </c>
      <c r="H107" t="s">
        <v>7508</v>
      </c>
      <c r="I107" t="s">
        <v>4825</v>
      </c>
      <c r="J107" t="s">
        <v>4826</v>
      </c>
      <c r="K107" t="s">
        <v>4827</v>
      </c>
      <c r="L107" t="s">
        <v>4828</v>
      </c>
      <c r="M107" s="149">
        <v>118016.66</v>
      </c>
      <c r="N107" s="149">
        <v>181313.5</v>
      </c>
    </row>
    <row r="108" spans="1:14" x14ac:dyDescent="0.25">
      <c r="A108" t="s">
        <v>57</v>
      </c>
      <c r="B108" t="s">
        <v>5243</v>
      </c>
      <c r="C108" t="s">
        <v>5242</v>
      </c>
      <c r="D108" t="s">
        <v>7509</v>
      </c>
      <c r="E108" t="s">
        <v>5716</v>
      </c>
      <c r="F108" t="s">
        <v>10</v>
      </c>
      <c r="G108" t="s">
        <v>4939</v>
      </c>
      <c r="H108" t="s">
        <v>7510</v>
      </c>
      <c r="I108" t="s">
        <v>4825</v>
      </c>
      <c r="J108" t="s">
        <v>4826</v>
      </c>
      <c r="K108" t="s">
        <v>4827</v>
      </c>
      <c r="L108" t="s">
        <v>4828</v>
      </c>
      <c r="M108" s="149">
        <v>176264.21</v>
      </c>
      <c r="N108" s="149">
        <v>177240.95</v>
      </c>
    </row>
    <row r="109" spans="1:14" x14ac:dyDescent="0.25">
      <c r="A109" t="s">
        <v>57</v>
      </c>
      <c r="B109" t="s">
        <v>5404</v>
      </c>
      <c r="C109" t="s">
        <v>5403</v>
      </c>
      <c r="D109" t="s">
        <v>7269</v>
      </c>
      <c r="E109" t="s">
        <v>5754</v>
      </c>
      <c r="F109" t="s">
        <v>10</v>
      </c>
      <c r="G109" t="s">
        <v>2095</v>
      </c>
      <c r="H109" t="s">
        <v>7511</v>
      </c>
      <c r="I109" t="s">
        <v>4825</v>
      </c>
      <c r="J109" t="s">
        <v>4826</v>
      </c>
      <c r="K109" t="s">
        <v>4827</v>
      </c>
      <c r="L109" t="s">
        <v>4828</v>
      </c>
      <c r="M109" s="149">
        <v>147646.95000000001</v>
      </c>
      <c r="N109" s="149">
        <v>184896.42</v>
      </c>
    </row>
    <row r="110" spans="1:14" x14ac:dyDescent="0.25">
      <c r="A110" t="s">
        <v>55</v>
      </c>
      <c r="B110" t="s">
        <v>6866</v>
      </c>
      <c r="C110" t="s">
        <v>6865</v>
      </c>
      <c r="D110" t="s">
        <v>5519</v>
      </c>
      <c r="E110" t="s">
        <v>7512</v>
      </c>
      <c r="F110" t="s">
        <v>10</v>
      </c>
      <c r="G110" t="s">
        <v>4859</v>
      </c>
      <c r="H110" t="s">
        <v>7513</v>
      </c>
      <c r="I110" t="s">
        <v>4825</v>
      </c>
      <c r="J110" t="s">
        <v>4826</v>
      </c>
      <c r="K110" t="s">
        <v>4827</v>
      </c>
      <c r="L110" t="s">
        <v>4828</v>
      </c>
      <c r="M110" s="149">
        <v>183436.6</v>
      </c>
      <c r="N110" s="149">
        <v>183951.6</v>
      </c>
    </row>
    <row r="111" spans="1:14" x14ac:dyDescent="0.25">
      <c r="A111" t="s">
        <v>48</v>
      </c>
      <c r="B111" t="s">
        <v>7521</v>
      </c>
      <c r="C111" t="s">
        <v>7520</v>
      </c>
      <c r="D111" t="s">
        <v>7519</v>
      </c>
      <c r="E111" t="s">
        <v>5845</v>
      </c>
      <c r="F111" t="s">
        <v>9</v>
      </c>
      <c r="G111" t="s">
        <v>560</v>
      </c>
      <c r="H111" t="s">
        <v>7522</v>
      </c>
      <c r="I111" t="s">
        <v>4825</v>
      </c>
      <c r="J111" t="s">
        <v>4826</v>
      </c>
      <c r="K111" t="s">
        <v>4827</v>
      </c>
      <c r="L111" t="s">
        <v>4828</v>
      </c>
      <c r="M111" s="149">
        <v>182223.91</v>
      </c>
      <c r="N111" s="149">
        <v>185000</v>
      </c>
    </row>
    <row r="112" spans="1:14" x14ac:dyDescent="0.25">
      <c r="A112" t="s">
        <v>61</v>
      </c>
      <c r="B112" t="s">
        <v>5740</v>
      </c>
      <c r="C112" t="s">
        <v>5739</v>
      </c>
      <c r="D112" t="s">
        <v>5071</v>
      </c>
      <c r="E112" t="s">
        <v>7523</v>
      </c>
      <c r="F112" t="s">
        <v>9</v>
      </c>
      <c r="G112" t="s">
        <v>4839</v>
      </c>
      <c r="H112" t="s">
        <v>7524</v>
      </c>
      <c r="I112" t="s">
        <v>4825</v>
      </c>
      <c r="J112" t="s">
        <v>4826</v>
      </c>
      <c r="K112" t="s">
        <v>4827</v>
      </c>
      <c r="L112" t="s">
        <v>4828</v>
      </c>
      <c r="M112" s="149">
        <v>180346.94</v>
      </c>
      <c r="N112" s="149">
        <v>182313.5</v>
      </c>
    </row>
    <row r="113" spans="1:14" x14ac:dyDescent="0.25">
      <c r="A113" t="s">
        <v>45</v>
      </c>
      <c r="B113" t="s">
        <v>4888</v>
      </c>
      <c r="C113" t="s">
        <v>4887</v>
      </c>
      <c r="D113" t="s">
        <v>4889</v>
      </c>
      <c r="E113" t="s">
        <v>6746</v>
      </c>
      <c r="F113" t="s">
        <v>9</v>
      </c>
      <c r="G113" t="s">
        <v>560</v>
      </c>
      <c r="H113" t="s">
        <v>7526</v>
      </c>
      <c r="I113" t="s">
        <v>4825</v>
      </c>
      <c r="J113" t="s">
        <v>4826</v>
      </c>
      <c r="K113" t="s">
        <v>4827</v>
      </c>
      <c r="L113" t="s">
        <v>4828</v>
      </c>
      <c r="M113" s="149">
        <v>141226.20000000001</v>
      </c>
      <c r="N113" s="149">
        <v>184999.69</v>
      </c>
    </row>
    <row r="114" spans="1:14" x14ac:dyDescent="0.25">
      <c r="A114" t="s">
        <v>59</v>
      </c>
      <c r="B114" t="s">
        <v>5336</v>
      </c>
      <c r="C114" t="s">
        <v>5335</v>
      </c>
      <c r="D114" t="s">
        <v>6332</v>
      </c>
      <c r="E114" t="s">
        <v>5705</v>
      </c>
      <c r="F114" t="s">
        <v>9</v>
      </c>
      <c r="G114" t="s">
        <v>560</v>
      </c>
      <c r="H114" t="s">
        <v>7637</v>
      </c>
      <c r="I114" t="s">
        <v>4825</v>
      </c>
      <c r="J114" t="s">
        <v>4826</v>
      </c>
      <c r="K114" t="s">
        <v>4827</v>
      </c>
      <c r="L114" t="s">
        <v>4828</v>
      </c>
      <c r="M114" s="149">
        <v>163947.25</v>
      </c>
      <c r="N114" s="149">
        <v>163989.48000000001</v>
      </c>
    </row>
    <row r="115" spans="1:14" x14ac:dyDescent="0.25">
      <c r="A115" t="s">
        <v>56</v>
      </c>
      <c r="B115" t="s">
        <v>6230</v>
      </c>
      <c r="C115" t="s">
        <v>6229</v>
      </c>
      <c r="D115" t="s">
        <v>6594</v>
      </c>
      <c r="E115" t="s">
        <v>5184</v>
      </c>
      <c r="F115" t="s">
        <v>9</v>
      </c>
      <c r="G115" t="s">
        <v>560</v>
      </c>
      <c r="H115" t="s">
        <v>7638</v>
      </c>
      <c r="I115" t="s">
        <v>4825</v>
      </c>
      <c r="J115" t="s">
        <v>4826</v>
      </c>
      <c r="K115" t="s">
        <v>4827</v>
      </c>
      <c r="L115" t="s">
        <v>4828</v>
      </c>
      <c r="M115" s="149">
        <v>182290.81</v>
      </c>
      <c r="N115" s="149">
        <v>184132.13</v>
      </c>
    </row>
    <row r="116" spans="1:14" x14ac:dyDescent="0.25">
      <c r="A116" t="s">
        <v>53</v>
      </c>
      <c r="B116" t="s">
        <v>4760</v>
      </c>
      <c r="C116" t="s">
        <v>7694</v>
      </c>
      <c r="D116" t="s">
        <v>6025</v>
      </c>
      <c r="E116" t="s">
        <v>5331</v>
      </c>
      <c r="F116" t="s">
        <v>9</v>
      </c>
      <c r="G116" t="s">
        <v>560</v>
      </c>
      <c r="H116" t="s">
        <v>7697</v>
      </c>
      <c r="I116" t="s">
        <v>4825</v>
      </c>
      <c r="J116" t="s">
        <v>4826</v>
      </c>
      <c r="K116" t="s">
        <v>4827</v>
      </c>
      <c r="L116" t="s">
        <v>4828</v>
      </c>
      <c r="M116" s="149">
        <v>36647.32</v>
      </c>
      <c r="N116" s="149">
        <v>184549.68</v>
      </c>
    </row>
    <row r="117" spans="1:14" x14ac:dyDescent="0.25">
      <c r="A117" t="s">
        <v>53</v>
      </c>
      <c r="B117" t="s">
        <v>4760</v>
      </c>
      <c r="C117" t="s">
        <v>7694</v>
      </c>
      <c r="D117" t="s">
        <v>5847</v>
      </c>
      <c r="E117" t="s">
        <v>7634</v>
      </c>
      <c r="F117" t="s">
        <v>9</v>
      </c>
      <c r="G117" t="s">
        <v>4875</v>
      </c>
      <c r="H117" t="s">
        <v>7698</v>
      </c>
      <c r="I117" t="s">
        <v>4825</v>
      </c>
      <c r="J117" t="s">
        <v>4826</v>
      </c>
      <c r="K117" t="s">
        <v>4827</v>
      </c>
      <c r="L117" t="s">
        <v>4828</v>
      </c>
      <c r="M117" s="149">
        <v>183849.68</v>
      </c>
      <c r="N117" s="149">
        <v>184551.3</v>
      </c>
    </row>
    <row r="118" spans="1:14" x14ac:dyDescent="0.25">
      <c r="A118" t="s">
        <v>52</v>
      </c>
      <c r="B118" t="s">
        <v>5664</v>
      </c>
      <c r="C118" t="s">
        <v>5663</v>
      </c>
      <c r="D118" t="s">
        <v>7394</v>
      </c>
      <c r="E118" t="s">
        <v>5063</v>
      </c>
      <c r="F118" t="s">
        <v>10</v>
      </c>
      <c r="G118" t="s">
        <v>4839</v>
      </c>
      <c r="H118" t="s">
        <v>7699</v>
      </c>
      <c r="I118" t="s">
        <v>4825</v>
      </c>
      <c r="J118" t="s">
        <v>4826</v>
      </c>
      <c r="K118" t="s">
        <v>4827</v>
      </c>
      <c r="L118" t="s">
        <v>4828</v>
      </c>
      <c r="M118" s="149">
        <v>184000.16</v>
      </c>
      <c r="N118" s="149">
        <v>184999.99</v>
      </c>
    </row>
    <row r="119" spans="1:14" x14ac:dyDescent="0.25">
      <c r="A119" t="s">
        <v>47</v>
      </c>
      <c r="B119" t="s">
        <v>7709</v>
      </c>
      <c r="C119" t="s">
        <v>7708</v>
      </c>
      <c r="D119" t="s">
        <v>6712</v>
      </c>
      <c r="E119" t="s">
        <v>7351</v>
      </c>
      <c r="F119" t="s">
        <v>10</v>
      </c>
      <c r="G119" t="s">
        <v>4875</v>
      </c>
      <c r="H119" t="s">
        <v>7710</v>
      </c>
      <c r="I119" t="s">
        <v>4825</v>
      </c>
      <c r="J119" t="s">
        <v>4826</v>
      </c>
      <c r="K119" t="s">
        <v>4827</v>
      </c>
      <c r="L119" t="s">
        <v>4828</v>
      </c>
      <c r="M119" s="149">
        <v>184364.12</v>
      </c>
      <c r="N119" s="149">
        <v>185000</v>
      </c>
    </row>
    <row r="120" spans="1:14" x14ac:dyDescent="0.25">
      <c r="A120" t="s">
        <v>47</v>
      </c>
      <c r="B120" t="s">
        <v>7709</v>
      </c>
      <c r="C120" t="s">
        <v>7708</v>
      </c>
      <c r="D120" t="s">
        <v>6712</v>
      </c>
      <c r="E120" t="s">
        <v>7351</v>
      </c>
      <c r="F120" t="s">
        <v>10</v>
      </c>
      <c r="G120" t="s">
        <v>4875</v>
      </c>
      <c r="H120" t="s">
        <v>7711</v>
      </c>
      <c r="I120" t="s">
        <v>4825</v>
      </c>
      <c r="J120" t="s">
        <v>4826</v>
      </c>
      <c r="K120" t="s">
        <v>4827</v>
      </c>
      <c r="L120" t="s">
        <v>4828</v>
      </c>
      <c r="M120" s="149">
        <v>184364.12</v>
      </c>
      <c r="N120" s="149">
        <v>185000</v>
      </c>
    </row>
    <row r="121" spans="1:14" x14ac:dyDescent="0.25">
      <c r="A121" t="s">
        <v>60</v>
      </c>
      <c r="B121" t="s">
        <v>7719</v>
      </c>
      <c r="C121" t="s">
        <v>7181</v>
      </c>
      <c r="D121" t="s">
        <v>5666</v>
      </c>
      <c r="E121" t="s">
        <v>5677</v>
      </c>
      <c r="F121" t="s">
        <v>10</v>
      </c>
      <c r="G121" t="s">
        <v>4939</v>
      </c>
      <c r="H121" t="s">
        <v>7720</v>
      </c>
      <c r="I121" t="s">
        <v>4825</v>
      </c>
      <c r="J121" t="s">
        <v>4826</v>
      </c>
      <c r="K121" t="s">
        <v>4861</v>
      </c>
      <c r="L121" t="s">
        <v>4828</v>
      </c>
      <c r="M121" s="149">
        <v>300929.73</v>
      </c>
      <c r="N121" s="149">
        <v>184999.93</v>
      </c>
    </row>
    <row r="122" spans="1:14" x14ac:dyDescent="0.25">
      <c r="A122" t="s">
        <v>60</v>
      </c>
      <c r="B122" t="s">
        <v>7721</v>
      </c>
      <c r="C122" t="s">
        <v>7181</v>
      </c>
      <c r="D122" t="s">
        <v>5328</v>
      </c>
      <c r="E122" t="s">
        <v>7722</v>
      </c>
      <c r="F122" t="s">
        <v>10</v>
      </c>
      <c r="G122" t="s">
        <v>4875</v>
      </c>
      <c r="H122" t="s">
        <v>7723</v>
      </c>
      <c r="I122" t="s">
        <v>4825</v>
      </c>
      <c r="J122" t="s">
        <v>4826</v>
      </c>
      <c r="K122" t="s">
        <v>4861</v>
      </c>
      <c r="L122" t="s">
        <v>4828</v>
      </c>
      <c r="M122" s="149">
        <v>287276.93</v>
      </c>
      <c r="N122" s="149">
        <v>184999.93</v>
      </c>
    </row>
    <row r="123" spans="1:14" x14ac:dyDescent="0.25">
      <c r="A123" t="s">
        <v>60</v>
      </c>
      <c r="B123" t="s">
        <v>7724</v>
      </c>
      <c r="C123" t="s">
        <v>7181</v>
      </c>
      <c r="D123" t="s">
        <v>5883</v>
      </c>
      <c r="E123" t="s">
        <v>7725</v>
      </c>
      <c r="F123" t="s">
        <v>10</v>
      </c>
      <c r="G123" t="s">
        <v>4926</v>
      </c>
      <c r="H123" t="s">
        <v>7726</v>
      </c>
      <c r="I123" t="s">
        <v>4825</v>
      </c>
      <c r="J123" t="s">
        <v>4826</v>
      </c>
      <c r="K123" t="s">
        <v>4861</v>
      </c>
      <c r="L123" t="s">
        <v>4828</v>
      </c>
      <c r="M123" s="149">
        <v>264484.67</v>
      </c>
      <c r="N123" s="149">
        <v>184999.93</v>
      </c>
    </row>
    <row r="124" spans="1:14" x14ac:dyDescent="0.25">
      <c r="A124" t="s">
        <v>60</v>
      </c>
      <c r="B124" t="s">
        <v>7182</v>
      </c>
      <c r="C124" t="s">
        <v>7181</v>
      </c>
      <c r="D124" t="s">
        <v>6285</v>
      </c>
      <c r="E124" t="s">
        <v>5414</v>
      </c>
      <c r="F124" t="s">
        <v>10</v>
      </c>
      <c r="G124" t="s">
        <v>5158</v>
      </c>
      <c r="H124" t="s">
        <v>7727</v>
      </c>
      <c r="I124" t="s">
        <v>4825</v>
      </c>
      <c r="J124" t="s">
        <v>4826</v>
      </c>
      <c r="K124" t="s">
        <v>4861</v>
      </c>
      <c r="L124" t="s">
        <v>4828</v>
      </c>
      <c r="M124" s="149">
        <v>354426.02</v>
      </c>
      <c r="N124" s="149">
        <v>184999.93</v>
      </c>
    </row>
    <row r="125" spans="1:14" x14ac:dyDescent="0.25">
      <c r="A125" t="s">
        <v>60</v>
      </c>
      <c r="B125" t="s">
        <v>7182</v>
      </c>
      <c r="C125" t="s">
        <v>7181</v>
      </c>
      <c r="D125" t="s">
        <v>5103</v>
      </c>
      <c r="E125" t="s">
        <v>6809</v>
      </c>
      <c r="F125" t="s">
        <v>10</v>
      </c>
      <c r="G125" t="s">
        <v>4839</v>
      </c>
      <c r="H125" t="s">
        <v>7728</v>
      </c>
      <c r="I125" t="s">
        <v>4825</v>
      </c>
      <c r="J125" t="s">
        <v>4826</v>
      </c>
      <c r="K125" t="s">
        <v>4861</v>
      </c>
      <c r="L125" t="s">
        <v>4828</v>
      </c>
      <c r="M125" s="149">
        <v>338048.43</v>
      </c>
      <c r="N125" s="149">
        <v>184999.93</v>
      </c>
    </row>
    <row r="126" spans="1:14" x14ac:dyDescent="0.25">
      <c r="A126" t="s">
        <v>60</v>
      </c>
      <c r="B126" t="s">
        <v>7729</v>
      </c>
      <c r="C126" t="s">
        <v>7181</v>
      </c>
      <c r="D126" t="s">
        <v>5328</v>
      </c>
      <c r="E126" t="s">
        <v>6232</v>
      </c>
      <c r="F126" t="s">
        <v>10</v>
      </c>
      <c r="G126" t="s">
        <v>4859</v>
      </c>
      <c r="H126" t="s">
        <v>7730</v>
      </c>
      <c r="I126" t="s">
        <v>4825</v>
      </c>
      <c r="J126" t="s">
        <v>4826</v>
      </c>
      <c r="K126" t="s">
        <v>4861</v>
      </c>
      <c r="L126" t="s">
        <v>4828</v>
      </c>
      <c r="M126" s="149">
        <v>330584.24</v>
      </c>
      <c r="N126" s="149">
        <v>184876.87</v>
      </c>
    </row>
    <row r="127" spans="1:14" x14ac:dyDescent="0.25">
      <c r="A127" t="s">
        <v>56</v>
      </c>
      <c r="B127" t="s">
        <v>7350</v>
      </c>
      <c r="C127" t="s">
        <v>7349</v>
      </c>
      <c r="D127" t="s">
        <v>7585</v>
      </c>
      <c r="E127" t="s">
        <v>7454</v>
      </c>
      <c r="F127" t="s">
        <v>10</v>
      </c>
      <c r="G127" t="s">
        <v>2095</v>
      </c>
      <c r="H127" t="s">
        <v>7911</v>
      </c>
      <c r="I127" t="s">
        <v>4825</v>
      </c>
      <c r="J127" t="s">
        <v>4826</v>
      </c>
      <c r="K127" t="s">
        <v>4861</v>
      </c>
      <c r="L127" t="s">
        <v>4828</v>
      </c>
      <c r="M127" s="149">
        <v>180102.61</v>
      </c>
      <c r="N127" s="149">
        <v>182929.22</v>
      </c>
    </row>
    <row r="128" spans="1:14" x14ac:dyDescent="0.25">
      <c r="A128" t="s">
        <v>56</v>
      </c>
      <c r="B128" t="s">
        <v>5068</v>
      </c>
      <c r="C128" t="s">
        <v>7349</v>
      </c>
      <c r="D128" t="s">
        <v>7599</v>
      </c>
      <c r="E128" t="s">
        <v>5999</v>
      </c>
      <c r="F128" t="s">
        <v>10</v>
      </c>
      <c r="G128" t="s">
        <v>2095</v>
      </c>
      <c r="H128" t="s">
        <v>7912</v>
      </c>
      <c r="I128" t="s">
        <v>4825</v>
      </c>
      <c r="J128" t="s">
        <v>4826</v>
      </c>
      <c r="K128" t="s">
        <v>4861</v>
      </c>
      <c r="L128" t="s">
        <v>4828</v>
      </c>
      <c r="M128" s="149">
        <v>180102.61</v>
      </c>
      <c r="N128" s="149">
        <v>182929.22</v>
      </c>
    </row>
    <row r="129" spans="1:14" x14ac:dyDescent="0.25">
      <c r="A129" t="s">
        <v>56</v>
      </c>
      <c r="B129" t="s">
        <v>5798</v>
      </c>
      <c r="C129" t="s">
        <v>7349</v>
      </c>
      <c r="D129" t="s">
        <v>7913</v>
      </c>
      <c r="E129" t="s">
        <v>6300</v>
      </c>
      <c r="F129" t="s">
        <v>10</v>
      </c>
      <c r="G129" t="s">
        <v>2095</v>
      </c>
      <c r="H129" t="s">
        <v>7340</v>
      </c>
      <c r="I129" t="s">
        <v>4825</v>
      </c>
      <c r="J129" t="s">
        <v>4826</v>
      </c>
      <c r="K129" t="s">
        <v>4861</v>
      </c>
      <c r="L129" t="s">
        <v>4828</v>
      </c>
      <c r="M129" s="149">
        <v>181907.33</v>
      </c>
      <c r="N129" s="149">
        <v>182929.22</v>
      </c>
    </row>
    <row r="130" spans="1:14" x14ac:dyDescent="0.25">
      <c r="A130" t="s">
        <v>56</v>
      </c>
      <c r="B130" t="s">
        <v>7350</v>
      </c>
      <c r="C130" t="s">
        <v>7349</v>
      </c>
      <c r="D130" t="s">
        <v>7585</v>
      </c>
      <c r="E130" t="s">
        <v>6370</v>
      </c>
      <c r="F130" t="s">
        <v>10</v>
      </c>
      <c r="G130" t="s">
        <v>2095</v>
      </c>
      <c r="H130" t="s">
        <v>7914</v>
      </c>
      <c r="I130" t="s">
        <v>4825</v>
      </c>
      <c r="J130" t="s">
        <v>4826</v>
      </c>
      <c r="K130" t="s">
        <v>4861</v>
      </c>
      <c r="L130" t="s">
        <v>4828</v>
      </c>
      <c r="M130" s="149">
        <v>180102.61</v>
      </c>
      <c r="N130" s="149">
        <v>182929.22</v>
      </c>
    </row>
    <row r="131" spans="1:14" x14ac:dyDescent="0.25">
      <c r="A131" t="s">
        <v>56</v>
      </c>
      <c r="B131" t="s">
        <v>7917</v>
      </c>
      <c r="C131" t="s">
        <v>7349</v>
      </c>
      <c r="D131" t="s">
        <v>4853</v>
      </c>
      <c r="E131" t="s">
        <v>7918</v>
      </c>
      <c r="F131" t="s">
        <v>10</v>
      </c>
      <c r="G131" t="s">
        <v>2095</v>
      </c>
      <c r="H131" t="s">
        <v>7919</v>
      </c>
      <c r="I131" t="s">
        <v>4825</v>
      </c>
      <c r="J131" t="s">
        <v>4826</v>
      </c>
      <c r="K131" t="s">
        <v>4861</v>
      </c>
      <c r="L131" t="s">
        <v>4828</v>
      </c>
      <c r="M131" s="149">
        <v>181907.33</v>
      </c>
      <c r="N131" s="149">
        <v>182929.22</v>
      </c>
    </row>
    <row r="132" spans="1:14" x14ac:dyDescent="0.25">
      <c r="A132" t="s">
        <v>56</v>
      </c>
      <c r="B132" t="s">
        <v>6899</v>
      </c>
      <c r="C132" t="s">
        <v>7349</v>
      </c>
      <c r="D132" t="s">
        <v>7650</v>
      </c>
      <c r="E132" t="s">
        <v>5187</v>
      </c>
      <c r="F132" t="s">
        <v>10</v>
      </c>
      <c r="G132" t="s">
        <v>5158</v>
      </c>
      <c r="H132" t="s">
        <v>7921</v>
      </c>
      <c r="I132" t="s">
        <v>4825</v>
      </c>
      <c r="J132" t="s">
        <v>4826</v>
      </c>
      <c r="K132" t="s">
        <v>4861</v>
      </c>
      <c r="L132" t="s">
        <v>4828</v>
      </c>
      <c r="M132" s="149">
        <v>178297.38</v>
      </c>
      <c r="N132" s="149">
        <v>182929.22</v>
      </c>
    </row>
    <row r="133" spans="1:14" x14ac:dyDescent="0.25">
      <c r="A133" t="s">
        <v>56</v>
      </c>
      <c r="B133" t="s">
        <v>6920</v>
      </c>
      <c r="C133" t="s">
        <v>7349</v>
      </c>
      <c r="D133" t="s">
        <v>7906</v>
      </c>
      <c r="E133" t="s">
        <v>7366</v>
      </c>
      <c r="F133" t="s">
        <v>10</v>
      </c>
      <c r="G133" t="s">
        <v>2095</v>
      </c>
      <c r="H133" t="s">
        <v>7922</v>
      </c>
      <c r="I133" t="s">
        <v>4825</v>
      </c>
      <c r="J133" t="s">
        <v>4826</v>
      </c>
      <c r="K133" t="s">
        <v>4861</v>
      </c>
      <c r="L133" t="s">
        <v>4828</v>
      </c>
      <c r="M133" s="149">
        <v>182076.14</v>
      </c>
      <c r="N133" s="149">
        <v>182929.22</v>
      </c>
    </row>
    <row r="134" spans="1:14" x14ac:dyDescent="0.25">
      <c r="A134" t="s">
        <v>56</v>
      </c>
      <c r="B134" t="s">
        <v>7626</v>
      </c>
      <c r="C134" t="s">
        <v>7349</v>
      </c>
      <c r="D134" t="s">
        <v>7749</v>
      </c>
      <c r="E134" t="s">
        <v>6521</v>
      </c>
      <c r="F134" t="s">
        <v>10</v>
      </c>
      <c r="G134" t="s">
        <v>2095</v>
      </c>
      <c r="H134" t="s">
        <v>7923</v>
      </c>
      <c r="I134" t="s">
        <v>4825</v>
      </c>
      <c r="J134" t="s">
        <v>4826</v>
      </c>
      <c r="K134" t="s">
        <v>4861</v>
      </c>
      <c r="L134" t="s">
        <v>4828</v>
      </c>
      <c r="M134" s="149">
        <v>180510.07</v>
      </c>
      <c r="N134" s="149">
        <v>182929.22</v>
      </c>
    </row>
    <row r="135" spans="1:14" x14ac:dyDescent="0.25">
      <c r="A135" t="s">
        <v>56</v>
      </c>
      <c r="B135" t="s">
        <v>7924</v>
      </c>
      <c r="C135" t="s">
        <v>7349</v>
      </c>
      <c r="D135" t="s">
        <v>7925</v>
      </c>
      <c r="E135" t="s">
        <v>7926</v>
      </c>
      <c r="F135" t="s">
        <v>10</v>
      </c>
      <c r="G135" t="s">
        <v>2095</v>
      </c>
      <c r="H135" t="s">
        <v>7927</v>
      </c>
      <c r="I135" t="s">
        <v>4825</v>
      </c>
      <c r="J135" t="s">
        <v>4826</v>
      </c>
      <c r="K135" t="s">
        <v>4861</v>
      </c>
      <c r="L135" t="s">
        <v>4828</v>
      </c>
      <c r="M135" s="149">
        <v>181907.33</v>
      </c>
      <c r="N135" s="149">
        <v>182929.22</v>
      </c>
    </row>
    <row r="136" spans="1:14" x14ac:dyDescent="0.25">
      <c r="A136" t="s">
        <v>56</v>
      </c>
      <c r="B136" t="s">
        <v>7626</v>
      </c>
      <c r="C136" t="s">
        <v>7349</v>
      </c>
      <c r="D136" t="s">
        <v>7909</v>
      </c>
      <c r="E136" t="s">
        <v>6300</v>
      </c>
      <c r="F136" t="s">
        <v>10</v>
      </c>
      <c r="G136" t="s">
        <v>2095</v>
      </c>
      <c r="H136" t="s">
        <v>7352</v>
      </c>
      <c r="I136" t="s">
        <v>4825</v>
      </c>
      <c r="J136" t="s">
        <v>4826</v>
      </c>
      <c r="K136" t="s">
        <v>4861</v>
      </c>
      <c r="L136" t="s">
        <v>4828</v>
      </c>
      <c r="M136" s="149">
        <v>179890.17</v>
      </c>
      <c r="N136" s="149">
        <v>182929.22</v>
      </c>
    </row>
    <row r="137" spans="1:14" x14ac:dyDescent="0.25">
      <c r="A137" t="s">
        <v>56</v>
      </c>
      <c r="B137" t="s">
        <v>7350</v>
      </c>
      <c r="C137" t="s">
        <v>7349</v>
      </c>
      <c r="D137" t="s">
        <v>7749</v>
      </c>
      <c r="E137" t="s">
        <v>7627</v>
      </c>
      <c r="F137" t="s">
        <v>10</v>
      </c>
      <c r="G137" t="s">
        <v>2095</v>
      </c>
      <c r="H137" t="s">
        <v>7929</v>
      </c>
      <c r="I137" t="s">
        <v>4825</v>
      </c>
      <c r="J137" t="s">
        <v>4826</v>
      </c>
      <c r="K137" t="s">
        <v>4861</v>
      </c>
      <c r="L137" t="s">
        <v>4828</v>
      </c>
      <c r="M137" s="149">
        <v>180102.61</v>
      </c>
      <c r="N137" s="149">
        <v>182929.22</v>
      </c>
    </row>
    <row r="138" spans="1:14" x14ac:dyDescent="0.25">
      <c r="A138" t="s">
        <v>56</v>
      </c>
      <c r="B138" t="s">
        <v>7383</v>
      </c>
      <c r="C138" t="s">
        <v>7349</v>
      </c>
      <c r="D138" t="s">
        <v>7887</v>
      </c>
      <c r="E138" t="s">
        <v>4892</v>
      </c>
      <c r="F138" t="s">
        <v>10</v>
      </c>
      <c r="G138" t="s">
        <v>5158</v>
      </c>
      <c r="H138" t="s">
        <v>7933</v>
      </c>
      <c r="I138" t="s">
        <v>4825</v>
      </c>
      <c r="J138" t="s">
        <v>4826</v>
      </c>
      <c r="K138" t="s">
        <v>4861</v>
      </c>
      <c r="L138" t="s">
        <v>4828</v>
      </c>
      <c r="M138" s="149">
        <v>181907.33</v>
      </c>
      <c r="N138" s="149">
        <v>182929.22</v>
      </c>
    </row>
    <row r="139" spans="1:14" x14ac:dyDescent="0.25">
      <c r="A139" t="s">
        <v>56</v>
      </c>
      <c r="B139" t="s">
        <v>7350</v>
      </c>
      <c r="C139" t="s">
        <v>7349</v>
      </c>
      <c r="D139" t="s">
        <v>7599</v>
      </c>
      <c r="E139" t="s">
        <v>7935</v>
      </c>
      <c r="F139" t="s">
        <v>10</v>
      </c>
      <c r="G139" t="s">
        <v>2095</v>
      </c>
      <c r="H139" t="s">
        <v>7936</v>
      </c>
      <c r="I139" t="s">
        <v>4825</v>
      </c>
      <c r="J139" t="s">
        <v>4826</v>
      </c>
      <c r="K139" t="s">
        <v>4861</v>
      </c>
      <c r="L139" t="s">
        <v>4828</v>
      </c>
      <c r="M139" s="149">
        <v>180102.61</v>
      </c>
      <c r="N139" s="149">
        <v>182929.22</v>
      </c>
    </row>
    <row r="140" spans="1:14" x14ac:dyDescent="0.25">
      <c r="A140" t="s">
        <v>56</v>
      </c>
      <c r="B140" t="s">
        <v>6920</v>
      </c>
      <c r="C140" t="s">
        <v>7349</v>
      </c>
      <c r="D140" t="s">
        <v>7217</v>
      </c>
      <c r="E140" t="s">
        <v>5558</v>
      </c>
      <c r="F140" t="s">
        <v>10</v>
      </c>
      <c r="G140" t="s">
        <v>2095</v>
      </c>
      <c r="H140" t="s">
        <v>7937</v>
      </c>
      <c r="I140" t="s">
        <v>4825</v>
      </c>
      <c r="J140" t="s">
        <v>4826</v>
      </c>
      <c r="K140" t="s">
        <v>4861</v>
      </c>
      <c r="L140" t="s">
        <v>4828</v>
      </c>
      <c r="M140" s="149">
        <v>182076.14</v>
      </c>
      <c r="N140" s="149">
        <v>182929.22</v>
      </c>
    </row>
    <row r="141" spans="1:14" x14ac:dyDescent="0.25">
      <c r="A141" t="s">
        <v>66</v>
      </c>
      <c r="B141" t="s">
        <v>6596</v>
      </c>
      <c r="C141" t="s">
        <v>6595</v>
      </c>
      <c r="D141" t="s">
        <v>6712</v>
      </c>
      <c r="E141" t="s">
        <v>6597</v>
      </c>
      <c r="F141" t="s">
        <v>9</v>
      </c>
      <c r="G141" t="s">
        <v>560</v>
      </c>
      <c r="H141" t="s">
        <v>7953</v>
      </c>
      <c r="I141" t="s">
        <v>4825</v>
      </c>
      <c r="J141" t="s">
        <v>4826</v>
      </c>
      <c r="K141" t="s">
        <v>4827</v>
      </c>
      <c r="L141" t="s">
        <v>4828</v>
      </c>
      <c r="M141" s="149">
        <v>230216.89</v>
      </c>
      <c r="N141" s="149">
        <v>178764.97</v>
      </c>
    </row>
    <row r="142" spans="1:14" x14ac:dyDescent="0.25">
      <c r="A142" t="s">
        <v>57</v>
      </c>
      <c r="B142" t="s">
        <v>7955</v>
      </c>
      <c r="C142" t="s">
        <v>7954</v>
      </c>
      <c r="D142" t="s">
        <v>7585</v>
      </c>
      <c r="E142" t="s">
        <v>5592</v>
      </c>
      <c r="F142" t="s">
        <v>10</v>
      </c>
      <c r="G142" t="s">
        <v>4839</v>
      </c>
      <c r="H142" t="s">
        <v>7956</v>
      </c>
      <c r="I142" t="s">
        <v>4825</v>
      </c>
      <c r="J142" t="s">
        <v>4826</v>
      </c>
      <c r="K142" t="s">
        <v>4827</v>
      </c>
      <c r="L142" t="s">
        <v>4828</v>
      </c>
      <c r="M142" s="149">
        <v>181696.36</v>
      </c>
      <c r="N142" s="149">
        <v>161139.32</v>
      </c>
    </row>
    <row r="143" spans="1:14" x14ac:dyDescent="0.25">
      <c r="A143" t="s">
        <v>57</v>
      </c>
      <c r="B143" t="s">
        <v>7955</v>
      </c>
      <c r="C143" t="s">
        <v>7954</v>
      </c>
      <c r="D143" t="s">
        <v>7585</v>
      </c>
      <c r="E143" t="s">
        <v>5592</v>
      </c>
      <c r="F143" t="s">
        <v>10</v>
      </c>
      <c r="G143" t="s">
        <v>4839</v>
      </c>
      <c r="H143" t="s">
        <v>7957</v>
      </c>
      <c r="I143" t="s">
        <v>4825</v>
      </c>
      <c r="J143" t="s">
        <v>4826</v>
      </c>
      <c r="K143" t="s">
        <v>4827</v>
      </c>
      <c r="L143" t="s">
        <v>4828</v>
      </c>
      <c r="M143" s="149">
        <v>227672.9</v>
      </c>
      <c r="N143" s="149">
        <v>161139.32</v>
      </c>
    </row>
    <row r="144" spans="1:14" x14ac:dyDescent="0.25">
      <c r="A144" t="s">
        <v>56</v>
      </c>
      <c r="B144" t="s">
        <v>7960</v>
      </c>
      <c r="C144" t="s">
        <v>7959</v>
      </c>
      <c r="D144" t="s">
        <v>7961</v>
      </c>
      <c r="E144" t="s">
        <v>7874</v>
      </c>
      <c r="F144" t="s">
        <v>9</v>
      </c>
      <c r="G144" t="s">
        <v>4939</v>
      </c>
      <c r="H144" t="s">
        <v>7962</v>
      </c>
      <c r="I144" t="s">
        <v>4825</v>
      </c>
      <c r="J144" t="s">
        <v>4826</v>
      </c>
      <c r="K144" t="s">
        <v>4827</v>
      </c>
      <c r="L144" t="s">
        <v>4828</v>
      </c>
      <c r="M144" s="149">
        <v>179307.28</v>
      </c>
      <c r="N144" s="149">
        <v>184199.38</v>
      </c>
    </row>
    <row r="145" spans="1:14" x14ac:dyDescent="0.25">
      <c r="A145" t="s">
        <v>61</v>
      </c>
      <c r="B145" t="s">
        <v>7968</v>
      </c>
      <c r="C145" t="s">
        <v>7967</v>
      </c>
      <c r="D145" t="s">
        <v>6111</v>
      </c>
      <c r="E145" t="s">
        <v>6305</v>
      </c>
      <c r="F145" t="s">
        <v>10</v>
      </c>
      <c r="G145" t="s">
        <v>4875</v>
      </c>
      <c r="H145" t="s">
        <v>7969</v>
      </c>
      <c r="I145" t="s">
        <v>4825</v>
      </c>
      <c r="J145" t="s">
        <v>4826</v>
      </c>
      <c r="K145" t="s">
        <v>4827</v>
      </c>
      <c r="L145" t="s">
        <v>4828</v>
      </c>
      <c r="M145" s="149">
        <v>181262.4</v>
      </c>
      <c r="N145" s="149">
        <v>182356.54</v>
      </c>
    </row>
    <row r="146" spans="1:14" x14ac:dyDescent="0.25">
      <c r="A146" t="s">
        <v>53</v>
      </c>
      <c r="B146" t="s">
        <v>7971</v>
      </c>
      <c r="C146" t="s">
        <v>7970</v>
      </c>
      <c r="D146" t="s">
        <v>5229</v>
      </c>
      <c r="E146" t="s">
        <v>5453</v>
      </c>
      <c r="F146" t="s">
        <v>9</v>
      </c>
      <c r="G146" t="s">
        <v>4839</v>
      </c>
      <c r="H146" t="s">
        <v>7972</v>
      </c>
      <c r="I146" t="s">
        <v>4825</v>
      </c>
      <c r="J146" t="s">
        <v>4826</v>
      </c>
      <c r="K146" t="s">
        <v>4827</v>
      </c>
      <c r="L146" t="s">
        <v>4828</v>
      </c>
      <c r="M146" s="149">
        <v>232111.87</v>
      </c>
      <c r="N146" s="149">
        <v>184999.7</v>
      </c>
    </row>
    <row r="147" spans="1:14" x14ac:dyDescent="0.25">
      <c r="A147" t="s">
        <v>52</v>
      </c>
      <c r="B147" t="s">
        <v>7974</v>
      </c>
      <c r="C147" t="s">
        <v>7973</v>
      </c>
      <c r="D147" t="s">
        <v>7257</v>
      </c>
      <c r="E147" t="s">
        <v>5301</v>
      </c>
      <c r="F147" t="s">
        <v>9</v>
      </c>
      <c r="G147" t="s">
        <v>560</v>
      </c>
      <c r="H147" t="s">
        <v>560</v>
      </c>
      <c r="I147" t="s">
        <v>4825</v>
      </c>
      <c r="J147" t="s">
        <v>4826</v>
      </c>
      <c r="K147" t="s">
        <v>4827</v>
      </c>
      <c r="L147" t="s">
        <v>4828</v>
      </c>
      <c r="M147" s="149">
        <v>165549.22</v>
      </c>
      <c r="N147" s="149">
        <v>184997.27</v>
      </c>
    </row>
    <row r="148" spans="1:14" x14ac:dyDescent="0.25">
      <c r="A148" t="s">
        <v>52</v>
      </c>
      <c r="B148" t="s">
        <v>7974</v>
      </c>
      <c r="C148" t="s">
        <v>7973</v>
      </c>
      <c r="D148" t="s">
        <v>7257</v>
      </c>
      <c r="E148" t="s">
        <v>5301</v>
      </c>
      <c r="F148" t="s">
        <v>9</v>
      </c>
      <c r="G148" t="s">
        <v>560</v>
      </c>
      <c r="H148" t="s">
        <v>560</v>
      </c>
      <c r="I148" t="s">
        <v>4825</v>
      </c>
      <c r="J148" t="s">
        <v>4826</v>
      </c>
      <c r="K148" t="s">
        <v>4827</v>
      </c>
      <c r="L148" t="s">
        <v>4828</v>
      </c>
      <c r="M148" s="149">
        <v>165549.22</v>
      </c>
      <c r="N148" s="149">
        <v>184998.58</v>
      </c>
    </row>
    <row r="149" spans="1:14" x14ac:dyDescent="0.25">
      <c r="A149" t="s">
        <v>48</v>
      </c>
      <c r="B149" t="s">
        <v>5560</v>
      </c>
      <c r="C149" t="s">
        <v>5559</v>
      </c>
      <c r="D149" t="s">
        <v>7975</v>
      </c>
      <c r="E149" t="s">
        <v>5992</v>
      </c>
      <c r="F149" t="s">
        <v>10</v>
      </c>
      <c r="G149" t="s">
        <v>4839</v>
      </c>
      <c r="H149" t="s">
        <v>7976</v>
      </c>
      <c r="I149" t="s">
        <v>4825</v>
      </c>
      <c r="J149" t="s">
        <v>4826</v>
      </c>
      <c r="K149" t="s">
        <v>4827</v>
      </c>
      <c r="L149" t="s">
        <v>4828</v>
      </c>
      <c r="M149" s="149">
        <v>181856.62</v>
      </c>
      <c r="N149" s="149">
        <v>183791.44</v>
      </c>
    </row>
    <row r="150" spans="1:14" x14ac:dyDescent="0.25">
      <c r="A150" t="s">
        <v>47</v>
      </c>
      <c r="B150" t="s">
        <v>7979</v>
      </c>
      <c r="C150" t="s">
        <v>7978</v>
      </c>
      <c r="D150" t="s">
        <v>7977</v>
      </c>
      <c r="E150" t="s">
        <v>7980</v>
      </c>
      <c r="F150" t="s">
        <v>9</v>
      </c>
      <c r="G150" t="s">
        <v>4839</v>
      </c>
      <c r="H150" t="s">
        <v>4940</v>
      </c>
      <c r="I150" t="s">
        <v>4825</v>
      </c>
      <c r="J150" t="s">
        <v>4826</v>
      </c>
      <c r="K150" t="s">
        <v>4827</v>
      </c>
      <c r="L150" t="s">
        <v>4828</v>
      </c>
      <c r="M150" s="149">
        <v>184724.46</v>
      </c>
      <c r="N150" s="149">
        <v>184998.98</v>
      </c>
    </row>
    <row r="151" spans="1:14" x14ac:dyDescent="0.25">
      <c r="A151" t="s">
        <v>47</v>
      </c>
      <c r="B151" t="s">
        <v>7982</v>
      </c>
      <c r="C151" t="s">
        <v>7981</v>
      </c>
      <c r="D151" t="s">
        <v>6202</v>
      </c>
      <c r="E151" t="s">
        <v>6044</v>
      </c>
      <c r="F151" t="s">
        <v>10</v>
      </c>
      <c r="G151" t="s">
        <v>4875</v>
      </c>
      <c r="H151" t="s">
        <v>6543</v>
      </c>
      <c r="I151" t="s">
        <v>4825</v>
      </c>
      <c r="J151" t="s">
        <v>4826</v>
      </c>
      <c r="K151" t="s">
        <v>4827</v>
      </c>
      <c r="L151" t="s">
        <v>4828</v>
      </c>
      <c r="M151" s="149">
        <v>163253.75</v>
      </c>
      <c r="N151" s="149">
        <v>135270.85</v>
      </c>
    </row>
    <row r="152" spans="1:14" x14ac:dyDescent="0.25">
      <c r="A152" t="s">
        <v>47</v>
      </c>
      <c r="B152" t="s">
        <v>7982</v>
      </c>
      <c r="C152" t="s">
        <v>7981</v>
      </c>
      <c r="D152" t="s">
        <v>5091</v>
      </c>
      <c r="E152" t="s">
        <v>6044</v>
      </c>
      <c r="F152" t="s">
        <v>10</v>
      </c>
      <c r="G152" t="s">
        <v>4875</v>
      </c>
      <c r="H152" t="s">
        <v>7983</v>
      </c>
      <c r="I152" t="s">
        <v>4825</v>
      </c>
      <c r="J152" t="s">
        <v>4826</v>
      </c>
      <c r="K152" t="s">
        <v>4827</v>
      </c>
      <c r="L152" t="s">
        <v>4828</v>
      </c>
      <c r="M152" s="149">
        <v>163253.75</v>
      </c>
      <c r="N152" s="149">
        <v>135270.85</v>
      </c>
    </row>
    <row r="153" spans="1:14" x14ac:dyDescent="0.25">
      <c r="A153" t="s">
        <v>47</v>
      </c>
      <c r="B153" t="s">
        <v>7986</v>
      </c>
      <c r="C153" t="s">
        <v>7985</v>
      </c>
      <c r="D153" t="s">
        <v>7987</v>
      </c>
      <c r="E153" t="s">
        <v>7988</v>
      </c>
      <c r="F153" t="s">
        <v>9</v>
      </c>
      <c r="G153" t="s">
        <v>4839</v>
      </c>
      <c r="H153" t="s">
        <v>7989</v>
      </c>
      <c r="I153" t="s">
        <v>4825</v>
      </c>
      <c r="J153" t="s">
        <v>4826</v>
      </c>
      <c r="K153" t="s">
        <v>4827</v>
      </c>
      <c r="L153" t="s">
        <v>4828</v>
      </c>
      <c r="M153" s="149">
        <v>184320</v>
      </c>
      <c r="N153" s="149">
        <v>185000</v>
      </c>
    </row>
    <row r="154" spans="1:14" x14ac:dyDescent="0.25">
      <c r="A154" t="s">
        <v>56</v>
      </c>
      <c r="B154" t="s">
        <v>8052</v>
      </c>
      <c r="C154" t="s">
        <v>8051</v>
      </c>
      <c r="D154" t="s">
        <v>8057</v>
      </c>
      <c r="E154" t="s">
        <v>5540</v>
      </c>
      <c r="F154" t="s">
        <v>10</v>
      </c>
      <c r="G154" t="s">
        <v>2095</v>
      </c>
      <c r="H154" t="s">
        <v>8058</v>
      </c>
      <c r="I154" t="s">
        <v>4825</v>
      </c>
      <c r="J154" t="s">
        <v>4826</v>
      </c>
      <c r="K154" t="s">
        <v>4827</v>
      </c>
      <c r="L154" t="s">
        <v>4828</v>
      </c>
      <c r="M154" s="149">
        <v>182831.13</v>
      </c>
      <c r="N154" s="149">
        <v>183777.84</v>
      </c>
    </row>
    <row r="155" spans="1:14" x14ac:dyDescent="0.25">
      <c r="A155" t="s">
        <v>226</v>
      </c>
      <c r="B155" t="s">
        <v>5231</v>
      </c>
      <c r="C155" t="s">
        <v>5230</v>
      </c>
      <c r="D155" t="s">
        <v>5229</v>
      </c>
      <c r="E155" t="s">
        <v>5232</v>
      </c>
      <c r="F155" t="s">
        <v>10</v>
      </c>
      <c r="G155" t="s">
        <v>5233</v>
      </c>
      <c r="H155" t="s">
        <v>5235</v>
      </c>
      <c r="I155" t="s">
        <v>4873</v>
      </c>
      <c r="J155" t="s">
        <v>4842</v>
      </c>
      <c r="K155" t="s">
        <v>4827</v>
      </c>
      <c r="L155" t="s">
        <v>5236</v>
      </c>
      <c r="M155" s="149">
        <v>130030.5</v>
      </c>
      <c r="N155" s="149">
        <v>131030.5</v>
      </c>
    </row>
    <row r="156" spans="1:14" x14ac:dyDescent="0.25">
      <c r="A156" t="s">
        <v>53</v>
      </c>
      <c r="B156" t="s">
        <v>5590</v>
      </c>
      <c r="C156" t="s">
        <v>5589</v>
      </c>
      <c r="D156" t="s">
        <v>4991</v>
      </c>
      <c r="E156" t="s">
        <v>5591</v>
      </c>
      <c r="F156" t="s">
        <v>9</v>
      </c>
      <c r="G156" t="s">
        <v>4875</v>
      </c>
      <c r="H156" t="s">
        <v>5593</v>
      </c>
      <c r="I156" t="s">
        <v>4873</v>
      </c>
      <c r="J156" t="s">
        <v>4842</v>
      </c>
      <c r="K156" t="s">
        <v>4827</v>
      </c>
      <c r="L156" t="s">
        <v>5236</v>
      </c>
      <c r="M156" s="149">
        <v>133111</v>
      </c>
      <c r="N156" s="149">
        <v>133193.14000000001</v>
      </c>
    </row>
    <row r="157" spans="1:14" x14ac:dyDescent="0.25">
      <c r="A157" t="s">
        <v>65</v>
      </c>
      <c r="B157" t="s">
        <v>5807</v>
      </c>
      <c r="C157" t="s">
        <v>5806</v>
      </c>
      <c r="D157" t="s">
        <v>5614</v>
      </c>
      <c r="E157" t="s">
        <v>5810</v>
      </c>
      <c r="F157" t="s">
        <v>10</v>
      </c>
      <c r="G157" t="s">
        <v>560</v>
      </c>
      <c r="H157" t="s">
        <v>5812</v>
      </c>
      <c r="I157" t="s">
        <v>4873</v>
      </c>
      <c r="J157" t="s">
        <v>4842</v>
      </c>
      <c r="K157" t="s">
        <v>4827</v>
      </c>
      <c r="L157" t="s">
        <v>5236</v>
      </c>
      <c r="M157" s="149">
        <v>126757.36</v>
      </c>
      <c r="N157" s="149">
        <v>115246.78</v>
      </c>
    </row>
    <row r="158" spans="1:14" x14ac:dyDescent="0.25">
      <c r="A158" t="s">
        <v>65</v>
      </c>
      <c r="B158" t="s">
        <v>5807</v>
      </c>
      <c r="C158" t="s">
        <v>5806</v>
      </c>
      <c r="D158" t="s">
        <v>5614</v>
      </c>
      <c r="E158" t="s">
        <v>5810</v>
      </c>
      <c r="F158" t="s">
        <v>10</v>
      </c>
      <c r="G158" t="s">
        <v>560</v>
      </c>
      <c r="H158" t="s">
        <v>560</v>
      </c>
      <c r="I158" t="s">
        <v>4873</v>
      </c>
      <c r="J158" t="s">
        <v>4842</v>
      </c>
      <c r="K158" t="s">
        <v>4827</v>
      </c>
      <c r="L158" t="s">
        <v>5236</v>
      </c>
      <c r="M158" s="149">
        <v>145563.15</v>
      </c>
      <c r="N158" s="149">
        <v>132330.87</v>
      </c>
    </row>
    <row r="159" spans="1:14" x14ac:dyDescent="0.25">
      <c r="A159" t="s">
        <v>52</v>
      </c>
      <c r="B159" t="s">
        <v>5854</v>
      </c>
      <c r="C159" t="s">
        <v>5853</v>
      </c>
      <c r="D159" t="s">
        <v>5666</v>
      </c>
      <c r="E159" t="s">
        <v>5081</v>
      </c>
      <c r="F159" t="s">
        <v>9</v>
      </c>
      <c r="G159" t="s">
        <v>2095</v>
      </c>
      <c r="H159" t="s">
        <v>5856</v>
      </c>
      <c r="I159" t="s">
        <v>4873</v>
      </c>
      <c r="J159" t="s">
        <v>4842</v>
      </c>
      <c r="K159" t="s">
        <v>4827</v>
      </c>
      <c r="L159" t="s">
        <v>5236</v>
      </c>
      <c r="M159" s="149">
        <v>133045.69</v>
      </c>
      <c r="N159" s="149">
        <v>133185.84</v>
      </c>
    </row>
    <row r="160" spans="1:14" x14ac:dyDescent="0.25">
      <c r="A160" t="s">
        <v>47</v>
      </c>
      <c r="B160" t="s">
        <v>5644</v>
      </c>
      <c r="C160" t="s">
        <v>5643</v>
      </c>
      <c r="D160" t="s">
        <v>5866</v>
      </c>
      <c r="E160" t="s">
        <v>5164</v>
      </c>
      <c r="F160" t="s">
        <v>9</v>
      </c>
      <c r="G160" t="s">
        <v>560</v>
      </c>
      <c r="H160" t="s">
        <v>4940</v>
      </c>
      <c r="I160" t="s">
        <v>4873</v>
      </c>
      <c r="J160" t="s">
        <v>4842</v>
      </c>
      <c r="K160" t="s">
        <v>4827</v>
      </c>
      <c r="L160" t="s">
        <v>5236</v>
      </c>
      <c r="M160" s="149">
        <v>105554.98</v>
      </c>
      <c r="N160" s="149">
        <v>132116.82</v>
      </c>
    </row>
    <row r="161" spans="1:14" x14ac:dyDescent="0.25">
      <c r="A161" t="s">
        <v>46</v>
      </c>
      <c r="B161" t="s">
        <v>5180</v>
      </c>
      <c r="C161" t="s">
        <v>5179</v>
      </c>
      <c r="D161" t="s">
        <v>4922</v>
      </c>
      <c r="E161" t="s">
        <v>6161</v>
      </c>
      <c r="F161" t="s">
        <v>10</v>
      </c>
      <c r="G161" t="s">
        <v>5233</v>
      </c>
      <c r="H161" t="s">
        <v>6162</v>
      </c>
      <c r="I161" t="s">
        <v>4873</v>
      </c>
      <c r="J161" t="s">
        <v>4842</v>
      </c>
      <c r="K161" t="s">
        <v>4827</v>
      </c>
      <c r="L161" t="s">
        <v>5236</v>
      </c>
      <c r="M161" s="149">
        <v>126553.28</v>
      </c>
      <c r="N161" s="149">
        <v>133223.54999999999</v>
      </c>
    </row>
    <row r="162" spans="1:14" x14ac:dyDescent="0.25">
      <c r="A162" t="s">
        <v>46</v>
      </c>
      <c r="B162" t="s">
        <v>5180</v>
      </c>
      <c r="C162" t="s">
        <v>5179</v>
      </c>
      <c r="D162" t="s">
        <v>4922</v>
      </c>
      <c r="E162" t="s">
        <v>6161</v>
      </c>
      <c r="F162" t="s">
        <v>10</v>
      </c>
      <c r="G162" t="s">
        <v>560</v>
      </c>
      <c r="H162" t="s">
        <v>6163</v>
      </c>
      <c r="I162" t="s">
        <v>4873</v>
      </c>
      <c r="J162" t="s">
        <v>4842</v>
      </c>
      <c r="K162" t="s">
        <v>4827</v>
      </c>
      <c r="L162" t="s">
        <v>5236</v>
      </c>
      <c r="M162" s="149">
        <v>126553.28</v>
      </c>
      <c r="N162" s="149">
        <v>133223.54999999999</v>
      </c>
    </row>
    <row r="163" spans="1:14" x14ac:dyDescent="0.25">
      <c r="A163" t="s">
        <v>46</v>
      </c>
      <c r="B163" t="s">
        <v>5180</v>
      </c>
      <c r="C163" t="s">
        <v>5179</v>
      </c>
      <c r="D163" t="s">
        <v>4922</v>
      </c>
      <c r="E163" t="s">
        <v>6161</v>
      </c>
      <c r="F163" t="s">
        <v>10</v>
      </c>
      <c r="G163" t="s">
        <v>4875</v>
      </c>
      <c r="H163" t="s">
        <v>6164</v>
      </c>
      <c r="I163" t="s">
        <v>4873</v>
      </c>
      <c r="J163" t="s">
        <v>4842</v>
      </c>
      <c r="K163" t="s">
        <v>4827</v>
      </c>
      <c r="L163" t="s">
        <v>5236</v>
      </c>
      <c r="M163" s="149">
        <v>126553.28</v>
      </c>
      <c r="N163" s="149">
        <v>133223.54999999999</v>
      </c>
    </row>
    <row r="164" spans="1:14" x14ac:dyDescent="0.25">
      <c r="A164" t="s">
        <v>56</v>
      </c>
      <c r="B164" t="s">
        <v>6197</v>
      </c>
      <c r="C164" t="s">
        <v>6196</v>
      </c>
      <c r="D164" t="s">
        <v>5337</v>
      </c>
      <c r="E164" t="s">
        <v>4832</v>
      </c>
      <c r="F164" t="s">
        <v>9</v>
      </c>
      <c r="G164" t="s">
        <v>560</v>
      </c>
      <c r="H164" t="s">
        <v>560</v>
      </c>
      <c r="I164" t="s">
        <v>4873</v>
      </c>
      <c r="J164" t="s">
        <v>4842</v>
      </c>
      <c r="K164" t="s">
        <v>4827</v>
      </c>
      <c r="L164" t="s">
        <v>5236</v>
      </c>
      <c r="M164" s="149">
        <v>119795.42</v>
      </c>
      <c r="N164" s="149">
        <v>120035.51</v>
      </c>
    </row>
    <row r="165" spans="1:14" x14ac:dyDescent="0.25">
      <c r="A165" t="s">
        <v>56</v>
      </c>
      <c r="B165" t="s">
        <v>5753</v>
      </c>
      <c r="C165" t="s">
        <v>5752</v>
      </c>
      <c r="D165" t="s">
        <v>6218</v>
      </c>
      <c r="E165" t="s">
        <v>5152</v>
      </c>
      <c r="F165" t="s">
        <v>10</v>
      </c>
      <c r="G165" t="s">
        <v>4926</v>
      </c>
      <c r="H165" t="s">
        <v>6219</v>
      </c>
      <c r="I165" t="s">
        <v>4873</v>
      </c>
      <c r="J165" t="s">
        <v>4842</v>
      </c>
      <c r="K165" t="s">
        <v>4827</v>
      </c>
      <c r="L165" t="s">
        <v>5236</v>
      </c>
      <c r="M165" s="149">
        <v>141822.45000000001</v>
      </c>
      <c r="N165" s="149">
        <v>133168.54</v>
      </c>
    </row>
    <row r="166" spans="1:14" x14ac:dyDescent="0.25">
      <c r="A166" t="s">
        <v>56</v>
      </c>
      <c r="B166" t="s">
        <v>5753</v>
      </c>
      <c r="C166" t="s">
        <v>5752</v>
      </c>
      <c r="D166" t="s">
        <v>6218</v>
      </c>
      <c r="E166" t="s">
        <v>5152</v>
      </c>
      <c r="F166" t="s">
        <v>10</v>
      </c>
      <c r="G166" t="s">
        <v>4926</v>
      </c>
      <c r="H166" t="s">
        <v>6222</v>
      </c>
      <c r="I166" t="s">
        <v>4873</v>
      </c>
      <c r="J166" t="s">
        <v>4842</v>
      </c>
      <c r="K166" t="s">
        <v>4827</v>
      </c>
      <c r="L166" t="s">
        <v>5236</v>
      </c>
      <c r="M166" s="149">
        <v>141251.49</v>
      </c>
      <c r="N166" s="149">
        <v>132568.9</v>
      </c>
    </row>
    <row r="167" spans="1:14" x14ac:dyDescent="0.25">
      <c r="A167" t="s">
        <v>56</v>
      </c>
      <c r="B167" t="s">
        <v>5753</v>
      </c>
      <c r="C167" t="s">
        <v>5752</v>
      </c>
      <c r="D167" t="s">
        <v>4985</v>
      </c>
      <c r="E167" t="s">
        <v>4831</v>
      </c>
      <c r="F167" t="s">
        <v>10</v>
      </c>
      <c r="G167" t="s">
        <v>4926</v>
      </c>
      <c r="H167" t="s">
        <v>560</v>
      </c>
      <c r="I167" t="s">
        <v>4873</v>
      </c>
      <c r="J167" t="s">
        <v>4842</v>
      </c>
      <c r="K167" t="s">
        <v>4827</v>
      </c>
      <c r="L167" t="s">
        <v>5236</v>
      </c>
      <c r="M167" s="149">
        <v>139221.82</v>
      </c>
      <c r="N167" s="149">
        <v>133199.96</v>
      </c>
    </row>
    <row r="168" spans="1:14" x14ac:dyDescent="0.25">
      <c r="A168" t="s">
        <v>56</v>
      </c>
      <c r="B168" t="s">
        <v>5753</v>
      </c>
      <c r="C168" t="s">
        <v>5752</v>
      </c>
      <c r="D168" t="s">
        <v>4985</v>
      </c>
      <c r="E168" t="s">
        <v>4831</v>
      </c>
      <c r="F168" t="s">
        <v>10</v>
      </c>
      <c r="G168" t="s">
        <v>4926</v>
      </c>
      <c r="H168" t="s">
        <v>6223</v>
      </c>
      <c r="I168" t="s">
        <v>4873</v>
      </c>
      <c r="J168" t="s">
        <v>4842</v>
      </c>
      <c r="K168" t="s">
        <v>4827</v>
      </c>
      <c r="L168" t="s">
        <v>5236</v>
      </c>
      <c r="M168" s="149">
        <v>135235.42000000001</v>
      </c>
      <c r="N168" s="149">
        <v>133001.42000000001</v>
      </c>
    </row>
    <row r="169" spans="1:14" x14ac:dyDescent="0.25">
      <c r="A169" t="s">
        <v>56</v>
      </c>
      <c r="B169" t="s">
        <v>5753</v>
      </c>
      <c r="C169" t="s">
        <v>5752</v>
      </c>
      <c r="D169" t="s">
        <v>6137</v>
      </c>
      <c r="E169" t="s">
        <v>4831</v>
      </c>
      <c r="F169" t="s">
        <v>10</v>
      </c>
      <c r="G169" t="s">
        <v>4926</v>
      </c>
      <c r="H169" t="s">
        <v>560</v>
      </c>
      <c r="I169" t="s">
        <v>4873</v>
      </c>
      <c r="J169" t="s">
        <v>4842</v>
      </c>
      <c r="K169" t="s">
        <v>4827</v>
      </c>
      <c r="L169" t="s">
        <v>5236</v>
      </c>
      <c r="M169" s="149">
        <v>135235.42000000001</v>
      </c>
      <c r="N169" s="149">
        <v>133182.76</v>
      </c>
    </row>
    <row r="170" spans="1:14" x14ac:dyDescent="0.25">
      <c r="A170" t="s">
        <v>56</v>
      </c>
      <c r="B170" t="s">
        <v>5753</v>
      </c>
      <c r="C170" t="s">
        <v>5752</v>
      </c>
      <c r="D170" t="s">
        <v>4985</v>
      </c>
      <c r="E170" t="s">
        <v>4831</v>
      </c>
      <c r="F170" t="s">
        <v>10</v>
      </c>
      <c r="G170" t="s">
        <v>4926</v>
      </c>
      <c r="H170" t="s">
        <v>560</v>
      </c>
      <c r="I170" t="s">
        <v>4873</v>
      </c>
      <c r="J170" t="s">
        <v>4842</v>
      </c>
      <c r="K170" t="s">
        <v>4827</v>
      </c>
      <c r="L170" t="s">
        <v>5236</v>
      </c>
      <c r="M170" s="149">
        <v>139660.60999999999</v>
      </c>
      <c r="N170" s="149">
        <v>133193.38</v>
      </c>
    </row>
    <row r="171" spans="1:14" x14ac:dyDescent="0.25">
      <c r="A171" t="s">
        <v>56</v>
      </c>
      <c r="B171" t="s">
        <v>5753</v>
      </c>
      <c r="C171" t="s">
        <v>5752</v>
      </c>
      <c r="D171" t="s">
        <v>6218</v>
      </c>
      <c r="E171" t="s">
        <v>4831</v>
      </c>
      <c r="F171" t="s">
        <v>10</v>
      </c>
      <c r="G171" t="s">
        <v>4926</v>
      </c>
      <c r="H171" t="s">
        <v>5385</v>
      </c>
      <c r="I171" t="s">
        <v>4873</v>
      </c>
      <c r="J171" t="s">
        <v>4842</v>
      </c>
      <c r="K171" t="s">
        <v>4827</v>
      </c>
      <c r="L171" t="s">
        <v>5236</v>
      </c>
      <c r="M171" s="149">
        <v>139122.23000000001</v>
      </c>
      <c r="N171" s="149">
        <v>133001.42000000001</v>
      </c>
    </row>
    <row r="172" spans="1:14" x14ac:dyDescent="0.25">
      <c r="A172" t="s">
        <v>56</v>
      </c>
      <c r="B172" t="s">
        <v>5753</v>
      </c>
      <c r="C172" t="s">
        <v>5752</v>
      </c>
      <c r="D172" t="s">
        <v>4985</v>
      </c>
      <c r="E172" t="s">
        <v>4831</v>
      </c>
      <c r="F172" t="s">
        <v>10</v>
      </c>
      <c r="G172" t="s">
        <v>4926</v>
      </c>
      <c r="H172" t="s">
        <v>560</v>
      </c>
      <c r="I172" t="s">
        <v>4873</v>
      </c>
      <c r="J172" t="s">
        <v>4842</v>
      </c>
      <c r="K172" t="s">
        <v>4827</v>
      </c>
      <c r="L172" t="s">
        <v>5236</v>
      </c>
      <c r="M172" s="149">
        <v>142416.95000000001</v>
      </c>
      <c r="N172" s="149">
        <v>133128.76999999999</v>
      </c>
    </row>
    <row r="173" spans="1:14" x14ac:dyDescent="0.25">
      <c r="A173" t="s">
        <v>56</v>
      </c>
      <c r="B173" t="s">
        <v>5753</v>
      </c>
      <c r="C173" t="s">
        <v>5752</v>
      </c>
      <c r="D173" t="s">
        <v>6218</v>
      </c>
      <c r="E173" t="s">
        <v>5152</v>
      </c>
      <c r="F173" t="s">
        <v>10</v>
      </c>
      <c r="G173" t="s">
        <v>4926</v>
      </c>
      <c r="H173" t="s">
        <v>6224</v>
      </c>
      <c r="I173" t="s">
        <v>4873</v>
      </c>
      <c r="J173" t="s">
        <v>4842</v>
      </c>
      <c r="K173" t="s">
        <v>4827</v>
      </c>
      <c r="L173" t="s">
        <v>5236</v>
      </c>
      <c r="M173" s="149">
        <v>141777.59</v>
      </c>
      <c r="N173" s="149">
        <v>133042.25</v>
      </c>
    </row>
    <row r="174" spans="1:14" x14ac:dyDescent="0.25">
      <c r="A174" t="s">
        <v>56</v>
      </c>
      <c r="B174" t="s">
        <v>5753</v>
      </c>
      <c r="C174" t="s">
        <v>5752</v>
      </c>
      <c r="D174" t="s">
        <v>4985</v>
      </c>
      <c r="E174" t="s">
        <v>4831</v>
      </c>
      <c r="F174" t="s">
        <v>10</v>
      </c>
      <c r="G174" t="s">
        <v>4926</v>
      </c>
      <c r="H174" t="s">
        <v>6223</v>
      </c>
      <c r="I174" t="s">
        <v>4873</v>
      </c>
      <c r="J174" t="s">
        <v>4842</v>
      </c>
      <c r="K174" t="s">
        <v>4827</v>
      </c>
      <c r="L174" t="s">
        <v>5236</v>
      </c>
      <c r="M174" s="149">
        <v>135235.42000000001</v>
      </c>
      <c r="N174" s="149">
        <v>132650.26</v>
      </c>
    </row>
    <row r="175" spans="1:14" x14ac:dyDescent="0.25">
      <c r="A175" t="s">
        <v>56</v>
      </c>
      <c r="B175" t="s">
        <v>5753</v>
      </c>
      <c r="C175" t="s">
        <v>5752</v>
      </c>
      <c r="D175" t="s">
        <v>4985</v>
      </c>
      <c r="E175" t="s">
        <v>4831</v>
      </c>
      <c r="F175" t="s">
        <v>10</v>
      </c>
      <c r="G175" t="s">
        <v>4926</v>
      </c>
      <c r="H175" t="s">
        <v>4940</v>
      </c>
      <c r="I175" t="s">
        <v>4873</v>
      </c>
      <c r="J175" t="s">
        <v>4842</v>
      </c>
      <c r="K175" t="s">
        <v>4827</v>
      </c>
      <c r="L175" t="s">
        <v>5236</v>
      </c>
      <c r="M175" s="149">
        <v>139234.35</v>
      </c>
      <c r="N175" s="149">
        <v>132878.82</v>
      </c>
    </row>
    <row r="176" spans="1:14" x14ac:dyDescent="0.25">
      <c r="A176" t="s">
        <v>56</v>
      </c>
      <c r="B176" t="s">
        <v>5753</v>
      </c>
      <c r="C176" t="s">
        <v>5752</v>
      </c>
      <c r="D176" t="s">
        <v>4985</v>
      </c>
      <c r="E176" t="s">
        <v>4831</v>
      </c>
      <c r="F176" t="s">
        <v>10</v>
      </c>
      <c r="G176" t="s">
        <v>4926</v>
      </c>
      <c r="H176" t="s">
        <v>4940</v>
      </c>
      <c r="I176" t="s">
        <v>4873</v>
      </c>
      <c r="J176" t="s">
        <v>4842</v>
      </c>
      <c r="K176" t="s">
        <v>4827</v>
      </c>
      <c r="L176" t="s">
        <v>5236</v>
      </c>
      <c r="M176" s="149">
        <v>142175.87</v>
      </c>
      <c r="N176" s="149">
        <v>133220.22</v>
      </c>
    </row>
    <row r="177" spans="1:14" x14ac:dyDescent="0.25">
      <c r="A177" t="s">
        <v>56</v>
      </c>
      <c r="B177" t="s">
        <v>5753</v>
      </c>
      <c r="C177" t="s">
        <v>5752</v>
      </c>
      <c r="D177" t="s">
        <v>4985</v>
      </c>
      <c r="E177" t="s">
        <v>4831</v>
      </c>
      <c r="F177" t="s">
        <v>10</v>
      </c>
      <c r="G177" t="s">
        <v>4926</v>
      </c>
      <c r="H177" t="s">
        <v>6225</v>
      </c>
      <c r="I177" t="s">
        <v>4873</v>
      </c>
      <c r="J177" t="s">
        <v>4842</v>
      </c>
      <c r="K177" t="s">
        <v>4827</v>
      </c>
      <c r="L177" t="s">
        <v>5236</v>
      </c>
      <c r="M177" s="149">
        <v>135235.42000000001</v>
      </c>
      <c r="N177" s="149">
        <v>132125.68</v>
      </c>
    </row>
    <row r="178" spans="1:14" x14ac:dyDescent="0.25">
      <c r="A178" t="s">
        <v>56</v>
      </c>
      <c r="B178" t="s">
        <v>5753</v>
      </c>
      <c r="C178" t="s">
        <v>5752</v>
      </c>
      <c r="D178" t="s">
        <v>5845</v>
      </c>
      <c r="E178" t="s">
        <v>4831</v>
      </c>
      <c r="F178" t="s">
        <v>10</v>
      </c>
      <c r="G178" t="s">
        <v>4926</v>
      </c>
      <c r="H178" t="s">
        <v>560</v>
      </c>
      <c r="I178" t="s">
        <v>4873</v>
      </c>
      <c r="J178" t="s">
        <v>4842</v>
      </c>
      <c r="K178" t="s">
        <v>4827</v>
      </c>
      <c r="L178" t="s">
        <v>5236</v>
      </c>
      <c r="M178" s="149">
        <v>135235.42000000001</v>
      </c>
      <c r="N178" s="149">
        <v>132848.85</v>
      </c>
    </row>
    <row r="179" spans="1:14" x14ac:dyDescent="0.25">
      <c r="A179" t="s">
        <v>56</v>
      </c>
      <c r="B179" t="s">
        <v>5753</v>
      </c>
      <c r="C179" t="s">
        <v>5752</v>
      </c>
      <c r="D179" t="s">
        <v>4985</v>
      </c>
      <c r="E179" t="s">
        <v>4831</v>
      </c>
      <c r="F179" t="s">
        <v>10</v>
      </c>
      <c r="G179" t="s">
        <v>4926</v>
      </c>
      <c r="H179" t="s">
        <v>6226</v>
      </c>
      <c r="I179" t="s">
        <v>4873</v>
      </c>
      <c r="J179" t="s">
        <v>4842</v>
      </c>
      <c r="K179" t="s">
        <v>4827</v>
      </c>
      <c r="L179" t="s">
        <v>5236</v>
      </c>
      <c r="M179" s="149">
        <v>138785.54</v>
      </c>
      <c r="N179" s="149">
        <v>133013.75</v>
      </c>
    </row>
    <row r="180" spans="1:14" x14ac:dyDescent="0.25">
      <c r="A180" t="s">
        <v>56</v>
      </c>
      <c r="B180" t="s">
        <v>5753</v>
      </c>
      <c r="C180" t="s">
        <v>5752</v>
      </c>
      <c r="D180" t="s">
        <v>5528</v>
      </c>
      <c r="E180" t="s">
        <v>4831</v>
      </c>
      <c r="F180" t="s">
        <v>10</v>
      </c>
      <c r="G180" t="s">
        <v>4926</v>
      </c>
      <c r="H180" t="s">
        <v>6228</v>
      </c>
      <c r="I180" t="s">
        <v>4873</v>
      </c>
      <c r="J180" t="s">
        <v>4842</v>
      </c>
      <c r="K180" t="s">
        <v>4827</v>
      </c>
      <c r="L180" t="s">
        <v>5236</v>
      </c>
      <c r="M180" s="149">
        <v>140639.51999999999</v>
      </c>
      <c r="N180" s="149">
        <v>131468.78</v>
      </c>
    </row>
    <row r="181" spans="1:14" x14ac:dyDescent="0.25">
      <c r="A181" t="s">
        <v>55</v>
      </c>
      <c r="B181" t="s">
        <v>6261</v>
      </c>
      <c r="C181" t="s">
        <v>6260</v>
      </c>
      <c r="D181" t="s">
        <v>5852</v>
      </c>
      <c r="E181" t="s">
        <v>5907</v>
      </c>
      <c r="F181" t="s">
        <v>10</v>
      </c>
      <c r="G181" t="s">
        <v>4875</v>
      </c>
      <c r="H181" t="s">
        <v>6262</v>
      </c>
      <c r="I181" t="s">
        <v>4873</v>
      </c>
      <c r="J181" t="s">
        <v>4842</v>
      </c>
      <c r="K181" t="s">
        <v>4827</v>
      </c>
      <c r="L181" t="s">
        <v>5236</v>
      </c>
      <c r="M181" s="149">
        <v>133029.4</v>
      </c>
      <c r="N181" s="149">
        <v>133160.34</v>
      </c>
    </row>
    <row r="182" spans="1:14" x14ac:dyDescent="0.25">
      <c r="A182" t="s">
        <v>52</v>
      </c>
      <c r="B182" t="s">
        <v>6618</v>
      </c>
      <c r="C182" t="s">
        <v>6617</v>
      </c>
      <c r="D182" t="s">
        <v>6279</v>
      </c>
      <c r="E182" t="s">
        <v>6809</v>
      </c>
      <c r="F182" t="s">
        <v>10</v>
      </c>
      <c r="G182" t="s">
        <v>2095</v>
      </c>
      <c r="H182" t="s">
        <v>4940</v>
      </c>
      <c r="I182" t="s">
        <v>4873</v>
      </c>
      <c r="J182" t="s">
        <v>4842</v>
      </c>
      <c r="K182" t="s">
        <v>4827</v>
      </c>
      <c r="L182" t="s">
        <v>5236</v>
      </c>
      <c r="M182" s="149">
        <v>132443.70000000001</v>
      </c>
      <c r="N182" s="149">
        <v>132882.21</v>
      </c>
    </row>
    <row r="183" spans="1:14" x14ac:dyDescent="0.25">
      <c r="A183" t="s">
        <v>52</v>
      </c>
      <c r="B183" t="s">
        <v>5277</v>
      </c>
      <c r="C183" t="s">
        <v>5276</v>
      </c>
      <c r="D183" t="s">
        <v>7747</v>
      </c>
      <c r="E183" t="s">
        <v>5540</v>
      </c>
      <c r="F183" t="s">
        <v>9</v>
      </c>
      <c r="G183" t="s">
        <v>560</v>
      </c>
      <c r="H183" t="s">
        <v>7340</v>
      </c>
      <c r="I183" t="s">
        <v>4873</v>
      </c>
      <c r="J183" t="s">
        <v>4842</v>
      </c>
      <c r="K183" t="s">
        <v>4827</v>
      </c>
      <c r="L183" t="s">
        <v>5236</v>
      </c>
      <c r="M183" s="149">
        <v>132007.99</v>
      </c>
      <c r="N183" s="149">
        <v>133141.31</v>
      </c>
    </row>
    <row r="184" spans="1:14" x14ac:dyDescent="0.25">
      <c r="A184" t="s">
        <v>52</v>
      </c>
      <c r="B184" t="s">
        <v>5277</v>
      </c>
      <c r="C184" t="s">
        <v>5276</v>
      </c>
      <c r="D184" t="s">
        <v>7747</v>
      </c>
      <c r="E184" t="s">
        <v>5540</v>
      </c>
      <c r="F184" t="s">
        <v>9</v>
      </c>
      <c r="G184" t="s">
        <v>560</v>
      </c>
      <c r="H184" t="s">
        <v>7748</v>
      </c>
      <c r="I184" t="s">
        <v>4873</v>
      </c>
      <c r="J184" t="s">
        <v>4842</v>
      </c>
      <c r="K184" t="s">
        <v>4827</v>
      </c>
      <c r="L184" t="s">
        <v>5236</v>
      </c>
      <c r="M184" s="149">
        <v>132007.99</v>
      </c>
      <c r="N184" s="149">
        <v>133156.32</v>
      </c>
    </row>
    <row r="185" spans="1:14" x14ac:dyDescent="0.25">
      <c r="A185" t="s">
        <v>52</v>
      </c>
      <c r="B185" t="s">
        <v>5277</v>
      </c>
      <c r="C185" t="s">
        <v>5276</v>
      </c>
      <c r="D185" t="s">
        <v>7747</v>
      </c>
      <c r="E185" t="s">
        <v>5540</v>
      </c>
      <c r="F185" t="s">
        <v>9</v>
      </c>
      <c r="G185" t="s">
        <v>560</v>
      </c>
      <c r="H185" t="s">
        <v>6431</v>
      </c>
      <c r="I185" t="s">
        <v>4873</v>
      </c>
      <c r="J185" t="s">
        <v>4842</v>
      </c>
      <c r="K185" t="s">
        <v>4827</v>
      </c>
      <c r="L185" t="s">
        <v>5236</v>
      </c>
      <c r="M185" s="149">
        <v>132007.99</v>
      </c>
      <c r="N185" s="149">
        <v>133145.59</v>
      </c>
    </row>
    <row r="186" spans="1:14" x14ac:dyDescent="0.25">
      <c r="A186" t="s">
        <v>52</v>
      </c>
      <c r="B186" t="s">
        <v>5697</v>
      </c>
      <c r="C186" t="s">
        <v>5696</v>
      </c>
      <c r="D186" t="s">
        <v>7749</v>
      </c>
      <c r="E186" t="s">
        <v>6125</v>
      </c>
      <c r="F186" t="s">
        <v>9</v>
      </c>
      <c r="G186" t="s">
        <v>560</v>
      </c>
      <c r="H186" t="s">
        <v>7750</v>
      </c>
      <c r="I186" t="s">
        <v>4873</v>
      </c>
      <c r="J186" t="s">
        <v>4842</v>
      </c>
      <c r="K186" t="s">
        <v>4827</v>
      </c>
      <c r="L186" t="s">
        <v>5236</v>
      </c>
      <c r="M186" s="149">
        <v>128248.17</v>
      </c>
      <c r="N186" s="149">
        <v>129100.48</v>
      </c>
    </row>
    <row r="187" spans="1:14" x14ac:dyDescent="0.25">
      <c r="A187" t="s">
        <v>69</v>
      </c>
      <c r="B187" t="s">
        <v>7788</v>
      </c>
      <c r="C187" t="s">
        <v>7787</v>
      </c>
      <c r="D187" t="s">
        <v>7786</v>
      </c>
      <c r="E187" t="s">
        <v>5472</v>
      </c>
      <c r="F187" t="s">
        <v>9</v>
      </c>
      <c r="G187" t="s">
        <v>5122</v>
      </c>
      <c r="H187" t="s">
        <v>7652</v>
      </c>
      <c r="I187" t="s">
        <v>4873</v>
      </c>
      <c r="J187" t="s">
        <v>4842</v>
      </c>
      <c r="K187" t="s">
        <v>4827</v>
      </c>
      <c r="L187" t="s">
        <v>5236</v>
      </c>
      <c r="M187" s="149">
        <v>116931.07</v>
      </c>
      <c r="N187" s="149">
        <v>117243.99</v>
      </c>
    </row>
    <row r="188" spans="1:14" x14ac:dyDescent="0.25">
      <c r="A188" t="s">
        <v>69</v>
      </c>
      <c r="B188" t="s">
        <v>7788</v>
      </c>
      <c r="C188" t="s">
        <v>7787</v>
      </c>
      <c r="D188" t="s">
        <v>7786</v>
      </c>
      <c r="E188" t="s">
        <v>5472</v>
      </c>
      <c r="F188" t="s">
        <v>9</v>
      </c>
      <c r="G188" t="s">
        <v>5122</v>
      </c>
      <c r="H188" t="s">
        <v>7789</v>
      </c>
      <c r="I188" t="s">
        <v>4873</v>
      </c>
      <c r="J188" t="s">
        <v>4842</v>
      </c>
      <c r="K188" t="s">
        <v>4827</v>
      </c>
      <c r="L188" t="s">
        <v>5236</v>
      </c>
      <c r="M188" s="149">
        <v>116931.07</v>
      </c>
      <c r="N188" s="149">
        <v>117244.17</v>
      </c>
    </row>
    <row r="189" spans="1:14" x14ac:dyDescent="0.25">
      <c r="A189" t="s">
        <v>69</v>
      </c>
      <c r="B189" t="s">
        <v>7788</v>
      </c>
      <c r="C189" t="s">
        <v>7787</v>
      </c>
      <c r="D189" t="s">
        <v>7786</v>
      </c>
      <c r="E189" t="s">
        <v>5472</v>
      </c>
      <c r="F189" t="s">
        <v>9</v>
      </c>
      <c r="G189" t="s">
        <v>5122</v>
      </c>
      <c r="H189" t="s">
        <v>7790</v>
      </c>
      <c r="I189" t="s">
        <v>4873</v>
      </c>
      <c r="J189" t="s">
        <v>4842</v>
      </c>
      <c r="K189" t="s">
        <v>4827</v>
      </c>
      <c r="L189" t="s">
        <v>5236</v>
      </c>
      <c r="M189" s="149">
        <v>116931.07</v>
      </c>
      <c r="N189" s="149">
        <v>117243.99</v>
      </c>
    </row>
    <row r="190" spans="1:14" x14ac:dyDescent="0.25">
      <c r="A190" t="s">
        <v>59</v>
      </c>
      <c r="B190" t="s">
        <v>7796</v>
      </c>
      <c r="C190" t="s">
        <v>7795</v>
      </c>
      <c r="D190" t="s">
        <v>7794</v>
      </c>
      <c r="E190" t="s">
        <v>5044</v>
      </c>
      <c r="F190" t="s">
        <v>9</v>
      </c>
      <c r="G190" t="s">
        <v>560</v>
      </c>
      <c r="H190" t="s">
        <v>7797</v>
      </c>
      <c r="I190" t="s">
        <v>4873</v>
      </c>
      <c r="J190" t="s">
        <v>4842</v>
      </c>
      <c r="K190" t="s">
        <v>4827</v>
      </c>
      <c r="L190" t="s">
        <v>5236</v>
      </c>
      <c r="M190" s="149">
        <v>106767.67</v>
      </c>
      <c r="N190" s="149">
        <v>130306.36</v>
      </c>
    </row>
    <row r="191" spans="1:14" x14ac:dyDescent="0.25">
      <c r="A191" t="s">
        <v>60</v>
      </c>
      <c r="B191" t="s">
        <v>4915</v>
      </c>
      <c r="C191" t="s">
        <v>4914</v>
      </c>
      <c r="D191" t="s">
        <v>4916</v>
      </c>
      <c r="E191" t="s">
        <v>4917</v>
      </c>
      <c r="F191" t="s">
        <v>9</v>
      </c>
      <c r="G191" t="s">
        <v>560</v>
      </c>
      <c r="H191" t="s">
        <v>4920</v>
      </c>
      <c r="I191" t="s">
        <v>4873</v>
      </c>
      <c r="J191" t="s">
        <v>4842</v>
      </c>
      <c r="K191" t="s">
        <v>4827</v>
      </c>
      <c r="L191" t="s">
        <v>4921</v>
      </c>
      <c r="M191" s="149">
        <v>244240</v>
      </c>
      <c r="N191" s="149">
        <v>244872</v>
      </c>
    </row>
    <row r="192" spans="1:14" x14ac:dyDescent="0.25">
      <c r="A192" t="s">
        <v>56</v>
      </c>
      <c r="B192" t="s">
        <v>4937</v>
      </c>
      <c r="C192" t="s">
        <v>4936</v>
      </c>
      <c r="D192" t="s">
        <v>4935</v>
      </c>
      <c r="E192" t="s">
        <v>4938</v>
      </c>
      <c r="F192" t="s">
        <v>10</v>
      </c>
      <c r="G192" t="s">
        <v>4939</v>
      </c>
      <c r="H192" t="s">
        <v>4940</v>
      </c>
      <c r="I192" t="s">
        <v>4873</v>
      </c>
      <c r="J192" t="s">
        <v>4842</v>
      </c>
      <c r="K192" t="s">
        <v>4827</v>
      </c>
      <c r="L192" t="s">
        <v>4921</v>
      </c>
      <c r="M192" s="149">
        <v>237732.57</v>
      </c>
      <c r="N192" s="149">
        <v>238379.38</v>
      </c>
    </row>
    <row r="193" spans="1:14" x14ac:dyDescent="0.25">
      <c r="A193" t="s">
        <v>46</v>
      </c>
      <c r="B193" t="s">
        <v>4957</v>
      </c>
      <c r="C193" t="s">
        <v>4956</v>
      </c>
      <c r="D193" t="s">
        <v>4955</v>
      </c>
      <c r="E193" t="s">
        <v>4958</v>
      </c>
      <c r="F193" t="s">
        <v>9</v>
      </c>
      <c r="G193" t="s">
        <v>4939</v>
      </c>
      <c r="H193" t="s">
        <v>4963</v>
      </c>
      <c r="I193" t="s">
        <v>4873</v>
      </c>
      <c r="J193" t="s">
        <v>4842</v>
      </c>
      <c r="K193" t="s">
        <v>4827</v>
      </c>
      <c r="L193" t="s">
        <v>4921</v>
      </c>
      <c r="M193" s="149">
        <v>242189.55</v>
      </c>
      <c r="N193" s="149">
        <v>242316.92</v>
      </c>
    </row>
    <row r="194" spans="1:14" x14ac:dyDescent="0.25">
      <c r="A194" t="s">
        <v>59</v>
      </c>
      <c r="B194" t="s">
        <v>5016</v>
      </c>
      <c r="C194" t="s">
        <v>5015</v>
      </c>
      <c r="D194" t="s">
        <v>4883</v>
      </c>
      <c r="E194" t="s">
        <v>5017</v>
      </c>
      <c r="F194" t="s">
        <v>10</v>
      </c>
      <c r="G194" t="s">
        <v>4939</v>
      </c>
      <c r="H194" t="s">
        <v>5020</v>
      </c>
      <c r="I194" t="s">
        <v>4873</v>
      </c>
      <c r="J194" t="s">
        <v>4842</v>
      </c>
      <c r="K194" t="s">
        <v>4827</v>
      </c>
      <c r="L194" t="s">
        <v>4921</v>
      </c>
      <c r="M194" s="149">
        <v>239651.71</v>
      </c>
      <c r="N194" s="149">
        <v>244176.51</v>
      </c>
    </row>
    <row r="195" spans="1:14" x14ac:dyDescent="0.25">
      <c r="A195" t="s">
        <v>55</v>
      </c>
      <c r="B195" t="s">
        <v>4982</v>
      </c>
      <c r="C195" t="s">
        <v>4981</v>
      </c>
      <c r="D195" t="s">
        <v>5171</v>
      </c>
      <c r="E195" t="s">
        <v>5172</v>
      </c>
      <c r="F195" t="s">
        <v>10</v>
      </c>
      <c r="G195" t="s">
        <v>4875</v>
      </c>
      <c r="H195" t="s">
        <v>5173</v>
      </c>
      <c r="I195" t="s">
        <v>4873</v>
      </c>
      <c r="J195" t="s">
        <v>4842</v>
      </c>
      <c r="K195" t="s">
        <v>4827</v>
      </c>
      <c r="L195" t="s">
        <v>4921</v>
      </c>
      <c r="M195" s="149">
        <v>234710</v>
      </c>
      <c r="N195" s="149">
        <v>244710.31</v>
      </c>
    </row>
    <row r="196" spans="1:14" x14ac:dyDescent="0.25">
      <c r="A196" t="s">
        <v>46</v>
      </c>
      <c r="B196" t="s">
        <v>5180</v>
      </c>
      <c r="C196" t="s">
        <v>5179</v>
      </c>
      <c r="D196" t="s">
        <v>5021</v>
      </c>
      <c r="E196" t="s">
        <v>5181</v>
      </c>
      <c r="F196" t="s">
        <v>9</v>
      </c>
      <c r="G196" t="s">
        <v>5182</v>
      </c>
      <c r="H196" t="s">
        <v>560</v>
      </c>
      <c r="I196" t="s">
        <v>4873</v>
      </c>
      <c r="J196" t="s">
        <v>4842</v>
      </c>
      <c r="K196" t="s">
        <v>4827</v>
      </c>
      <c r="L196" t="s">
        <v>4921</v>
      </c>
      <c r="M196" s="149">
        <v>238223.76</v>
      </c>
      <c r="N196" s="149">
        <v>226953.67</v>
      </c>
    </row>
    <row r="197" spans="1:14" x14ac:dyDescent="0.25">
      <c r="A197" t="s">
        <v>46</v>
      </c>
      <c r="B197" t="s">
        <v>5180</v>
      </c>
      <c r="C197" t="s">
        <v>5179</v>
      </c>
      <c r="D197" t="s">
        <v>5021</v>
      </c>
      <c r="E197" t="s">
        <v>5181</v>
      </c>
      <c r="F197" t="s">
        <v>9</v>
      </c>
      <c r="G197" t="s">
        <v>5182</v>
      </c>
      <c r="H197" t="s">
        <v>5186</v>
      </c>
      <c r="I197" t="s">
        <v>4873</v>
      </c>
      <c r="J197" t="s">
        <v>4842</v>
      </c>
      <c r="K197" t="s">
        <v>4827</v>
      </c>
      <c r="L197" t="s">
        <v>4921</v>
      </c>
      <c r="M197" s="149">
        <v>238223.76</v>
      </c>
      <c r="N197" s="149">
        <v>226953.67</v>
      </c>
    </row>
    <row r="198" spans="1:14" x14ac:dyDescent="0.25">
      <c r="A198" t="s">
        <v>46</v>
      </c>
      <c r="B198" t="s">
        <v>4993</v>
      </c>
      <c r="C198" t="s">
        <v>4992</v>
      </c>
      <c r="D198" t="s">
        <v>5187</v>
      </c>
      <c r="E198" t="s">
        <v>5188</v>
      </c>
      <c r="F198" t="s">
        <v>9</v>
      </c>
      <c r="G198" t="s">
        <v>4939</v>
      </c>
      <c r="H198" t="s">
        <v>5189</v>
      </c>
      <c r="I198" t="s">
        <v>4873</v>
      </c>
      <c r="J198" t="s">
        <v>4842</v>
      </c>
      <c r="K198" t="s">
        <v>4827</v>
      </c>
      <c r="L198" t="s">
        <v>4921</v>
      </c>
      <c r="M198" s="149">
        <v>238662.44</v>
      </c>
      <c r="N198" s="149">
        <v>240335.7</v>
      </c>
    </row>
    <row r="199" spans="1:14" x14ac:dyDescent="0.25">
      <c r="A199" t="s">
        <v>46</v>
      </c>
      <c r="B199" t="s">
        <v>4993</v>
      </c>
      <c r="C199" t="s">
        <v>4992</v>
      </c>
      <c r="D199" t="s">
        <v>5190</v>
      </c>
      <c r="E199" t="s">
        <v>5191</v>
      </c>
      <c r="F199" t="s">
        <v>9</v>
      </c>
      <c r="G199" t="s">
        <v>4939</v>
      </c>
      <c r="H199" t="s">
        <v>5192</v>
      </c>
      <c r="I199" t="s">
        <v>4873</v>
      </c>
      <c r="J199" t="s">
        <v>4842</v>
      </c>
      <c r="K199" t="s">
        <v>4827</v>
      </c>
      <c r="L199" t="s">
        <v>4921</v>
      </c>
      <c r="M199" s="149">
        <v>239998.19</v>
      </c>
      <c r="N199" s="149">
        <v>240274.1</v>
      </c>
    </row>
    <row r="200" spans="1:14" x14ac:dyDescent="0.25">
      <c r="A200" t="s">
        <v>46</v>
      </c>
      <c r="B200" t="s">
        <v>4993</v>
      </c>
      <c r="C200" t="s">
        <v>4992</v>
      </c>
      <c r="D200" t="s">
        <v>5190</v>
      </c>
      <c r="E200" t="s">
        <v>5191</v>
      </c>
      <c r="F200" t="s">
        <v>9</v>
      </c>
      <c r="G200" t="s">
        <v>4939</v>
      </c>
      <c r="H200" t="s">
        <v>5193</v>
      </c>
      <c r="I200" t="s">
        <v>4873</v>
      </c>
      <c r="J200" t="s">
        <v>4842</v>
      </c>
      <c r="K200" t="s">
        <v>4827</v>
      </c>
      <c r="L200" t="s">
        <v>4921</v>
      </c>
      <c r="M200" s="149">
        <v>239998.19</v>
      </c>
      <c r="N200" s="149">
        <v>240328.7</v>
      </c>
    </row>
    <row r="201" spans="1:14" x14ac:dyDescent="0.25">
      <c r="A201" t="s">
        <v>226</v>
      </c>
      <c r="B201" t="s">
        <v>5231</v>
      </c>
      <c r="C201" t="s">
        <v>5230</v>
      </c>
      <c r="D201" t="s">
        <v>5237</v>
      </c>
      <c r="E201" t="s">
        <v>5232</v>
      </c>
      <c r="F201" t="s">
        <v>10</v>
      </c>
      <c r="G201" t="s">
        <v>5233</v>
      </c>
      <c r="H201" t="s">
        <v>5238</v>
      </c>
      <c r="I201" t="s">
        <v>4873</v>
      </c>
      <c r="J201" t="s">
        <v>4842</v>
      </c>
      <c r="K201" t="s">
        <v>4827</v>
      </c>
      <c r="L201" t="s">
        <v>4921</v>
      </c>
      <c r="M201" s="149">
        <v>213094.17</v>
      </c>
      <c r="N201" s="149">
        <v>214194.47</v>
      </c>
    </row>
    <row r="202" spans="1:14" x14ac:dyDescent="0.25">
      <c r="A202" t="s">
        <v>46</v>
      </c>
      <c r="B202" t="s">
        <v>4957</v>
      </c>
      <c r="C202" t="s">
        <v>4956</v>
      </c>
      <c r="D202" t="s">
        <v>5416</v>
      </c>
      <c r="E202" t="s">
        <v>5417</v>
      </c>
      <c r="F202" t="s">
        <v>9</v>
      </c>
      <c r="G202" t="s">
        <v>4939</v>
      </c>
      <c r="H202" t="s">
        <v>5418</v>
      </c>
      <c r="I202" t="s">
        <v>4873</v>
      </c>
      <c r="J202" t="s">
        <v>4842</v>
      </c>
      <c r="K202" t="s">
        <v>4827</v>
      </c>
      <c r="L202" t="s">
        <v>4921</v>
      </c>
      <c r="M202" s="149">
        <v>242107.9</v>
      </c>
      <c r="N202" s="149">
        <v>242316.93</v>
      </c>
    </row>
    <row r="203" spans="1:14" x14ac:dyDescent="0.25">
      <c r="A203" t="s">
        <v>55</v>
      </c>
      <c r="B203" t="s">
        <v>5427</v>
      </c>
      <c r="C203" t="s">
        <v>5426</v>
      </c>
      <c r="D203" t="s">
        <v>5425</v>
      </c>
      <c r="E203" t="s">
        <v>5428</v>
      </c>
      <c r="F203" t="s">
        <v>10</v>
      </c>
      <c r="G203" t="s">
        <v>4926</v>
      </c>
      <c r="H203" t="s">
        <v>5430</v>
      </c>
      <c r="I203" t="s">
        <v>4873</v>
      </c>
      <c r="J203" t="s">
        <v>4842</v>
      </c>
      <c r="K203" t="s">
        <v>4827</v>
      </c>
      <c r="L203" t="s">
        <v>4921</v>
      </c>
      <c r="M203" s="149">
        <v>209840.04</v>
      </c>
      <c r="N203" s="149">
        <v>211960.52</v>
      </c>
    </row>
    <row r="204" spans="1:14" x14ac:dyDescent="0.25">
      <c r="A204" t="s">
        <v>52</v>
      </c>
      <c r="B204" t="s">
        <v>5433</v>
      </c>
      <c r="C204" t="s">
        <v>5432</v>
      </c>
      <c r="D204" t="s">
        <v>5431</v>
      </c>
      <c r="E204" t="s">
        <v>5396</v>
      </c>
      <c r="F204" t="s">
        <v>9</v>
      </c>
      <c r="G204" t="s">
        <v>560</v>
      </c>
      <c r="H204" t="s">
        <v>5435</v>
      </c>
      <c r="I204" t="s">
        <v>4873</v>
      </c>
      <c r="J204" t="s">
        <v>4842</v>
      </c>
      <c r="K204" t="s">
        <v>4827</v>
      </c>
      <c r="L204" t="s">
        <v>4921</v>
      </c>
      <c r="M204" s="149">
        <v>244466.7</v>
      </c>
      <c r="N204" s="149">
        <v>242360.37</v>
      </c>
    </row>
    <row r="205" spans="1:14" x14ac:dyDescent="0.25">
      <c r="A205" t="s">
        <v>52</v>
      </c>
      <c r="B205" t="s">
        <v>5596</v>
      </c>
      <c r="C205" t="s">
        <v>5595</v>
      </c>
      <c r="D205" t="s">
        <v>5594</v>
      </c>
      <c r="E205" t="s">
        <v>5597</v>
      </c>
      <c r="F205" t="s">
        <v>10</v>
      </c>
      <c r="G205" t="s">
        <v>4875</v>
      </c>
      <c r="H205" t="s">
        <v>5598</v>
      </c>
      <c r="I205" t="s">
        <v>4873</v>
      </c>
      <c r="J205" t="s">
        <v>4842</v>
      </c>
      <c r="K205" t="s">
        <v>4827</v>
      </c>
      <c r="L205" t="s">
        <v>4921</v>
      </c>
      <c r="M205" s="149">
        <v>242825.86</v>
      </c>
      <c r="N205" s="149">
        <v>244855.61</v>
      </c>
    </row>
    <row r="206" spans="1:14" x14ac:dyDescent="0.25">
      <c r="A206" t="s">
        <v>58</v>
      </c>
      <c r="B206" t="s">
        <v>5613</v>
      </c>
      <c r="C206" t="s">
        <v>5612</v>
      </c>
      <c r="D206" t="s">
        <v>5614</v>
      </c>
      <c r="E206" t="s">
        <v>5615</v>
      </c>
      <c r="F206" t="s">
        <v>10</v>
      </c>
      <c r="G206" t="s">
        <v>4875</v>
      </c>
      <c r="H206" t="s">
        <v>5617</v>
      </c>
      <c r="I206" t="s">
        <v>4873</v>
      </c>
      <c r="J206" t="s">
        <v>4842</v>
      </c>
      <c r="K206" t="s">
        <v>4827</v>
      </c>
      <c r="L206" t="s">
        <v>4921</v>
      </c>
      <c r="M206" s="149">
        <v>229894.69</v>
      </c>
      <c r="N206" s="149">
        <v>230394.62</v>
      </c>
    </row>
    <row r="207" spans="1:14" x14ac:dyDescent="0.25">
      <c r="A207" t="s">
        <v>58</v>
      </c>
      <c r="B207" t="s">
        <v>5613</v>
      </c>
      <c r="C207" t="s">
        <v>5612</v>
      </c>
      <c r="D207" t="s">
        <v>5611</v>
      </c>
      <c r="E207" t="s">
        <v>5618</v>
      </c>
      <c r="F207" t="s">
        <v>10</v>
      </c>
      <c r="G207" t="s">
        <v>4875</v>
      </c>
      <c r="H207" t="s">
        <v>5619</v>
      </c>
      <c r="I207" t="s">
        <v>4873</v>
      </c>
      <c r="J207" t="s">
        <v>4842</v>
      </c>
      <c r="K207" t="s">
        <v>4827</v>
      </c>
      <c r="L207" t="s">
        <v>4921</v>
      </c>
      <c r="M207" s="149">
        <v>234149.69</v>
      </c>
      <c r="N207" s="149">
        <v>234649.69</v>
      </c>
    </row>
    <row r="208" spans="1:14" x14ac:dyDescent="0.25">
      <c r="A208" t="s">
        <v>52</v>
      </c>
      <c r="B208" t="s">
        <v>5090</v>
      </c>
      <c r="C208" t="s">
        <v>5089</v>
      </c>
      <c r="D208" t="s">
        <v>5088</v>
      </c>
      <c r="E208" t="s">
        <v>5622</v>
      </c>
      <c r="F208" t="s">
        <v>9</v>
      </c>
      <c r="G208" t="s">
        <v>4875</v>
      </c>
      <c r="H208" t="s">
        <v>5623</v>
      </c>
      <c r="I208" t="s">
        <v>4873</v>
      </c>
      <c r="J208" t="s">
        <v>4842</v>
      </c>
      <c r="K208" t="s">
        <v>4827</v>
      </c>
      <c r="L208" t="s">
        <v>4921</v>
      </c>
      <c r="M208" s="149">
        <v>242913.61</v>
      </c>
      <c r="N208" s="149">
        <v>243252.53</v>
      </c>
    </row>
    <row r="209" spans="1:14" x14ac:dyDescent="0.25">
      <c r="A209" t="s">
        <v>52</v>
      </c>
      <c r="B209" t="s">
        <v>5090</v>
      </c>
      <c r="C209" t="s">
        <v>5089</v>
      </c>
      <c r="D209" t="s">
        <v>5088</v>
      </c>
      <c r="E209" t="s">
        <v>5622</v>
      </c>
      <c r="F209" t="s">
        <v>9</v>
      </c>
      <c r="G209" t="s">
        <v>4875</v>
      </c>
      <c r="H209" t="s">
        <v>5624</v>
      </c>
      <c r="I209" t="s">
        <v>4873</v>
      </c>
      <c r="J209" t="s">
        <v>4842</v>
      </c>
      <c r="K209" t="s">
        <v>4827</v>
      </c>
      <c r="L209" t="s">
        <v>4921</v>
      </c>
      <c r="M209" s="149">
        <v>242913.61</v>
      </c>
      <c r="N209" s="149">
        <v>244090.13</v>
      </c>
    </row>
    <row r="210" spans="1:14" x14ac:dyDescent="0.25">
      <c r="A210" t="s">
        <v>47</v>
      </c>
      <c r="B210" t="s">
        <v>5644</v>
      </c>
      <c r="C210" t="s">
        <v>5643</v>
      </c>
      <c r="D210" t="s">
        <v>5642</v>
      </c>
      <c r="E210" t="s">
        <v>5645</v>
      </c>
      <c r="F210" t="s">
        <v>9</v>
      </c>
      <c r="G210" t="s">
        <v>560</v>
      </c>
      <c r="H210" t="s">
        <v>5647</v>
      </c>
      <c r="I210" t="s">
        <v>4873</v>
      </c>
      <c r="J210" t="s">
        <v>4842</v>
      </c>
      <c r="K210" t="s">
        <v>4827</v>
      </c>
      <c r="L210" t="s">
        <v>4921</v>
      </c>
      <c r="M210" s="149">
        <v>239280.3</v>
      </c>
      <c r="N210" s="149">
        <v>244062.22</v>
      </c>
    </row>
    <row r="211" spans="1:14" x14ac:dyDescent="0.25">
      <c r="A211" t="s">
        <v>65</v>
      </c>
      <c r="B211" t="s">
        <v>5807</v>
      </c>
      <c r="C211" t="s">
        <v>5806</v>
      </c>
      <c r="D211" t="s">
        <v>5614</v>
      </c>
      <c r="E211" t="s">
        <v>5808</v>
      </c>
      <c r="F211" t="s">
        <v>10</v>
      </c>
      <c r="G211" t="s">
        <v>560</v>
      </c>
      <c r="H211" t="s">
        <v>4940</v>
      </c>
      <c r="I211" t="s">
        <v>4873</v>
      </c>
      <c r="J211" t="s">
        <v>4842</v>
      </c>
      <c r="K211" t="s">
        <v>4827</v>
      </c>
      <c r="L211" t="s">
        <v>4921</v>
      </c>
      <c r="M211" s="149">
        <v>268753.78000000003</v>
      </c>
      <c r="N211" s="149">
        <v>244339.36</v>
      </c>
    </row>
    <row r="212" spans="1:14" x14ac:dyDescent="0.25">
      <c r="A212" t="s">
        <v>57</v>
      </c>
      <c r="B212" t="s">
        <v>5830</v>
      </c>
      <c r="C212" t="s">
        <v>5829</v>
      </c>
      <c r="D212" t="s">
        <v>5828</v>
      </c>
      <c r="E212" t="s">
        <v>4958</v>
      </c>
      <c r="F212" t="s">
        <v>9</v>
      </c>
      <c r="G212" t="s">
        <v>560</v>
      </c>
      <c r="H212" t="s">
        <v>560</v>
      </c>
      <c r="I212" t="s">
        <v>4873</v>
      </c>
      <c r="J212" t="s">
        <v>4842</v>
      </c>
      <c r="K212" t="s">
        <v>4827</v>
      </c>
      <c r="L212" t="s">
        <v>4921</v>
      </c>
      <c r="M212" s="149">
        <v>241504.44</v>
      </c>
      <c r="N212" s="149">
        <v>243943.84</v>
      </c>
    </row>
    <row r="213" spans="1:14" x14ac:dyDescent="0.25">
      <c r="A213" t="s">
        <v>59</v>
      </c>
      <c r="B213" t="s">
        <v>5876</v>
      </c>
      <c r="C213" t="s">
        <v>5875</v>
      </c>
      <c r="D213" t="s">
        <v>5852</v>
      </c>
      <c r="E213" t="s">
        <v>5877</v>
      </c>
      <c r="F213" t="s">
        <v>9</v>
      </c>
      <c r="G213" t="s">
        <v>560</v>
      </c>
      <c r="H213" t="s">
        <v>5879</v>
      </c>
      <c r="I213" t="s">
        <v>4873</v>
      </c>
      <c r="J213" t="s">
        <v>4842</v>
      </c>
      <c r="K213" t="s">
        <v>4827</v>
      </c>
      <c r="L213" t="s">
        <v>4921</v>
      </c>
      <c r="M213" s="149">
        <v>223182.67</v>
      </c>
      <c r="N213" s="149">
        <v>224795.24</v>
      </c>
    </row>
    <row r="214" spans="1:14" x14ac:dyDescent="0.25">
      <c r="A214" t="s">
        <v>69</v>
      </c>
      <c r="B214" t="s">
        <v>6008</v>
      </c>
      <c r="C214" t="s">
        <v>6007</v>
      </c>
      <c r="D214" t="s">
        <v>5220</v>
      </c>
      <c r="E214" t="s">
        <v>6009</v>
      </c>
      <c r="F214" t="s">
        <v>9</v>
      </c>
      <c r="G214" t="s">
        <v>560</v>
      </c>
      <c r="H214" t="s">
        <v>6010</v>
      </c>
      <c r="I214" t="s">
        <v>4873</v>
      </c>
      <c r="J214" t="s">
        <v>4842</v>
      </c>
      <c r="K214" t="s">
        <v>4827</v>
      </c>
      <c r="L214" t="s">
        <v>4921</v>
      </c>
      <c r="M214" s="149">
        <v>208301.08</v>
      </c>
      <c r="N214" s="149">
        <v>208605.78</v>
      </c>
    </row>
    <row r="215" spans="1:14" x14ac:dyDescent="0.25">
      <c r="A215" t="s">
        <v>69</v>
      </c>
      <c r="B215" t="s">
        <v>6016</v>
      </c>
      <c r="C215" t="s">
        <v>6015</v>
      </c>
      <c r="D215" t="s">
        <v>6014</v>
      </c>
      <c r="E215" t="s">
        <v>5547</v>
      </c>
      <c r="F215" t="s">
        <v>9</v>
      </c>
      <c r="G215" t="s">
        <v>560</v>
      </c>
      <c r="H215" t="s">
        <v>6017</v>
      </c>
      <c r="I215" t="s">
        <v>4873</v>
      </c>
      <c r="J215" t="s">
        <v>4842</v>
      </c>
      <c r="K215" t="s">
        <v>4827</v>
      </c>
      <c r="L215" t="s">
        <v>4921</v>
      </c>
      <c r="M215" s="149">
        <v>144190.22</v>
      </c>
      <c r="N215" s="149">
        <v>177604.94</v>
      </c>
    </row>
    <row r="216" spans="1:14" x14ac:dyDescent="0.25">
      <c r="A216" t="s">
        <v>52</v>
      </c>
      <c r="B216" t="s">
        <v>6020</v>
      </c>
      <c r="C216" t="s">
        <v>6019</v>
      </c>
      <c r="D216" t="s">
        <v>6018</v>
      </c>
      <c r="E216" t="s">
        <v>4983</v>
      </c>
      <c r="F216" t="s">
        <v>10</v>
      </c>
      <c r="G216" t="s">
        <v>4839</v>
      </c>
      <c r="H216" t="s">
        <v>6021</v>
      </c>
      <c r="I216" t="s">
        <v>4873</v>
      </c>
      <c r="J216" t="s">
        <v>4842</v>
      </c>
      <c r="K216" t="s">
        <v>4827</v>
      </c>
      <c r="L216" t="s">
        <v>4921</v>
      </c>
      <c r="M216" s="149">
        <v>240011.46</v>
      </c>
      <c r="N216" s="149">
        <v>244662.12</v>
      </c>
    </row>
    <row r="217" spans="1:14" x14ac:dyDescent="0.25">
      <c r="A217" t="s">
        <v>60</v>
      </c>
      <c r="B217" t="s">
        <v>5603</v>
      </c>
      <c r="C217" t="s">
        <v>5602</v>
      </c>
      <c r="D217" t="s">
        <v>6078</v>
      </c>
      <c r="E217" t="s">
        <v>4983</v>
      </c>
      <c r="F217" t="s">
        <v>10</v>
      </c>
      <c r="G217" t="s">
        <v>2095</v>
      </c>
      <c r="H217" t="s">
        <v>6079</v>
      </c>
      <c r="I217" t="s">
        <v>4873</v>
      </c>
      <c r="J217" t="s">
        <v>4842</v>
      </c>
      <c r="K217" t="s">
        <v>4827</v>
      </c>
      <c r="L217" t="s">
        <v>4921</v>
      </c>
      <c r="M217" s="149">
        <v>202335.76</v>
      </c>
      <c r="N217" s="149">
        <v>202335.76</v>
      </c>
    </row>
    <row r="218" spans="1:14" x14ac:dyDescent="0.25">
      <c r="A218" t="s">
        <v>52</v>
      </c>
      <c r="B218" t="s">
        <v>5084</v>
      </c>
      <c r="C218" t="s">
        <v>5083</v>
      </c>
      <c r="D218" t="s">
        <v>5476</v>
      </c>
      <c r="E218" t="s">
        <v>5045</v>
      </c>
      <c r="F218" t="s">
        <v>10</v>
      </c>
      <c r="G218" t="s">
        <v>4839</v>
      </c>
      <c r="H218" t="s">
        <v>6107</v>
      </c>
      <c r="I218" t="s">
        <v>4873</v>
      </c>
      <c r="J218" t="s">
        <v>4842</v>
      </c>
      <c r="K218" t="s">
        <v>4827</v>
      </c>
      <c r="L218" t="s">
        <v>4921</v>
      </c>
      <c r="M218" s="149">
        <v>232422.35</v>
      </c>
      <c r="N218" s="149">
        <v>244855.61</v>
      </c>
    </row>
    <row r="219" spans="1:14" x14ac:dyDescent="0.25">
      <c r="A219" t="s">
        <v>52</v>
      </c>
      <c r="B219" t="s">
        <v>5084</v>
      </c>
      <c r="C219" t="s">
        <v>5083</v>
      </c>
      <c r="D219" t="s">
        <v>5476</v>
      </c>
      <c r="E219" t="s">
        <v>5045</v>
      </c>
      <c r="F219" t="s">
        <v>10</v>
      </c>
      <c r="G219" t="s">
        <v>4839</v>
      </c>
      <c r="H219" t="s">
        <v>6108</v>
      </c>
      <c r="I219" t="s">
        <v>4873</v>
      </c>
      <c r="J219" t="s">
        <v>4842</v>
      </c>
      <c r="K219" t="s">
        <v>4827</v>
      </c>
      <c r="L219" t="s">
        <v>4921</v>
      </c>
      <c r="M219" s="149">
        <v>232422.35</v>
      </c>
      <c r="N219" s="149">
        <v>244856.72</v>
      </c>
    </row>
    <row r="220" spans="1:14" x14ac:dyDescent="0.25">
      <c r="A220" t="s">
        <v>52</v>
      </c>
      <c r="B220" t="s">
        <v>6069</v>
      </c>
      <c r="C220" t="s">
        <v>6068</v>
      </c>
      <c r="D220" t="s">
        <v>6187</v>
      </c>
      <c r="E220" t="s">
        <v>6188</v>
      </c>
      <c r="F220" t="s">
        <v>10</v>
      </c>
      <c r="G220" t="s">
        <v>2095</v>
      </c>
      <c r="H220" t="s">
        <v>6189</v>
      </c>
      <c r="I220" t="s">
        <v>4873</v>
      </c>
      <c r="J220" t="s">
        <v>4842</v>
      </c>
      <c r="K220" t="s">
        <v>4827</v>
      </c>
      <c r="L220" t="s">
        <v>4921</v>
      </c>
      <c r="M220" s="149">
        <v>236523.79</v>
      </c>
      <c r="N220" s="149">
        <v>236523.79</v>
      </c>
    </row>
    <row r="221" spans="1:14" x14ac:dyDescent="0.25">
      <c r="A221" t="s">
        <v>56</v>
      </c>
      <c r="B221" t="s">
        <v>6197</v>
      </c>
      <c r="C221" t="s">
        <v>6196</v>
      </c>
      <c r="D221" t="s">
        <v>5103</v>
      </c>
      <c r="E221" t="s">
        <v>6200</v>
      </c>
      <c r="F221" t="s">
        <v>9</v>
      </c>
      <c r="G221" t="s">
        <v>4839</v>
      </c>
      <c r="H221" t="s">
        <v>6201</v>
      </c>
      <c r="I221" t="s">
        <v>4873</v>
      </c>
      <c r="J221" t="s">
        <v>4842</v>
      </c>
      <c r="K221" t="s">
        <v>4827</v>
      </c>
      <c r="L221" t="s">
        <v>4921</v>
      </c>
      <c r="M221" s="149">
        <v>238886.64</v>
      </c>
      <c r="N221" s="149">
        <v>238886.64</v>
      </c>
    </row>
    <row r="222" spans="1:14" x14ac:dyDescent="0.25">
      <c r="A222" t="s">
        <v>56</v>
      </c>
      <c r="B222" t="s">
        <v>6197</v>
      </c>
      <c r="C222" t="s">
        <v>6196</v>
      </c>
      <c r="D222" t="s">
        <v>6202</v>
      </c>
      <c r="E222" t="s">
        <v>5864</v>
      </c>
      <c r="F222" t="s">
        <v>9</v>
      </c>
      <c r="G222" t="s">
        <v>560</v>
      </c>
      <c r="H222" t="s">
        <v>6203</v>
      </c>
      <c r="I222" t="s">
        <v>4873</v>
      </c>
      <c r="J222" t="s">
        <v>4842</v>
      </c>
      <c r="K222" t="s">
        <v>4827</v>
      </c>
      <c r="L222" t="s">
        <v>4921</v>
      </c>
      <c r="M222" s="149">
        <v>238072.65</v>
      </c>
      <c r="N222" s="149">
        <v>238289.32</v>
      </c>
    </row>
    <row r="223" spans="1:14" x14ac:dyDescent="0.25">
      <c r="A223" t="s">
        <v>56</v>
      </c>
      <c r="B223" t="s">
        <v>6197</v>
      </c>
      <c r="C223" t="s">
        <v>6196</v>
      </c>
      <c r="D223" t="s">
        <v>6204</v>
      </c>
      <c r="E223" t="s">
        <v>6205</v>
      </c>
      <c r="F223" t="s">
        <v>9</v>
      </c>
      <c r="G223" t="s">
        <v>560</v>
      </c>
      <c r="H223" t="s">
        <v>6206</v>
      </c>
      <c r="I223" t="s">
        <v>4873</v>
      </c>
      <c r="J223" t="s">
        <v>4842</v>
      </c>
      <c r="K223" t="s">
        <v>4827</v>
      </c>
      <c r="L223" t="s">
        <v>4921</v>
      </c>
      <c r="M223" s="149">
        <v>238706.15</v>
      </c>
      <c r="N223" s="149">
        <v>238886.64</v>
      </c>
    </row>
    <row r="224" spans="1:14" x14ac:dyDescent="0.25">
      <c r="A224" t="s">
        <v>56</v>
      </c>
      <c r="B224" t="s">
        <v>6197</v>
      </c>
      <c r="C224" t="s">
        <v>6196</v>
      </c>
      <c r="D224" t="s">
        <v>6202</v>
      </c>
      <c r="E224" t="s">
        <v>5718</v>
      </c>
      <c r="F224" t="s">
        <v>9</v>
      </c>
      <c r="G224" t="s">
        <v>560</v>
      </c>
      <c r="H224" t="s">
        <v>6208</v>
      </c>
      <c r="I224" t="s">
        <v>4873</v>
      </c>
      <c r="J224" t="s">
        <v>4842</v>
      </c>
      <c r="K224" t="s">
        <v>4827</v>
      </c>
      <c r="L224" t="s">
        <v>4921</v>
      </c>
      <c r="M224" s="149">
        <v>237976.46</v>
      </c>
      <c r="N224" s="149">
        <v>238886.64</v>
      </c>
    </row>
    <row r="225" spans="1:14" x14ac:dyDescent="0.25">
      <c r="A225" t="s">
        <v>56</v>
      </c>
      <c r="B225" t="s">
        <v>6197</v>
      </c>
      <c r="C225" t="s">
        <v>6196</v>
      </c>
      <c r="D225" t="s">
        <v>6210</v>
      </c>
      <c r="E225" t="s">
        <v>6211</v>
      </c>
      <c r="F225" t="s">
        <v>9</v>
      </c>
      <c r="G225" t="s">
        <v>560</v>
      </c>
      <c r="H225" t="s">
        <v>560</v>
      </c>
      <c r="I225" t="s">
        <v>4873</v>
      </c>
      <c r="J225" t="s">
        <v>4842</v>
      </c>
      <c r="K225" t="s">
        <v>4827</v>
      </c>
      <c r="L225" t="s">
        <v>4921</v>
      </c>
      <c r="M225" s="149">
        <v>238785.73</v>
      </c>
      <c r="N225" s="149">
        <v>238888.08</v>
      </c>
    </row>
    <row r="226" spans="1:14" x14ac:dyDescent="0.25">
      <c r="A226" t="s">
        <v>56</v>
      </c>
      <c r="B226" t="s">
        <v>6197</v>
      </c>
      <c r="C226" t="s">
        <v>6196</v>
      </c>
      <c r="D226" t="s">
        <v>5795</v>
      </c>
      <c r="E226" t="s">
        <v>6035</v>
      </c>
      <c r="F226" t="s">
        <v>9</v>
      </c>
      <c r="G226" t="s">
        <v>4875</v>
      </c>
      <c r="H226" t="s">
        <v>560</v>
      </c>
      <c r="I226" t="s">
        <v>4873</v>
      </c>
      <c r="J226" t="s">
        <v>4842</v>
      </c>
      <c r="K226" t="s">
        <v>4827</v>
      </c>
      <c r="L226" t="s">
        <v>4921</v>
      </c>
      <c r="M226" s="149">
        <v>238341.21</v>
      </c>
      <c r="N226" s="149">
        <v>238887.05</v>
      </c>
    </row>
    <row r="227" spans="1:14" x14ac:dyDescent="0.25">
      <c r="A227" t="s">
        <v>56</v>
      </c>
      <c r="B227" t="s">
        <v>6197</v>
      </c>
      <c r="C227" t="s">
        <v>6196</v>
      </c>
      <c r="D227" t="s">
        <v>5091</v>
      </c>
      <c r="E227" t="s">
        <v>5405</v>
      </c>
      <c r="F227" t="s">
        <v>9</v>
      </c>
      <c r="G227" t="s">
        <v>2095</v>
      </c>
      <c r="H227" t="s">
        <v>560</v>
      </c>
      <c r="I227" t="s">
        <v>4873</v>
      </c>
      <c r="J227" t="s">
        <v>4842</v>
      </c>
      <c r="K227" t="s">
        <v>4827</v>
      </c>
      <c r="L227" t="s">
        <v>4921</v>
      </c>
      <c r="M227" s="149">
        <v>238882.86</v>
      </c>
      <c r="N227" s="149">
        <v>238886.64</v>
      </c>
    </row>
    <row r="228" spans="1:14" x14ac:dyDescent="0.25">
      <c r="A228" t="s">
        <v>56</v>
      </c>
      <c r="B228" t="s">
        <v>6197</v>
      </c>
      <c r="C228" t="s">
        <v>6196</v>
      </c>
      <c r="D228" t="s">
        <v>5237</v>
      </c>
      <c r="E228" t="s">
        <v>6214</v>
      </c>
      <c r="F228" t="s">
        <v>9</v>
      </c>
      <c r="G228" t="s">
        <v>560</v>
      </c>
      <c r="H228" t="s">
        <v>6215</v>
      </c>
      <c r="I228" t="s">
        <v>4873</v>
      </c>
      <c r="J228" t="s">
        <v>4842</v>
      </c>
      <c r="K228" t="s">
        <v>4827</v>
      </c>
      <c r="L228" t="s">
        <v>4921</v>
      </c>
      <c r="M228" s="149">
        <v>237699.01</v>
      </c>
      <c r="N228" s="149">
        <v>238886.64</v>
      </c>
    </row>
    <row r="229" spans="1:14" x14ac:dyDescent="0.25">
      <c r="A229" t="s">
        <v>56</v>
      </c>
      <c r="B229" t="s">
        <v>5753</v>
      </c>
      <c r="C229" t="s">
        <v>5752</v>
      </c>
      <c r="D229" t="s">
        <v>4985</v>
      </c>
      <c r="E229" t="s">
        <v>4831</v>
      </c>
      <c r="F229" t="s">
        <v>10</v>
      </c>
      <c r="G229" t="s">
        <v>4926</v>
      </c>
      <c r="H229" t="s">
        <v>6216</v>
      </c>
      <c r="I229" t="s">
        <v>4873</v>
      </c>
      <c r="J229" t="s">
        <v>4842</v>
      </c>
      <c r="K229" t="s">
        <v>4827</v>
      </c>
      <c r="L229" t="s">
        <v>4921</v>
      </c>
      <c r="M229" s="149">
        <v>256402.63</v>
      </c>
      <c r="N229" s="149">
        <v>244273.83</v>
      </c>
    </row>
    <row r="230" spans="1:14" x14ac:dyDescent="0.25">
      <c r="A230" t="s">
        <v>56</v>
      </c>
      <c r="B230" t="s">
        <v>5753</v>
      </c>
      <c r="C230" t="s">
        <v>5752</v>
      </c>
      <c r="D230" t="s">
        <v>4985</v>
      </c>
      <c r="E230" t="s">
        <v>4831</v>
      </c>
      <c r="F230" t="s">
        <v>10</v>
      </c>
      <c r="G230" t="s">
        <v>4926</v>
      </c>
      <c r="H230" t="s">
        <v>6221</v>
      </c>
      <c r="I230" t="s">
        <v>4873</v>
      </c>
      <c r="J230" t="s">
        <v>4842</v>
      </c>
      <c r="K230" t="s">
        <v>4827</v>
      </c>
      <c r="L230" t="s">
        <v>4921</v>
      </c>
      <c r="M230" s="149">
        <v>256233.97</v>
      </c>
      <c r="N230" s="149">
        <v>244273.83</v>
      </c>
    </row>
    <row r="231" spans="1:14" x14ac:dyDescent="0.25">
      <c r="A231" t="s">
        <v>56</v>
      </c>
      <c r="B231" t="s">
        <v>5753</v>
      </c>
      <c r="C231" t="s">
        <v>5752</v>
      </c>
      <c r="D231" t="s">
        <v>6137</v>
      </c>
      <c r="E231" t="s">
        <v>4831</v>
      </c>
      <c r="F231" t="s">
        <v>10</v>
      </c>
      <c r="G231" t="s">
        <v>4926</v>
      </c>
      <c r="H231" t="s">
        <v>560</v>
      </c>
      <c r="I231" t="s">
        <v>4873</v>
      </c>
      <c r="J231" t="s">
        <v>4842</v>
      </c>
      <c r="K231" t="s">
        <v>4827</v>
      </c>
      <c r="L231" t="s">
        <v>4921</v>
      </c>
      <c r="M231" s="149">
        <v>248268.62</v>
      </c>
      <c r="N231" s="149">
        <v>244273.83</v>
      </c>
    </row>
    <row r="232" spans="1:14" x14ac:dyDescent="0.25">
      <c r="A232" t="s">
        <v>56</v>
      </c>
      <c r="B232" t="s">
        <v>5753</v>
      </c>
      <c r="C232" t="s">
        <v>5752</v>
      </c>
      <c r="D232" t="s">
        <v>6218</v>
      </c>
      <c r="E232" t="s">
        <v>5152</v>
      </c>
      <c r="F232" t="s">
        <v>10</v>
      </c>
      <c r="G232" t="s">
        <v>4926</v>
      </c>
      <c r="H232" t="s">
        <v>6227</v>
      </c>
      <c r="I232" t="s">
        <v>4873</v>
      </c>
      <c r="J232" t="s">
        <v>4842</v>
      </c>
      <c r="K232" t="s">
        <v>4827</v>
      </c>
      <c r="L232" t="s">
        <v>4921</v>
      </c>
      <c r="M232" s="149">
        <v>260325.88</v>
      </c>
      <c r="N232" s="149">
        <v>244273.83</v>
      </c>
    </row>
    <row r="233" spans="1:14" x14ac:dyDescent="0.25">
      <c r="A233" t="s">
        <v>56</v>
      </c>
      <c r="B233" t="s">
        <v>6230</v>
      </c>
      <c r="C233" t="s">
        <v>6229</v>
      </c>
      <c r="D233" t="s">
        <v>6040</v>
      </c>
      <c r="E233" t="s">
        <v>4913</v>
      </c>
      <c r="F233" t="s">
        <v>9</v>
      </c>
      <c r="G233" t="s">
        <v>560</v>
      </c>
      <c r="H233" t="s">
        <v>6231</v>
      </c>
      <c r="I233" t="s">
        <v>4873</v>
      </c>
      <c r="J233" t="s">
        <v>4842</v>
      </c>
      <c r="K233" t="s">
        <v>4827</v>
      </c>
      <c r="L233" t="s">
        <v>4921</v>
      </c>
      <c r="M233" s="149">
        <v>244277.99</v>
      </c>
      <c r="N233" s="149">
        <v>244583.65</v>
      </c>
    </row>
    <row r="234" spans="1:14" x14ac:dyDescent="0.25">
      <c r="A234" t="s">
        <v>56</v>
      </c>
      <c r="B234" t="s">
        <v>6230</v>
      </c>
      <c r="C234" t="s">
        <v>6229</v>
      </c>
      <c r="D234" t="s">
        <v>6040</v>
      </c>
      <c r="E234" t="s">
        <v>5401</v>
      </c>
      <c r="F234" t="s">
        <v>9</v>
      </c>
      <c r="G234" t="s">
        <v>560</v>
      </c>
      <c r="H234" t="s">
        <v>6238</v>
      </c>
      <c r="I234" t="s">
        <v>4873</v>
      </c>
      <c r="J234" t="s">
        <v>4842</v>
      </c>
      <c r="K234" t="s">
        <v>4827</v>
      </c>
      <c r="L234" t="s">
        <v>4921</v>
      </c>
      <c r="M234" s="149">
        <v>244406.01</v>
      </c>
      <c r="N234" s="149">
        <v>244583.65</v>
      </c>
    </row>
    <row r="235" spans="1:14" x14ac:dyDescent="0.25">
      <c r="A235" t="s">
        <v>56</v>
      </c>
      <c r="B235" t="s">
        <v>6230</v>
      </c>
      <c r="C235" t="s">
        <v>6229</v>
      </c>
      <c r="D235" t="s">
        <v>6040</v>
      </c>
      <c r="E235" t="s">
        <v>6241</v>
      </c>
      <c r="F235" t="s">
        <v>9</v>
      </c>
      <c r="G235" t="s">
        <v>560</v>
      </c>
      <c r="H235" t="s">
        <v>6242</v>
      </c>
      <c r="I235" t="s">
        <v>4873</v>
      </c>
      <c r="J235" t="s">
        <v>4842</v>
      </c>
      <c r="K235" t="s">
        <v>4827</v>
      </c>
      <c r="L235" t="s">
        <v>4921</v>
      </c>
      <c r="M235" s="149">
        <v>243340.04</v>
      </c>
      <c r="N235" s="149">
        <v>244583.65</v>
      </c>
    </row>
    <row r="236" spans="1:14" x14ac:dyDescent="0.25">
      <c r="A236" t="s">
        <v>56</v>
      </c>
      <c r="B236" t="s">
        <v>6230</v>
      </c>
      <c r="C236" t="s">
        <v>6229</v>
      </c>
      <c r="D236" t="s">
        <v>6040</v>
      </c>
      <c r="E236" t="s">
        <v>6232</v>
      </c>
      <c r="F236" t="s">
        <v>9</v>
      </c>
      <c r="G236" t="s">
        <v>560</v>
      </c>
      <c r="H236" t="s">
        <v>6245</v>
      </c>
      <c r="I236" t="s">
        <v>4873</v>
      </c>
      <c r="J236" t="s">
        <v>4842</v>
      </c>
      <c r="K236" t="s">
        <v>4827</v>
      </c>
      <c r="L236" t="s">
        <v>4921</v>
      </c>
      <c r="M236" s="149">
        <v>244456.24</v>
      </c>
      <c r="N236" s="149">
        <v>244583.65</v>
      </c>
    </row>
    <row r="237" spans="1:14" x14ac:dyDescent="0.25">
      <c r="A237" t="s">
        <v>56</v>
      </c>
      <c r="B237" t="s">
        <v>6230</v>
      </c>
      <c r="C237" t="s">
        <v>6229</v>
      </c>
      <c r="D237" t="s">
        <v>6040</v>
      </c>
      <c r="E237" t="s">
        <v>5401</v>
      </c>
      <c r="F237" t="s">
        <v>9</v>
      </c>
      <c r="G237" t="s">
        <v>560</v>
      </c>
      <c r="H237" t="s">
        <v>6238</v>
      </c>
      <c r="I237" t="s">
        <v>4873</v>
      </c>
      <c r="J237" t="s">
        <v>4842</v>
      </c>
      <c r="K237" t="s">
        <v>4827</v>
      </c>
      <c r="L237" t="s">
        <v>4921</v>
      </c>
      <c r="M237" s="149">
        <v>244406.01</v>
      </c>
      <c r="N237" s="149">
        <v>244583.65</v>
      </c>
    </row>
    <row r="238" spans="1:14" x14ac:dyDescent="0.25">
      <c r="A238" t="s">
        <v>56</v>
      </c>
      <c r="B238" t="s">
        <v>6230</v>
      </c>
      <c r="C238" t="s">
        <v>6229</v>
      </c>
      <c r="D238" t="s">
        <v>6040</v>
      </c>
      <c r="E238" t="s">
        <v>5044</v>
      </c>
      <c r="F238" t="s">
        <v>9</v>
      </c>
      <c r="G238" t="s">
        <v>560</v>
      </c>
      <c r="H238" t="s">
        <v>6249</v>
      </c>
      <c r="I238" t="s">
        <v>4873</v>
      </c>
      <c r="J238" t="s">
        <v>4842</v>
      </c>
      <c r="K238" t="s">
        <v>4827</v>
      </c>
      <c r="L238" t="s">
        <v>4921</v>
      </c>
      <c r="M238" s="149">
        <v>242276.91</v>
      </c>
      <c r="N238" s="149">
        <v>244583.65</v>
      </c>
    </row>
    <row r="239" spans="1:14" x14ac:dyDescent="0.25">
      <c r="A239" t="s">
        <v>56</v>
      </c>
      <c r="B239" t="s">
        <v>6230</v>
      </c>
      <c r="C239" t="s">
        <v>6229</v>
      </c>
      <c r="D239" t="s">
        <v>6040</v>
      </c>
      <c r="E239" t="s">
        <v>5401</v>
      </c>
      <c r="F239" t="s">
        <v>9</v>
      </c>
      <c r="G239" t="s">
        <v>560</v>
      </c>
      <c r="H239" t="s">
        <v>6250</v>
      </c>
      <c r="I239" t="s">
        <v>4873</v>
      </c>
      <c r="J239" t="s">
        <v>4842</v>
      </c>
      <c r="K239" t="s">
        <v>4827</v>
      </c>
      <c r="L239" t="s">
        <v>4921</v>
      </c>
      <c r="M239" s="149">
        <v>242276.91</v>
      </c>
      <c r="N239" s="149">
        <v>244583.65</v>
      </c>
    </row>
    <row r="240" spans="1:14" x14ac:dyDescent="0.25">
      <c r="A240" t="s">
        <v>56</v>
      </c>
      <c r="B240" t="s">
        <v>6252</v>
      </c>
      <c r="C240" t="s">
        <v>6251</v>
      </c>
      <c r="D240" t="s">
        <v>5194</v>
      </c>
      <c r="E240" t="s">
        <v>4983</v>
      </c>
      <c r="F240" t="s">
        <v>10</v>
      </c>
      <c r="G240" t="s">
        <v>5122</v>
      </c>
      <c r="H240" t="s">
        <v>6253</v>
      </c>
      <c r="I240" t="s">
        <v>2095</v>
      </c>
      <c r="J240" t="s">
        <v>4842</v>
      </c>
      <c r="K240" t="s">
        <v>4827</v>
      </c>
      <c r="L240" t="s">
        <v>4921</v>
      </c>
      <c r="M240" s="149">
        <v>192230.98</v>
      </c>
      <c r="N240" s="149">
        <v>245021.05</v>
      </c>
    </row>
    <row r="241" spans="1:14" x14ac:dyDescent="0.25">
      <c r="A241" t="s">
        <v>56</v>
      </c>
      <c r="B241" t="s">
        <v>6252</v>
      </c>
      <c r="C241" t="s">
        <v>6251</v>
      </c>
      <c r="D241" t="s">
        <v>5822</v>
      </c>
      <c r="E241" t="s">
        <v>5646</v>
      </c>
      <c r="F241" t="s">
        <v>10</v>
      </c>
      <c r="G241" t="s">
        <v>5122</v>
      </c>
      <c r="H241" t="s">
        <v>6254</v>
      </c>
      <c r="I241" t="s">
        <v>4873</v>
      </c>
      <c r="J241" t="s">
        <v>4842</v>
      </c>
      <c r="K241" t="s">
        <v>4827</v>
      </c>
      <c r="L241" t="s">
        <v>4921</v>
      </c>
      <c r="M241" s="149">
        <v>181900.97</v>
      </c>
      <c r="N241" s="149">
        <v>245021.05</v>
      </c>
    </row>
    <row r="242" spans="1:14" x14ac:dyDescent="0.25">
      <c r="A242" t="s">
        <v>56</v>
      </c>
      <c r="B242" t="s">
        <v>6252</v>
      </c>
      <c r="C242" t="s">
        <v>6251</v>
      </c>
      <c r="D242" t="s">
        <v>5822</v>
      </c>
      <c r="E242" t="s">
        <v>5646</v>
      </c>
      <c r="F242" t="s">
        <v>10</v>
      </c>
      <c r="G242" t="s">
        <v>5122</v>
      </c>
      <c r="H242" t="s">
        <v>6255</v>
      </c>
      <c r="I242" t="s">
        <v>4873</v>
      </c>
      <c r="J242" t="s">
        <v>4842</v>
      </c>
      <c r="K242" t="s">
        <v>4827</v>
      </c>
      <c r="L242" t="s">
        <v>4921</v>
      </c>
      <c r="M242" s="149">
        <v>236082.56</v>
      </c>
      <c r="N242" s="149">
        <v>245021.05</v>
      </c>
    </row>
    <row r="243" spans="1:14" x14ac:dyDescent="0.25">
      <c r="A243" t="s">
        <v>55</v>
      </c>
      <c r="B243" t="s">
        <v>6261</v>
      </c>
      <c r="C243" t="s">
        <v>6260</v>
      </c>
      <c r="D243" t="s">
        <v>6259</v>
      </c>
      <c r="E243" t="s">
        <v>5907</v>
      </c>
      <c r="F243" t="s">
        <v>10</v>
      </c>
      <c r="G243" t="s">
        <v>4875</v>
      </c>
      <c r="H243" t="s">
        <v>6263</v>
      </c>
      <c r="I243" t="s">
        <v>4873</v>
      </c>
      <c r="J243" t="s">
        <v>4842</v>
      </c>
      <c r="K243" t="s">
        <v>4827</v>
      </c>
      <c r="L243" t="s">
        <v>4921</v>
      </c>
      <c r="M243" s="149">
        <v>234930.48</v>
      </c>
      <c r="N243" s="149">
        <v>235402.25</v>
      </c>
    </row>
    <row r="244" spans="1:14" x14ac:dyDescent="0.25">
      <c r="A244" t="s">
        <v>69</v>
      </c>
      <c r="B244" t="s">
        <v>6185</v>
      </c>
      <c r="C244" t="s">
        <v>6184</v>
      </c>
      <c r="D244" t="s">
        <v>6277</v>
      </c>
      <c r="E244" t="s">
        <v>5051</v>
      </c>
      <c r="F244" t="s">
        <v>10</v>
      </c>
      <c r="G244" t="s">
        <v>4875</v>
      </c>
      <c r="H244" t="s">
        <v>6278</v>
      </c>
      <c r="I244" t="s">
        <v>4873</v>
      </c>
      <c r="J244" t="s">
        <v>4842</v>
      </c>
      <c r="K244" t="s">
        <v>4827</v>
      </c>
      <c r="L244" t="s">
        <v>4921</v>
      </c>
      <c r="M244" s="149">
        <v>243347.76</v>
      </c>
      <c r="N244" s="149">
        <v>243729.96</v>
      </c>
    </row>
    <row r="245" spans="1:14" x14ac:dyDescent="0.25">
      <c r="A245" t="s">
        <v>59</v>
      </c>
      <c r="B245" t="s">
        <v>4924</v>
      </c>
      <c r="C245" t="s">
        <v>4923</v>
      </c>
      <c r="D245" t="s">
        <v>6279</v>
      </c>
      <c r="E245" t="s">
        <v>6280</v>
      </c>
      <c r="F245" t="s">
        <v>10</v>
      </c>
      <c r="G245" t="s">
        <v>4926</v>
      </c>
      <c r="H245" t="s">
        <v>6281</v>
      </c>
      <c r="I245" t="s">
        <v>4873</v>
      </c>
      <c r="J245" t="s">
        <v>4842</v>
      </c>
      <c r="K245" t="s">
        <v>4827</v>
      </c>
      <c r="L245" t="s">
        <v>4921</v>
      </c>
      <c r="M245" s="149">
        <v>242373.66</v>
      </c>
      <c r="N245" s="149">
        <v>244871.99</v>
      </c>
    </row>
    <row r="246" spans="1:14" x14ac:dyDescent="0.25">
      <c r="A246" t="s">
        <v>58</v>
      </c>
      <c r="B246" t="s">
        <v>6284</v>
      </c>
      <c r="C246" t="s">
        <v>6283</v>
      </c>
      <c r="D246" t="s">
        <v>6285</v>
      </c>
      <c r="E246" t="s">
        <v>5195</v>
      </c>
      <c r="F246" t="s">
        <v>10</v>
      </c>
      <c r="G246" t="s">
        <v>4859</v>
      </c>
      <c r="H246" t="s">
        <v>6286</v>
      </c>
      <c r="I246" t="s">
        <v>4873</v>
      </c>
      <c r="J246" t="s">
        <v>4842</v>
      </c>
      <c r="K246" t="s">
        <v>4827</v>
      </c>
      <c r="L246" t="s">
        <v>4921</v>
      </c>
      <c r="M246" s="149">
        <v>242186.1</v>
      </c>
      <c r="N246" s="149">
        <v>244386.11</v>
      </c>
    </row>
    <row r="247" spans="1:14" x14ac:dyDescent="0.25">
      <c r="A247" t="s">
        <v>56</v>
      </c>
      <c r="B247" t="s">
        <v>6302</v>
      </c>
      <c r="C247" t="s">
        <v>6301</v>
      </c>
      <c r="D247" t="s">
        <v>6300</v>
      </c>
      <c r="E247" t="s">
        <v>6304</v>
      </c>
      <c r="F247" t="s">
        <v>9</v>
      </c>
      <c r="G247" t="s">
        <v>560</v>
      </c>
      <c r="H247" t="s">
        <v>560</v>
      </c>
      <c r="I247" t="s">
        <v>4873</v>
      </c>
      <c r="J247" t="s">
        <v>4842</v>
      </c>
      <c r="K247" t="s">
        <v>4827</v>
      </c>
      <c r="L247" t="s">
        <v>4921</v>
      </c>
      <c r="M247" s="149">
        <v>226657.89</v>
      </c>
      <c r="N247" s="149">
        <v>227804.31</v>
      </c>
    </row>
    <row r="248" spans="1:14" x14ac:dyDescent="0.25">
      <c r="A248" t="s">
        <v>53</v>
      </c>
      <c r="B248" t="s">
        <v>6312</v>
      </c>
      <c r="C248" t="s">
        <v>6311</v>
      </c>
      <c r="D248" t="s">
        <v>6310</v>
      </c>
      <c r="E248" t="s">
        <v>6313</v>
      </c>
      <c r="F248" t="s">
        <v>10</v>
      </c>
      <c r="G248" t="s">
        <v>2095</v>
      </c>
      <c r="H248" t="s">
        <v>6314</v>
      </c>
      <c r="I248" t="s">
        <v>4873</v>
      </c>
      <c r="J248" t="s">
        <v>4842</v>
      </c>
      <c r="K248" t="s">
        <v>4827</v>
      </c>
      <c r="L248" t="s">
        <v>4921</v>
      </c>
      <c r="M248" s="149">
        <v>216270.22</v>
      </c>
      <c r="N248" s="149">
        <v>216445.57</v>
      </c>
    </row>
    <row r="249" spans="1:14" x14ac:dyDescent="0.25">
      <c r="A249" t="s">
        <v>56</v>
      </c>
      <c r="B249" t="s">
        <v>6328</v>
      </c>
      <c r="C249" t="s">
        <v>6327</v>
      </c>
      <c r="D249" t="s">
        <v>6326</v>
      </c>
      <c r="E249" t="s">
        <v>5130</v>
      </c>
      <c r="F249" t="s">
        <v>10</v>
      </c>
      <c r="G249" t="s">
        <v>5182</v>
      </c>
      <c r="H249" t="s">
        <v>6329</v>
      </c>
      <c r="I249" t="s">
        <v>4873</v>
      </c>
      <c r="J249" t="s">
        <v>4842</v>
      </c>
      <c r="K249" t="s">
        <v>4827</v>
      </c>
      <c r="L249" t="s">
        <v>4921</v>
      </c>
      <c r="M249" s="149">
        <v>244120.35</v>
      </c>
      <c r="N249" s="149">
        <v>244120.35</v>
      </c>
    </row>
    <row r="250" spans="1:14" x14ac:dyDescent="0.25">
      <c r="A250" t="s">
        <v>52</v>
      </c>
      <c r="B250" t="s">
        <v>5452</v>
      </c>
      <c r="C250" t="s">
        <v>5451</v>
      </c>
      <c r="D250" t="s">
        <v>5229</v>
      </c>
      <c r="E250" t="s">
        <v>6330</v>
      </c>
      <c r="F250" t="s">
        <v>10</v>
      </c>
      <c r="G250" t="s">
        <v>2095</v>
      </c>
      <c r="H250" t="s">
        <v>6307</v>
      </c>
      <c r="I250" t="s">
        <v>4873</v>
      </c>
      <c r="J250" t="s">
        <v>4842</v>
      </c>
      <c r="K250" t="s">
        <v>4827</v>
      </c>
      <c r="L250" t="s">
        <v>4921</v>
      </c>
      <c r="M250" s="149">
        <v>244139.49</v>
      </c>
      <c r="N250" s="149">
        <v>244872</v>
      </c>
    </row>
    <row r="251" spans="1:14" x14ac:dyDescent="0.25">
      <c r="A251" t="s">
        <v>52</v>
      </c>
      <c r="B251" t="s">
        <v>6338</v>
      </c>
      <c r="C251" t="s">
        <v>6337</v>
      </c>
      <c r="D251" t="s">
        <v>6115</v>
      </c>
      <c r="E251" t="s">
        <v>6339</v>
      </c>
      <c r="F251" t="s">
        <v>10</v>
      </c>
      <c r="G251" t="s">
        <v>4939</v>
      </c>
      <c r="H251" t="s">
        <v>6340</v>
      </c>
      <c r="I251" t="s">
        <v>4873</v>
      </c>
      <c r="J251" t="s">
        <v>4842</v>
      </c>
      <c r="K251" t="s">
        <v>4827</v>
      </c>
      <c r="L251" t="s">
        <v>4921</v>
      </c>
      <c r="M251" s="149">
        <v>244058.13</v>
      </c>
      <c r="N251" s="149">
        <v>244090.13</v>
      </c>
    </row>
    <row r="252" spans="1:14" x14ac:dyDescent="0.25">
      <c r="A252" t="s">
        <v>52</v>
      </c>
      <c r="B252" t="s">
        <v>5105</v>
      </c>
      <c r="C252" t="s">
        <v>5104</v>
      </c>
      <c r="D252" t="s">
        <v>6277</v>
      </c>
      <c r="E252" t="s">
        <v>5010</v>
      </c>
      <c r="F252" t="s">
        <v>10</v>
      </c>
      <c r="G252" t="s">
        <v>560</v>
      </c>
      <c r="H252" t="s">
        <v>6353</v>
      </c>
      <c r="I252" t="s">
        <v>4873</v>
      </c>
      <c r="J252" t="s">
        <v>4842</v>
      </c>
      <c r="K252" t="s">
        <v>4827</v>
      </c>
      <c r="L252" t="s">
        <v>4921</v>
      </c>
      <c r="M252" s="149">
        <v>244855.61</v>
      </c>
      <c r="N252" s="149">
        <v>244233.15</v>
      </c>
    </row>
    <row r="253" spans="1:14" x14ac:dyDescent="0.25">
      <c r="A253" t="s">
        <v>52</v>
      </c>
      <c r="B253" t="s">
        <v>5105</v>
      </c>
      <c r="C253" t="s">
        <v>5104</v>
      </c>
      <c r="D253" t="s">
        <v>6277</v>
      </c>
      <c r="E253" t="s">
        <v>5499</v>
      </c>
      <c r="F253" t="s">
        <v>10</v>
      </c>
      <c r="G253" t="s">
        <v>560</v>
      </c>
      <c r="H253" t="s">
        <v>6357</v>
      </c>
      <c r="I253" t="s">
        <v>4873</v>
      </c>
      <c r="J253" t="s">
        <v>4842</v>
      </c>
      <c r="K253" t="s">
        <v>4827</v>
      </c>
      <c r="L253" t="s">
        <v>4921</v>
      </c>
      <c r="M253" s="149">
        <v>244855.61</v>
      </c>
      <c r="N253" s="149">
        <v>244835.53</v>
      </c>
    </row>
    <row r="254" spans="1:14" x14ac:dyDescent="0.25">
      <c r="A254" t="s">
        <v>55</v>
      </c>
      <c r="B254" t="s">
        <v>6261</v>
      </c>
      <c r="C254" t="s">
        <v>6260</v>
      </c>
      <c r="D254" t="s">
        <v>6259</v>
      </c>
      <c r="E254" t="s">
        <v>5907</v>
      </c>
      <c r="F254" t="s">
        <v>9</v>
      </c>
      <c r="G254" t="s">
        <v>4875</v>
      </c>
      <c r="H254" t="s">
        <v>7148</v>
      </c>
      <c r="I254" t="s">
        <v>4873</v>
      </c>
      <c r="J254" t="s">
        <v>4842</v>
      </c>
      <c r="K254" t="s">
        <v>4827</v>
      </c>
      <c r="L254" t="s">
        <v>4921</v>
      </c>
      <c r="M254" s="149">
        <v>234930.48</v>
      </c>
      <c r="N254" s="149">
        <v>235402.25</v>
      </c>
    </row>
    <row r="255" spans="1:14" x14ac:dyDescent="0.25">
      <c r="A255" t="s">
        <v>55</v>
      </c>
      <c r="B255" t="s">
        <v>6261</v>
      </c>
      <c r="C255" t="s">
        <v>6260</v>
      </c>
      <c r="D255" t="s">
        <v>6259</v>
      </c>
      <c r="E255" t="s">
        <v>5907</v>
      </c>
      <c r="F255" t="s">
        <v>9</v>
      </c>
      <c r="G255" t="s">
        <v>4875</v>
      </c>
      <c r="H255" t="s">
        <v>7149</v>
      </c>
      <c r="I255" t="s">
        <v>4873</v>
      </c>
      <c r="J255" t="s">
        <v>4842</v>
      </c>
      <c r="K255" t="s">
        <v>4827</v>
      </c>
      <c r="L255" t="s">
        <v>4921</v>
      </c>
      <c r="M255" s="149">
        <v>233392.83</v>
      </c>
      <c r="N255" s="149">
        <v>233406.9</v>
      </c>
    </row>
    <row r="256" spans="1:14" x14ac:dyDescent="0.25">
      <c r="A256" t="s">
        <v>56</v>
      </c>
      <c r="B256" t="s">
        <v>6252</v>
      </c>
      <c r="C256" t="s">
        <v>6251</v>
      </c>
      <c r="D256" t="s">
        <v>5194</v>
      </c>
      <c r="E256" t="s">
        <v>5646</v>
      </c>
      <c r="F256" t="s">
        <v>10</v>
      </c>
      <c r="G256" t="s">
        <v>5122</v>
      </c>
      <c r="H256" t="s">
        <v>7243</v>
      </c>
      <c r="I256" t="s">
        <v>4873</v>
      </c>
      <c r="J256" t="s">
        <v>4842</v>
      </c>
      <c r="K256" t="s">
        <v>4827</v>
      </c>
      <c r="L256" t="s">
        <v>4921</v>
      </c>
      <c r="M256" s="149">
        <v>142635</v>
      </c>
      <c r="N256" s="149">
        <v>244605.65</v>
      </c>
    </row>
    <row r="257" spans="1:14" x14ac:dyDescent="0.25">
      <c r="A257" t="s">
        <v>47</v>
      </c>
      <c r="B257" t="s">
        <v>7277</v>
      </c>
      <c r="C257" t="s">
        <v>7276</v>
      </c>
      <c r="D257" t="s">
        <v>6078</v>
      </c>
      <c r="E257" t="s">
        <v>5338</v>
      </c>
      <c r="F257" t="s">
        <v>10</v>
      </c>
      <c r="G257" t="s">
        <v>4839</v>
      </c>
      <c r="H257" t="s">
        <v>7278</v>
      </c>
      <c r="I257" t="s">
        <v>4873</v>
      </c>
      <c r="J257" t="s">
        <v>4842</v>
      </c>
      <c r="K257" t="s">
        <v>4827</v>
      </c>
      <c r="L257" t="s">
        <v>4921</v>
      </c>
      <c r="M257" s="149">
        <v>345369.65</v>
      </c>
      <c r="N257" s="149">
        <v>244090.13</v>
      </c>
    </row>
    <row r="258" spans="1:14" x14ac:dyDescent="0.25">
      <c r="A258" t="s">
        <v>47</v>
      </c>
      <c r="B258" t="s">
        <v>7277</v>
      </c>
      <c r="C258" t="s">
        <v>7276</v>
      </c>
      <c r="D258" t="s">
        <v>6062</v>
      </c>
      <c r="E258" t="s">
        <v>5338</v>
      </c>
      <c r="F258" t="s">
        <v>10</v>
      </c>
      <c r="G258" t="s">
        <v>4839</v>
      </c>
      <c r="H258" t="s">
        <v>7279</v>
      </c>
      <c r="I258" t="s">
        <v>4873</v>
      </c>
      <c r="J258" t="s">
        <v>4842</v>
      </c>
      <c r="K258" t="s">
        <v>4827</v>
      </c>
      <c r="L258" t="s">
        <v>4921</v>
      </c>
      <c r="M258" s="149">
        <v>338895.74</v>
      </c>
      <c r="N258" s="149">
        <v>244090.13</v>
      </c>
    </row>
    <row r="259" spans="1:14" x14ac:dyDescent="0.25">
      <c r="A259" t="s">
        <v>52</v>
      </c>
      <c r="B259" t="s">
        <v>7118</v>
      </c>
      <c r="C259" t="s">
        <v>7117</v>
      </c>
      <c r="D259" t="s">
        <v>7287</v>
      </c>
      <c r="E259" t="s">
        <v>4878</v>
      </c>
      <c r="F259" t="s">
        <v>10</v>
      </c>
      <c r="G259" t="s">
        <v>2095</v>
      </c>
      <c r="H259" t="s">
        <v>7288</v>
      </c>
      <c r="I259" t="s">
        <v>4873</v>
      </c>
      <c r="J259" t="s">
        <v>4842</v>
      </c>
      <c r="K259" t="s">
        <v>4827</v>
      </c>
      <c r="L259" t="s">
        <v>4921</v>
      </c>
      <c r="M259" s="149">
        <v>244121.18</v>
      </c>
      <c r="N259" s="149">
        <v>244855.63</v>
      </c>
    </row>
    <row r="260" spans="1:14" x14ac:dyDescent="0.25">
      <c r="A260" t="s">
        <v>52</v>
      </c>
      <c r="B260" t="s">
        <v>7294</v>
      </c>
      <c r="C260" t="s">
        <v>7293</v>
      </c>
      <c r="D260" t="s">
        <v>5884</v>
      </c>
      <c r="E260" t="s">
        <v>7295</v>
      </c>
      <c r="F260" t="s">
        <v>9</v>
      </c>
      <c r="G260" t="s">
        <v>560</v>
      </c>
      <c r="H260" t="s">
        <v>7296</v>
      </c>
      <c r="I260" t="s">
        <v>4873</v>
      </c>
      <c r="J260" t="s">
        <v>4842</v>
      </c>
      <c r="K260" t="s">
        <v>4827</v>
      </c>
      <c r="L260" t="s">
        <v>4921</v>
      </c>
      <c r="M260" s="149">
        <v>187765.16</v>
      </c>
      <c r="N260" s="149">
        <v>244757.69</v>
      </c>
    </row>
    <row r="261" spans="1:14" x14ac:dyDescent="0.25">
      <c r="A261" t="s">
        <v>65</v>
      </c>
      <c r="B261" t="s">
        <v>7668</v>
      </c>
      <c r="C261" t="s">
        <v>7667</v>
      </c>
      <c r="D261" t="s">
        <v>6192</v>
      </c>
      <c r="E261" t="s">
        <v>7186</v>
      </c>
      <c r="F261" t="s">
        <v>9</v>
      </c>
      <c r="G261" t="s">
        <v>560</v>
      </c>
      <c r="H261" t="s">
        <v>7669</v>
      </c>
      <c r="I261" t="s">
        <v>4873</v>
      </c>
      <c r="J261" t="s">
        <v>4842</v>
      </c>
      <c r="K261" t="s">
        <v>4827</v>
      </c>
      <c r="L261" t="s">
        <v>4921</v>
      </c>
      <c r="M261" s="149">
        <v>245201.94</v>
      </c>
      <c r="N261" s="149">
        <v>218638.65</v>
      </c>
    </row>
    <row r="262" spans="1:14" x14ac:dyDescent="0.25">
      <c r="A262" t="s">
        <v>56</v>
      </c>
      <c r="B262" t="s">
        <v>7263</v>
      </c>
      <c r="C262" t="s">
        <v>7262</v>
      </c>
      <c r="D262" t="s">
        <v>6954</v>
      </c>
      <c r="E262" t="s">
        <v>6683</v>
      </c>
      <c r="F262" t="s">
        <v>10</v>
      </c>
      <c r="G262" t="s">
        <v>4995</v>
      </c>
      <c r="H262" t="s">
        <v>7717</v>
      </c>
      <c r="I262" t="s">
        <v>4873</v>
      </c>
      <c r="J262" t="s">
        <v>4842</v>
      </c>
      <c r="K262" t="s">
        <v>4827</v>
      </c>
      <c r="L262" t="s">
        <v>4921</v>
      </c>
      <c r="M262" s="149">
        <v>209274.57</v>
      </c>
      <c r="N262" s="149">
        <v>209671.51</v>
      </c>
    </row>
    <row r="263" spans="1:14" x14ac:dyDescent="0.25">
      <c r="A263" t="s">
        <v>52</v>
      </c>
      <c r="B263" t="s">
        <v>5697</v>
      </c>
      <c r="C263" t="s">
        <v>5696</v>
      </c>
      <c r="D263" t="s">
        <v>7749</v>
      </c>
      <c r="E263" t="s">
        <v>6125</v>
      </c>
      <c r="F263" t="s">
        <v>9</v>
      </c>
      <c r="G263" t="s">
        <v>5122</v>
      </c>
      <c r="H263" t="s">
        <v>7751</v>
      </c>
      <c r="I263" t="s">
        <v>4873</v>
      </c>
      <c r="J263" t="s">
        <v>4842</v>
      </c>
      <c r="K263" t="s">
        <v>4827</v>
      </c>
      <c r="L263" t="s">
        <v>4921</v>
      </c>
      <c r="M263" s="149">
        <v>221934.64</v>
      </c>
      <c r="N263" s="149">
        <v>222479.89</v>
      </c>
    </row>
    <row r="264" spans="1:14" x14ac:dyDescent="0.25">
      <c r="A264" t="s">
        <v>52</v>
      </c>
      <c r="B264" t="s">
        <v>5697</v>
      </c>
      <c r="C264" t="s">
        <v>5696</v>
      </c>
      <c r="D264" t="s">
        <v>7749</v>
      </c>
      <c r="E264" t="s">
        <v>6125</v>
      </c>
      <c r="F264" t="s">
        <v>9</v>
      </c>
      <c r="G264" t="s">
        <v>560</v>
      </c>
      <c r="H264" t="s">
        <v>7752</v>
      </c>
      <c r="I264" t="s">
        <v>4873</v>
      </c>
      <c r="J264" t="s">
        <v>4842</v>
      </c>
      <c r="K264" t="s">
        <v>4827</v>
      </c>
      <c r="L264" t="s">
        <v>4921</v>
      </c>
      <c r="M264" s="149">
        <v>221934.64</v>
      </c>
      <c r="N264" s="149">
        <v>222479.89</v>
      </c>
    </row>
    <row r="265" spans="1:14" x14ac:dyDescent="0.25">
      <c r="A265" t="s">
        <v>52</v>
      </c>
      <c r="B265" t="s">
        <v>5697</v>
      </c>
      <c r="C265" t="s">
        <v>5696</v>
      </c>
      <c r="D265" t="s">
        <v>7749</v>
      </c>
      <c r="E265" t="s">
        <v>6125</v>
      </c>
      <c r="F265" t="s">
        <v>9</v>
      </c>
      <c r="G265" t="s">
        <v>560</v>
      </c>
      <c r="H265" t="s">
        <v>5537</v>
      </c>
      <c r="I265" t="s">
        <v>4873</v>
      </c>
      <c r="J265" t="s">
        <v>4842</v>
      </c>
      <c r="K265" t="s">
        <v>4827</v>
      </c>
      <c r="L265" t="s">
        <v>4921</v>
      </c>
      <c r="M265" s="149">
        <v>221934.64</v>
      </c>
      <c r="N265" s="149">
        <v>222479.89</v>
      </c>
    </row>
    <row r="266" spans="1:14" x14ac:dyDescent="0.25">
      <c r="A266" t="s">
        <v>52</v>
      </c>
      <c r="B266" t="s">
        <v>5697</v>
      </c>
      <c r="C266" t="s">
        <v>5696</v>
      </c>
      <c r="D266" t="s">
        <v>7749</v>
      </c>
      <c r="E266" t="s">
        <v>6125</v>
      </c>
      <c r="F266" t="s">
        <v>9</v>
      </c>
      <c r="G266" t="s">
        <v>560</v>
      </c>
      <c r="H266" t="s">
        <v>7753</v>
      </c>
      <c r="I266" t="s">
        <v>4873</v>
      </c>
      <c r="J266" t="s">
        <v>4842</v>
      </c>
      <c r="K266" t="s">
        <v>4827</v>
      </c>
      <c r="L266" t="s">
        <v>4921</v>
      </c>
      <c r="M266" s="149">
        <v>221934.64</v>
      </c>
      <c r="N266" s="149">
        <v>222479.89</v>
      </c>
    </row>
    <row r="267" spans="1:14" x14ac:dyDescent="0.25">
      <c r="A267" t="s">
        <v>46</v>
      </c>
      <c r="B267" t="s">
        <v>7766</v>
      </c>
      <c r="C267" t="s">
        <v>7765</v>
      </c>
      <c r="D267" t="s">
        <v>7764</v>
      </c>
      <c r="E267" t="s">
        <v>5322</v>
      </c>
      <c r="F267" t="s">
        <v>9</v>
      </c>
      <c r="G267" t="s">
        <v>4939</v>
      </c>
      <c r="H267" t="s">
        <v>7767</v>
      </c>
      <c r="I267" t="s">
        <v>4873</v>
      </c>
      <c r="J267" t="s">
        <v>4842</v>
      </c>
      <c r="K267" t="s">
        <v>4827</v>
      </c>
      <c r="L267" t="s">
        <v>4921</v>
      </c>
      <c r="M267" s="149">
        <v>243103.31</v>
      </c>
      <c r="N267" s="149">
        <v>244326.91</v>
      </c>
    </row>
    <row r="268" spans="1:14" x14ac:dyDescent="0.25">
      <c r="A268" t="s">
        <v>59</v>
      </c>
      <c r="B268" t="s">
        <v>7796</v>
      </c>
      <c r="C268" t="s">
        <v>7795</v>
      </c>
      <c r="D268" t="s">
        <v>7798</v>
      </c>
      <c r="E268" t="s">
        <v>7799</v>
      </c>
      <c r="F268" t="s">
        <v>9</v>
      </c>
      <c r="G268" t="s">
        <v>560</v>
      </c>
      <c r="H268" t="s">
        <v>7800</v>
      </c>
      <c r="I268" t="s">
        <v>4873</v>
      </c>
      <c r="J268" t="s">
        <v>4842</v>
      </c>
      <c r="K268" t="s">
        <v>4827</v>
      </c>
      <c r="L268" t="s">
        <v>4921</v>
      </c>
      <c r="M268" s="149">
        <v>247757.71</v>
      </c>
      <c r="N268" s="149">
        <v>248920.45</v>
      </c>
    </row>
    <row r="269" spans="1:14" x14ac:dyDescent="0.25">
      <c r="A269" t="s">
        <v>58</v>
      </c>
      <c r="B269" t="s">
        <v>7802</v>
      </c>
      <c r="C269" t="s">
        <v>7801</v>
      </c>
      <c r="D269" t="s">
        <v>6854</v>
      </c>
      <c r="E269" t="s">
        <v>6306</v>
      </c>
      <c r="F269" t="s">
        <v>9</v>
      </c>
      <c r="G269" t="s">
        <v>560</v>
      </c>
      <c r="H269" t="s">
        <v>7804</v>
      </c>
      <c r="I269" t="s">
        <v>4873</v>
      </c>
      <c r="J269" t="s">
        <v>4842</v>
      </c>
      <c r="K269" t="s">
        <v>4827</v>
      </c>
      <c r="L269" t="s">
        <v>4921</v>
      </c>
      <c r="M269" s="149">
        <v>248994.32</v>
      </c>
      <c r="N269" s="149">
        <v>249161.42</v>
      </c>
    </row>
    <row r="270" spans="1:14" x14ac:dyDescent="0.25">
      <c r="A270" t="s">
        <v>57</v>
      </c>
      <c r="B270" t="s">
        <v>5343</v>
      </c>
      <c r="C270" t="s">
        <v>5342</v>
      </c>
      <c r="D270" t="s">
        <v>7557</v>
      </c>
      <c r="E270" t="s">
        <v>6877</v>
      </c>
      <c r="F270" t="s">
        <v>10</v>
      </c>
      <c r="G270" t="s">
        <v>4839</v>
      </c>
      <c r="H270" t="s">
        <v>7805</v>
      </c>
      <c r="I270" t="s">
        <v>4873</v>
      </c>
      <c r="J270" t="s">
        <v>4842</v>
      </c>
      <c r="K270" t="s">
        <v>4827</v>
      </c>
      <c r="L270" t="s">
        <v>4921</v>
      </c>
      <c r="M270" s="149">
        <v>199602.36</v>
      </c>
      <c r="N270" s="149">
        <v>194313.71</v>
      </c>
    </row>
    <row r="271" spans="1:14" x14ac:dyDescent="0.25">
      <c r="A271" t="s">
        <v>47</v>
      </c>
      <c r="B271" t="s">
        <v>6409</v>
      </c>
      <c r="C271" t="s">
        <v>5906</v>
      </c>
      <c r="D271" t="s">
        <v>6142</v>
      </c>
      <c r="E271" t="s">
        <v>7186</v>
      </c>
      <c r="F271" t="s">
        <v>10</v>
      </c>
      <c r="G271" t="s">
        <v>2095</v>
      </c>
      <c r="H271" t="s">
        <v>7820</v>
      </c>
      <c r="I271" t="s">
        <v>4873</v>
      </c>
      <c r="J271" t="s">
        <v>4842</v>
      </c>
      <c r="K271" t="s">
        <v>4861</v>
      </c>
      <c r="L271" t="s">
        <v>4921</v>
      </c>
      <c r="M271" s="149">
        <v>352399.06</v>
      </c>
      <c r="N271" s="149">
        <v>240325.94</v>
      </c>
    </row>
    <row r="272" spans="1:14" x14ac:dyDescent="0.25">
      <c r="A272" t="s">
        <v>56</v>
      </c>
      <c r="B272" t="s">
        <v>7839</v>
      </c>
      <c r="C272" t="s">
        <v>7349</v>
      </c>
      <c r="D272" t="s">
        <v>7844</v>
      </c>
      <c r="E272" t="s">
        <v>5736</v>
      </c>
      <c r="F272" t="s">
        <v>10</v>
      </c>
      <c r="G272" t="s">
        <v>2095</v>
      </c>
      <c r="H272" t="s">
        <v>7845</v>
      </c>
      <c r="I272" t="s">
        <v>4873</v>
      </c>
      <c r="J272" t="s">
        <v>560</v>
      </c>
      <c r="K272" t="s">
        <v>4861</v>
      </c>
      <c r="L272" t="s">
        <v>4921</v>
      </c>
      <c r="M272" s="149">
        <v>275765.62</v>
      </c>
      <c r="N272" s="149">
        <v>279793.24</v>
      </c>
    </row>
    <row r="273" spans="1:14" x14ac:dyDescent="0.25">
      <c r="A273" t="s">
        <v>56</v>
      </c>
      <c r="B273" t="s">
        <v>7847</v>
      </c>
      <c r="C273" t="s">
        <v>7349</v>
      </c>
      <c r="D273" t="s">
        <v>5053</v>
      </c>
      <c r="E273" t="s">
        <v>7351</v>
      </c>
      <c r="F273" t="s">
        <v>10</v>
      </c>
      <c r="G273" t="s">
        <v>2095</v>
      </c>
      <c r="H273" t="s">
        <v>7850</v>
      </c>
      <c r="I273" t="s">
        <v>4873</v>
      </c>
      <c r="J273" t="s">
        <v>560</v>
      </c>
      <c r="K273" t="s">
        <v>4861</v>
      </c>
      <c r="L273" t="s">
        <v>4921</v>
      </c>
      <c r="M273" s="149">
        <v>256434.54</v>
      </c>
      <c r="N273" s="149">
        <v>255733.22</v>
      </c>
    </row>
    <row r="274" spans="1:14" x14ac:dyDescent="0.25">
      <c r="A274" t="s">
        <v>56</v>
      </c>
      <c r="B274" t="s">
        <v>7847</v>
      </c>
      <c r="C274" t="s">
        <v>7349</v>
      </c>
      <c r="D274" t="s">
        <v>6701</v>
      </c>
      <c r="E274" t="s">
        <v>7351</v>
      </c>
      <c r="F274" t="s">
        <v>10</v>
      </c>
      <c r="G274" t="s">
        <v>2095</v>
      </c>
      <c r="H274" t="s">
        <v>7852</v>
      </c>
      <c r="I274" t="s">
        <v>4873</v>
      </c>
      <c r="J274" t="s">
        <v>560</v>
      </c>
      <c r="K274" t="s">
        <v>4861</v>
      </c>
      <c r="L274" t="s">
        <v>4921</v>
      </c>
      <c r="M274" s="149">
        <v>190254.91</v>
      </c>
      <c r="N274" s="149">
        <v>255733.22</v>
      </c>
    </row>
    <row r="275" spans="1:14" x14ac:dyDescent="0.25">
      <c r="A275" t="s">
        <v>52</v>
      </c>
      <c r="B275" t="s">
        <v>7890</v>
      </c>
      <c r="C275" t="s">
        <v>7889</v>
      </c>
      <c r="D275" t="s">
        <v>5286</v>
      </c>
      <c r="E275" t="s">
        <v>5942</v>
      </c>
      <c r="F275" t="s">
        <v>10</v>
      </c>
      <c r="G275" t="s">
        <v>4875</v>
      </c>
      <c r="H275" t="s">
        <v>7891</v>
      </c>
      <c r="I275" t="s">
        <v>4873</v>
      </c>
      <c r="J275" t="s">
        <v>4842</v>
      </c>
      <c r="K275" t="s">
        <v>4827</v>
      </c>
      <c r="L275" t="s">
        <v>4921</v>
      </c>
      <c r="M275" s="149">
        <v>244329.37</v>
      </c>
      <c r="N275" s="149">
        <v>244490.32</v>
      </c>
    </row>
    <row r="276" spans="1:14" x14ac:dyDescent="0.25">
      <c r="A276" t="s">
        <v>64</v>
      </c>
      <c r="B276" t="s">
        <v>8367</v>
      </c>
      <c r="C276" t="s">
        <v>8366</v>
      </c>
      <c r="D276" t="s">
        <v>8365</v>
      </c>
      <c r="E276" t="s">
        <v>8368</v>
      </c>
      <c r="F276" t="s">
        <v>10</v>
      </c>
      <c r="G276" t="s">
        <v>4839</v>
      </c>
      <c r="H276" t="s">
        <v>8369</v>
      </c>
      <c r="I276" t="s">
        <v>4873</v>
      </c>
      <c r="J276" t="s">
        <v>560</v>
      </c>
      <c r="K276" t="s">
        <v>4861</v>
      </c>
      <c r="L276" t="s">
        <v>4921</v>
      </c>
      <c r="M276" s="149">
        <v>248430.44</v>
      </c>
      <c r="N276" s="149">
        <v>248430.44</v>
      </c>
    </row>
    <row r="277" spans="1:14" x14ac:dyDescent="0.25">
      <c r="A277" t="s">
        <v>64</v>
      </c>
      <c r="B277" t="s">
        <v>8373</v>
      </c>
      <c r="C277" t="s">
        <v>8366</v>
      </c>
      <c r="D277" t="s">
        <v>8376</v>
      </c>
      <c r="E277" t="s">
        <v>7865</v>
      </c>
      <c r="F277" t="s">
        <v>10</v>
      </c>
      <c r="G277" t="s">
        <v>4839</v>
      </c>
      <c r="H277" t="s">
        <v>6173</v>
      </c>
      <c r="I277" t="s">
        <v>4873</v>
      </c>
      <c r="J277" t="s">
        <v>560</v>
      </c>
      <c r="K277" t="s">
        <v>4861</v>
      </c>
      <c r="L277" t="s">
        <v>4921</v>
      </c>
      <c r="M277" s="149">
        <v>226538.88</v>
      </c>
      <c r="N277" s="149">
        <v>0</v>
      </c>
    </row>
    <row r="278" spans="1:14" x14ac:dyDescent="0.25">
      <c r="A278" t="s">
        <v>67</v>
      </c>
      <c r="B278" t="s">
        <v>8393</v>
      </c>
      <c r="C278" t="s">
        <v>8392</v>
      </c>
      <c r="D278" t="s">
        <v>8391</v>
      </c>
      <c r="E278" t="s">
        <v>8394</v>
      </c>
      <c r="F278" t="s">
        <v>9</v>
      </c>
      <c r="G278" t="s">
        <v>4839</v>
      </c>
      <c r="H278" t="s">
        <v>8395</v>
      </c>
      <c r="I278" t="s">
        <v>4873</v>
      </c>
      <c r="J278" t="s">
        <v>4854</v>
      </c>
      <c r="K278" t="s">
        <v>4827</v>
      </c>
      <c r="L278" t="s">
        <v>4921</v>
      </c>
      <c r="M278" s="149">
        <v>183122.34</v>
      </c>
      <c r="N278" s="149">
        <v>0</v>
      </c>
    </row>
    <row r="279" spans="1:14" x14ac:dyDescent="0.25">
      <c r="A279" t="s">
        <v>226</v>
      </c>
      <c r="B279" t="s">
        <v>5231</v>
      </c>
      <c r="C279" t="s">
        <v>7116</v>
      </c>
      <c r="D279" t="s">
        <v>8256</v>
      </c>
      <c r="E279" t="s">
        <v>560</v>
      </c>
      <c r="F279" t="s">
        <v>9</v>
      </c>
      <c r="G279" t="s">
        <v>4839</v>
      </c>
      <c r="H279" t="s">
        <v>560</v>
      </c>
      <c r="I279" t="s">
        <v>4873</v>
      </c>
      <c r="J279" t="s">
        <v>4854</v>
      </c>
      <c r="K279" t="s">
        <v>4861</v>
      </c>
      <c r="L279" t="s">
        <v>4921</v>
      </c>
      <c r="M279" s="149">
        <v>151000.45000000001</v>
      </c>
      <c r="N279" s="149">
        <v>152608.64000000001</v>
      </c>
    </row>
    <row r="280" spans="1:14" x14ac:dyDescent="0.25">
      <c r="A280" t="s">
        <v>226</v>
      </c>
      <c r="B280" t="s">
        <v>5231</v>
      </c>
      <c r="C280" t="s">
        <v>7116</v>
      </c>
      <c r="D280" t="s">
        <v>8256</v>
      </c>
      <c r="E280" t="s">
        <v>560</v>
      </c>
      <c r="F280" t="s">
        <v>9</v>
      </c>
      <c r="G280" t="s">
        <v>4875</v>
      </c>
      <c r="H280" t="s">
        <v>560</v>
      </c>
      <c r="I280" t="s">
        <v>4873</v>
      </c>
      <c r="J280" t="s">
        <v>4854</v>
      </c>
      <c r="K280" t="s">
        <v>4861</v>
      </c>
      <c r="L280" t="s">
        <v>4921</v>
      </c>
      <c r="M280" s="149">
        <v>151000.45000000001</v>
      </c>
      <c r="N280" s="149">
        <v>152608.64000000001</v>
      </c>
    </row>
    <row r="281" spans="1:14" x14ac:dyDescent="0.25">
      <c r="A281" t="s">
        <v>226</v>
      </c>
      <c r="B281" t="s">
        <v>5231</v>
      </c>
      <c r="C281" t="s">
        <v>7116</v>
      </c>
      <c r="D281" t="s">
        <v>8256</v>
      </c>
      <c r="E281" t="s">
        <v>560</v>
      </c>
      <c r="F281" t="s">
        <v>9</v>
      </c>
      <c r="G281" t="s">
        <v>4875</v>
      </c>
      <c r="H281" t="s">
        <v>560</v>
      </c>
      <c r="I281" t="s">
        <v>4873</v>
      </c>
      <c r="J281" t="s">
        <v>4854</v>
      </c>
      <c r="K281" t="s">
        <v>4861</v>
      </c>
      <c r="L281" t="s">
        <v>4921</v>
      </c>
      <c r="M281" s="149">
        <v>151000.45000000001</v>
      </c>
      <c r="N281" s="149">
        <v>152608.64000000001</v>
      </c>
    </row>
    <row r="282" spans="1:14" x14ac:dyDescent="0.25">
      <c r="A282" t="s">
        <v>226</v>
      </c>
      <c r="B282" t="s">
        <v>5231</v>
      </c>
      <c r="C282" t="s">
        <v>7116</v>
      </c>
      <c r="D282" t="s">
        <v>8256</v>
      </c>
      <c r="E282" t="s">
        <v>560</v>
      </c>
      <c r="F282" t="s">
        <v>9</v>
      </c>
      <c r="G282" t="s">
        <v>4875</v>
      </c>
      <c r="H282" t="s">
        <v>560</v>
      </c>
      <c r="I282" t="s">
        <v>4873</v>
      </c>
      <c r="J282" t="s">
        <v>4854</v>
      </c>
      <c r="K282" t="s">
        <v>4861</v>
      </c>
      <c r="L282" t="s">
        <v>4921</v>
      </c>
      <c r="M282" s="149">
        <v>151000.45000000001</v>
      </c>
      <c r="N282" s="149">
        <v>152608.64000000001</v>
      </c>
    </row>
    <row r="283" spans="1:14" x14ac:dyDescent="0.25">
      <c r="A283" t="s">
        <v>226</v>
      </c>
      <c r="B283" t="s">
        <v>5231</v>
      </c>
      <c r="C283" t="s">
        <v>7116</v>
      </c>
      <c r="D283" t="s">
        <v>8256</v>
      </c>
      <c r="E283" t="s">
        <v>560</v>
      </c>
      <c r="F283" t="s">
        <v>9</v>
      </c>
      <c r="G283" t="s">
        <v>4875</v>
      </c>
      <c r="H283" t="s">
        <v>560</v>
      </c>
      <c r="I283" t="s">
        <v>4873</v>
      </c>
      <c r="J283" t="s">
        <v>4854</v>
      </c>
      <c r="K283" t="s">
        <v>4861</v>
      </c>
      <c r="L283" t="s">
        <v>4921</v>
      </c>
      <c r="M283" s="149">
        <v>151000.45000000001</v>
      </c>
      <c r="N283" s="149">
        <v>152608.64000000001</v>
      </c>
    </row>
    <row r="284" spans="1:14" x14ac:dyDescent="0.25">
      <c r="A284" t="s">
        <v>226</v>
      </c>
      <c r="B284" t="s">
        <v>5231</v>
      </c>
      <c r="C284" t="s">
        <v>7116</v>
      </c>
      <c r="D284" t="s">
        <v>8256</v>
      </c>
      <c r="E284" t="s">
        <v>560</v>
      </c>
      <c r="F284" t="s">
        <v>9</v>
      </c>
      <c r="G284" t="s">
        <v>4875</v>
      </c>
      <c r="H284" t="s">
        <v>560</v>
      </c>
      <c r="I284" t="s">
        <v>4873</v>
      </c>
      <c r="J284" t="s">
        <v>4854</v>
      </c>
      <c r="K284" t="s">
        <v>4861</v>
      </c>
      <c r="L284" t="s">
        <v>4921</v>
      </c>
      <c r="M284" s="149">
        <v>151000.45000000001</v>
      </c>
      <c r="N284" s="149">
        <v>152608.64000000001</v>
      </c>
    </row>
    <row r="285" spans="1:14" x14ac:dyDescent="0.25">
      <c r="A285" t="s">
        <v>226</v>
      </c>
      <c r="B285" t="s">
        <v>5231</v>
      </c>
      <c r="C285" t="s">
        <v>7116</v>
      </c>
      <c r="D285" t="s">
        <v>8256</v>
      </c>
      <c r="E285" t="s">
        <v>560</v>
      </c>
      <c r="F285" t="s">
        <v>9</v>
      </c>
      <c r="G285" t="s">
        <v>4875</v>
      </c>
      <c r="H285" t="s">
        <v>560</v>
      </c>
      <c r="I285" t="s">
        <v>4873</v>
      </c>
      <c r="J285" t="s">
        <v>4854</v>
      </c>
      <c r="K285" t="s">
        <v>4861</v>
      </c>
      <c r="L285" t="s">
        <v>4921</v>
      </c>
      <c r="M285" s="149">
        <v>151000.45000000001</v>
      </c>
      <c r="N285" s="149">
        <v>152608.64000000001</v>
      </c>
    </row>
    <row r="286" spans="1:14" x14ac:dyDescent="0.25">
      <c r="A286" t="s">
        <v>226</v>
      </c>
      <c r="B286" t="s">
        <v>5231</v>
      </c>
      <c r="C286" t="s">
        <v>7116</v>
      </c>
      <c r="D286" t="s">
        <v>8256</v>
      </c>
      <c r="E286" t="s">
        <v>560</v>
      </c>
      <c r="F286" t="s">
        <v>9</v>
      </c>
      <c r="G286" t="s">
        <v>4875</v>
      </c>
      <c r="H286" t="s">
        <v>560</v>
      </c>
      <c r="I286" t="s">
        <v>4873</v>
      </c>
      <c r="J286" t="s">
        <v>4854</v>
      </c>
      <c r="K286" t="s">
        <v>4861</v>
      </c>
      <c r="L286" t="s">
        <v>4921</v>
      </c>
      <c r="M286" s="149">
        <v>151000.45000000001</v>
      </c>
      <c r="N286" s="149">
        <v>152608.64000000001</v>
      </c>
    </row>
    <row r="287" spans="1:14" x14ac:dyDescent="0.25">
      <c r="A287" t="s">
        <v>226</v>
      </c>
      <c r="B287" t="s">
        <v>5231</v>
      </c>
      <c r="C287" t="s">
        <v>7116</v>
      </c>
      <c r="D287" t="s">
        <v>8256</v>
      </c>
      <c r="E287" t="s">
        <v>560</v>
      </c>
      <c r="F287" t="s">
        <v>9</v>
      </c>
      <c r="G287" t="s">
        <v>4875</v>
      </c>
      <c r="H287" t="s">
        <v>560</v>
      </c>
      <c r="I287" t="s">
        <v>4873</v>
      </c>
      <c r="J287" t="s">
        <v>4854</v>
      </c>
      <c r="K287" t="s">
        <v>4861</v>
      </c>
      <c r="L287" t="s">
        <v>4921</v>
      </c>
      <c r="M287" s="149">
        <v>151000.45000000001</v>
      </c>
      <c r="N287" s="149">
        <v>152608.64000000001</v>
      </c>
    </row>
    <row r="288" spans="1:14" x14ac:dyDescent="0.25">
      <c r="A288" t="s">
        <v>226</v>
      </c>
      <c r="B288" t="s">
        <v>5231</v>
      </c>
      <c r="C288" t="s">
        <v>7116</v>
      </c>
      <c r="D288" t="s">
        <v>8256</v>
      </c>
      <c r="E288" t="s">
        <v>560</v>
      </c>
      <c r="F288" t="s">
        <v>9</v>
      </c>
      <c r="G288" t="s">
        <v>4839</v>
      </c>
      <c r="H288" t="s">
        <v>560</v>
      </c>
      <c r="I288" t="s">
        <v>4873</v>
      </c>
      <c r="J288" t="s">
        <v>560</v>
      </c>
      <c r="K288" t="s">
        <v>4861</v>
      </c>
      <c r="L288" t="s">
        <v>4921</v>
      </c>
      <c r="M288" s="149">
        <v>151000.45000000001</v>
      </c>
      <c r="N288" s="149">
        <v>0</v>
      </c>
    </row>
    <row r="289" spans="1:14" x14ac:dyDescent="0.25">
      <c r="A289" t="s">
        <v>46</v>
      </c>
      <c r="B289" t="s">
        <v>8078</v>
      </c>
      <c r="C289" t="s">
        <v>8077</v>
      </c>
      <c r="D289" t="s">
        <v>8424</v>
      </c>
      <c r="E289" t="s">
        <v>8445</v>
      </c>
      <c r="F289" t="s">
        <v>9</v>
      </c>
      <c r="G289" t="s">
        <v>560</v>
      </c>
      <c r="H289" t="s">
        <v>4940</v>
      </c>
      <c r="I289" t="s">
        <v>4873</v>
      </c>
      <c r="J289" t="s">
        <v>4854</v>
      </c>
      <c r="K289" t="s">
        <v>4827</v>
      </c>
      <c r="L289" t="s">
        <v>4921</v>
      </c>
      <c r="M289" s="149">
        <v>240028</v>
      </c>
      <c r="N289" s="149">
        <v>0</v>
      </c>
    </row>
    <row r="290" spans="1:14" x14ac:dyDescent="0.25">
      <c r="A290" t="s">
        <v>52</v>
      </c>
      <c r="B290" t="s">
        <v>8522</v>
      </c>
      <c r="C290" t="s">
        <v>8521</v>
      </c>
      <c r="D290" t="s">
        <v>8523</v>
      </c>
      <c r="E290" t="s">
        <v>8524</v>
      </c>
      <c r="F290" t="s">
        <v>9</v>
      </c>
      <c r="G290" t="s">
        <v>2095</v>
      </c>
      <c r="H290" t="s">
        <v>560</v>
      </c>
      <c r="I290" t="s">
        <v>4873</v>
      </c>
      <c r="J290" t="s">
        <v>560</v>
      </c>
      <c r="K290" t="s">
        <v>4861</v>
      </c>
      <c r="L290" t="s">
        <v>4921</v>
      </c>
      <c r="M290" s="149">
        <v>145196.95000000001</v>
      </c>
      <c r="N290" s="149">
        <v>156158.42000000001</v>
      </c>
    </row>
    <row r="291" spans="1:14" x14ac:dyDescent="0.25">
      <c r="A291" t="s">
        <v>52</v>
      </c>
      <c r="B291" t="s">
        <v>8522</v>
      </c>
      <c r="C291" t="s">
        <v>8521</v>
      </c>
      <c r="D291" t="s">
        <v>8523</v>
      </c>
      <c r="E291" t="s">
        <v>8524</v>
      </c>
      <c r="F291" t="s">
        <v>9</v>
      </c>
      <c r="G291" t="s">
        <v>2095</v>
      </c>
      <c r="H291" t="s">
        <v>560</v>
      </c>
      <c r="I291" t="s">
        <v>4873</v>
      </c>
      <c r="J291" t="s">
        <v>560</v>
      </c>
      <c r="K291" t="s">
        <v>4861</v>
      </c>
      <c r="L291" t="s">
        <v>4921</v>
      </c>
      <c r="M291" s="149">
        <v>145196.95000000001</v>
      </c>
      <c r="N291" s="149">
        <v>156158.42000000001</v>
      </c>
    </row>
    <row r="292" spans="1:14" x14ac:dyDescent="0.25">
      <c r="A292" t="s">
        <v>52</v>
      </c>
      <c r="B292" t="s">
        <v>8522</v>
      </c>
      <c r="C292" t="s">
        <v>8521</v>
      </c>
      <c r="D292" t="s">
        <v>8523</v>
      </c>
      <c r="E292" t="s">
        <v>8524</v>
      </c>
      <c r="F292" t="s">
        <v>9</v>
      </c>
      <c r="G292" t="s">
        <v>560</v>
      </c>
      <c r="H292" t="s">
        <v>8525</v>
      </c>
      <c r="I292" t="s">
        <v>4873</v>
      </c>
      <c r="J292" t="s">
        <v>560</v>
      </c>
      <c r="K292" t="s">
        <v>4861</v>
      </c>
      <c r="L292" t="s">
        <v>4921</v>
      </c>
      <c r="M292" s="149">
        <v>145196.95000000001</v>
      </c>
      <c r="N292" s="149">
        <v>156158.42000000001</v>
      </c>
    </row>
    <row r="293" spans="1:14" x14ac:dyDescent="0.25">
      <c r="A293" t="s">
        <v>52</v>
      </c>
      <c r="B293" t="s">
        <v>5751</v>
      </c>
      <c r="C293" t="s">
        <v>8521</v>
      </c>
      <c r="D293" t="s">
        <v>8526</v>
      </c>
      <c r="E293" t="s">
        <v>8527</v>
      </c>
      <c r="F293" t="s">
        <v>9</v>
      </c>
      <c r="G293" t="s">
        <v>560</v>
      </c>
      <c r="H293" t="s">
        <v>4940</v>
      </c>
      <c r="I293" t="s">
        <v>4873</v>
      </c>
      <c r="J293" t="s">
        <v>560</v>
      </c>
      <c r="K293" t="s">
        <v>4861</v>
      </c>
      <c r="L293" t="s">
        <v>4921</v>
      </c>
      <c r="M293" s="149">
        <v>140132</v>
      </c>
      <c r="N293" s="149">
        <v>156935.42000000001</v>
      </c>
    </row>
    <row r="294" spans="1:14" x14ac:dyDescent="0.25">
      <c r="A294" t="s">
        <v>52</v>
      </c>
      <c r="B294" t="s">
        <v>5751</v>
      </c>
      <c r="C294" t="s">
        <v>8521</v>
      </c>
      <c r="D294" t="s">
        <v>8526</v>
      </c>
      <c r="E294" t="s">
        <v>8527</v>
      </c>
      <c r="F294" t="s">
        <v>9</v>
      </c>
      <c r="G294" t="s">
        <v>560</v>
      </c>
      <c r="H294" t="s">
        <v>4940</v>
      </c>
      <c r="I294" t="s">
        <v>4873</v>
      </c>
      <c r="J294" t="s">
        <v>560</v>
      </c>
      <c r="K294" t="s">
        <v>4861</v>
      </c>
      <c r="L294" t="s">
        <v>4921</v>
      </c>
      <c r="M294" s="149">
        <v>139717.01999999999</v>
      </c>
      <c r="N294" s="149">
        <v>156158.42000000001</v>
      </c>
    </row>
    <row r="295" spans="1:14" x14ac:dyDescent="0.25">
      <c r="A295" t="s">
        <v>52</v>
      </c>
      <c r="B295" t="s">
        <v>8528</v>
      </c>
      <c r="C295" t="s">
        <v>8521</v>
      </c>
      <c r="D295" t="s">
        <v>8529</v>
      </c>
      <c r="E295" t="s">
        <v>8530</v>
      </c>
      <c r="F295" t="s">
        <v>9</v>
      </c>
      <c r="G295" t="s">
        <v>2095</v>
      </c>
      <c r="H295" t="s">
        <v>8531</v>
      </c>
      <c r="I295" t="s">
        <v>4873</v>
      </c>
      <c r="J295" t="s">
        <v>560</v>
      </c>
      <c r="K295" t="s">
        <v>4861</v>
      </c>
      <c r="L295" t="s">
        <v>4921</v>
      </c>
      <c r="M295" s="149">
        <v>155935.42000000001</v>
      </c>
      <c r="N295" s="149">
        <v>156158.42000000001</v>
      </c>
    </row>
    <row r="296" spans="1:14" x14ac:dyDescent="0.25">
      <c r="A296" t="s">
        <v>52</v>
      </c>
      <c r="B296" t="s">
        <v>8522</v>
      </c>
      <c r="C296" t="s">
        <v>8521</v>
      </c>
      <c r="D296" t="s">
        <v>8523</v>
      </c>
      <c r="E296" t="s">
        <v>8524</v>
      </c>
      <c r="F296" t="s">
        <v>9</v>
      </c>
      <c r="G296" t="s">
        <v>2095</v>
      </c>
      <c r="H296" t="s">
        <v>560</v>
      </c>
      <c r="I296" t="s">
        <v>4873</v>
      </c>
      <c r="J296" t="s">
        <v>560</v>
      </c>
      <c r="K296" t="s">
        <v>4861</v>
      </c>
      <c r="L296" t="s">
        <v>4921</v>
      </c>
      <c r="M296" s="149">
        <v>145196.95000000001</v>
      </c>
      <c r="N296" s="149">
        <v>156158.42000000001</v>
      </c>
    </row>
    <row r="297" spans="1:14" x14ac:dyDescent="0.25">
      <c r="A297" t="s">
        <v>59</v>
      </c>
      <c r="B297" t="s">
        <v>8253</v>
      </c>
      <c r="C297" t="s">
        <v>8252</v>
      </c>
      <c r="D297" t="s">
        <v>8543</v>
      </c>
      <c r="E297" t="s">
        <v>8544</v>
      </c>
      <c r="F297" t="s">
        <v>9</v>
      </c>
      <c r="G297" t="s">
        <v>4839</v>
      </c>
      <c r="H297" t="s">
        <v>7331</v>
      </c>
      <c r="I297" t="s">
        <v>4873</v>
      </c>
      <c r="J297" t="s">
        <v>560</v>
      </c>
      <c r="K297" t="s">
        <v>4827</v>
      </c>
      <c r="L297" t="s">
        <v>4921</v>
      </c>
      <c r="M297" s="149">
        <v>199800</v>
      </c>
      <c r="N297" s="149">
        <v>199800</v>
      </c>
    </row>
    <row r="298" spans="1:14" x14ac:dyDescent="0.25">
      <c r="A298" t="s">
        <v>59</v>
      </c>
      <c r="B298" t="s">
        <v>8253</v>
      </c>
      <c r="C298" t="s">
        <v>8252</v>
      </c>
      <c r="D298" t="s">
        <v>8543</v>
      </c>
      <c r="E298" t="s">
        <v>8544</v>
      </c>
      <c r="F298" t="s">
        <v>9</v>
      </c>
      <c r="G298" t="s">
        <v>4839</v>
      </c>
      <c r="H298" t="s">
        <v>6931</v>
      </c>
      <c r="I298" t="s">
        <v>4873</v>
      </c>
      <c r="J298" t="s">
        <v>560</v>
      </c>
      <c r="K298" t="s">
        <v>4827</v>
      </c>
      <c r="L298" t="s">
        <v>4921</v>
      </c>
      <c r="M298" s="149">
        <v>199800</v>
      </c>
      <c r="N298" s="149">
        <v>199800</v>
      </c>
    </row>
    <row r="299" spans="1:14" x14ac:dyDescent="0.25">
      <c r="A299" t="s">
        <v>46</v>
      </c>
      <c r="B299" t="s">
        <v>4957</v>
      </c>
      <c r="C299" t="s">
        <v>4956</v>
      </c>
      <c r="D299" t="s">
        <v>4955</v>
      </c>
      <c r="E299" t="s">
        <v>4958</v>
      </c>
      <c r="F299" t="s">
        <v>9</v>
      </c>
      <c r="G299" t="s">
        <v>4939</v>
      </c>
      <c r="H299" t="s">
        <v>4964</v>
      </c>
      <c r="I299" t="s">
        <v>4873</v>
      </c>
      <c r="J299" t="s">
        <v>4842</v>
      </c>
      <c r="K299" t="s">
        <v>4827</v>
      </c>
      <c r="L299" t="s">
        <v>4965</v>
      </c>
      <c r="M299" s="149">
        <v>942107.25</v>
      </c>
      <c r="N299" s="149">
        <v>942321.8</v>
      </c>
    </row>
    <row r="300" spans="1:14" x14ac:dyDescent="0.25">
      <c r="A300" t="s">
        <v>46</v>
      </c>
      <c r="B300" t="s">
        <v>4957</v>
      </c>
      <c r="C300" t="s">
        <v>4956</v>
      </c>
      <c r="D300" t="s">
        <v>4955</v>
      </c>
      <c r="E300" t="s">
        <v>4958</v>
      </c>
      <c r="F300" t="s">
        <v>9</v>
      </c>
      <c r="G300" t="s">
        <v>4939</v>
      </c>
      <c r="H300" t="s">
        <v>4966</v>
      </c>
      <c r="I300" t="s">
        <v>4873</v>
      </c>
      <c r="J300" t="s">
        <v>4842</v>
      </c>
      <c r="K300" t="s">
        <v>4827</v>
      </c>
      <c r="L300" t="s">
        <v>4965</v>
      </c>
      <c r="M300" s="149">
        <v>942107.25</v>
      </c>
      <c r="N300" s="149">
        <v>942321.8</v>
      </c>
    </row>
    <row r="301" spans="1:14" x14ac:dyDescent="0.25">
      <c r="A301" t="s">
        <v>46</v>
      </c>
      <c r="B301" t="s">
        <v>4957</v>
      </c>
      <c r="C301" t="s">
        <v>4956</v>
      </c>
      <c r="D301" t="s">
        <v>4955</v>
      </c>
      <c r="E301" t="s">
        <v>4958</v>
      </c>
      <c r="F301" t="s">
        <v>9</v>
      </c>
      <c r="G301" t="s">
        <v>560</v>
      </c>
      <c r="H301" t="s">
        <v>4967</v>
      </c>
      <c r="I301" t="s">
        <v>4873</v>
      </c>
      <c r="J301" t="s">
        <v>4842</v>
      </c>
      <c r="K301" t="s">
        <v>4827</v>
      </c>
      <c r="L301" t="s">
        <v>4965</v>
      </c>
      <c r="M301" s="149">
        <v>942107.25</v>
      </c>
      <c r="N301" s="149">
        <v>942321.8</v>
      </c>
    </row>
    <row r="302" spans="1:14" x14ac:dyDescent="0.25">
      <c r="A302" t="s">
        <v>46</v>
      </c>
      <c r="B302" t="s">
        <v>4957</v>
      </c>
      <c r="C302" t="s">
        <v>4956</v>
      </c>
      <c r="D302" t="s">
        <v>4955</v>
      </c>
      <c r="E302" t="s">
        <v>4958</v>
      </c>
      <c r="F302" t="s">
        <v>9</v>
      </c>
      <c r="G302" t="s">
        <v>4939</v>
      </c>
      <c r="H302" t="s">
        <v>4968</v>
      </c>
      <c r="I302" t="s">
        <v>4873</v>
      </c>
      <c r="J302" t="s">
        <v>4842</v>
      </c>
      <c r="K302" t="s">
        <v>4827</v>
      </c>
      <c r="L302" t="s">
        <v>4965</v>
      </c>
      <c r="M302" s="149">
        <v>942107.25</v>
      </c>
      <c r="N302" s="149">
        <v>942321.8</v>
      </c>
    </row>
    <row r="303" spans="1:14" x14ac:dyDescent="0.25">
      <c r="A303" t="s">
        <v>46</v>
      </c>
      <c r="B303" t="s">
        <v>4993</v>
      </c>
      <c r="C303" t="s">
        <v>4992</v>
      </c>
      <c r="D303" t="s">
        <v>4991</v>
      </c>
      <c r="E303" t="s">
        <v>4994</v>
      </c>
      <c r="F303" t="s">
        <v>10</v>
      </c>
      <c r="G303" t="s">
        <v>4995</v>
      </c>
      <c r="H303" t="s">
        <v>4997</v>
      </c>
      <c r="I303" t="s">
        <v>4873</v>
      </c>
      <c r="J303" t="s">
        <v>4842</v>
      </c>
      <c r="K303" t="s">
        <v>4827</v>
      </c>
      <c r="L303" t="s">
        <v>4965</v>
      </c>
      <c r="M303" s="149">
        <v>932555.56</v>
      </c>
      <c r="N303" s="149">
        <v>942458.37</v>
      </c>
    </row>
    <row r="304" spans="1:14" x14ac:dyDescent="0.25">
      <c r="A304" t="s">
        <v>56</v>
      </c>
      <c r="B304" t="s">
        <v>5068</v>
      </c>
      <c r="C304" t="s">
        <v>5067</v>
      </c>
      <c r="D304" t="s">
        <v>5066</v>
      </c>
      <c r="E304" t="s">
        <v>5069</v>
      </c>
      <c r="F304" t="s">
        <v>10</v>
      </c>
      <c r="G304" t="s">
        <v>4839</v>
      </c>
      <c r="H304" t="s">
        <v>5070</v>
      </c>
      <c r="I304" t="s">
        <v>4873</v>
      </c>
      <c r="J304" t="s">
        <v>4842</v>
      </c>
      <c r="K304" t="s">
        <v>4827</v>
      </c>
      <c r="L304" t="s">
        <v>4965</v>
      </c>
      <c r="M304" s="149">
        <v>942050.92</v>
      </c>
      <c r="N304" s="149">
        <v>941979.15</v>
      </c>
    </row>
    <row r="305" spans="1:14" x14ac:dyDescent="0.25">
      <c r="A305" t="s">
        <v>52</v>
      </c>
      <c r="B305" t="s">
        <v>5097</v>
      </c>
      <c r="C305" t="s">
        <v>5096</v>
      </c>
      <c r="D305" t="s">
        <v>5098</v>
      </c>
      <c r="E305" t="s">
        <v>4947</v>
      </c>
      <c r="F305" t="s">
        <v>10</v>
      </c>
      <c r="G305" t="s">
        <v>4839</v>
      </c>
      <c r="H305" t="s">
        <v>5102</v>
      </c>
      <c r="I305" t="s">
        <v>4873</v>
      </c>
      <c r="J305" t="s">
        <v>4842</v>
      </c>
      <c r="K305" t="s">
        <v>4827</v>
      </c>
      <c r="L305" t="s">
        <v>4965</v>
      </c>
      <c r="M305" s="149">
        <v>910264.55</v>
      </c>
      <c r="N305" s="149">
        <v>932662.24</v>
      </c>
    </row>
    <row r="306" spans="1:14" x14ac:dyDescent="0.25">
      <c r="A306" t="s">
        <v>52</v>
      </c>
      <c r="B306" t="s">
        <v>5114</v>
      </c>
      <c r="C306" t="s">
        <v>5113</v>
      </c>
      <c r="D306" t="s">
        <v>5112</v>
      </c>
      <c r="E306" t="s">
        <v>5115</v>
      </c>
      <c r="F306" t="s">
        <v>10</v>
      </c>
      <c r="G306" t="s">
        <v>4939</v>
      </c>
      <c r="H306" t="s">
        <v>5117</v>
      </c>
      <c r="I306" t="s">
        <v>4873</v>
      </c>
      <c r="J306" t="s">
        <v>4842</v>
      </c>
      <c r="K306" t="s">
        <v>4827</v>
      </c>
      <c r="L306" t="s">
        <v>4965</v>
      </c>
      <c r="M306" s="149">
        <v>749161.64</v>
      </c>
      <c r="N306" s="149">
        <v>940426.23</v>
      </c>
    </row>
    <row r="307" spans="1:14" x14ac:dyDescent="0.25">
      <c r="A307" t="s">
        <v>46</v>
      </c>
      <c r="B307" t="s">
        <v>5134</v>
      </c>
      <c r="C307" t="s">
        <v>5133</v>
      </c>
      <c r="D307" t="s">
        <v>5132</v>
      </c>
      <c r="E307" t="s">
        <v>5135</v>
      </c>
      <c r="F307" t="s">
        <v>9</v>
      </c>
      <c r="G307" t="s">
        <v>560</v>
      </c>
      <c r="H307" t="s">
        <v>5137</v>
      </c>
      <c r="I307" t="s">
        <v>4873</v>
      </c>
      <c r="J307" t="s">
        <v>4842</v>
      </c>
      <c r="K307" t="s">
        <v>4827</v>
      </c>
      <c r="L307" t="s">
        <v>4965</v>
      </c>
      <c r="M307" s="149">
        <v>942525.18</v>
      </c>
      <c r="N307" s="149">
        <v>942647.18</v>
      </c>
    </row>
    <row r="308" spans="1:14" x14ac:dyDescent="0.25">
      <c r="A308" t="s">
        <v>47</v>
      </c>
      <c r="B308" t="s">
        <v>5225</v>
      </c>
      <c r="C308" t="s">
        <v>5224</v>
      </c>
      <c r="D308" t="s">
        <v>5226</v>
      </c>
      <c r="E308" t="s">
        <v>5149</v>
      </c>
      <c r="F308" t="s">
        <v>10</v>
      </c>
      <c r="G308" t="s">
        <v>560</v>
      </c>
      <c r="H308" t="s">
        <v>5228</v>
      </c>
      <c r="I308" t="s">
        <v>4873</v>
      </c>
      <c r="J308" t="s">
        <v>4842</v>
      </c>
      <c r="K308" t="s">
        <v>4827</v>
      </c>
      <c r="L308" t="s">
        <v>4965</v>
      </c>
      <c r="M308" s="149">
        <v>858625.2</v>
      </c>
      <c r="N308" s="149">
        <v>858976.76</v>
      </c>
    </row>
    <row r="309" spans="1:14" x14ac:dyDescent="0.25">
      <c r="A309" t="s">
        <v>52</v>
      </c>
      <c r="B309" t="s">
        <v>5277</v>
      </c>
      <c r="C309" t="s">
        <v>5276</v>
      </c>
      <c r="D309" t="s">
        <v>5275</v>
      </c>
      <c r="E309" t="s">
        <v>5281</v>
      </c>
      <c r="F309" t="s">
        <v>9</v>
      </c>
      <c r="G309" t="s">
        <v>560</v>
      </c>
      <c r="H309" t="s">
        <v>5283</v>
      </c>
      <c r="I309" t="s">
        <v>4873</v>
      </c>
      <c r="J309" t="s">
        <v>4842</v>
      </c>
      <c r="K309" t="s">
        <v>4827</v>
      </c>
      <c r="L309" t="s">
        <v>4965</v>
      </c>
      <c r="M309" s="149">
        <v>940097.96</v>
      </c>
      <c r="N309" s="149">
        <v>940106.76</v>
      </c>
    </row>
    <row r="310" spans="1:14" x14ac:dyDescent="0.25">
      <c r="A310" t="s">
        <v>59</v>
      </c>
      <c r="B310" t="s">
        <v>5299</v>
      </c>
      <c r="C310" t="s">
        <v>5298</v>
      </c>
      <c r="D310" t="s">
        <v>5297</v>
      </c>
      <c r="E310" t="s">
        <v>5300</v>
      </c>
      <c r="F310" t="s">
        <v>9</v>
      </c>
      <c r="G310" t="s">
        <v>560</v>
      </c>
      <c r="H310" t="s">
        <v>5303</v>
      </c>
      <c r="I310" t="s">
        <v>4873</v>
      </c>
      <c r="J310" t="s">
        <v>4842</v>
      </c>
      <c r="K310" t="s">
        <v>4827</v>
      </c>
      <c r="L310" t="s">
        <v>4965</v>
      </c>
      <c r="M310" s="149">
        <v>942647.99</v>
      </c>
      <c r="N310" s="149">
        <v>942647.99</v>
      </c>
    </row>
    <row r="311" spans="1:14" x14ac:dyDescent="0.25">
      <c r="A311" t="s">
        <v>56</v>
      </c>
      <c r="B311" t="s">
        <v>5312</v>
      </c>
      <c r="C311" t="s">
        <v>5311</v>
      </c>
      <c r="D311" t="s">
        <v>5310</v>
      </c>
      <c r="E311" t="s">
        <v>5313</v>
      </c>
      <c r="F311" t="s">
        <v>9</v>
      </c>
      <c r="G311" t="s">
        <v>560</v>
      </c>
      <c r="H311" t="s">
        <v>5316</v>
      </c>
      <c r="I311" t="s">
        <v>4873</v>
      </c>
      <c r="J311" t="s">
        <v>4842</v>
      </c>
      <c r="K311" t="s">
        <v>4827</v>
      </c>
      <c r="L311" t="s">
        <v>4965</v>
      </c>
      <c r="M311" s="149">
        <v>939403.36</v>
      </c>
      <c r="N311" s="149">
        <v>942408.82</v>
      </c>
    </row>
    <row r="312" spans="1:14" x14ac:dyDescent="0.25">
      <c r="A312" t="s">
        <v>51</v>
      </c>
      <c r="B312" t="s">
        <v>5398</v>
      </c>
      <c r="C312" t="s">
        <v>5397</v>
      </c>
      <c r="D312" t="s">
        <v>5290</v>
      </c>
      <c r="E312" t="s">
        <v>5399</v>
      </c>
      <c r="F312" t="s">
        <v>10</v>
      </c>
      <c r="G312" t="s">
        <v>4875</v>
      </c>
      <c r="H312" t="s">
        <v>4895</v>
      </c>
      <c r="I312" t="s">
        <v>4873</v>
      </c>
      <c r="J312" t="s">
        <v>4842</v>
      </c>
      <c r="K312" t="s">
        <v>4827</v>
      </c>
      <c r="L312" t="s">
        <v>4965</v>
      </c>
      <c r="M312" s="149">
        <v>878650.08</v>
      </c>
      <c r="N312" s="149">
        <v>887895.11</v>
      </c>
    </row>
    <row r="313" spans="1:14" x14ac:dyDescent="0.25">
      <c r="A313" t="s">
        <v>58</v>
      </c>
      <c r="B313" t="s">
        <v>5409</v>
      </c>
      <c r="C313" t="s">
        <v>5408</v>
      </c>
      <c r="D313" t="s">
        <v>5407</v>
      </c>
      <c r="E313" t="s">
        <v>4983</v>
      </c>
      <c r="F313" t="s">
        <v>10</v>
      </c>
      <c r="G313" t="s">
        <v>4875</v>
      </c>
      <c r="H313" t="s">
        <v>5410</v>
      </c>
      <c r="I313" t="s">
        <v>4873</v>
      </c>
      <c r="J313" t="s">
        <v>4842</v>
      </c>
      <c r="K313" t="s">
        <v>4827</v>
      </c>
      <c r="L313" t="s">
        <v>4965</v>
      </c>
      <c r="M313" s="149">
        <v>933956.54</v>
      </c>
      <c r="N313" s="149">
        <v>942071.62</v>
      </c>
    </row>
    <row r="314" spans="1:14" x14ac:dyDescent="0.25">
      <c r="A314" t="s">
        <v>65</v>
      </c>
      <c r="B314" t="s">
        <v>5413</v>
      </c>
      <c r="C314" t="s">
        <v>5412</v>
      </c>
      <c r="D314" t="s">
        <v>5414</v>
      </c>
      <c r="E314" t="s">
        <v>5415</v>
      </c>
      <c r="F314" t="s">
        <v>9</v>
      </c>
      <c r="G314" t="s">
        <v>560</v>
      </c>
      <c r="H314" t="s">
        <v>560</v>
      </c>
      <c r="I314" t="s">
        <v>4873</v>
      </c>
      <c r="J314" t="s">
        <v>4842</v>
      </c>
      <c r="K314" t="s">
        <v>4827</v>
      </c>
      <c r="L314" t="s">
        <v>4965</v>
      </c>
      <c r="M314" s="149">
        <v>938681.48</v>
      </c>
      <c r="N314" s="149">
        <v>940996.32</v>
      </c>
    </row>
    <row r="315" spans="1:14" x14ac:dyDescent="0.25">
      <c r="A315" t="s">
        <v>66</v>
      </c>
      <c r="B315" t="s">
        <v>5420</v>
      </c>
      <c r="C315" t="s">
        <v>5419</v>
      </c>
      <c r="D315" t="s">
        <v>5421</v>
      </c>
      <c r="E315" t="s">
        <v>5422</v>
      </c>
      <c r="F315" t="s">
        <v>10</v>
      </c>
      <c r="G315" t="s">
        <v>5423</v>
      </c>
      <c r="H315" t="s">
        <v>5424</v>
      </c>
      <c r="I315" t="s">
        <v>4873</v>
      </c>
      <c r="J315" t="s">
        <v>4842</v>
      </c>
      <c r="K315" t="s">
        <v>4827</v>
      </c>
      <c r="L315" t="s">
        <v>4965</v>
      </c>
      <c r="M315" s="149">
        <v>984327.89</v>
      </c>
      <c r="N315" s="149">
        <v>861408.81</v>
      </c>
    </row>
    <row r="316" spans="1:14" x14ac:dyDescent="0.25">
      <c r="A316" t="s">
        <v>59</v>
      </c>
      <c r="B316" t="s">
        <v>5607</v>
      </c>
      <c r="C316" t="s">
        <v>5606</v>
      </c>
      <c r="D316" t="s">
        <v>5608</v>
      </c>
      <c r="E316" t="s">
        <v>5609</v>
      </c>
      <c r="F316" t="s">
        <v>9</v>
      </c>
      <c r="G316" t="s">
        <v>560</v>
      </c>
      <c r="H316" t="s">
        <v>5610</v>
      </c>
      <c r="I316" t="s">
        <v>4873</v>
      </c>
      <c r="J316" t="s">
        <v>4842</v>
      </c>
      <c r="K316" t="s">
        <v>4827</v>
      </c>
      <c r="L316" t="s">
        <v>4965</v>
      </c>
      <c r="M316" s="149">
        <v>838400.93</v>
      </c>
      <c r="N316" s="149">
        <v>840819.02</v>
      </c>
    </row>
    <row r="317" spans="1:14" x14ac:dyDescent="0.25">
      <c r="A317" t="s">
        <v>52</v>
      </c>
      <c r="B317" t="s">
        <v>5198</v>
      </c>
      <c r="C317" t="s">
        <v>5197</v>
      </c>
      <c r="D317" t="s">
        <v>5251</v>
      </c>
      <c r="E317" t="s">
        <v>5620</v>
      </c>
      <c r="F317" t="s">
        <v>9</v>
      </c>
      <c r="G317" t="s">
        <v>560</v>
      </c>
      <c r="H317" t="s">
        <v>5621</v>
      </c>
      <c r="I317" t="s">
        <v>4873</v>
      </c>
      <c r="J317" t="s">
        <v>4842</v>
      </c>
      <c r="K317" t="s">
        <v>4827</v>
      </c>
      <c r="L317" t="s">
        <v>4965</v>
      </c>
      <c r="M317" s="149">
        <v>727766.02</v>
      </c>
      <c r="N317" s="149">
        <v>942325.86</v>
      </c>
    </row>
    <row r="318" spans="1:14" x14ac:dyDescent="0.25">
      <c r="A318" t="s">
        <v>52</v>
      </c>
      <c r="B318" t="s">
        <v>5090</v>
      </c>
      <c r="C318" t="s">
        <v>5089</v>
      </c>
      <c r="D318" t="s">
        <v>5088</v>
      </c>
      <c r="E318" t="s">
        <v>5622</v>
      </c>
      <c r="F318" t="s">
        <v>9</v>
      </c>
      <c r="G318" t="s">
        <v>4875</v>
      </c>
      <c r="H318" t="s">
        <v>560</v>
      </c>
      <c r="I318" t="s">
        <v>4873</v>
      </c>
      <c r="J318" t="s">
        <v>4842</v>
      </c>
      <c r="K318" t="s">
        <v>4827</v>
      </c>
      <c r="L318" t="s">
        <v>4965</v>
      </c>
      <c r="M318" s="149">
        <v>938873.07</v>
      </c>
      <c r="N318" s="149">
        <v>942062.61</v>
      </c>
    </row>
    <row r="319" spans="1:14" x14ac:dyDescent="0.25">
      <c r="A319" t="s">
        <v>51</v>
      </c>
      <c r="B319" t="s">
        <v>4869</v>
      </c>
      <c r="C319" t="s">
        <v>4868</v>
      </c>
      <c r="D319" t="s">
        <v>5112</v>
      </c>
      <c r="E319" t="s">
        <v>5626</v>
      </c>
      <c r="F319" t="s">
        <v>9</v>
      </c>
      <c r="G319" t="s">
        <v>4839</v>
      </c>
      <c r="H319" t="s">
        <v>5628</v>
      </c>
      <c r="I319" t="s">
        <v>4873</v>
      </c>
      <c r="J319" t="s">
        <v>4842</v>
      </c>
      <c r="K319" t="s">
        <v>4827</v>
      </c>
      <c r="L319" t="s">
        <v>4965</v>
      </c>
      <c r="M319" s="149">
        <v>940908.03</v>
      </c>
      <c r="N319" s="149">
        <v>940908.03</v>
      </c>
    </row>
    <row r="320" spans="1:14" x14ac:dyDescent="0.25">
      <c r="A320" t="s">
        <v>47</v>
      </c>
      <c r="B320" t="s">
        <v>5129</v>
      </c>
      <c r="C320" t="s">
        <v>5128</v>
      </c>
      <c r="D320" t="s">
        <v>5088</v>
      </c>
      <c r="E320" t="s">
        <v>5649</v>
      </c>
      <c r="F320" t="s">
        <v>10</v>
      </c>
      <c r="G320" t="s">
        <v>2095</v>
      </c>
      <c r="H320" t="s">
        <v>5650</v>
      </c>
      <c r="I320" t="s">
        <v>4873</v>
      </c>
      <c r="J320" t="s">
        <v>4842</v>
      </c>
      <c r="K320" t="s">
        <v>4827</v>
      </c>
      <c r="L320" t="s">
        <v>4965</v>
      </c>
      <c r="M320" s="149">
        <v>903285.71</v>
      </c>
      <c r="N320" s="149">
        <v>904654.12</v>
      </c>
    </row>
    <row r="321" spans="1:14" x14ac:dyDescent="0.25">
      <c r="A321" t="s">
        <v>56</v>
      </c>
      <c r="B321" t="s">
        <v>5654</v>
      </c>
      <c r="C321" t="s">
        <v>5653</v>
      </c>
      <c r="D321" t="s">
        <v>4935</v>
      </c>
      <c r="E321" t="s">
        <v>5001</v>
      </c>
      <c r="F321" t="s">
        <v>10</v>
      </c>
      <c r="G321" t="s">
        <v>5233</v>
      </c>
      <c r="H321" t="s">
        <v>5655</v>
      </c>
      <c r="I321" t="s">
        <v>4873</v>
      </c>
      <c r="J321" t="s">
        <v>4842</v>
      </c>
      <c r="K321" t="s">
        <v>4827</v>
      </c>
      <c r="L321" t="s">
        <v>4965</v>
      </c>
      <c r="M321" s="149">
        <v>932346.05</v>
      </c>
      <c r="N321" s="149">
        <v>934327.31</v>
      </c>
    </row>
    <row r="322" spans="1:14" x14ac:dyDescent="0.25">
      <c r="A322" t="s">
        <v>52</v>
      </c>
      <c r="B322" t="s">
        <v>5672</v>
      </c>
      <c r="C322" t="s">
        <v>5671</v>
      </c>
      <c r="D322" t="s">
        <v>5670</v>
      </c>
      <c r="E322" t="s">
        <v>5673</v>
      </c>
      <c r="F322" t="s">
        <v>10</v>
      </c>
      <c r="G322" t="s">
        <v>4875</v>
      </c>
      <c r="H322" t="s">
        <v>5675</v>
      </c>
      <c r="I322" t="s">
        <v>4873</v>
      </c>
      <c r="J322" t="s">
        <v>4842</v>
      </c>
      <c r="K322" t="s">
        <v>4827</v>
      </c>
      <c r="L322" t="s">
        <v>4965</v>
      </c>
      <c r="M322" s="149">
        <v>939757.47</v>
      </c>
      <c r="N322" s="149">
        <v>942189.42</v>
      </c>
    </row>
    <row r="323" spans="1:14" x14ac:dyDescent="0.25">
      <c r="A323" t="s">
        <v>52</v>
      </c>
      <c r="B323" t="s">
        <v>5672</v>
      </c>
      <c r="C323" t="s">
        <v>5671</v>
      </c>
      <c r="D323" t="s">
        <v>5670</v>
      </c>
      <c r="E323" t="s">
        <v>5673</v>
      </c>
      <c r="F323" t="s">
        <v>10</v>
      </c>
      <c r="G323" t="s">
        <v>4875</v>
      </c>
      <c r="H323" t="s">
        <v>5676</v>
      </c>
      <c r="I323" t="s">
        <v>4873</v>
      </c>
      <c r="J323" t="s">
        <v>4842</v>
      </c>
      <c r="K323" t="s">
        <v>4827</v>
      </c>
      <c r="L323" t="s">
        <v>4965</v>
      </c>
      <c r="M323" s="149">
        <v>939757.47</v>
      </c>
      <c r="N323" s="149">
        <v>942189.42</v>
      </c>
    </row>
    <row r="324" spans="1:14" x14ac:dyDescent="0.25">
      <c r="A324" t="s">
        <v>53</v>
      </c>
      <c r="B324" t="s">
        <v>5590</v>
      </c>
      <c r="C324" t="s">
        <v>5589</v>
      </c>
      <c r="D324" t="s">
        <v>5469</v>
      </c>
      <c r="E324" t="s">
        <v>4918</v>
      </c>
      <c r="F324" t="s">
        <v>10</v>
      </c>
      <c r="G324" t="s">
        <v>4839</v>
      </c>
      <c r="H324" t="s">
        <v>5835</v>
      </c>
      <c r="I324" t="s">
        <v>4873</v>
      </c>
      <c r="J324" t="s">
        <v>4842</v>
      </c>
      <c r="K324" t="s">
        <v>4827</v>
      </c>
      <c r="L324" t="s">
        <v>4965</v>
      </c>
      <c r="M324" s="149">
        <v>930967</v>
      </c>
      <c r="N324" s="149">
        <v>930967.6</v>
      </c>
    </row>
    <row r="325" spans="1:14" x14ac:dyDescent="0.25">
      <c r="A325" t="s">
        <v>45</v>
      </c>
      <c r="B325" t="s">
        <v>5139</v>
      </c>
      <c r="C325" t="s">
        <v>5138</v>
      </c>
      <c r="D325" t="s">
        <v>4971</v>
      </c>
      <c r="E325" t="s">
        <v>5863</v>
      </c>
      <c r="F325" t="s">
        <v>10</v>
      </c>
      <c r="G325" t="s">
        <v>4875</v>
      </c>
      <c r="H325" t="s">
        <v>5865</v>
      </c>
      <c r="I325" t="s">
        <v>4873</v>
      </c>
      <c r="J325" t="s">
        <v>4842</v>
      </c>
      <c r="K325" t="s">
        <v>4827</v>
      </c>
      <c r="L325" t="s">
        <v>4965</v>
      </c>
      <c r="M325" s="149">
        <v>813271.98</v>
      </c>
      <c r="N325" s="149">
        <v>941974.27</v>
      </c>
    </row>
    <row r="326" spans="1:14" x14ac:dyDescent="0.25">
      <c r="A326" t="s">
        <v>69</v>
      </c>
      <c r="B326" t="s">
        <v>5868</v>
      </c>
      <c r="C326" t="s">
        <v>5867</v>
      </c>
      <c r="D326" t="s">
        <v>5223</v>
      </c>
      <c r="E326" t="s">
        <v>5869</v>
      </c>
      <c r="F326" t="s">
        <v>10</v>
      </c>
      <c r="G326" t="s">
        <v>4875</v>
      </c>
      <c r="H326" t="s">
        <v>5870</v>
      </c>
      <c r="I326" t="s">
        <v>4873</v>
      </c>
      <c r="J326" t="s">
        <v>4842</v>
      </c>
      <c r="K326" t="s">
        <v>4827</v>
      </c>
      <c r="L326" t="s">
        <v>4965</v>
      </c>
      <c r="M326" s="149">
        <v>941227.09</v>
      </c>
      <c r="N326" s="149">
        <v>941774.57</v>
      </c>
    </row>
    <row r="327" spans="1:14" x14ac:dyDescent="0.25">
      <c r="A327" t="s">
        <v>62</v>
      </c>
      <c r="B327" t="s">
        <v>5023</v>
      </c>
      <c r="C327" t="s">
        <v>5022</v>
      </c>
      <c r="D327" t="s">
        <v>5353</v>
      </c>
      <c r="E327" t="s">
        <v>4883</v>
      </c>
      <c r="F327" t="s">
        <v>10</v>
      </c>
      <c r="G327" t="s">
        <v>2095</v>
      </c>
      <c r="H327" t="s">
        <v>5874</v>
      </c>
      <c r="I327" t="s">
        <v>4873</v>
      </c>
      <c r="J327" t="s">
        <v>4842</v>
      </c>
      <c r="K327" t="s">
        <v>4827</v>
      </c>
      <c r="L327" t="s">
        <v>4965</v>
      </c>
      <c r="M327" s="149">
        <v>893807.08</v>
      </c>
      <c r="N327" s="149">
        <v>896567.56</v>
      </c>
    </row>
    <row r="328" spans="1:14" x14ac:dyDescent="0.25">
      <c r="A328" t="s">
        <v>59</v>
      </c>
      <c r="B328" t="s">
        <v>5892</v>
      </c>
      <c r="C328" t="s">
        <v>5891</v>
      </c>
      <c r="D328" t="s">
        <v>5893</v>
      </c>
      <c r="E328" t="s">
        <v>5393</v>
      </c>
      <c r="F328" t="s">
        <v>9</v>
      </c>
      <c r="G328" t="s">
        <v>560</v>
      </c>
      <c r="H328" t="s">
        <v>5895</v>
      </c>
      <c r="I328" t="s">
        <v>4873</v>
      </c>
      <c r="J328" t="s">
        <v>4842</v>
      </c>
      <c r="K328" t="s">
        <v>4827</v>
      </c>
      <c r="L328" t="s">
        <v>4965</v>
      </c>
      <c r="M328" s="149">
        <v>932509.41</v>
      </c>
      <c r="N328" s="149">
        <v>942648</v>
      </c>
    </row>
    <row r="329" spans="1:14" x14ac:dyDescent="0.25">
      <c r="A329" t="s">
        <v>52</v>
      </c>
      <c r="B329" t="s">
        <v>5084</v>
      </c>
      <c r="C329" t="s">
        <v>5083</v>
      </c>
      <c r="D329" t="s">
        <v>5476</v>
      </c>
      <c r="E329" t="s">
        <v>5045</v>
      </c>
      <c r="F329" t="s">
        <v>10</v>
      </c>
      <c r="G329" t="s">
        <v>4839</v>
      </c>
      <c r="H329" t="s">
        <v>5362</v>
      </c>
      <c r="I329" t="s">
        <v>4873</v>
      </c>
      <c r="J329" t="s">
        <v>4842</v>
      </c>
      <c r="K329" t="s">
        <v>4827</v>
      </c>
      <c r="L329" t="s">
        <v>4965</v>
      </c>
      <c r="M329" s="149">
        <v>894096.46</v>
      </c>
      <c r="N329" s="149">
        <v>942084.02</v>
      </c>
    </row>
    <row r="330" spans="1:14" x14ac:dyDescent="0.25">
      <c r="A330" t="s">
        <v>52</v>
      </c>
      <c r="B330" t="s">
        <v>6119</v>
      </c>
      <c r="C330" t="s">
        <v>6118</v>
      </c>
      <c r="D330" t="s">
        <v>6117</v>
      </c>
      <c r="E330" t="s">
        <v>6120</v>
      </c>
      <c r="F330" t="s">
        <v>9</v>
      </c>
      <c r="G330" t="s">
        <v>4839</v>
      </c>
      <c r="H330" t="s">
        <v>6121</v>
      </c>
      <c r="I330" t="s">
        <v>4873</v>
      </c>
      <c r="J330" t="s">
        <v>4842</v>
      </c>
      <c r="K330" t="s">
        <v>4827</v>
      </c>
      <c r="L330" t="s">
        <v>4965</v>
      </c>
      <c r="M330" s="149">
        <v>937015.69</v>
      </c>
      <c r="N330" s="149">
        <v>942011.7</v>
      </c>
    </row>
    <row r="331" spans="1:14" x14ac:dyDescent="0.25">
      <c r="A331" t="s">
        <v>52</v>
      </c>
      <c r="B331" t="s">
        <v>6119</v>
      </c>
      <c r="C331" t="s">
        <v>6118</v>
      </c>
      <c r="D331" t="s">
        <v>6117</v>
      </c>
      <c r="E331" t="s">
        <v>4894</v>
      </c>
      <c r="F331" t="s">
        <v>9</v>
      </c>
      <c r="G331" t="s">
        <v>4839</v>
      </c>
      <c r="H331" t="s">
        <v>6122</v>
      </c>
      <c r="I331" t="s">
        <v>4873</v>
      </c>
      <c r="J331" t="s">
        <v>4842</v>
      </c>
      <c r="K331" t="s">
        <v>4827</v>
      </c>
      <c r="L331" t="s">
        <v>4965</v>
      </c>
      <c r="M331" s="149">
        <v>937015.69</v>
      </c>
      <c r="N331" s="149">
        <v>942011.7</v>
      </c>
    </row>
    <row r="332" spans="1:14" x14ac:dyDescent="0.25">
      <c r="A332" t="s">
        <v>52</v>
      </c>
      <c r="B332" t="s">
        <v>6119</v>
      </c>
      <c r="C332" t="s">
        <v>6118</v>
      </c>
      <c r="D332" t="s">
        <v>6117</v>
      </c>
      <c r="E332" t="s">
        <v>4894</v>
      </c>
      <c r="F332" t="s">
        <v>9</v>
      </c>
      <c r="G332" t="s">
        <v>4839</v>
      </c>
      <c r="H332" t="s">
        <v>6123</v>
      </c>
      <c r="I332" t="s">
        <v>4873</v>
      </c>
      <c r="J332" t="s">
        <v>4842</v>
      </c>
      <c r="K332" t="s">
        <v>4827</v>
      </c>
      <c r="L332" t="s">
        <v>4965</v>
      </c>
      <c r="M332" s="149">
        <v>937015.69</v>
      </c>
      <c r="N332" s="149">
        <v>942011.7</v>
      </c>
    </row>
    <row r="333" spans="1:14" x14ac:dyDescent="0.25">
      <c r="A333" t="s">
        <v>52</v>
      </c>
      <c r="B333" t="s">
        <v>6119</v>
      </c>
      <c r="C333" t="s">
        <v>6118</v>
      </c>
      <c r="D333" t="s">
        <v>6117</v>
      </c>
      <c r="E333" t="s">
        <v>4894</v>
      </c>
      <c r="F333" t="s">
        <v>9</v>
      </c>
      <c r="G333" t="s">
        <v>4839</v>
      </c>
      <c r="H333" t="s">
        <v>6124</v>
      </c>
      <c r="I333" t="s">
        <v>4873</v>
      </c>
      <c r="J333" t="s">
        <v>4842</v>
      </c>
      <c r="K333" t="s">
        <v>4827</v>
      </c>
      <c r="L333" t="s">
        <v>4965</v>
      </c>
      <c r="M333" s="149">
        <v>937015.69</v>
      </c>
      <c r="N333" s="149">
        <v>942011.7</v>
      </c>
    </row>
    <row r="334" spans="1:14" x14ac:dyDescent="0.25">
      <c r="A334" t="s">
        <v>46</v>
      </c>
      <c r="B334" t="s">
        <v>5134</v>
      </c>
      <c r="C334" t="s">
        <v>5133</v>
      </c>
      <c r="D334" t="s">
        <v>6080</v>
      </c>
      <c r="E334" t="s">
        <v>5188</v>
      </c>
      <c r="F334" t="s">
        <v>9</v>
      </c>
      <c r="G334" t="s">
        <v>560</v>
      </c>
      <c r="H334" t="s">
        <v>6127</v>
      </c>
      <c r="I334" t="s">
        <v>4873</v>
      </c>
      <c r="J334" t="s">
        <v>4842</v>
      </c>
      <c r="K334" t="s">
        <v>4827</v>
      </c>
      <c r="L334" t="s">
        <v>4965</v>
      </c>
      <c r="M334" s="149">
        <v>939475.39</v>
      </c>
      <c r="N334" s="149">
        <v>942646.18</v>
      </c>
    </row>
    <row r="335" spans="1:14" x14ac:dyDescent="0.25">
      <c r="A335" t="s">
        <v>52</v>
      </c>
      <c r="B335" t="s">
        <v>5084</v>
      </c>
      <c r="C335" t="s">
        <v>5083</v>
      </c>
      <c r="D335" t="s">
        <v>6132</v>
      </c>
      <c r="E335" t="s">
        <v>5045</v>
      </c>
      <c r="F335" t="s">
        <v>10</v>
      </c>
      <c r="G335" t="s">
        <v>4839</v>
      </c>
      <c r="H335" t="s">
        <v>6134</v>
      </c>
      <c r="I335" t="s">
        <v>4873</v>
      </c>
      <c r="J335" t="s">
        <v>4842</v>
      </c>
      <c r="K335" t="s">
        <v>4827</v>
      </c>
      <c r="L335" t="s">
        <v>4965</v>
      </c>
      <c r="M335" s="149">
        <v>894096.46</v>
      </c>
      <c r="N335" s="149">
        <v>942083.83</v>
      </c>
    </row>
    <row r="336" spans="1:14" x14ac:dyDescent="0.25">
      <c r="A336" t="s">
        <v>67</v>
      </c>
      <c r="B336" t="s">
        <v>6140</v>
      </c>
      <c r="C336" t="s">
        <v>6139</v>
      </c>
      <c r="D336" t="s">
        <v>5847</v>
      </c>
      <c r="E336" t="s">
        <v>5983</v>
      </c>
      <c r="F336" t="s">
        <v>9</v>
      </c>
      <c r="G336" t="s">
        <v>560</v>
      </c>
      <c r="H336" t="s">
        <v>6141</v>
      </c>
      <c r="I336" t="s">
        <v>4873</v>
      </c>
      <c r="J336" t="s">
        <v>4842</v>
      </c>
      <c r="K336" t="s">
        <v>4827</v>
      </c>
      <c r="L336" t="s">
        <v>4965</v>
      </c>
      <c r="M336" s="149">
        <v>901889.74</v>
      </c>
      <c r="N336" s="149">
        <v>916749.15</v>
      </c>
    </row>
    <row r="337" spans="1:14" x14ac:dyDescent="0.25">
      <c r="A337" t="s">
        <v>57</v>
      </c>
      <c r="B337" t="s">
        <v>6147</v>
      </c>
      <c r="C337" t="s">
        <v>6146</v>
      </c>
      <c r="D337" t="s">
        <v>5513</v>
      </c>
      <c r="E337" t="s">
        <v>5281</v>
      </c>
      <c r="F337" t="s">
        <v>10</v>
      </c>
      <c r="G337" t="s">
        <v>4859</v>
      </c>
      <c r="H337" t="s">
        <v>6148</v>
      </c>
      <c r="I337" t="s">
        <v>4873</v>
      </c>
      <c r="J337" t="s">
        <v>4842</v>
      </c>
      <c r="K337" t="s">
        <v>4827</v>
      </c>
      <c r="L337" t="s">
        <v>4965</v>
      </c>
      <c r="M337" s="149">
        <v>867311.66</v>
      </c>
      <c r="N337" s="149">
        <v>876080.94</v>
      </c>
    </row>
    <row r="338" spans="1:14" x14ac:dyDescent="0.25">
      <c r="A338" t="s">
        <v>57</v>
      </c>
      <c r="B338" t="s">
        <v>6150</v>
      </c>
      <c r="C338" t="s">
        <v>6149</v>
      </c>
      <c r="D338" t="s">
        <v>6151</v>
      </c>
      <c r="E338" t="s">
        <v>6152</v>
      </c>
      <c r="F338" t="s">
        <v>10</v>
      </c>
      <c r="G338" t="s">
        <v>4839</v>
      </c>
      <c r="H338" t="s">
        <v>6153</v>
      </c>
      <c r="I338" t="s">
        <v>4873</v>
      </c>
      <c r="J338" t="s">
        <v>4842</v>
      </c>
      <c r="K338" t="s">
        <v>4827</v>
      </c>
      <c r="L338" t="s">
        <v>4965</v>
      </c>
      <c r="M338" s="149">
        <v>938411.53</v>
      </c>
      <c r="N338" s="149">
        <v>942628.02</v>
      </c>
    </row>
    <row r="339" spans="1:14" x14ac:dyDescent="0.25">
      <c r="A339" t="s">
        <v>52</v>
      </c>
      <c r="B339" t="s">
        <v>6069</v>
      </c>
      <c r="C339" t="s">
        <v>6068</v>
      </c>
      <c r="D339" t="s">
        <v>5788</v>
      </c>
      <c r="E339" t="s">
        <v>6194</v>
      </c>
      <c r="F339" t="s">
        <v>10</v>
      </c>
      <c r="G339" t="s">
        <v>2095</v>
      </c>
      <c r="H339" t="s">
        <v>6195</v>
      </c>
      <c r="I339" t="s">
        <v>4873</v>
      </c>
      <c r="J339" t="s">
        <v>4842</v>
      </c>
      <c r="K339" t="s">
        <v>4827</v>
      </c>
      <c r="L339" t="s">
        <v>4965</v>
      </c>
      <c r="M339" s="149">
        <v>911949.82</v>
      </c>
      <c r="N339" s="149">
        <v>913786.16</v>
      </c>
    </row>
    <row r="340" spans="1:14" x14ac:dyDescent="0.25">
      <c r="A340" t="s">
        <v>56</v>
      </c>
      <c r="B340" t="s">
        <v>6197</v>
      </c>
      <c r="C340" t="s">
        <v>6196</v>
      </c>
      <c r="D340" t="s">
        <v>5883</v>
      </c>
      <c r="E340" t="s">
        <v>6198</v>
      </c>
      <c r="F340" t="s">
        <v>9</v>
      </c>
      <c r="G340" t="s">
        <v>560</v>
      </c>
      <c r="H340" t="s">
        <v>6199</v>
      </c>
      <c r="I340" t="s">
        <v>4873</v>
      </c>
      <c r="J340" t="s">
        <v>4842</v>
      </c>
      <c r="K340" t="s">
        <v>4827</v>
      </c>
      <c r="L340" t="s">
        <v>4965</v>
      </c>
      <c r="M340" s="149">
        <v>865938.05</v>
      </c>
      <c r="N340" s="149">
        <v>867044.12</v>
      </c>
    </row>
    <row r="341" spans="1:14" x14ac:dyDescent="0.25">
      <c r="A341" t="s">
        <v>56</v>
      </c>
      <c r="B341" t="s">
        <v>6197</v>
      </c>
      <c r="C341" t="s">
        <v>6196</v>
      </c>
      <c r="D341" t="s">
        <v>5717</v>
      </c>
      <c r="E341" t="s">
        <v>5454</v>
      </c>
      <c r="F341" t="s">
        <v>9</v>
      </c>
      <c r="G341" t="s">
        <v>560</v>
      </c>
      <c r="H341" t="s">
        <v>6207</v>
      </c>
      <c r="I341" t="s">
        <v>4873</v>
      </c>
      <c r="J341" t="s">
        <v>4842</v>
      </c>
      <c r="K341" t="s">
        <v>4827</v>
      </c>
      <c r="L341" t="s">
        <v>4965</v>
      </c>
      <c r="M341" s="149">
        <v>748149.84</v>
      </c>
      <c r="N341" s="149">
        <v>888300.7</v>
      </c>
    </row>
    <row r="342" spans="1:14" x14ac:dyDescent="0.25">
      <c r="A342" t="s">
        <v>56</v>
      </c>
      <c r="B342" t="s">
        <v>6230</v>
      </c>
      <c r="C342" t="s">
        <v>6229</v>
      </c>
      <c r="D342" t="s">
        <v>6040</v>
      </c>
      <c r="E342" t="s">
        <v>6232</v>
      </c>
      <c r="F342" t="s">
        <v>9</v>
      </c>
      <c r="G342" t="s">
        <v>560</v>
      </c>
      <c r="H342" t="s">
        <v>6233</v>
      </c>
      <c r="I342" t="s">
        <v>4873</v>
      </c>
      <c r="J342" t="s">
        <v>4842</v>
      </c>
      <c r="K342" t="s">
        <v>4827</v>
      </c>
      <c r="L342" t="s">
        <v>4965</v>
      </c>
      <c r="M342" s="149">
        <v>934327.05</v>
      </c>
      <c r="N342" s="149">
        <v>934327.31</v>
      </c>
    </row>
    <row r="343" spans="1:14" x14ac:dyDescent="0.25">
      <c r="A343" t="s">
        <v>53</v>
      </c>
      <c r="B343" t="s">
        <v>6265</v>
      </c>
      <c r="C343" t="s">
        <v>6264</v>
      </c>
      <c r="D343" t="s">
        <v>5783</v>
      </c>
      <c r="E343" t="s">
        <v>5172</v>
      </c>
      <c r="F343" t="s">
        <v>10</v>
      </c>
      <c r="G343" t="s">
        <v>4939</v>
      </c>
      <c r="H343" t="s">
        <v>6268</v>
      </c>
      <c r="I343" t="s">
        <v>4873</v>
      </c>
      <c r="J343" t="s">
        <v>4842</v>
      </c>
      <c r="K343" t="s">
        <v>4827</v>
      </c>
      <c r="L343" t="s">
        <v>4965</v>
      </c>
      <c r="M343" s="149">
        <v>816391.68000000005</v>
      </c>
      <c r="N343" s="149">
        <v>907104.84</v>
      </c>
    </row>
    <row r="344" spans="1:14" x14ac:dyDescent="0.25">
      <c r="A344" t="s">
        <v>46</v>
      </c>
      <c r="B344" t="s">
        <v>6273</v>
      </c>
      <c r="C344" t="s">
        <v>6272</v>
      </c>
      <c r="D344" t="s">
        <v>6018</v>
      </c>
      <c r="E344" t="s">
        <v>5988</v>
      </c>
      <c r="F344" t="s">
        <v>9</v>
      </c>
      <c r="G344" t="s">
        <v>4839</v>
      </c>
      <c r="H344" t="s">
        <v>5897</v>
      </c>
      <c r="I344" t="s">
        <v>4873</v>
      </c>
      <c r="J344" t="s">
        <v>4842</v>
      </c>
      <c r="K344" t="s">
        <v>4827</v>
      </c>
      <c r="L344" t="s">
        <v>4965</v>
      </c>
      <c r="M344" s="149">
        <v>942646.46</v>
      </c>
      <c r="N344" s="149">
        <v>942668.18</v>
      </c>
    </row>
    <row r="345" spans="1:14" x14ac:dyDescent="0.25">
      <c r="A345" t="s">
        <v>69</v>
      </c>
      <c r="B345" t="s">
        <v>6185</v>
      </c>
      <c r="C345" t="s">
        <v>6184</v>
      </c>
      <c r="D345" t="s">
        <v>6274</v>
      </c>
      <c r="E345" t="s">
        <v>4983</v>
      </c>
      <c r="F345" t="s">
        <v>10</v>
      </c>
      <c r="G345" t="s">
        <v>4875</v>
      </c>
      <c r="H345" t="s">
        <v>6275</v>
      </c>
      <c r="I345" t="s">
        <v>4873</v>
      </c>
      <c r="J345" t="s">
        <v>4842</v>
      </c>
      <c r="K345" t="s">
        <v>4827</v>
      </c>
      <c r="L345" t="s">
        <v>4965</v>
      </c>
      <c r="M345" s="149">
        <v>845268.32</v>
      </c>
      <c r="N345" s="149">
        <v>849329.47</v>
      </c>
    </row>
    <row r="346" spans="1:14" x14ac:dyDescent="0.25">
      <c r="A346" t="s">
        <v>69</v>
      </c>
      <c r="B346" t="s">
        <v>6185</v>
      </c>
      <c r="C346" t="s">
        <v>6184</v>
      </c>
      <c r="D346" t="s">
        <v>6117</v>
      </c>
      <c r="E346" t="s">
        <v>4983</v>
      </c>
      <c r="F346" t="s">
        <v>10</v>
      </c>
      <c r="G346" t="s">
        <v>4875</v>
      </c>
      <c r="H346" t="s">
        <v>6276</v>
      </c>
      <c r="I346" t="s">
        <v>4873</v>
      </c>
      <c r="J346" t="s">
        <v>4842</v>
      </c>
      <c r="K346" t="s">
        <v>4827</v>
      </c>
      <c r="L346" t="s">
        <v>4965</v>
      </c>
      <c r="M346" s="149">
        <v>820589.85</v>
      </c>
      <c r="N346" s="149">
        <v>821421.52</v>
      </c>
    </row>
    <row r="347" spans="1:14" x14ac:dyDescent="0.25">
      <c r="A347" t="s">
        <v>56</v>
      </c>
      <c r="B347" t="s">
        <v>6297</v>
      </c>
      <c r="C347" t="s">
        <v>6296</v>
      </c>
      <c r="D347" t="s">
        <v>6295</v>
      </c>
      <c r="E347" t="s">
        <v>4983</v>
      </c>
      <c r="F347" t="s">
        <v>9</v>
      </c>
      <c r="G347" t="s">
        <v>4875</v>
      </c>
      <c r="H347" t="s">
        <v>6299</v>
      </c>
      <c r="I347" t="s">
        <v>4873</v>
      </c>
      <c r="J347" t="s">
        <v>4842</v>
      </c>
      <c r="K347" t="s">
        <v>4827</v>
      </c>
      <c r="L347" t="s">
        <v>4965</v>
      </c>
      <c r="M347" s="149">
        <v>898768.81</v>
      </c>
      <c r="N347" s="149">
        <v>900268.81</v>
      </c>
    </row>
    <row r="348" spans="1:14" x14ac:dyDescent="0.25">
      <c r="A348" t="s">
        <v>55</v>
      </c>
      <c r="B348" t="s">
        <v>6172</v>
      </c>
      <c r="C348" t="s">
        <v>6171</v>
      </c>
      <c r="D348" t="s">
        <v>6305</v>
      </c>
      <c r="E348" t="s">
        <v>6306</v>
      </c>
      <c r="F348" t="s">
        <v>10</v>
      </c>
      <c r="G348" t="s">
        <v>4875</v>
      </c>
      <c r="H348" t="s">
        <v>6307</v>
      </c>
      <c r="I348" t="s">
        <v>4873</v>
      </c>
      <c r="J348" t="s">
        <v>4842</v>
      </c>
      <c r="K348" t="s">
        <v>4827</v>
      </c>
      <c r="L348" t="s">
        <v>4965</v>
      </c>
      <c r="M348" s="149">
        <v>865702.02</v>
      </c>
      <c r="N348" s="149">
        <v>866001.55</v>
      </c>
    </row>
    <row r="349" spans="1:14" x14ac:dyDescent="0.25">
      <c r="A349" t="s">
        <v>52</v>
      </c>
      <c r="B349" t="s">
        <v>5658</v>
      </c>
      <c r="C349" t="s">
        <v>5657</v>
      </c>
      <c r="D349" t="s">
        <v>6332</v>
      </c>
      <c r="E349" t="s">
        <v>5314</v>
      </c>
      <c r="F349" t="s">
        <v>9</v>
      </c>
      <c r="G349" t="s">
        <v>560</v>
      </c>
      <c r="H349" t="s">
        <v>5757</v>
      </c>
      <c r="I349" t="s">
        <v>4873</v>
      </c>
      <c r="J349" t="s">
        <v>4842</v>
      </c>
      <c r="K349" t="s">
        <v>4827</v>
      </c>
      <c r="L349" t="s">
        <v>4965</v>
      </c>
      <c r="M349" s="149">
        <v>911970.29</v>
      </c>
      <c r="N349" s="149">
        <v>913786.16</v>
      </c>
    </row>
    <row r="350" spans="1:14" x14ac:dyDescent="0.25">
      <c r="A350" t="s">
        <v>52</v>
      </c>
      <c r="B350" t="s">
        <v>6338</v>
      </c>
      <c r="C350" t="s">
        <v>6337</v>
      </c>
      <c r="D350" t="s">
        <v>6326</v>
      </c>
      <c r="E350" t="s">
        <v>6339</v>
      </c>
      <c r="F350" t="s">
        <v>10</v>
      </c>
      <c r="G350" t="s">
        <v>4939</v>
      </c>
      <c r="H350" t="s">
        <v>6341</v>
      </c>
      <c r="I350" t="s">
        <v>4873</v>
      </c>
      <c r="J350" t="s">
        <v>4842</v>
      </c>
      <c r="K350" t="s">
        <v>4827</v>
      </c>
      <c r="L350" t="s">
        <v>4965</v>
      </c>
      <c r="M350" s="149">
        <v>941921.96</v>
      </c>
      <c r="N350" s="149">
        <v>942062.61</v>
      </c>
    </row>
    <row r="351" spans="1:14" x14ac:dyDescent="0.25">
      <c r="A351" t="s">
        <v>52</v>
      </c>
      <c r="B351" t="s">
        <v>6345</v>
      </c>
      <c r="C351" t="s">
        <v>6344</v>
      </c>
      <c r="D351" t="s">
        <v>6343</v>
      </c>
      <c r="E351" t="s">
        <v>6346</v>
      </c>
      <c r="F351" t="s">
        <v>10</v>
      </c>
      <c r="G351" t="s">
        <v>4875</v>
      </c>
      <c r="H351" t="s">
        <v>560</v>
      </c>
      <c r="I351" t="s">
        <v>4873</v>
      </c>
      <c r="J351" t="s">
        <v>4842</v>
      </c>
      <c r="K351" t="s">
        <v>4827</v>
      </c>
      <c r="L351" t="s">
        <v>4965</v>
      </c>
      <c r="M351" s="149">
        <v>917895.51</v>
      </c>
      <c r="N351" s="149">
        <v>927425.9</v>
      </c>
    </row>
    <row r="352" spans="1:14" x14ac:dyDescent="0.25">
      <c r="A352" t="s">
        <v>52</v>
      </c>
      <c r="B352" t="s">
        <v>6362</v>
      </c>
      <c r="C352" t="s">
        <v>6361</v>
      </c>
      <c r="D352" t="s">
        <v>6352</v>
      </c>
      <c r="E352" t="s">
        <v>5302</v>
      </c>
      <c r="F352" t="s">
        <v>9</v>
      </c>
      <c r="G352" t="s">
        <v>4875</v>
      </c>
      <c r="H352" t="s">
        <v>4940</v>
      </c>
      <c r="I352" t="s">
        <v>4873</v>
      </c>
      <c r="J352" t="s">
        <v>4842</v>
      </c>
      <c r="K352" t="s">
        <v>4827</v>
      </c>
      <c r="L352" t="s">
        <v>4965</v>
      </c>
      <c r="M352" s="149">
        <v>941846.44</v>
      </c>
      <c r="N352" s="149">
        <v>941876.71</v>
      </c>
    </row>
    <row r="353" spans="1:14" x14ac:dyDescent="0.25">
      <c r="A353" t="s">
        <v>52</v>
      </c>
      <c r="B353" t="s">
        <v>6369</v>
      </c>
      <c r="C353" t="s">
        <v>6368</v>
      </c>
      <c r="D353" t="s">
        <v>6367</v>
      </c>
      <c r="E353" t="s">
        <v>6370</v>
      </c>
      <c r="F353" t="s">
        <v>9</v>
      </c>
      <c r="G353" t="s">
        <v>5158</v>
      </c>
      <c r="H353" t="s">
        <v>560</v>
      </c>
      <c r="I353" t="s">
        <v>4873</v>
      </c>
      <c r="J353" t="s">
        <v>4842</v>
      </c>
      <c r="K353" t="s">
        <v>4827</v>
      </c>
      <c r="L353" t="s">
        <v>4965</v>
      </c>
      <c r="M353" s="149">
        <v>937031.8</v>
      </c>
      <c r="N353" s="149">
        <v>941460.47999999998</v>
      </c>
    </row>
    <row r="354" spans="1:14" x14ac:dyDescent="0.25">
      <c r="A354" t="s">
        <v>52</v>
      </c>
      <c r="B354" t="s">
        <v>6369</v>
      </c>
      <c r="C354" t="s">
        <v>6368</v>
      </c>
      <c r="D354" t="s">
        <v>6367</v>
      </c>
      <c r="E354" t="s">
        <v>5987</v>
      </c>
      <c r="F354" t="s">
        <v>9</v>
      </c>
      <c r="G354" t="s">
        <v>4839</v>
      </c>
      <c r="H354" t="s">
        <v>560</v>
      </c>
      <c r="I354" t="s">
        <v>4873</v>
      </c>
      <c r="J354" t="s">
        <v>4842</v>
      </c>
      <c r="K354" t="s">
        <v>4827</v>
      </c>
      <c r="L354" t="s">
        <v>4965</v>
      </c>
      <c r="M354" s="149">
        <v>937031.8</v>
      </c>
      <c r="N354" s="149">
        <v>942204.04</v>
      </c>
    </row>
    <row r="355" spans="1:14" x14ac:dyDescent="0.25">
      <c r="A355" t="s">
        <v>52</v>
      </c>
      <c r="B355" t="s">
        <v>6369</v>
      </c>
      <c r="C355" t="s">
        <v>6368</v>
      </c>
      <c r="D355" t="s">
        <v>6367</v>
      </c>
      <c r="E355" t="s">
        <v>6370</v>
      </c>
      <c r="F355" t="s">
        <v>9</v>
      </c>
      <c r="G355" t="s">
        <v>5158</v>
      </c>
      <c r="H355" t="s">
        <v>560</v>
      </c>
      <c r="I355" t="s">
        <v>4873</v>
      </c>
      <c r="J355" t="s">
        <v>4842</v>
      </c>
      <c r="K355" t="s">
        <v>4827</v>
      </c>
      <c r="L355" t="s">
        <v>4965</v>
      </c>
      <c r="M355" s="149">
        <v>937031.8</v>
      </c>
      <c r="N355" s="149">
        <v>942421.17</v>
      </c>
    </row>
    <row r="356" spans="1:14" x14ac:dyDescent="0.25">
      <c r="A356" t="s">
        <v>52</v>
      </c>
      <c r="B356" t="s">
        <v>6618</v>
      </c>
      <c r="C356" t="s">
        <v>6617</v>
      </c>
      <c r="D356" t="s">
        <v>6279</v>
      </c>
      <c r="E356" t="s">
        <v>6807</v>
      </c>
      <c r="F356" t="s">
        <v>10</v>
      </c>
      <c r="G356" t="s">
        <v>2095</v>
      </c>
      <c r="H356" t="s">
        <v>6808</v>
      </c>
      <c r="I356" t="s">
        <v>4873</v>
      </c>
      <c r="J356" t="s">
        <v>4842</v>
      </c>
      <c r="K356" t="s">
        <v>4827</v>
      </c>
      <c r="L356" t="s">
        <v>4965</v>
      </c>
      <c r="M356" s="149">
        <v>915646.78</v>
      </c>
      <c r="N356" s="149">
        <v>918678.42</v>
      </c>
    </row>
    <row r="357" spans="1:14" x14ac:dyDescent="0.25">
      <c r="A357" t="s">
        <v>52</v>
      </c>
      <c r="B357" t="s">
        <v>6618</v>
      </c>
      <c r="C357" t="s">
        <v>6617</v>
      </c>
      <c r="D357" t="s">
        <v>6279</v>
      </c>
      <c r="E357" t="s">
        <v>6807</v>
      </c>
      <c r="F357" t="s">
        <v>10</v>
      </c>
      <c r="G357" t="s">
        <v>2095</v>
      </c>
      <c r="H357" t="s">
        <v>6810</v>
      </c>
      <c r="I357" t="s">
        <v>4873</v>
      </c>
      <c r="J357" t="s">
        <v>4842</v>
      </c>
      <c r="K357" t="s">
        <v>4827</v>
      </c>
      <c r="L357" t="s">
        <v>4965</v>
      </c>
      <c r="M357" s="149">
        <v>916862.41</v>
      </c>
      <c r="N357" s="149">
        <v>919898.07</v>
      </c>
    </row>
    <row r="358" spans="1:14" x14ac:dyDescent="0.25">
      <c r="A358" t="s">
        <v>48</v>
      </c>
      <c r="B358" t="s">
        <v>4865</v>
      </c>
      <c r="C358" t="s">
        <v>5638</v>
      </c>
      <c r="D358" t="s">
        <v>5480</v>
      </c>
      <c r="E358" t="s">
        <v>6812</v>
      </c>
      <c r="F358" t="s">
        <v>10</v>
      </c>
      <c r="G358" t="s">
        <v>4839</v>
      </c>
      <c r="H358" t="s">
        <v>6813</v>
      </c>
      <c r="I358" t="s">
        <v>4873</v>
      </c>
      <c r="J358" t="s">
        <v>4842</v>
      </c>
      <c r="K358" t="s">
        <v>4827</v>
      </c>
      <c r="L358" t="s">
        <v>4965</v>
      </c>
      <c r="M358" s="149">
        <v>933510.43</v>
      </c>
      <c r="N358" s="149">
        <v>942636.34</v>
      </c>
    </row>
    <row r="359" spans="1:14" x14ac:dyDescent="0.25">
      <c r="A359" t="s">
        <v>46</v>
      </c>
      <c r="B359" t="s">
        <v>6816</v>
      </c>
      <c r="C359" t="s">
        <v>6815</v>
      </c>
      <c r="D359" t="s">
        <v>6814</v>
      </c>
      <c r="E359" t="s">
        <v>6817</v>
      </c>
      <c r="F359" t="s">
        <v>10</v>
      </c>
      <c r="G359" t="s">
        <v>4875</v>
      </c>
      <c r="H359" t="s">
        <v>6818</v>
      </c>
      <c r="I359" t="s">
        <v>4873</v>
      </c>
      <c r="J359" t="s">
        <v>4842</v>
      </c>
      <c r="K359" t="s">
        <v>4827</v>
      </c>
      <c r="L359" t="s">
        <v>4965</v>
      </c>
      <c r="M359" s="149">
        <v>942770.06</v>
      </c>
      <c r="N359" s="149">
        <v>942770.06</v>
      </c>
    </row>
    <row r="360" spans="1:14" x14ac:dyDescent="0.25">
      <c r="A360" t="s">
        <v>56</v>
      </c>
      <c r="B360" t="s">
        <v>6328</v>
      </c>
      <c r="C360" t="s">
        <v>6327</v>
      </c>
      <c r="D360" t="s">
        <v>6876</v>
      </c>
      <c r="E360" t="s">
        <v>6022</v>
      </c>
      <c r="F360" t="s">
        <v>9</v>
      </c>
      <c r="G360" t="s">
        <v>560</v>
      </c>
      <c r="H360" t="s">
        <v>6878</v>
      </c>
      <c r="I360" t="s">
        <v>4873</v>
      </c>
      <c r="J360" t="s">
        <v>4842</v>
      </c>
      <c r="K360" t="s">
        <v>4827</v>
      </c>
      <c r="L360" t="s">
        <v>4965</v>
      </c>
      <c r="M360" s="149">
        <v>940001.85</v>
      </c>
      <c r="N360" s="149">
        <v>941655.49</v>
      </c>
    </row>
    <row r="361" spans="1:14" x14ac:dyDescent="0.25">
      <c r="A361" t="s">
        <v>56</v>
      </c>
      <c r="B361" t="s">
        <v>6328</v>
      </c>
      <c r="C361" t="s">
        <v>6327</v>
      </c>
      <c r="D361" t="s">
        <v>6876</v>
      </c>
      <c r="E361" t="s">
        <v>6022</v>
      </c>
      <c r="F361" t="s">
        <v>9</v>
      </c>
      <c r="G361" t="s">
        <v>560</v>
      </c>
      <c r="H361" t="s">
        <v>6879</v>
      </c>
      <c r="I361" t="s">
        <v>4873</v>
      </c>
      <c r="J361" t="s">
        <v>4842</v>
      </c>
      <c r="K361" t="s">
        <v>4827</v>
      </c>
      <c r="L361" t="s">
        <v>4965</v>
      </c>
      <c r="M361" s="149">
        <v>940001.85</v>
      </c>
      <c r="N361" s="149">
        <v>941655.49</v>
      </c>
    </row>
    <row r="362" spans="1:14" x14ac:dyDescent="0.25">
      <c r="A362" t="s">
        <v>56</v>
      </c>
      <c r="B362" t="s">
        <v>6328</v>
      </c>
      <c r="C362" t="s">
        <v>6327</v>
      </c>
      <c r="D362" t="s">
        <v>6876</v>
      </c>
      <c r="E362" t="s">
        <v>4983</v>
      </c>
      <c r="F362" t="s">
        <v>9</v>
      </c>
      <c r="G362" t="s">
        <v>560</v>
      </c>
      <c r="H362" t="s">
        <v>6880</v>
      </c>
      <c r="I362" t="s">
        <v>4873</v>
      </c>
      <c r="J362" t="s">
        <v>4842</v>
      </c>
      <c r="K362" t="s">
        <v>4827</v>
      </c>
      <c r="L362" t="s">
        <v>4965</v>
      </c>
      <c r="M362" s="149">
        <v>940001.85</v>
      </c>
      <c r="N362" s="149">
        <v>941655.49</v>
      </c>
    </row>
    <row r="363" spans="1:14" x14ac:dyDescent="0.25">
      <c r="A363" t="s">
        <v>53</v>
      </c>
      <c r="B363" t="s">
        <v>6882</v>
      </c>
      <c r="C363" t="s">
        <v>6881</v>
      </c>
      <c r="D363" t="s">
        <v>6793</v>
      </c>
      <c r="E363" t="s">
        <v>6883</v>
      </c>
      <c r="F363" t="s">
        <v>10</v>
      </c>
      <c r="G363" t="s">
        <v>4859</v>
      </c>
      <c r="H363" t="s">
        <v>6884</v>
      </c>
      <c r="I363" t="s">
        <v>2095</v>
      </c>
      <c r="J363" t="s">
        <v>4842</v>
      </c>
      <c r="K363" t="s">
        <v>4827</v>
      </c>
      <c r="L363" t="s">
        <v>4965</v>
      </c>
      <c r="M363" s="149">
        <v>861309.2</v>
      </c>
      <c r="N363" s="149">
        <v>861609.2</v>
      </c>
    </row>
    <row r="364" spans="1:14" x14ac:dyDescent="0.25">
      <c r="A364" t="s">
        <v>56</v>
      </c>
      <c r="B364" t="s">
        <v>6230</v>
      </c>
      <c r="C364" t="s">
        <v>6229</v>
      </c>
      <c r="D364" t="s">
        <v>6885</v>
      </c>
      <c r="E364" t="s">
        <v>5199</v>
      </c>
      <c r="F364" t="s">
        <v>9</v>
      </c>
      <c r="G364" t="s">
        <v>560</v>
      </c>
      <c r="H364" t="s">
        <v>6603</v>
      </c>
      <c r="I364" t="s">
        <v>4873</v>
      </c>
      <c r="J364" t="s">
        <v>4842</v>
      </c>
      <c r="K364" t="s">
        <v>4827</v>
      </c>
      <c r="L364" t="s">
        <v>4965</v>
      </c>
      <c r="M364" s="149">
        <v>924610.18</v>
      </c>
      <c r="N364" s="149">
        <v>926897.51</v>
      </c>
    </row>
    <row r="365" spans="1:14" x14ac:dyDescent="0.25">
      <c r="A365" t="s">
        <v>56</v>
      </c>
      <c r="B365" t="s">
        <v>6230</v>
      </c>
      <c r="C365" t="s">
        <v>6229</v>
      </c>
      <c r="D365" t="s">
        <v>6176</v>
      </c>
      <c r="E365" t="s">
        <v>5453</v>
      </c>
      <c r="F365" t="s">
        <v>9</v>
      </c>
      <c r="G365" t="s">
        <v>560</v>
      </c>
      <c r="H365" t="s">
        <v>6886</v>
      </c>
      <c r="I365" t="s">
        <v>4873</v>
      </c>
      <c r="J365" t="s">
        <v>4842</v>
      </c>
      <c r="K365" t="s">
        <v>4827</v>
      </c>
      <c r="L365" t="s">
        <v>4965</v>
      </c>
      <c r="M365" s="149">
        <v>924675.99</v>
      </c>
      <c r="N365" s="149">
        <v>926897.51</v>
      </c>
    </row>
    <row r="366" spans="1:14" x14ac:dyDescent="0.25">
      <c r="A366" t="s">
        <v>56</v>
      </c>
      <c r="B366" t="s">
        <v>4937</v>
      </c>
      <c r="C366" t="s">
        <v>4936</v>
      </c>
      <c r="D366" t="s">
        <v>6688</v>
      </c>
      <c r="E366" t="s">
        <v>5724</v>
      </c>
      <c r="F366" t="s">
        <v>10</v>
      </c>
      <c r="G366" t="s">
        <v>4875</v>
      </c>
      <c r="H366" t="s">
        <v>6887</v>
      </c>
      <c r="I366" t="s">
        <v>4873</v>
      </c>
      <c r="J366" t="s">
        <v>4842</v>
      </c>
      <c r="K366" t="s">
        <v>4827</v>
      </c>
      <c r="L366" t="s">
        <v>4965</v>
      </c>
      <c r="M366" s="149">
        <v>873332.4</v>
      </c>
      <c r="N366" s="149">
        <v>876606.38</v>
      </c>
    </row>
    <row r="367" spans="1:14" x14ac:dyDescent="0.25">
      <c r="A367" t="s">
        <v>58</v>
      </c>
      <c r="B367" t="s">
        <v>5409</v>
      </c>
      <c r="C367" t="s">
        <v>5408</v>
      </c>
      <c r="D367" t="s">
        <v>6904</v>
      </c>
      <c r="E367" t="s">
        <v>5064</v>
      </c>
      <c r="F367" t="s">
        <v>10</v>
      </c>
      <c r="G367" t="s">
        <v>4875</v>
      </c>
      <c r="H367" t="s">
        <v>6905</v>
      </c>
      <c r="I367" t="s">
        <v>4873</v>
      </c>
      <c r="J367" t="s">
        <v>4842</v>
      </c>
      <c r="K367" t="s">
        <v>4827</v>
      </c>
      <c r="L367" t="s">
        <v>4965</v>
      </c>
      <c r="M367" s="149">
        <v>915023.98</v>
      </c>
      <c r="N367" s="149">
        <v>926263.12</v>
      </c>
    </row>
    <row r="368" spans="1:14" x14ac:dyDescent="0.25">
      <c r="A368" t="s">
        <v>56</v>
      </c>
      <c r="B368" t="s">
        <v>5312</v>
      </c>
      <c r="C368" t="s">
        <v>5311</v>
      </c>
      <c r="D368" t="s">
        <v>560</v>
      </c>
      <c r="E368" t="s">
        <v>560</v>
      </c>
      <c r="F368" t="s">
        <v>9</v>
      </c>
      <c r="G368" t="s">
        <v>560</v>
      </c>
      <c r="H368" t="s">
        <v>560</v>
      </c>
      <c r="I368" t="s">
        <v>4873</v>
      </c>
      <c r="J368" t="s">
        <v>4842</v>
      </c>
      <c r="K368" t="s">
        <v>4827</v>
      </c>
      <c r="L368" t="s">
        <v>4965</v>
      </c>
      <c r="M368" s="149" t="s">
        <v>560</v>
      </c>
      <c r="N368" s="149">
        <v>942408.82</v>
      </c>
    </row>
    <row r="369" spans="1:14" x14ac:dyDescent="0.25">
      <c r="A369" t="s">
        <v>56</v>
      </c>
      <c r="B369" t="s">
        <v>5312</v>
      </c>
      <c r="C369" t="s">
        <v>5311</v>
      </c>
      <c r="D369" t="s">
        <v>560</v>
      </c>
      <c r="E369" t="s">
        <v>560</v>
      </c>
      <c r="F369" t="s">
        <v>9</v>
      </c>
      <c r="G369" t="s">
        <v>560</v>
      </c>
      <c r="H369" t="s">
        <v>560</v>
      </c>
      <c r="I369" t="s">
        <v>4873</v>
      </c>
      <c r="J369" t="s">
        <v>4842</v>
      </c>
      <c r="K369" t="s">
        <v>4827</v>
      </c>
      <c r="L369" t="s">
        <v>4965</v>
      </c>
      <c r="M369" s="149" t="s">
        <v>560</v>
      </c>
      <c r="N369" s="149">
        <v>942408.82</v>
      </c>
    </row>
    <row r="370" spans="1:14" x14ac:dyDescent="0.25">
      <c r="A370" t="s">
        <v>48</v>
      </c>
      <c r="B370" t="s">
        <v>4899</v>
      </c>
      <c r="C370" t="s">
        <v>4898</v>
      </c>
      <c r="D370" t="s">
        <v>5769</v>
      </c>
      <c r="E370" t="s">
        <v>5051</v>
      </c>
      <c r="F370" t="s">
        <v>10</v>
      </c>
      <c r="G370" t="s">
        <v>4839</v>
      </c>
      <c r="H370" t="s">
        <v>6947</v>
      </c>
      <c r="I370" t="s">
        <v>4873</v>
      </c>
      <c r="J370" t="s">
        <v>4842</v>
      </c>
      <c r="K370" t="s">
        <v>4827</v>
      </c>
      <c r="L370" t="s">
        <v>4965</v>
      </c>
      <c r="M370" s="149">
        <v>883741.4</v>
      </c>
      <c r="N370" s="149">
        <v>942189.42</v>
      </c>
    </row>
    <row r="371" spans="1:14" x14ac:dyDescent="0.25">
      <c r="A371" t="s">
        <v>52</v>
      </c>
      <c r="B371" t="s">
        <v>5105</v>
      </c>
      <c r="C371" t="s">
        <v>5104</v>
      </c>
      <c r="D371" t="s">
        <v>6277</v>
      </c>
      <c r="E371" t="s">
        <v>7162</v>
      </c>
      <c r="F371" t="s">
        <v>10</v>
      </c>
      <c r="G371" t="s">
        <v>560</v>
      </c>
      <c r="H371" t="s">
        <v>7247</v>
      </c>
      <c r="I371" t="s">
        <v>4873</v>
      </c>
      <c r="J371" t="s">
        <v>4842</v>
      </c>
      <c r="K371" t="s">
        <v>4827</v>
      </c>
      <c r="L371" t="s">
        <v>4965</v>
      </c>
      <c r="M371" s="149">
        <v>933744.91</v>
      </c>
      <c r="N371" s="149">
        <v>941991.71</v>
      </c>
    </row>
    <row r="372" spans="1:14" x14ac:dyDescent="0.25">
      <c r="A372" t="s">
        <v>59</v>
      </c>
      <c r="B372" t="s">
        <v>7250</v>
      </c>
      <c r="C372" t="s">
        <v>7249</v>
      </c>
      <c r="D372" t="s">
        <v>7248</v>
      </c>
      <c r="E372" t="s">
        <v>7251</v>
      </c>
      <c r="F372" t="s">
        <v>9</v>
      </c>
      <c r="G372" t="s">
        <v>560</v>
      </c>
      <c r="H372" t="s">
        <v>7252</v>
      </c>
      <c r="I372" t="s">
        <v>4873</v>
      </c>
      <c r="J372" t="s">
        <v>4842</v>
      </c>
      <c r="K372" t="s">
        <v>4827</v>
      </c>
      <c r="L372" t="s">
        <v>4965</v>
      </c>
      <c r="M372" s="149">
        <v>942646.89</v>
      </c>
      <c r="N372" s="149">
        <v>942648</v>
      </c>
    </row>
    <row r="373" spans="1:14" x14ac:dyDescent="0.25">
      <c r="A373" t="s">
        <v>52</v>
      </c>
      <c r="B373" t="s">
        <v>6872</v>
      </c>
      <c r="C373" t="s">
        <v>6871</v>
      </c>
      <c r="D373" t="s">
        <v>6516</v>
      </c>
      <c r="E373" t="s">
        <v>7261</v>
      </c>
      <c r="F373" t="s">
        <v>10</v>
      </c>
      <c r="G373" t="s">
        <v>4839</v>
      </c>
      <c r="H373" t="s">
        <v>5552</v>
      </c>
      <c r="I373" t="s">
        <v>4873</v>
      </c>
      <c r="J373" t="s">
        <v>4842</v>
      </c>
      <c r="K373" t="s">
        <v>4827</v>
      </c>
      <c r="L373" t="s">
        <v>4965</v>
      </c>
      <c r="M373" s="149">
        <v>870366.51</v>
      </c>
      <c r="N373" s="149">
        <v>872711.65</v>
      </c>
    </row>
    <row r="374" spans="1:14" x14ac:dyDescent="0.25">
      <c r="A374" t="s">
        <v>56</v>
      </c>
      <c r="B374" t="s">
        <v>6257</v>
      </c>
      <c r="C374" t="s">
        <v>6256</v>
      </c>
      <c r="D374" t="s">
        <v>6062</v>
      </c>
      <c r="E374" t="s">
        <v>7271</v>
      </c>
      <c r="F374" t="s">
        <v>10</v>
      </c>
      <c r="G374" t="s">
        <v>4926</v>
      </c>
      <c r="H374" t="s">
        <v>7272</v>
      </c>
      <c r="I374" t="s">
        <v>4873</v>
      </c>
      <c r="J374" t="s">
        <v>4842</v>
      </c>
      <c r="K374" t="s">
        <v>4827</v>
      </c>
      <c r="L374" t="s">
        <v>4965</v>
      </c>
      <c r="M374" s="149">
        <v>873729.57</v>
      </c>
      <c r="N374" s="149">
        <v>874598.61</v>
      </c>
    </row>
    <row r="375" spans="1:14" x14ac:dyDescent="0.25">
      <c r="A375" t="s">
        <v>59</v>
      </c>
      <c r="B375" t="s">
        <v>6104</v>
      </c>
      <c r="C375" t="s">
        <v>6103</v>
      </c>
      <c r="D375" t="s">
        <v>6102</v>
      </c>
      <c r="E375" t="s">
        <v>5185</v>
      </c>
      <c r="F375" t="s">
        <v>10</v>
      </c>
      <c r="G375" t="s">
        <v>4875</v>
      </c>
      <c r="H375" t="s">
        <v>7273</v>
      </c>
      <c r="I375" t="s">
        <v>4873</v>
      </c>
      <c r="J375" t="s">
        <v>4842</v>
      </c>
      <c r="K375" t="s">
        <v>4827</v>
      </c>
      <c r="L375" t="s">
        <v>4965</v>
      </c>
      <c r="M375" s="149">
        <v>941983.1</v>
      </c>
      <c r="N375" s="149">
        <v>942083.83</v>
      </c>
    </row>
    <row r="376" spans="1:14" x14ac:dyDescent="0.25">
      <c r="A376" t="s">
        <v>47</v>
      </c>
      <c r="B376" t="s">
        <v>6180</v>
      </c>
      <c r="C376" t="s">
        <v>6179</v>
      </c>
      <c r="D376" t="s">
        <v>6181</v>
      </c>
      <c r="E376" t="s">
        <v>6182</v>
      </c>
      <c r="F376" t="s">
        <v>10</v>
      </c>
      <c r="G376" t="s">
        <v>4839</v>
      </c>
      <c r="H376" t="s">
        <v>7283</v>
      </c>
      <c r="I376" t="s">
        <v>4873</v>
      </c>
      <c r="J376" t="s">
        <v>4842</v>
      </c>
      <c r="K376" t="s">
        <v>4827</v>
      </c>
      <c r="L376" t="s">
        <v>4965</v>
      </c>
      <c r="M376" s="149">
        <v>910749.31</v>
      </c>
      <c r="N376" s="149">
        <v>939775.21</v>
      </c>
    </row>
    <row r="377" spans="1:14" x14ac:dyDescent="0.25">
      <c r="A377" t="s">
        <v>47</v>
      </c>
      <c r="B377" t="s">
        <v>7290</v>
      </c>
      <c r="C377" t="s">
        <v>7289</v>
      </c>
      <c r="D377" t="s">
        <v>4896</v>
      </c>
      <c r="E377" t="s">
        <v>7291</v>
      </c>
      <c r="F377" t="s">
        <v>9</v>
      </c>
      <c r="G377" t="s">
        <v>560</v>
      </c>
      <c r="H377" t="s">
        <v>7292</v>
      </c>
      <c r="I377" t="s">
        <v>4873</v>
      </c>
      <c r="J377" t="s">
        <v>4842</v>
      </c>
      <c r="K377" t="s">
        <v>4827</v>
      </c>
      <c r="L377" t="s">
        <v>4965</v>
      </c>
      <c r="M377" s="149">
        <v>867384.95</v>
      </c>
      <c r="N377" s="149">
        <v>872172.44</v>
      </c>
    </row>
    <row r="378" spans="1:14" x14ac:dyDescent="0.25">
      <c r="A378" t="s">
        <v>52</v>
      </c>
      <c r="B378" t="s">
        <v>7294</v>
      </c>
      <c r="C378" t="s">
        <v>7293</v>
      </c>
      <c r="D378" t="s">
        <v>5884</v>
      </c>
      <c r="E378" t="s">
        <v>7295</v>
      </c>
      <c r="F378" t="s">
        <v>9</v>
      </c>
      <c r="G378" t="s">
        <v>560</v>
      </c>
      <c r="H378" t="s">
        <v>5800</v>
      </c>
      <c r="I378" t="s">
        <v>4873</v>
      </c>
      <c r="J378" t="s">
        <v>4842</v>
      </c>
      <c r="K378" t="s">
        <v>4827</v>
      </c>
      <c r="L378" t="s">
        <v>4965</v>
      </c>
      <c r="M378" s="149">
        <v>707989.24</v>
      </c>
      <c r="N378" s="149">
        <v>872285.09</v>
      </c>
    </row>
    <row r="379" spans="1:14" x14ac:dyDescent="0.25">
      <c r="A379" t="s">
        <v>47</v>
      </c>
      <c r="B379" t="s">
        <v>7546</v>
      </c>
      <c r="C379" t="s">
        <v>7545</v>
      </c>
      <c r="D379" t="s">
        <v>5779</v>
      </c>
      <c r="E379" t="s">
        <v>5969</v>
      </c>
      <c r="F379" t="s">
        <v>9</v>
      </c>
      <c r="G379" t="s">
        <v>560</v>
      </c>
      <c r="H379" t="s">
        <v>7547</v>
      </c>
      <c r="I379" t="s">
        <v>4873</v>
      </c>
      <c r="J379" t="s">
        <v>560</v>
      </c>
      <c r="K379" t="s">
        <v>4827</v>
      </c>
      <c r="L379" t="s">
        <v>4965</v>
      </c>
      <c r="M379" s="149">
        <v>472155.2</v>
      </c>
      <c r="N379" s="149">
        <v>772000</v>
      </c>
    </row>
    <row r="380" spans="1:14" x14ac:dyDescent="0.25">
      <c r="A380" t="s">
        <v>46</v>
      </c>
      <c r="B380" t="s">
        <v>7766</v>
      </c>
      <c r="C380" t="s">
        <v>7765</v>
      </c>
      <c r="D380" t="s">
        <v>7764</v>
      </c>
      <c r="E380" t="s">
        <v>5322</v>
      </c>
      <c r="F380" t="s">
        <v>9</v>
      </c>
      <c r="G380" t="s">
        <v>4939</v>
      </c>
      <c r="H380" t="s">
        <v>7772</v>
      </c>
      <c r="I380" t="s">
        <v>4873</v>
      </c>
      <c r="J380" t="s">
        <v>4842</v>
      </c>
      <c r="K380" t="s">
        <v>4827</v>
      </c>
      <c r="L380" t="s">
        <v>4965</v>
      </c>
      <c r="M380" s="149">
        <v>896048.1</v>
      </c>
      <c r="N380" s="149">
        <v>926026.72</v>
      </c>
    </row>
    <row r="381" spans="1:14" x14ac:dyDescent="0.25">
      <c r="A381" t="s">
        <v>46</v>
      </c>
      <c r="B381" t="s">
        <v>7766</v>
      </c>
      <c r="C381" t="s">
        <v>7765</v>
      </c>
      <c r="D381" t="s">
        <v>7764</v>
      </c>
      <c r="E381" t="s">
        <v>7773</v>
      </c>
      <c r="F381" t="s">
        <v>9</v>
      </c>
      <c r="G381" t="s">
        <v>4939</v>
      </c>
      <c r="H381" t="s">
        <v>7774</v>
      </c>
      <c r="I381" t="s">
        <v>4873</v>
      </c>
      <c r="J381" t="s">
        <v>4842</v>
      </c>
      <c r="K381" t="s">
        <v>4827</v>
      </c>
      <c r="L381" t="s">
        <v>4965</v>
      </c>
      <c r="M381" s="149">
        <v>918000.1</v>
      </c>
      <c r="N381" s="149">
        <v>926026.72</v>
      </c>
    </row>
    <row r="382" spans="1:14" x14ac:dyDescent="0.25">
      <c r="A382" t="s">
        <v>46</v>
      </c>
      <c r="B382" t="s">
        <v>7766</v>
      </c>
      <c r="C382" t="s">
        <v>7765</v>
      </c>
      <c r="D382" t="s">
        <v>7764</v>
      </c>
      <c r="E382" t="s">
        <v>5322</v>
      </c>
      <c r="F382" t="s">
        <v>9</v>
      </c>
      <c r="G382" t="s">
        <v>560</v>
      </c>
      <c r="H382" t="s">
        <v>560</v>
      </c>
      <c r="I382" t="s">
        <v>4873</v>
      </c>
      <c r="J382" t="s">
        <v>4842</v>
      </c>
      <c r="K382" t="s">
        <v>4827</v>
      </c>
      <c r="L382" t="s">
        <v>4965</v>
      </c>
      <c r="M382" s="149">
        <v>896048.1</v>
      </c>
      <c r="N382" s="149">
        <v>926026.72</v>
      </c>
    </row>
    <row r="383" spans="1:14" x14ac:dyDescent="0.25">
      <c r="A383" t="s">
        <v>46</v>
      </c>
      <c r="B383" t="s">
        <v>7770</v>
      </c>
      <c r="C383" t="s">
        <v>7670</v>
      </c>
      <c r="D383" t="s">
        <v>7769</v>
      </c>
      <c r="E383" t="s">
        <v>5682</v>
      </c>
      <c r="F383" t="s">
        <v>9</v>
      </c>
      <c r="G383" t="s">
        <v>4839</v>
      </c>
      <c r="H383" t="s">
        <v>7775</v>
      </c>
      <c r="I383" t="s">
        <v>4873</v>
      </c>
      <c r="J383" t="s">
        <v>4854</v>
      </c>
      <c r="K383" t="s">
        <v>4861</v>
      </c>
      <c r="L383" t="s">
        <v>4965</v>
      </c>
      <c r="M383" s="149">
        <v>1513401.94</v>
      </c>
      <c r="N383" s="149">
        <v>0</v>
      </c>
    </row>
    <row r="384" spans="1:14" x14ac:dyDescent="0.25">
      <c r="A384" t="s">
        <v>55</v>
      </c>
      <c r="B384" t="s">
        <v>6261</v>
      </c>
      <c r="C384" t="s">
        <v>6260</v>
      </c>
      <c r="D384" t="s">
        <v>5776</v>
      </c>
      <c r="E384" t="s">
        <v>7776</v>
      </c>
      <c r="F384" t="s">
        <v>10</v>
      </c>
      <c r="G384" t="s">
        <v>4875</v>
      </c>
      <c r="H384" t="s">
        <v>7777</v>
      </c>
      <c r="I384" t="s">
        <v>4873</v>
      </c>
      <c r="J384" t="s">
        <v>4842</v>
      </c>
      <c r="K384" t="s">
        <v>4827</v>
      </c>
      <c r="L384" t="s">
        <v>4965</v>
      </c>
      <c r="M384" s="149">
        <v>872736</v>
      </c>
      <c r="N384" s="149">
        <v>872736</v>
      </c>
    </row>
    <row r="385" spans="1:14" x14ac:dyDescent="0.25">
      <c r="A385" t="s">
        <v>46</v>
      </c>
      <c r="B385" t="s">
        <v>7779</v>
      </c>
      <c r="C385" t="s">
        <v>7670</v>
      </c>
      <c r="D385" t="s">
        <v>7778</v>
      </c>
      <c r="E385" t="s">
        <v>7780</v>
      </c>
      <c r="F385" t="s">
        <v>9</v>
      </c>
      <c r="G385" t="s">
        <v>4839</v>
      </c>
      <c r="H385" t="s">
        <v>4940</v>
      </c>
      <c r="I385" t="s">
        <v>4873</v>
      </c>
      <c r="J385" t="s">
        <v>4854</v>
      </c>
      <c r="K385" t="s">
        <v>4861</v>
      </c>
      <c r="L385" t="s">
        <v>4965</v>
      </c>
      <c r="M385" s="149">
        <v>1181558.75</v>
      </c>
      <c r="N385" s="149">
        <v>0</v>
      </c>
    </row>
    <row r="386" spans="1:14" x14ac:dyDescent="0.25">
      <c r="A386" t="s">
        <v>46</v>
      </c>
      <c r="B386" t="s">
        <v>7779</v>
      </c>
      <c r="C386" t="s">
        <v>7670</v>
      </c>
      <c r="D386" t="s">
        <v>7778</v>
      </c>
      <c r="E386" t="s">
        <v>7780</v>
      </c>
      <c r="F386" t="s">
        <v>9</v>
      </c>
      <c r="G386" t="s">
        <v>4839</v>
      </c>
      <c r="H386" t="s">
        <v>5750</v>
      </c>
      <c r="I386" t="s">
        <v>4873</v>
      </c>
      <c r="J386" t="s">
        <v>560</v>
      </c>
      <c r="K386" t="s">
        <v>4861</v>
      </c>
      <c r="L386" t="s">
        <v>4965</v>
      </c>
      <c r="M386" s="149">
        <v>1125197.4099999999</v>
      </c>
      <c r="N386" s="149">
        <v>0</v>
      </c>
    </row>
    <row r="387" spans="1:14" x14ac:dyDescent="0.25">
      <c r="A387" t="s">
        <v>46</v>
      </c>
      <c r="B387" t="s">
        <v>7779</v>
      </c>
      <c r="C387" t="s">
        <v>7670</v>
      </c>
      <c r="D387" t="s">
        <v>7778</v>
      </c>
      <c r="E387" t="s">
        <v>7780</v>
      </c>
      <c r="F387" t="s">
        <v>9</v>
      </c>
      <c r="G387" t="s">
        <v>4839</v>
      </c>
      <c r="H387" t="s">
        <v>4940</v>
      </c>
      <c r="I387" t="s">
        <v>4873</v>
      </c>
      <c r="J387" t="s">
        <v>4854</v>
      </c>
      <c r="K387" t="s">
        <v>4861</v>
      </c>
      <c r="L387" t="s">
        <v>4965</v>
      </c>
      <c r="M387" s="149">
        <v>1179195.31</v>
      </c>
      <c r="N387" s="149">
        <v>0</v>
      </c>
    </row>
    <row r="388" spans="1:14" x14ac:dyDescent="0.25">
      <c r="A388" t="s">
        <v>46</v>
      </c>
      <c r="B388" t="s">
        <v>7779</v>
      </c>
      <c r="C388" t="s">
        <v>7670</v>
      </c>
      <c r="D388" t="s">
        <v>7778</v>
      </c>
      <c r="E388" t="s">
        <v>7780</v>
      </c>
      <c r="F388" t="s">
        <v>9</v>
      </c>
      <c r="G388" t="s">
        <v>4839</v>
      </c>
      <c r="H388" t="s">
        <v>4940</v>
      </c>
      <c r="I388" t="s">
        <v>4873</v>
      </c>
      <c r="J388" t="s">
        <v>4854</v>
      </c>
      <c r="K388" t="s">
        <v>4861</v>
      </c>
      <c r="L388" t="s">
        <v>4965</v>
      </c>
      <c r="M388" s="149">
        <v>1162632.21</v>
      </c>
      <c r="N388" s="149">
        <v>0</v>
      </c>
    </row>
    <row r="389" spans="1:14" x14ac:dyDescent="0.25">
      <c r="A389" t="s">
        <v>46</v>
      </c>
      <c r="B389" t="s">
        <v>7766</v>
      </c>
      <c r="C389" t="s">
        <v>7765</v>
      </c>
      <c r="D389" t="s">
        <v>7764</v>
      </c>
      <c r="E389" t="s">
        <v>5322</v>
      </c>
      <c r="F389" t="s">
        <v>9</v>
      </c>
      <c r="G389" t="s">
        <v>4939</v>
      </c>
      <c r="H389" t="s">
        <v>7783</v>
      </c>
      <c r="I389" t="s">
        <v>4873</v>
      </c>
      <c r="J389" t="s">
        <v>4842</v>
      </c>
      <c r="K389" t="s">
        <v>4827</v>
      </c>
      <c r="L389" t="s">
        <v>4965</v>
      </c>
      <c r="M389" s="149">
        <v>896048.1</v>
      </c>
      <c r="N389" s="149">
        <v>926026.72</v>
      </c>
    </row>
    <row r="390" spans="1:14" x14ac:dyDescent="0.25">
      <c r="A390" t="s">
        <v>57</v>
      </c>
      <c r="B390" t="s">
        <v>7807</v>
      </c>
      <c r="C390" t="s">
        <v>7806</v>
      </c>
      <c r="D390" t="s">
        <v>7625</v>
      </c>
      <c r="E390" t="s">
        <v>6631</v>
      </c>
      <c r="F390" t="s">
        <v>9</v>
      </c>
      <c r="G390" t="s">
        <v>4839</v>
      </c>
      <c r="H390" t="s">
        <v>7808</v>
      </c>
      <c r="I390" t="s">
        <v>4873</v>
      </c>
      <c r="J390" t="s">
        <v>4842</v>
      </c>
      <c r="K390" t="s">
        <v>4827</v>
      </c>
      <c r="L390" t="s">
        <v>4965</v>
      </c>
      <c r="M390" s="149">
        <v>835176.88</v>
      </c>
      <c r="N390" s="149">
        <v>838531.89</v>
      </c>
    </row>
    <row r="391" spans="1:14" x14ac:dyDescent="0.25">
      <c r="A391" t="s">
        <v>55</v>
      </c>
      <c r="B391" t="s">
        <v>4982</v>
      </c>
      <c r="C391" t="s">
        <v>4981</v>
      </c>
      <c r="D391" t="s">
        <v>7809</v>
      </c>
      <c r="E391" t="s">
        <v>5288</v>
      </c>
      <c r="F391" t="s">
        <v>10</v>
      </c>
      <c r="G391" t="s">
        <v>4939</v>
      </c>
      <c r="H391" t="s">
        <v>7810</v>
      </c>
      <c r="I391" t="s">
        <v>4873</v>
      </c>
      <c r="J391" t="s">
        <v>4842</v>
      </c>
      <c r="K391" t="s">
        <v>4827</v>
      </c>
      <c r="L391" t="s">
        <v>4965</v>
      </c>
      <c r="M391" s="149">
        <v>850398.91</v>
      </c>
      <c r="N391" s="149">
        <v>854363.36</v>
      </c>
    </row>
    <row r="392" spans="1:14" x14ac:dyDescent="0.25">
      <c r="A392" t="s">
        <v>55</v>
      </c>
      <c r="B392" t="s">
        <v>6261</v>
      </c>
      <c r="C392" t="s">
        <v>6260</v>
      </c>
      <c r="D392" t="s">
        <v>7836</v>
      </c>
      <c r="E392" t="s">
        <v>5646</v>
      </c>
      <c r="F392" t="s">
        <v>10</v>
      </c>
      <c r="G392" t="s">
        <v>4875</v>
      </c>
      <c r="H392" t="s">
        <v>7837</v>
      </c>
      <c r="I392" t="s">
        <v>4873</v>
      </c>
      <c r="J392" t="s">
        <v>4854</v>
      </c>
      <c r="K392" t="s">
        <v>4827</v>
      </c>
      <c r="L392" t="s">
        <v>4965</v>
      </c>
      <c r="M392" s="149">
        <v>871289.82</v>
      </c>
      <c r="N392" s="149">
        <v>863989.82</v>
      </c>
    </row>
    <row r="393" spans="1:14" x14ac:dyDescent="0.25">
      <c r="A393" t="s">
        <v>55</v>
      </c>
      <c r="B393" t="s">
        <v>6261</v>
      </c>
      <c r="C393" t="s">
        <v>6260</v>
      </c>
      <c r="D393" t="s">
        <v>7836</v>
      </c>
      <c r="E393" t="s">
        <v>5646</v>
      </c>
      <c r="F393" t="s">
        <v>10</v>
      </c>
      <c r="G393" t="s">
        <v>4875</v>
      </c>
      <c r="H393" t="s">
        <v>7838</v>
      </c>
      <c r="I393" t="s">
        <v>4873</v>
      </c>
      <c r="J393" t="s">
        <v>4854</v>
      </c>
      <c r="K393" t="s">
        <v>4827</v>
      </c>
      <c r="L393" t="s">
        <v>4965</v>
      </c>
      <c r="M393" s="149">
        <v>871289.82</v>
      </c>
      <c r="N393" s="149">
        <v>863989.82</v>
      </c>
    </row>
    <row r="394" spans="1:14" x14ac:dyDescent="0.25">
      <c r="A394" t="s">
        <v>56</v>
      </c>
      <c r="B394" t="s">
        <v>7839</v>
      </c>
      <c r="C394" t="s">
        <v>7349</v>
      </c>
      <c r="D394" t="s">
        <v>7840</v>
      </c>
      <c r="E394" t="s">
        <v>7841</v>
      </c>
      <c r="F394" t="s">
        <v>10</v>
      </c>
      <c r="G394" t="s">
        <v>2095</v>
      </c>
      <c r="H394" t="s">
        <v>7842</v>
      </c>
      <c r="I394" t="s">
        <v>4873</v>
      </c>
      <c r="J394" t="s">
        <v>560</v>
      </c>
      <c r="K394" t="s">
        <v>4861</v>
      </c>
      <c r="L394" t="s">
        <v>4965</v>
      </c>
      <c r="M394" s="149">
        <v>870102.04</v>
      </c>
      <c r="N394" s="149">
        <v>872050.09</v>
      </c>
    </row>
    <row r="395" spans="1:14" x14ac:dyDescent="0.25">
      <c r="A395" t="s">
        <v>56</v>
      </c>
      <c r="B395" t="s">
        <v>7847</v>
      </c>
      <c r="C395" t="s">
        <v>7349</v>
      </c>
      <c r="D395" t="s">
        <v>7846</v>
      </c>
      <c r="E395" t="s">
        <v>7848</v>
      </c>
      <c r="F395" t="s">
        <v>10</v>
      </c>
      <c r="G395" t="s">
        <v>2095</v>
      </c>
      <c r="H395" t="s">
        <v>7371</v>
      </c>
      <c r="I395" t="s">
        <v>4873</v>
      </c>
      <c r="J395" t="s">
        <v>560</v>
      </c>
      <c r="K395" t="s">
        <v>4861</v>
      </c>
      <c r="L395" t="s">
        <v>4965</v>
      </c>
      <c r="M395" s="149">
        <v>834350.63</v>
      </c>
      <c r="N395" s="149">
        <v>838223.75</v>
      </c>
    </row>
    <row r="396" spans="1:14" x14ac:dyDescent="0.25">
      <c r="A396" t="s">
        <v>56</v>
      </c>
      <c r="B396" t="s">
        <v>7847</v>
      </c>
      <c r="C396" t="s">
        <v>7349</v>
      </c>
      <c r="D396" t="s">
        <v>5053</v>
      </c>
      <c r="E396" t="s">
        <v>7351</v>
      </c>
      <c r="F396" t="s">
        <v>10</v>
      </c>
      <c r="G396" t="s">
        <v>2095</v>
      </c>
      <c r="H396" t="s">
        <v>7849</v>
      </c>
      <c r="I396" t="s">
        <v>4873</v>
      </c>
      <c r="J396" t="s">
        <v>560</v>
      </c>
      <c r="K396" t="s">
        <v>4861</v>
      </c>
      <c r="L396" t="s">
        <v>4965</v>
      </c>
      <c r="M396" s="149">
        <v>835752.79</v>
      </c>
      <c r="N396" s="149">
        <v>834232.47</v>
      </c>
    </row>
    <row r="397" spans="1:14" x14ac:dyDescent="0.25">
      <c r="A397" t="s">
        <v>59</v>
      </c>
      <c r="B397" t="s">
        <v>7583</v>
      </c>
      <c r="C397" t="s">
        <v>7582</v>
      </c>
      <c r="D397" t="s">
        <v>7896</v>
      </c>
      <c r="E397" t="s">
        <v>4906</v>
      </c>
      <c r="F397" t="s">
        <v>10</v>
      </c>
      <c r="G397" t="s">
        <v>4875</v>
      </c>
      <c r="H397" t="s">
        <v>7897</v>
      </c>
      <c r="I397" t="s">
        <v>4873</v>
      </c>
      <c r="J397" t="s">
        <v>4842</v>
      </c>
      <c r="K397" t="s">
        <v>4827</v>
      </c>
      <c r="L397" t="s">
        <v>4965</v>
      </c>
      <c r="M397" s="149">
        <v>867629.59</v>
      </c>
      <c r="N397" s="149">
        <v>869388.96</v>
      </c>
    </row>
    <row r="398" spans="1:14" x14ac:dyDescent="0.25">
      <c r="A398" t="s">
        <v>64</v>
      </c>
      <c r="B398" t="s">
        <v>8373</v>
      </c>
      <c r="C398" t="s">
        <v>8366</v>
      </c>
      <c r="D398" t="s">
        <v>8374</v>
      </c>
      <c r="E398" t="s">
        <v>6854</v>
      </c>
      <c r="F398" t="s">
        <v>10</v>
      </c>
      <c r="G398" t="s">
        <v>4875</v>
      </c>
      <c r="H398" t="s">
        <v>5787</v>
      </c>
      <c r="I398" t="s">
        <v>4873</v>
      </c>
      <c r="J398" t="s">
        <v>560</v>
      </c>
      <c r="K398" t="s">
        <v>4861</v>
      </c>
      <c r="L398" t="s">
        <v>4965</v>
      </c>
      <c r="M398" s="149">
        <v>1101114.3700000001</v>
      </c>
      <c r="N398" s="149">
        <v>0</v>
      </c>
    </row>
    <row r="399" spans="1:14" x14ac:dyDescent="0.25">
      <c r="A399" t="s">
        <v>67</v>
      </c>
      <c r="B399" t="s">
        <v>8393</v>
      </c>
      <c r="C399" t="s">
        <v>8392</v>
      </c>
      <c r="D399" t="s">
        <v>8391</v>
      </c>
      <c r="E399" t="s">
        <v>8289</v>
      </c>
      <c r="F399" t="s">
        <v>9</v>
      </c>
      <c r="G399" t="s">
        <v>560</v>
      </c>
      <c r="H399" t="s">
        <v>8396</v>
      </c>
      <c r="I399" t="s">
        <v>4873</v>
      </c>
      <c r="J399" t="s">
        <v>560</v>
      </c>
      <c r="K399" t="s">
        <v>4827</v>
      </c>
      <c r="L399" t="s">
        <v>4965</v>
      </c>
      <c r="M399" s="149">
        <v>665774.56000000006</v>
      </c>
      <c r="N399" s="149">
        <v>0</v>
      </c>
    </row>
    <row r="400" spans="1:14" x14ac:dyDescent="0.25">
      <c r="A400" t="s">
        <v>54</v>
      </c>
      <c r="B400" t="s">
        <v>6729</v>
      </c>
      <c r="C400" t="s">
        <v>6728</v>
      </c>
      <c r="D400" t="s">
        <v>8096</v>
      </c>
      <c r="E400" t="s">
        <v>5492</v>
      </c>
      <c r="F400" t="s">
        <v>10</v>
      </c>
      <c r="G400" t="s">
        <v>4875</v>
      </c>
      <c r="H400" t="s">
        <v>8403</v>
      </c>
      <c r="I400" t="s">
        <v>4873</v>
      </c>
      <c r="J400" t="s">
        <v>4854</v>
      </c>
      <c r="K400" t="s">
        <v>4827</v>
      </c>
      <c r="L400" t="s">
        <v>4965</v>
      </c>
      <c r="M400" s="149">
        <v>799343.68</v>
      </c>
      <c r="N400" s="149">
        <v>0</v>
      </c>
    </row>
    <row r="401" spans="1:14" x14ac:dyDescent="0.25">
      <c r="A401" t="s">
        <v>69</v>
      </c>
      <c r="B401" t="s">
        <v>8455</v>
      </c>
      <c r="C401" t="s">
        <v>8454</v>
      </c>
      <c r="D401" t="s">
        <v>8453</v>
      </c>
      <c r="E401" t="s">
        <v>6295</v>
      </c>
      <c r="F401" t="s">
        <v>10</v>
      </c>
      <c r="G401" t="s">
        <v>4939</v>
      </c>
      <c r="H401" t="s">
        <v>8383</v>
      </c>
      <c r="I401" t="s">
        <v>4873</v>
      </c>
      <c r="J401" t="s">
        <v>560</v>
      </c>
      <c r="K401" t="s">
        <v>4827</v>
      </c>
      <c r="L401" t="s">
        <v>4965</v>
      </c>
      <c r="M401" s="149">
        <v>667669.79</v>
      </c>
      <c r="N401" s="149">
        <v>0</v>
      </c>
    </row>
    <row r="402" spans="1:14" x14ac:dyDescent="0.25">
      <c r="A402" t="s">
        <v>47</v>
      </c>
      <c r="B402" t="s">
        <v>8506</v>
      </c>
      <c r="C402" t="s">
        <v>8505</v>
      </c>
      <c r="D402" t="s">
        <v>560</v>
      </c>
      <c r="E402" t="s">
        <v>560</v>
      </c>
      <c r="F402" t="s">
        <v>9</v>
      </c>
      <c r="G402" t="s">
        <v>560</v>
      </c>
      <c r="H402" t="s">
        <v>8507</v>
      </c>
      <c r="I402" t="s">
        <v>4873</v>
      </c>
      <c r="J402" t="s">
        <v>4854</v>
      </c>
      <c r="K402" t="s">
        <v>4827</v>
      </c>
      <c r="L402" t="s">
        <v>4965</v>
      </c>
      <c r="M402" s="149" t="s">
        <v>560</v>
      </c>
      <c r="N402" s="149">
        <v>713276.33</v>
      </c>
    </row>
    <row r="403" spans="1:14" x14ac:dyDescent="0.25">
      <c r="A403" t="s">
        <v>47</v>
      </c>
      <c r="B403" t="s">
        <v>7220</v>
      </c>
      <c r="C403" t="s">
        <v>7219</v>
      </c>
      <c r="D403" t="s">
        <v>8508</v>
      </c>
      <c r="E403" t="s">
        <v>8509</v>
      </c>
      <c r="F403" t="s">
        <v>9</v>
      </c>
      <c r="G403" t="s">
        <v>560</v>
      </c>
      <c r="H403" t="s">
        <v>7278</v>
      </c>
      <c r="I403" t="s">
        <v>4873</v>
      </c>
      <c r="J403" t="s">
        <v>560</v>
      </c>
      <c r="K403" t="s">
        <v>4827</v>
      </c>
      <c r="L403" t="s">
        <v>4965</v>
      </c>
      <c r="M403" s="149">
        <v>746301.75</v>
      </c>
      <c r="N403" s="149">
        <v>750000</v>
      </c>
    </row>
    <row r="404" spans="1:14" x14ac:dyDescent="0.25">
      <c r="A404" t="s">
        <v>52</v>
      </c>
      <c r="B404" t="s">
        <v>8413</v>
      </c>
      <c r="C404" t="s">
        <v>8412</v>
      </c>
      <c r="D404" t="s">
        <v>8288</v>
      </c>
      <c r="E404" t="s">
        <v>7872</v>
      </c>
      <c r="F404" t="s">
        <v>9</v>
      </c>
      <c r="G404" t="s">
        <v>4839</v>
      </c>
      <c r="H404" t="s">
        <v>8514</v>
      </c>
      <c r="I404" t="s">
        <v>4873</v>
      </c>
      <c r="J404" t="s">
        <v>560</v>
      </c>
      <c r="K404" t="s">
        <v>4827</v>
      </c>
      <c r="L404" t="s">
        <v>4965</v>
      </c>
      <c r="M404" s="149">
        <v>720135.69</v>
      </c>
      <c r="N404" s="149" t="s">
        <v>560</v>
      </c>
    </row>
    <row r="405" spans="1:14" x14ac:dyDescent="0.25">
      <c r="A405" t="s">
        <v>47</v>
      </c>
      <c r="B405" t="s">
        <v>8538</v>
      </c>
      <c r="C405" t="s">
        <v>8537</v>
      </c>
      <c r="D405" t="s">
        <v>8539</v>
      </c>
      <c r="E405" t="s">
        <v>5574</v>
      </c>
      <c r="F405" t="s">
        <v>9</v>
      </c>
      <c r="G405" t="s">
        <v>560</v>
      </c>
      <c r="H405" t="s">
        <v>4940</v>
      </c>
      <c r="I405" t="s">
        <v>4877</v>
      </c>
      <c r="J405" t="s">
        <v>560</v>
      </c>
      <c r="K405" t="s">
        <v>4827</v>
      </c>
      <c r="L405" t="s">
        <v>4965</v>
      </c>
      <c r="M405" s="149">
        <v>616600</v>
      </c>
      <c r="N405" s="149">
        <v>329930.65000000002</v>
      </c>
    </row>
    <row r="406" spans="1:14" x14ac:dyDescent="0.25">
      <c r="A406" t="s">
        <v>60</v>
      </c>
      <c r="B406" t="s">
        <v>4846</v>
      </c>
      <c r="C406" t="s">
        <v>4845</v>
      </c>
      <c r="D406" t="s">
        <v>4847</v>
      </c>
      <c r="E406" t="s">
        <v>4848</v>
      </c>
      <c r="F406" t="s">
        <v>10</v>
      </c>
      <c r="G406" t="s">
        <v>4839</v>
      </c>
      <c r="H406" t="s">
        <v>4850</v>
      </c>
      <c r="I406" t="s">
        <v>2095</v>
      </c>
      <c r="J406" t="s">
        <v>4842</v>
      </c>
      <c r="K406" t="s">
        <v>4827</v>
      </c>
      <c r="L406" t="s">
        <v>4851</v>
      </c>
      <c r="M406" s="149">
        <v>893726.67</v>
      </c>
      <c r="N406" s="149">
        <v>894426.29</v>
      </c>
    </row>
    <row r="407" spans="1:14" x14ac:dyDescent="0.25">
      <c r="A407" t="s">
        <v>51</v>
      </c>
      <c r="B407" t="s">
        <v>4869</v>
      </c>
      <c r="C407" t="s">
        <v>4868</v>
      </c>
      <c r="D407" t="s">
        <v>4867</v>
      </c>
      <c r="E407" t="s">
        <v>4870</v>
      </c>
      <c r="F407" t="s">
        <v>10</v>
      </c>
      <c r="G407" t="s">
        <v>4839</v>
      </c>
      <c r="H407" t="s">
        <v>4872</v>
      </c>
      <c r="I407" t="s">
        <v>4873</v>
      </c>
      <c r="J407" t="s">
        <v>4842</v>
      </c>
      <c r="K407" t="s">
        <v>4827</v>
      </c>
      <c r="L407" t="s">
        <v>4851</v>
      </c>
      <c r="M407" s="149">
        <v>1021288.56</v>
      </c>
      <c r="N407" s="149">
        <v>1021288.56</v>
      </c>
    </row>
    <row r="408" spans="1:14" x14ac:dyDescent="0.25">
      <c r="A408" t="s">
        <v>65</v>
      </c>
      <c r="B408" t="s">
        <v>4909</v>
      </c>
      <c r="C408" t="s">
        <v>4908</v>
      </c>
      <c r="D408" t="s">
        <v>4910</v>
      </c>
      <c r="E408" t="s">
        <v>4911</v>
      </c>
      <c r="F408" t="s">
        <v>10</v>
      </c>
      <c r="G408" t="s">
        <v>2095</v>
      </c>
      <c r="H408" t="s">
        <v>560</v>
      </c>
      <c r="I408" t="s">
        <v>4873</v>
      </c>
      <c r="J408" t="s">
        <v>4842</v>
      </c>
      <c r="K408" t="s">
        <v>4827</v>
      </c>
      <c r="L408" t="s">
        <v>4851</v>
      </c>
      <c r="M408" s="149">
        <v>919039.78</v>
      </c>
      <c r="N408" s="149">
        <v>988330.37</v>
      </c>
    </row>
    <row r="409" spans="1:14" x14ac:dyDescent="0.25">
      <c r="A409" t="s">
        <v>59</v>
      </c>
      <c r="B409" t="s">
        <v>4924</v>
      </c>
      <c r="C409" t="s">
        <v>4923</v>
      </c>
      <c r="D409" t="s">
        <v>4922</v>
      </c>
      <c r="E409" t="s">
        <v>4925</v>
      </c>
      <c r="F409" t="s">
        <v>10</v>
      </c>
      <c r="G409" t="s">
        <v>4926</v>
      </c>
      <c r="H409" t="s">
        <v>4928</v>
      </c>
      <c r="I409" t="s">
        <v>4873</v>
      </c>
      <c r="J409" t="s">
        <v>4842</v>
      </c>
      <c r="K409" t="s">
        <v>4827</v>
      </c>
      <c r="L409" t="s">
        <v>4851</v>
      </c>
      <c r="M409" s="149">
        <v>1003778.06</v>
      </c>
      <c r="N409" s="149">
        <v>1021955.98</v>
      </c>
    </row>
    <row r="410" spans="1:14" x14ac:dyDescent="0.25">
      <c r="A410" t="s">
        <v>56</v>
      </c>
      <c r="B410" t="s">
        <v>4931</v>
      </c>
      <c r="C410" t="s">
        <v>4930</v>
      </c>
      <c r="D410" t="s">
        <v>4932</v>
      </c>
      <c r="E410" t="s">
        <v>4933</v>
      </c>
      <c r="F410" t="s">
        <v>9</v>
      </c>
      <c r="G410" t="s">
        <v>560</v>
      </c>
      <c r="H410" t="s">
        <v>4934</v>
      </c>
      <c r="I410" t="s">
        <v>4873</v>
      </c>
      <c r="J410" t="s">
        <v>4842</v>
      </c>
      <c r="K410" t="s">
        <v>4827</v>
      </c>
      <c r="L410" t="s">
        <v>4851</v>
      </c>
      <c r="M410" s="149">
        <v>1019775.89</v>
      </c>
      <c r="N410" s="149">
        <v>1020318.83</v>
      </c>
    </row>
    <row r="411" spans="1:14" x14ac:dyDescent="0.25">
      <c r="A411" t="s">
        <v>56</v>
      </c>
      <c r="B411" t="s">
        <v>4937</v>
      </c>
      <c r="C411" t="s">
        <v>4936</v>
      </c>
      <c r="D411" t="s">
        <v>4935</v>
      </c>
      <c r="E411" t="s">
        <v>4941</v>
      </c>
      <c r="F411" t="s">
        <v>10</v>
      </c>
      <c r="G411" t="s">
        <v>4939</v>
      </c>
      <c r="H411" t="s">
        <v>560</v>
      </c>
      <c r="I411" t="s">
        <v>4873</v>
      </c>
      <c r="J411" t="s">
        <v>4842</v>
      </c>
      <c r="K411" t="s">
        <v>4827</v>
      </c>
      <c r="L411" t="s">
        <v>4851</v>
      </c>
      <c r="M411" s="149">
        <v>1018276.91</v>
      </c>
      <c r="N411" s="149">
        <v>1020960.72</v>
      </c>
    </row>
    <row r="412" spans="1:14" x14ac:dyDescent="0.25">
      <c r="A412" t="s">
        <v>53</v>
      </c>
      <c r="B412" t="s">
        <v>4944</v>
      </c>
      <c r="C412" t="s">
        <v>4943</v>
      </c>
      <c r="D412" t="s">
        <v>4945</v>
      </c>
      <c r="E412" t="s">
        <v>4946</v>
      </c>
      <c r="F412" t="s">
        <v>10</v>
      </c>
      <c r="G412" t="s">
        <v>4859</v>
      </c>
      <c r="H412" t="s">
        <v>4948</v>
      </c>
      <c r="I412" t="s">
        <v>4873</v>
      </c>
      <c r="J412" t="s">
        <v>4842</v>
      </c>
      <c r="K412" t="s">
        <v>4827</v>
      </c>
      <c r="L412" t="s">
        <v>4851</v>
      </c>
      <c r="M412" s="149">
        <v>949835.28</v>
      </c>
      <c r="N412" s="149">
        <v>998444.9</v>
      </c>
    </row>
    <row r="413" spans="1:14" x14ac:dyDescent="0.25">
      <c r="A413" t="s">
        <v>52</v>
      </c>
      <c r="B413" t="s">
        <v>4951</v>
      </c>
      <c r="C413" t="s">
        <v>4950</v>
      </c>
      <c r="D413" t="s">
        <v>4949</v>
      </c>
      <c r="E413" t="s">
        <v>4952</v>
      </c>
      <c r="F413" t="s">
        <v>9</v>
      </c>
      <c r="G413" t="s">
        <v>560</v>
      </c>
      <c r="H413" t="s">
        <v>4954</v>
      </c>
      <c r="I413" t="s">
        <v>4873</v>
      </c>
      <c r="J413" t="s">
        <v>4842</v>
      </c>
      <c r="K413" t="s">
        <v>4827</v>
      </c>
      <c r="L413" t="s">
        <v>4851</v>
      </c>
      <c r="M413" s="149">
        <v>1021420.07</v>
      </c>
      <c r="N413" s="149">
        <v>1021832.33</v>
      </c>
    </row>
    <row r="414" spans="1:14" x14ac:dyDescent="0.25">
      <c r="A414" t="s">
        <v>46</v>
      </c>
      <c r="B414" t="s">
        <v>4957</v>
      </c>
      <c r="C414" t="s">
        <v>4956</v>
      </c>
      <c r="D414" t="s">
        <v>4955</v>
      </c>
      <c r="E414" t="s">
        <v>4958</v>
      </c>
      <c r="F414" t="s">
        <v>9</v>
      </c>
      <c r="G414" t="s">
        <v>4939</v>
      </c>
      <c r="H414" t="s">
        <v>4960</v>
      </c>
      <c r="I414" t="s">
        <v>4873</v>
      </c>
      <c r="J414" t="s">
        <v>4842</v>
      </c>
      <c r="K414" t="s">
        <v>4827</v>
      </c>
      <c r="L414" t="s">
        <v>4851</v>
      </c>
      <c r="M414" s="149">
        <v>1020691.5</v>
      </c>
      <c r="N414" s="149">
        <v>1020714.85</v>
      </c>
    </row>
    <row r="415" spans="1:14" x14ac:dyDescent="0.25">
      <c r="A415" t="s">
        <v>48</v>
      </c>
      <c r="B415" t="s">
        <v>4988</v>
      </c>
      <c r="C415" t="s">
        <v>4987</v>
      </c>
      <c r="D415" t="s">
        <v>4986</v>
      </c>
      <c r="E415" t="s">
        <v>4983</v>
      </c>
      <c r="F415" t="s">
        <v>10</v>
      </c>
      <c r="G415" t="s">
        <v>2095</v>
      </c>
      <c r="H415" t="s">
        <v>4990</v>
      </c>
      <c r="I415" t="s">
        <v>4873</v>
      </c>
      <c r="J415" t="s">
        <v>4842</v>
      </c>
      <c r="K415" t="s">
        <v>4827</v>
      </c>
      <c r="L415" t="s">
        <v>4851</v>
      </c>
      <c r="M415" s="149">
        <v>949583.91</v>
      </c>
      <c r="N415" s="149">
        <v>1020928.62</v>
      </c>
    </row>
    <row r="416" spans="1:14" x14ac:dyDescent="0.25">
      <c r="A416" t="s">
        <v>55</v>
      </c>
      <c r="B416" t="s">
        <v>5000</v>
      </c>
      <c r="C416" t="s">
        <v>4999</v>
      </c>
      <c r="D416" t="s">
        <v>4998</v>
      </c>
      <c r="E416" t="s">
        <v>5001</v>
      </c>
      <c r="F416" t="s">
        <v>9</v>
      </c>
      <c r="G416" t="s">
        <v>560</v>
      </c>
      <c r="H416" t="s">
        <v>560</v>
      </c>
      <c r="I416" t="s">
        <v>4873</v>
      </c>
      <c r="J416" t="s">
        <v>4842</v>
      </c>
      <c r="K416" t="s">
        <v>4827</v>
      </c>
      <c r="L416" t="s">
        <v>4851</v>
      </c>
      <c r="M416" s="149">
        <v>1000535.15</v>
      </c>
      <c r="N416" s="149">
        <v>1000535.16</v>
      </c>
    </row>
    <row r="417" spans="1:14" x14ac:dyDescent="0.25">
      <c r="A417" t="s">
        <v>46</v>
      </c>
      <c r="B417" t="s">
        <v>4993</v>
      </c>
      <c r="C417" t="s">
        <v>4992</v>
      </c>
      <c r="D417" t="s">
        <v>4991</v>
      </c>
      <c r="E417" t="s">
        <v>5009</v>
      </c>
      <c r="F417" t="s">
        <v>10</v>
      </c>
      <c r="G417" t="s">
        <v>2095</v>
      </c>
      <c r="H417" t="s">
        <v>5011</v>
      </c>
      <c r="I417" t="s">
        <v>4873</v>
      </c>
      <c r="J417" t="s">
        <v>4842</v>
      </c>
      <c r="K417" t="s">
        <v>4827</v>
      </c>
      <c r="L417" t="s">
        <v>4851</v>
      </c>
      <c r="M417" s="149">
        <v>1000308.48</v>
      </c>
      <c r="N417" s="149">
        <v>1020714.85</v>
      </c>
    </row>
    <row r="418" spans="1:14" x14ac:dyDescent="0.25">
      <c r="A418" t="s">
        <v>68</v>
      </c>
      <c r="B418" t="s">
        <v>5043</v>
      </c>
      <c r="C418" t="s">
        <v>5042</v>
      </c>
      <c r="D418" t="s">
        <v>5044</v>
      </c>
      <c r="E418" t="s">
        <v>5045</v>
      </c>
      <c r="F418" t="s">
        <v>10</v>
      </c>
      <c r="G418" t="s">
        <v>4875</v>
      </c>
      <c r="H418" t="s">
        <v>5046</v>
      </c>
      <c r="I418" t="s">
        <v>4873</v>
      </c>
      <c r="J418" t="s">
        <v>4842</v>
      </c>
      <c r="K418" t="s">
        <v>4827</v>
      </c>
      <c r="L418" t="s">
        <v>4851</v>
      </c>
      <c r="M418" s="149">
        <v>799505.04</v>
      </c>
      <c r="N418" s="149">
        <v>1021884.19</v>
      </c>
    </row>
    <row r="419" spans="1:14" x14ac:dyDescent="0.25">
      <c r="A419" t="s">
        <v>56</v>
      </c>
      <c r="B419" t="s">
        <v>4937</v>
      </c>
      <c r="C419" t="s">
        <v>4936</v>
      </c>
      <c r="D419" t="s">
        <v>5071</v>
      </c>
      <c r="E419" t="s">
        <v>4941</v>
      </c>
      <c r="F419" t="s">
        <v>10</v>
      </c>
      <c r="G419" t="s">
        <v>4875</v>
      </c>
      <c r="H419" t="s">
        <v>5073</v>
      </c>
      <c r="I419" t="s">
        <v>4873</v>
      </c>
      <c r="J419" t="s">
        <v>4842</v>
      </c>
      <c r="K419" t="s">
        <v>4827</v>
      </c>
      <c r="L419" t="s">
        <v>4851</v>
      </c>
      <c r="M419" s="149">
        <v>1018276.91</v>
      </c>
      <c r="N419" s="149">
        <v>1020960.82</v>
      </c>
    </row>
    <row r="420" spans="1:14" x14ac:dyDescent="0.25">
      <c r="A420" t="s">
        <v>56</v>
      </c>
      <c r="B420" t="s">
        <v>4937</v>
      </c>
      <c r="C420" t="s">
        <v>4936</v>
      </c>
      <c r="D420" t="s">
        <v>5074</v>
      </c>
      <c r="E420" t="s">
        <v>5034</v>
      </c>
      <c r="F420" t="s">
        <v>10</v>
      </c>
      <c r="G420" t="s">
        <v>4939</v>
      </c>
      <c r="H420" t="s">
        <v>5075</v>
      </c>
      <c r="I420" t="s">
        <v>4873</v>
      </c>
      <c r="J420" t="s">
        <v>4842</v>
      </c>
      <c r="K420" t="s">
        <v>4827</v>
      </c>
      <c r="L420" t="s">
        <v>4851</v>
      </c>
      <c r="M420" s="149">
        <v>1018257.2</v>
      </c>
      <c r="N420" s="149">
        <v>1020949.92</v>
      </c>
    </row>
    <row r="421" spans="1:14" x14ac:dyDescent="0.25">
      <c r="A421" t="s">
        <v>52</v>
      </c>
      <c r="B421" t="s">
        <v>5078</v>
      </c>
      <c r="C421" t="s">
        <v>5077</v>
      </c>
      <c r="D421" t="s">
        <v>5079</v>
      </c>
      <c r="E421" t="s">
        <v>4919</v>
      </c>
      <c r="F421" t="s">
        <v>9</v>
      </c>
      <c r="G421" t="s">
        <v>4839</v>
      </c>
      <c r="H421" t="s">
        <v>5082</v>
      </c>
      <c r="I421" t="s">
        <v>4873</v>
      </c>
      <c r="J421" t="s">
        <v>4842</v>
      </c>
      <c r="K421" t="s">
        <v>4827</v>
      </c>
      <c r="L421" t="s">
        <v>4851</v>
      </c>
      <c r="M421" s="149">
        <v>1016821.2</v>
      </c>
      <c r="N421" s="149">
        <v>1021869.45</v>
      </c>
    </row>
    <row r="422" spans="1:14" x14ac:dyDescent="0.25">
      <c r="A422" t="s">
        <v>52</v>
      </c>
      <c r="B422" t="s">
        <v>5084</v>
      </c>
      <c r="C422" t="s">
        <v>5083</v>
      </c>
      <c r="D422" t="s">
        <v>5053</v>
      </c>
      <c r="E422" t="s">
        <v>5018</v>
      </c>
      <c r="F422" t="s">
        <v>10</v>
      </c>
      <c r="G422" t="s">
        <v>4839</v>
      </c>
      <c r="H422" t="s">
        <v>5086</v>
      </c>
      <c r="I422" t="s">
        <v>4873</v>
      </c>
      <c r="J422" t="s">
        <v>4842</v>
      </c>
      <c r="K422" t="s">
        <v>4827</v>
      </c>
      <c r="L422" t="s">
        <v>4851</v>
      </c>
      <c r="M422" s="149">
        <v>1020233.02</v>
      </c>
      <c r="N422" s="149">
        <v>1021869.45</v>
      </c>
    </row>
    <row r="423" spans="1:14" x14ac:dyDescent="0.25">
      <c r="A423" t="s">
        <v>52</v>
      </c>
      <c r="B423" t="s">
        <v>5090</v>
      </c>
      <c r="C423" t="s">
        <v>5089</v>
      </c>
      <c r="D423" t="s">
        <v>5091</v>
      </c>
      <c r="E423" t="s">
        <v>5092</v>
      </c>
      <c r="F423" t="s">
        <v>9</v>
      </c>
      <c r="G423" t="s">
        <v>4875</v>
      </c>
      <c r="H423" t="s">
        <v>5094</v>
      </c>
      <c r="I423" t="s">
        <v>4873</v>
      </c>
      <c r="J423" t="s">
        <v>4842</v>
      </c>
      <c r="K423" t="s">
        <v>4827</v>
      </c>
      <c r="L423" t="s">
        <v>4851</v>
      </c>
      <c r="M423" s="149">
        <v>1016710.57</v>
      </c>
      <c r="N423" s="149">
        <v>1019096.22</v>
      </c>
    </row>
    <row r="424" spans="1:14" x14ac:dyDescent="0.25">
      <c r="A424" t="s">
        <v>52</v>
      </c>
      <c r="B424" t="s">
        <v>5105</v>
      </c>
      <c r="C424" t="s">
        <v>5104</v>
      </c>
      <c r="D424" t="s">
        <v>5103</v>
      </c>
      <c r="E424" t="s">
        <v>5106</v>
      </c>
      <c r="F424" t="s">
        <v>10</v>
      </c>
      <c r="G424" t="s">
        <v>560</v>
      </c>
      <c r="H424" t="s">
        <v>5108</v>
      </c>
      <c r="I424" t="s">
        <v>4873</v>
      </c>
      <c r="J424" t="s">
        <v>4842</v>
      </c>
      <c r="K424" t="s">
        <v>4827</v>
      </c>
      <c r="L424" t="s">
        <v>4851</v>
      </c>
      <c r="M424" s="149">
        <v>1017061.02</v>
      </c>
      <c r="N424" s="149">
        <v>1019820.65</v>
      </c>
    </row>
    <row r="425" spans="1:14" x14ac:dyDescent="0.25">
      <c r="A425" t="s">
        <v>52</v>
      </c>
      <c r="B425" t="s">
        <v>5110</v>
      </c>
      <c r="C425" t="s">
        <v>5109</v>
      </c>
      <c r="D425" t="s">
        <v>5088</v>
      </c>
      <c r="E425" t="s">
        <v>5111</v>
      </c>
      <c r="F425" t="s">
        <v>9</v>
      </c>
      <c r="G425" t="s">
        <v>2095</v>
      </c>
      <c r="H425" t="s">
        <v>560</v>
      </c>
      <c r="I425" t="s">
        <v>4873</v>
      </c>
      <c r="J425" t="s">
        <v>4842</v>
      </c>
      <c r="K425" t="s">
        <v>4827</v>
      </c>
      <c r="L425" t="s">
        <v>4851</v>
      </c>
      <c r="M425" s="149">
        <v>1020903.54</v>
      </c>
      <c r="N425" s="149">
        <v>1021869.45</v>
      </c>
    </row>
    <row r="426" spans="1:14" x14ac:dyDescent="0.25">
      <c r="A426" t="s">
        <v>52</v>
      </c>
      <c r="B426" t="s">
        <v>5110</v>
      </c>
      <c r="C426" t="s">
        <v>5109</v>
      </c>
      <c r="D426" t="s">
        <v>5088</v>
      </c>
      <c r="E426" t="s">
        <v>5111</v>
      </c>
      <c r="F426" t="s">
        <v>9</v>
      </c>
      <c r="G426" t="s">
        <v>2095</v>
      </c>
      <c r="H426" t="s">
        <v>560</v>
      </c>
      <c r="I426" t="s">
        <v>4873</v>
      </c>
      <c r="J426" t="s">
        <v>4842</v>
      </c>
      <c r="K426" t="s">
        <v>4827</v>
      </c>
      <c r="L426" t="s">
        <v>4851</v>
      </c>
      <c r="M426" s="149">
        <v>1020903.54</v>
      </c>
      <c r="N426" s="149">
        <v>1021869.45</v>
      </c>
    </row>
    <row r="427" spans="1:14" x14ac:dyDescent="0.25">
      <c r="A427" t="s">
        <v>48</v>
      </c>
      <c r="B427" t="s">
        <v>5119</v>
      </c>
      <c r="C427" t="s">
        <v>5118</v>
      </c>
      <c r="D427" t="s">
        <v>5120</v>
      </c>
      <c r="E427" t="s">
        <v>5121</v>
      </c>
      <c r="F427" t="s">
        <v>10</v>
      </c>
      <c r="G427" t="s">
        <v>5122</v>
      </c>
      <c r="H427" t="s">
        <v>5123</v>
      </c>
      <c r="I427" t="s">
        <v>4873</v>
      </c>
      <c r="J427" t="s">
        <v>4842</v>
      </c>
      <c r="K427" t="s">
        <v>4827</v>
      </c>
      <c r="L427" t="s">
        <v>4851</v>
      </c>
      <c r="M427" s="149">
        <v>1010750.1</v>
      </c>
      <c r="N427" s="149">
        <v>1021563.77</v>
      </c>
    </row>
    <row r="428" spans="1:14" x14ac:dyDescent="0.25">
      <c r="A428" t="s">
        <v>47</v>
      </c>
      <c r="B428" t="s">
        <v>5125</v>
      </c>
      <c r="C428" t="s">
        <v>5124</v>
      </c>
      <c r="D428" t="s">
        <v>5021</v>
      </c>
      <c r="E428" t="s">
        <v>5126</v>
      </c>
      <c r="F428" t="s">
        <v>9</v>
      </c>
      <c r="G428" t="s">
        <v>4939</v>
      </c>
      <c r="H428" t="s">
        <v>5127</v>
      </c>
      <c r="I428" t="s">
        <v>4873</v>
      </c>
      <c r="J428" t="s">
        <v>4842</v>
      </c>
      <c r="K428" t="s">
        <v>4827</v>
      </c>
      <c r="L428" t="s">
        <v>4851</v>
      </c>
      <c r="M428" s="149">
        <v>1020286.62</v>
      </c>
      <c r="N428" s="149">
        <v>1020286.62</v>
      </c>
    </row>
    <row r="429" spans="1:14" x14ac:dyDescent="0.25">
      <c r="A429" t="s">
        <v>47</v>
      </c>
      <c r="B429" t="s">
        <v>5129</v>
      </c>
      <c r="C429" t="s">
        <v>5128</v>
      </c>
      <c r="D429" t="s">
        <v>5088</v>
      </c>
      <c r="E429" t="s">
        <v>5051</v>
      </c>
      <c r="F429" t="s">
        <v>10</v>
      </c>
      <c r="G429" t="s">
        <v>2095</v>
      </c>
      <c r="H429" t="s">
        <v>5131</v>
      </c>
      <c r="I429" t="s">
        <v>4873</v>
      </c>
      <c r="J429" t="s">
        <v>4842</v>
      </c>
      <c r="K429" t="s">
        <v>4827</v>
      </c>
      <c r="L429" t="s">
        <v>4851</v>
      </c>
      <c r="M429" s="149">
        <v>1020067.54</v>
      </c>
      <c r="N429" s="149">
        <v>1021701.62</v>
      </c>
    </row>
    <row r="430" spans="1:14" x14ac:dyDescent="0.25">
      <c r="A430" t="s">
        <v>45</v>
      </c>
      <c r="B430" t="s">
        <v>5139</v>
      </c>
      <c r="C430" t="s">
        <v>5138</v>
      </c>
      <c r="D430" t="s">
        <v>4971</v>
      </c>
      <c r="E430" t="s">
        <v>5140</v>
      </c>
      <c r="F430" t="s">
        <v>10</v>
      </c>
      <c r="G430" t="s">
        <v>4875</v>
      </c>
      <c r="H430" t="s">
        <v>5141</v>
      </c>
      <c r="I430" t="s">
        <v>4873</v>
      </c>
      <c r="J430" t="s">
        <v>4842</v>
      </c>
      <c r="K430" t="s">
        <v>4827</v>
      </c>
      <c r="L430" t="s">
        <v>4851</v>
      </c>
      <c r="M430" s="149">
        <v>947945.68</v>
      </c>
      <c r="N430" s="149">
        <v>1023640.82</v>
      </c>
    </row>
    <row r="431" spans="1:14" x14ac:dyDescent="0.25">
      <c r="A431" t="s">
        <v>52</v>
      </c>
      <c r="B431" t="s">
        <v>5110</v>
      </c>
      <c r="C431" t="s">
        <v>5109</v>
      </c>
      <c r="D431" t="s">
        <v>5088</v>
      </c>
      <c r="E431" t="s">
        <v>5111</v>
      </c>
      <c r="F431" t="s">
        <v>9</v>
      </c>
      <c r="G431" t="s">
        <v>2095</v>
      </c>
      <c r="H431" t="s">
        <v>5160</v>
      </c>
      <c r="I431" t="s">
        <v>4873</v>
      </c>
      <c r="J431" t="s">
        <v>4842</v>
      </c>
      <c r="K431" t="s">
        <v>4827</v>
      </c>
      <c r="L431" t="s">
        <v>4851</v>
      </c>
      <c r="M431" s="149">
        <v>1020903.54</v>
      </c>
      <c r="N431" s="149">
        <v>1021869.45</v>
      </c>
    </row>
    <row r="432" spans="1:14" x14ac:dyDescent="0.25">
      <c r="A432" t="s">
        <v>148</v>
      </c>
      <c r="B432" t="s">
        <v>5163</v>
      </c>
      <c r="C432" t="s">
        <v>5162</v>
      </c>
      <c r="D432" t="s">
        <v>5161</v>
      </c>
      <c r="E432" t="s">
        <v>4925</v>
      </c>
      <c r="F432" t="s">
        <v>10</v>
      </c>
      <c r="G432" t="s">
        <v>4875</v>
      </c>
      <c r="H432" t="s">
        <v>5165</v>
      </c>
      <c r="I432" t="s">
        <v>4873</v>
      </c>
      <c r="J432" t="s">
        <v>4842</v>
      </c>
      <c r="K432" t="s">
        <v>4827</v>
      </c>
      <c r="L432" t="s">
        <v>4851</v>
      </c>
      <c r="M432" s="149">
        <v>899178.12</v>
      </c>
      <c r="N432" s="149">
        <v>1015750.17</v>
      </c>
    </row>
    <row r="433" spans="1:14" x14ac:dyDescent="0.25">
      <c r="A433" t="s">
        <v>59</v>
      </c>
      <c r="B433" t="s">
        <v>5016</v>
      </c>
      <c r="C433" t="s">
        <v>5015</v>
      </c>
      <c r="D433" t="s">
        <v>5167</v>
      </c>
      <c r="E433" t="s">
        <v>5168</v>
      </c>
      <c r="F433" t="s">
        <v>9</v>
      </c>
      <c r="G433" t="s">
        <v>560</v>
      </c>
      <c r="H433" t="s">
        <v>5169</v>
      </c>
      <c r="I433" t="s">
        <v>4873</v>
      </c>
      <c r="J433" t="s">
        <v>4842</v>
      </c>
      <c r="K433" t="s">
        <v>4827</v>
      </c>
      <c r="L433" t="s">
        <v>4851</v>
      </c>
      <c r="M433" s="149">
        <v>1017292.91</v>
      </c>
      <c r="N433" s="149">
        <v>1020619.72</v>
      </c>
    </row>
    <row r="434" spans="1:14" x14ac:dyDescent="0.25">
      <c r="A434" t="s">
        <v>52</v>
      </c>
      <c r="B434" t="s">
        <v>5277</v>
      </c>
      <c r="C434" t="s">
        <v>5276</v>
      </c>
      <c r="D434" t="s">
        <v>5275</v>
      </c>
      <c r="E434" t="s">
        <v>5278</v>
      </c>
      <c r="F434" t="s">
        <v>9</v>
      </c>
      <c r="G434" t="s">
        <v>560</v>
      </c>
      <c r="H434" t="s">
        <v>5280</v>
      </c>
      <c r="I434" t="s">
        <v>4873</v>
      </c>
      <c r="J434" t="s">
        <v>4842</v>
      </c>
      <c r="K434" t="s">
        <v>4827</v>
      </c>
      <c r="L434" t="s">
        <v>4851</v>
      </c>
      <c r="M434" s="149">
        <v>1022212.02</v>
      </c>
      <c r="N434" s="149">
        <v>1022226.14</v>
      </c>
    </row>
    <row r="435" spans="1:14" x14ac:dyDescent="0.25">
      <c r="A435" t="s">
        <v>52</v>
      </c>
      <c r="B435" t="s">
        <v>5285</v>
      </c>
      <c r="C435" t="s">
        <v>5284</v>
      </c>
      <c r="D435" t="s">
        <v>5286</v>
      </c>
      <c r="E435" t="s">
        <v>5287</v>
      </c>
      <c r="F435" t="s">
        <v>9</v>
      </c>
      <c r="G435" t="s">
        <v>560</v>
      </c>
      <c r="H435" t="s">
        <v>560</v>
      </c>
      <c r="I435" t="s">
        <v>4873</v>
      </c>
      <c r="J435" t="s">
        <v>4842</v>
      </c>
      <c r="K435" t="s">
        <v>4827</v>
      </c>
      <c r="L435" t="s">
        <v>4851</v>
      </c>
      <c r="M435" s="149">
        <v>1017115.01</v>
      </c>
      <c r="N435" s="149">
        <v>1022226.14</v>
      </c>
    </row>
    <row r="436" spans="1:14" x14ac:dyDescent="0.25">
      <c r="A436" t="s">
        <v>52</v>
      </c>
      <c r="B436" t="s">
        <v>5285</v>
      </c>
      <c r="C436" t="s">
        <v>5284</v>
      </c>
      <c r="D436" t="s">
        <v>5286</v>
      </c>
      <c r="E436" t="s">
        <v>5287</v>
      </c>
      <c r="F436" t="s">
        <v>9</v>
      </c>
      <c r="G436" t="s">
        <v>560</v>
      </c>
      <c r="H436" t="s">
        <v>560</v>
      </c>
      <c r="I436" t="s">
        <v>4873</v>
      </c>
      <c r="J436" t="s">
        <v>4842</v>
      </c>
      <c r="K436" t="s">
        <v>4827</v>
      </c>
      <c r="L436" t="s">
        <v>4851</v>
      </c>
      <c r="M436" s="149">
        <v>1021715.03</v>
      </c>
      <c r="N436" s="149">
        <v>1022226.14</v>
      </c>
    </row>
    <row r="437" spans="1:14" x14ac:dyDescent="0.25">
      <c r="A437" t="s">
        <v>52</v>
      </c>
      <c r="B437" t="s">
        <v>5285</v>
      </c>
      <c r="C437" t="s">
        <v>5284</v>
      </c>
      <c r="D437" t="s">
        <v>5289</v>
      </c>
      <c r="E437" t="s">
        <v>5290</v>
      </c>
      <c r="F437" t="s">
        <v>9</v>
      </c>
      <c r="G437" t="s">
        <v>560</v>
      </c>
      <c r="H437" t="s">
        <v>560</v>
      </c>
      <c r="I437" t="s">
        <v>4873</v>
      </c>
      <c r="J437" t="s">
        <v>4842</v>
      </c>
      <c r="K437" t="s">
        <v>4827</v>
      </c>
      <c r="L437" t="s">
        <v>4851</v>
      </c>
      <c r="M437" s="149">
        <v>1017115.01</v>
      </c>
      <c r="N437" s="149">
        <v>1022226.14</v>
      </c>
    </row>
    <row r="438" spans="1:14" x14ac:dyDescent="0.25">
      <c r="A438" t="s">
        <v>59</v>
      </c>
      <c r="B438" t="s">
        <v>5292</v>
      </c>
      <c r="C438" t="s">
        <v>5291</v>
      </c>
      <c r="D438" t="s">
        <v>5293</v>
      </c>
      <c r="E438" t="s">
        <v>5294</v>
      </c>
      <c r="F438" t="s">
        <v>9</v>
      </c>
      <c r="G438" t="s">
        <v>560</v>
      </c>
      <c r="H438" t="s">
        <v>5296</v>
      </c>
      <c r="I438" t="s">
        <v>4873</v>
      </c>
      <c r="J438" t="s">
        <v>4842</v>
      </c>
      <c r="K438" t="s">
        <v>4827</v>
      </c>
      <c r="L438" t="s">
        <v>4851</v>
      </c>
      <c r="M438" s="149">
        <v>641783.38</v>
      </c>
      <c r="N438" s="149">
        <v>1020621.46</v>
      </c>
    </row>
    <row r="439" spans="1:14" x14ac:dyDescent="0.25">
      <c r="A439" t="s">
        <v>59</v>
      </c>
      <c r="B439" t="s">
        <v>5306</v>
      </c>
      <c r="C439" t="s">
        <v>5305</v>
      </c>
      <c r="D439" t="s">
        <v>5304</v>
      </c>
      <c r="E439" t="s">
        <v>5307</v>
      </c>
      <c r="F439" t="s">
        <v>10</v>
      </c>
      <c r="G439" t="s">
        <v>4839</v>
      </c>
      <c r="H439" t="s">
        <v>5309</v>
      </c>
      <c r="I439" t="s">
        <v>4873</v>
      </c>
      <c r="J439" t="s">
        <v>4842</v>
      </c>
      <c r="K439" t="s">
        <v>4827</v>
      </c>
      <c r="L439" t="s">
        <v>4851</v>
      </c>
      <c r="M439" s="149">
        <v>1021612.75</v>
      </c>
      <c r="N439" s="149">
        <v>1021956</v>
      </c>
    </row>
    <row r="440" spans="1:14" x14ac:dyDescent="0.25">
      <c r="A440" t="s">
        <v>52</v>
      </c>
      <c r="B440" t="s">
        <v>5319</v>
      </c>
      <c r="C440" t="s">
        <v>5318</v>
      </c>
      <c r="D440" t="s">
        <v>5320</v>
      </c>
      <c r="E440" t="s">
        <v>5321</v>
      </c>
      <c r="F440" t="s">
        <v>9</v>
      </c>
      <c r="G440" t="s">
        <v>560</v>
      </c>
      <c r="H440" t="s">
        <v>5323</v>
      </c>
      <c r="I440" t="s">
        <v>4873</v>
      </c>
      <c r="J440" t="s">
        <v>4842</v>
      </c>
      <c r="K440" t="s">
        <v>4827</v>
      </c>
      <c r="L440" t="s">
        <v>4851</v>
      </c>
      <c r="M440" s="149">
        <v>780628.21</v>
      </c>
      <c r="N440" s="149">
        <v>877164.65</v>
      </c>
    </row>
    <row r="441" spans="1:14" x14ac:dyDescent="0.25">
      <c r="A441" t="s">
        <v>47</v>
      </c>
      <c r="B441" t="s">
        <v>5326</v>
      </c>
      <c r="C441" t="s">
        <v>5325</v>
      </c>
      <c r="D441" t="s">
        <v>5324</v>
      </c>
      <c r="E441" t="s">
        <v>4983</v>
      </c>
      <c r="F441" t="s">
        <v>10</v>
      </c>
      <c r="G441" t="s">
        <v>2095</v>
      </c>
      <c r="H441" t="s">
        <v>5327</v>
      </c>
      <c r="I441" t="s">
        <v>4873</v>
      </c>
      <c r="J441" t="s">
        <v>4842</v>
      </c>
      <c r="K441" t="s">
        <v>4827</v>
      </c>
      <c r="L441" t="s">
        <v>4851</v>
      </c>
      <c r="M441" s="149">
        <v>897928.89</v>
      </c>
      <c r="N441" s="149">
        <v>955229.34</v>
      </c>
    </row>
    <row r="442" spans="1:14" x14ac:dyDescent="0.25">
      <c r="A442" t="s">
        <v>57</v>
      </c>
      <c r="B442" t="s">
        <v>5343</v>
      </c>
      <c r="C442" t="s">
        <v>5342</v>
      </c>
      <c r="D442" t="s">
        <v>5341</v>
      </c>
      <c r="E442" t="s">
        <v>4871</v>
      </c>
      <c r="F442" t="s">
        <v>10</v>
      </c>
      <c r="G442" t="s">
        <v>4875</v>
      </c>
      <c r="H442" t="s">
        <v>5344</v>
      </c>
      <c r="I442" t="s">
        <v>4873</v>
      </c>
      <c r="J442" t="s">
        <v>4842</v>
      </c>
      <c r="K442" t="s">
        <v>4827</v>
      </c>
      <c r="L442" t="s">
        <v>4851</v>
      </c>
      <c r="M442" s="149">
        <v>1016332.82</v>
      </c>
      <c r="N442" s="149">
        <v>1020601.22</v>
      </c>
    </row>
    <row r="443" spans="1:14" x14ac:dyDescent="0.25">
      <c r="A443" t="s">
        <v>66</v>
      </c>
      <c r="B443" t="s">
        <v>5351</v>
      </c>
      <c r="C443" t="s">
        <v>5350</v>
      </c>
      <c r="D443" t="s">
        <v>4961</v>
      </c>
      <c r="E443" t="s">
        <v>4962</v>
      </c>
      <c r="F443" t="s">
        <v>10</v>
      </c>
      <c r="G443" t="s">
        <v>4875</v>
      </c>
      <c r="H443" t="s">
        <v>5352</v>
      </c>
      <c r="I443" t="s">
        <v>4873</v>
      </c>
      <c r="J443" t="s">
        <v>4842</v>
      </c>
      <c r="K443" t="s">
        <v>4827</v>
      </c>
      <c r="L443" t="s">
        <v>4851</v>
      </c>
      <c r="M443" s="149">
        <v>691746.05</v>
      </c>
      <c r="N443" s="149">
        <v>1009382.04</v>
      </c>
    </row>
    <row r="444" spans="1:14" x14ac:dyDescent="0.25">
      <c r="A444" t="s">
        <v>57</v>
      </c>
      <c r="B444" t="s">
        <v>5365</v>
      </c>
      <c r="C444" t="s">
        <v>5364</v>
      </c>
      <c r="D444" t="s">
        <v>5363</v>
      </c>
      <c r="E444" t="s">
        <v>5366</v>
      </c>
      <c r="F444" t="s">
        <v>9</v>
      </c>
      <c r="G444" t="s">
        <v>4839</v>
      </c>
      <c r="H444" t="s">
        <v>5368</v>
      </c>
      <c r="I444" t="s">
        <v>4873</v>
      </c>
      <c r="J444" t="s">
        <v>4842</v>
      </c>
      <c r="K444" t="s">
        <v>4827</v>
      </c>
      <c r="L444" t="s">
        <v>4851</v>
      </c>
      <c r="M444" s="149">
        <v>921389.11</v>
      </c>
      <c r="N444" s="149">
        <v>923388.64</v>
      </c>
    </row>
    <row r="445" spans="1:14" x14ac:dyDescent="0.25">
      <c r="A445" t="s">
        <v>57</v>
      </c>
      <c r="B445" t="s">
        <v>5370</v>
      </c>
      <c r="C445" t="s">
        <v>5369</v>
      </c>
      <c r="D445" t="s">
        <v>5053</v>
      </c>
      <c r="E445" t="s">
        <v>5371</v>
      </c>
      <c r="F445" t="s">
        <v>10</v>
      </c>
      <c r="G445" t="s">
        <v>4839</v>
      </c>
      <c r="H445" t="s">
        <v>5372</v>
      </c>
      <c r="I445" t="s">
        <v>4873</v>
      </c>
      <c r="J445" t="s">
        <v>4842</v>
      </c>
      <c r="K445" t="s">
        <v>4827</v>
      </c>
      <c r="L445" t="s">
        <v>4851</v>
      </c>
      <c r="M445" s="149">
        <v>1013307.16</v>
      </c>
      <c r="N445" s="149">
        <v>1020610.58</v>
      </c>
    </row>
    <row r="446" spans="1:14" x14ac:dyDescent="0.25">
      <c r="A446" t="s">
        <v>51</v>
      </c>
      <c r="B446" t="s">
        <v>5375</v>
      </c>
      <c r="C446" t="s">
        <v>5374</v>
      </c>
      <c r="D446" t="s">
        <v>5373</v>
      </c>
      <c r="E446" t="s">
        <v>5376</v>
      </c>
      <c r="F446" t="s">
        <v>9</v>
      </c>
      <c r="G446" t="s">
        <v>560</v>
      </c>
      <c r="H446" t="s">
        <v>5377</v>
      </c>
      <c r="I446" t="s">
        <v>4873</v>
      </c>
      <c r="J446" t="s">
        <v>4842</v>
      </c>
      <c r="K446" t="s">
        <v>4827</v>
      </c>
      <c r="L446" t="s">
        <v>4851</v>
      </c>
      <c r="M446" s="149">
        <v>907000</v>
      </c>
      <c r="N446" s="149">
        <v>907788.42</v>
      </c>
    </row>
    <row r="447" spans="1:14" x14ac:dyDescent="0.25">
      <c r="A447" t="s">
        <v>53</v>
      </c>
      <c r="B447" t="s">
        <v>5387</v>
      </c>
      <c r="C447" t="s">
        <v>5386</v>
      </c>
      <c r="D447" t="s">
        <v>5013</v>
      </c>
      <c r="E447" t="s">
        <v>5149</v>
      </c>
      <c r="F447" t="s">
        <v>10</v>
      </c>
      <c r="G447" t="s">
        <v>2095</v>
      </c>
      <c r="H447" t="s">
        <v>5388</v>
      </c>
      <c r="I447" t="s">
        <v>4873</v>
      </c>
      <c r="J447" t="s">
        <v>4842</v>
      </c>
      <c r="K447" t="s">
        <v>4827</v>
      </c>
      <c r="L447" t="s">
        <v>4851</v>
      </c>
      <c r="M447" s="149">
        <v>1019627.68</v>
      </c>
      <c r="N447" s="149">
        <v>1020538.29</v>
      </c>
    </row>
    <row r="448" spans="1:14" x14ac:dyDescent="0.25">
      <c r="A448" t="s">
        <v>53</v>
      </c>
      <c r="B448" t="s">
        <v>5390</v>
      </c>
      <c r="C448" t="s">
        <v>5389</v>
      </c>
      <c r="D448" t="s">
        <v>5391</v>
      </c>
      <c r="E448" t="s">
        <v>5392</v>
      </c>
      <c r="F448" t="s">
        <v>10</v>
      </c>
      <c r="G448" t="s">
        <v>5158</v>
      </c>
      <c r="H448" t="s">
        <v>5394</v>
      </c>
      <c r="I448" t="s">
        <v>4873</v>
      </c>
      <c r="J448" t="s">
        <v>4842</v>
      </c>
      <c r="K448" t="s">
        <v>4827</v>
      </c>
      <c r="L448" t="s">
        <v>4851</v>
      </c>
      <c r="M448" s="149">
        <v>1021470.56</v>
      </c>
      <c r="N448" s="149">
        <v>1021470.6</v>
      </c>
    </row>
    <row r="449" spans="1:14" x14ac:dyDescent="0.25">
      <c r="A449" t="s">
        <v>52</v>
      </c>
      <c r="B449" t="s">
        <v>5285</v>
      </c>
      <c r="C449" t="s">
        <v>5284</v>
      </c>
      <c r="D449" t="s">
        <v>5286</v>
      </c>
      <c r="E449" t="s">
        <v>5396</v>
      </c>
      <c r="F449" t="s">
        <v>9</v>
      </c>
      <c r="G449" t="s">
        <v>560</v>
      </c>
      <c r="H449" t="s">
        <v>560</v>
      </c>
      <c r="I449" t="s">
        <v>4873</v>
      </c>
      <c r="J449" t="s">
        <v>4842</v>
      </c>
      <c r="K449" t="s">
        <v>4827</v>
      </c>
      <c r="L449" t="s">
        <v>4851</v>
      </c>
      <c r="M449" s="149">
        <v>1019159.46</v>
      </c>
      <c r="N449" s="149">
        <v>1022226.14</v>
      </c>
    </row>
    <row r="450" spans="1:14" x14ac:dyDescent="0.25">
      <c r="A450" t="s">
        <v>48</v>
      </c>
      <c r="B450" t="s">
        <v>5260</v>
      </c>
      <c r="C450" t="s">
        <v>5259</v>
      </c>
      <c r="D450" t="s">
        <v>5220</v>
      </c>
      <c r="E450" t="s">
        <v>5436</v>
      </c>
      <c r="F450" t="s">
        <v>9</v>
      </c>
      <c r="G450" t="s">
        <v>560</v>
      </c>
      <c r="H450" t="s">
        <v>5437</v>
      </c>
      <c r="I450" t="s">
        <v>2095</v>
      </c>
      <c r="J450" t="s">
        <v>4842</v>
      </c>
      <c r="K450" t="s">
        <v>4827</v>
      </c>
      <c r="L450" t="s">
        <v>4851</v>
      </c>
      <c r="M450" s="149">
        <v>1010047.85</v>
      </c>
      <c r="N450" s="149">
        <v>1015100</v>
      </c>
    </row>
    <row r="451" spans="1:14" x14ac:dyDescent="0.25">
      <c r="A451" t="s">
        <v>47</v>
      </c>
      <c r="B451" t="s">
        <v>5125</v>
      </c>
      <c r="C451" t="s">
        <v>5124</v>
      </c>
      <c r="D451" t="s">
        <v>5438</v>
      </c>
      <c r="E451" t="s">
        <v>4972</v>
      </c>
      <c r="F451" t="s">
        <v>10</v>
      </c>
      <c r="G451" t="s">
        <v>4939</v>
      </c>
      <c r="H451" t="s">
        <v>4997</v>
      </c>
      <c r="I451" t="s">
        <v>4873</v>
      </c>
      <c r="J451" t="s">
        <v>4842</v>
      </c>
      <c r="K451" t="s">
        <v>4827</v>
      </c>
      <c r="L451" t="s">
        <v>4851</v>
      </c>
      <c r="M451" s="149">
        <v>1020286.62</v>
      </c>
      <c r="N451" s="149">
        <v>1020286.62</v>
      </c>
    </row>
    <row r="452" spans="1:14" x14ac:dyDescent="0.25">
      <c r="A452" t="s">
        <v>47</v>
      </c>
      <c r="B452" t="s">
        <v>5441</v>
      </c>
      <c r="C452" t="s">
        <v>5440</v>
      </c>
      <c r="D452" t="s">
        <v>5439</v>
      </c>
      <c r="E452" t="s">
        <v>5442</v>
      </c>
      <c r="F452" t="s">
        <v>10</v>
      </c>
      <c r="G452" t="s">
        <v>2095</v>
      </c>
      <c r="H452" t="s">
        <v>5444</v>
      </c>
      <c r="I452" t="s">
        <v>4873</v>
      </c>
      <c r="J452" t="s">
        <v>4842</v>
      </c>
      <c r="K452" t="s">
        <v>4827</v>
      </c>
      <c r="L452" t="s">
        <v>4851</v>
      </c>
      <c r="M452" s="149">
        <v>1017450.42</v>
      </c>
      <c r="N452" s="149">
        <v>1019454.56</v>
      </c>
    </row>
    <row r="453" spans="1:14" x14ac:dyDescent="0.25">
      <c r="A453" t="s">
        <v>47</v>
      </c>
      <c r="B453" t="s">
        <v>5441</v>
      </c>
      <c r="C453" t="s">
        <v>5440</v>
      </c>
      <c r="D453" t="s">
        <v>5439</v>
      </c>
      <c r="E453" t="s">
        <v>5442</v>
      </c>
      <c r="F453" t="s">
        <v>10</v>
      </c>
      <c r="G453" t="s">
        <v>2095</v>
      </c>
      <c r="H453" t="s">
        <v>5445</v>
      </c>
      <c r="I453" t="s">
        <v>4873</v>
      </c>
      <c r="J453" t="s">
        <v>4842</v>
      </c>
      <c r="K453" t="s">
        <v>4827</v>
      </c>
      <c r="L453" t="s">
        <v>4851</v>
      </c>
      <c r="M453" s="149">
        <v>1017450.42</v>
      </c>
      <c r="N453" s="149">
        <v>1019454.56</v>
      </c>
    </row>
    <row r="454" spans="1:14" x14ac:dyDescent="0.25">
      <c r="A454" t="s">
        <v>65</v>
      </c>
      <c r="B454" t="s">
        <v>5579</v>
      </c>
      <c r="C454" t="s">
        <v>5578</v>
      </c>
      <c r="D454" t="s">
        <v>4897</v>
      </c>
      <c r="E454" t="s">
        <v>5580</v>
      </c>
      <c r="F454" t="s">
        <v>10</v>
      </c>
      <c r="G454" t="s">
        <v>4875</v>
      </c>
      <c r="H454" t="s">
        <v>5582</v>
      </c>
      <c r="I454" t="s">
        <v>4873</v>
      </c>
      <c r="J454" t="s">
        <v>4842</v>
      </c>
      <c r="K454" t="s">
        <v>4827</v>
      </c>
      <c r="L454" t="s">
        <v>4851</v>
      </c>
      <c r="M454" s="149">
        <v>1318936.1100000001</v>
      </c>
      <c r="N454" s="149">
        <v>1019917.29</v>
      </c>
    </row>
    <row r="455" spans="1:14" x14ac:dyDescent="0.25">
      <c r="A455" t="s">
        <v>53</v>
      </c>
      <c r="B455" t="s">
        <v>5587</v>
      </c>
      <c r="C455" t="s">
        <v>5586</v>
      </c>
      <c r="D455" t="s">
        <v>560</v>
      </c>
      <c r="E455" t="s">
        <v>560</v>
      </c>
      <c r="F455" t="s">
        <v>9</v>
      </c>
      <c r="G455" t="s">
        <v>560</v>
      </c>
      <c r="H455" t="s">
        <v>5588</v>
      </c>
      <c r="I455" t="s">
        <v>4873</v>
      </c>
      <c r="J455" t="s">
        <v>4842</v>
      </c>
      <c r="K455" t="s">
        <v>4827</v>
      </c>
      <c r="L455" t="s">
        <v>4851</v>
      </c>
      <c r="M455" s="149" t="s">
        <v>560</v>
      </c>
      <c r="N455" s="149">
        <v>982883.47</v>
      </c>
    </row>
    <row r="456" spans="1:14" x14ac:dyDescent="0.25">
      <c r="A456" t="s">
        <v>52</v>
      </c>
      <c r="B456" t="s">
        <v>5596</v>
      </c>
      <c r="C456" t="s">
        <v>5595</v>
      </c>
      <c r="D456" t="s">
        <v>5328</v>
      </c>
      <c r="E456" t="s">
        <v>5600</v>
      </c>
      <c r="F456" t="s">
        <v>10</v>
      </c>
      <c r="G456" t="s">
        <v>4875</v>
      </c>
      <c r="H456" t="s">
        <v>5601</v>
      </c>
      <c r="I456" t="s">
        <v>4873</v>
      </c>
      <c r="J456" t="s">
        <v>4842</v>
      </c>
      <c r="K456" t="s">
        <v>4827</v>
      </c>
      <c r="L456" t="s">
        <v>4851</v>
      </c>
      <c r="M456" s="149">
        <v>1020233.02</v>
      </c>
      <c r="N456" s="149">
        <v>1021869.45</v>
      </c>
    </row>
    <row r="457" spans="1:14" x14ac:dyDescent="0.25">
      <c r="A457" t="s">
        <v>52</v>
      </c>
      <c r="B457" t="s">
        <v>5603</v>
      </c>
      <c r="C457" t="s">
        <v>5602</v>
      </c>
      <c r="D457" t="s">
        <v>5604</v>
      </c>
      <c r="E457" t="s">
        <v>5605</v>
      </c>
      <c r="F457" t="s">
        <v>9</v>
      </c>
      <c r="G457" t="s">
        <v>4839</v>
      </c>
      <c r="H457" t="s">
        <v>560</v>
      </c>
      <c r="I457" t="s">
        <v>2095</v>
      </c>
      <c r="J457" t="s">
        <v>4842</v>
      </c>
      <c r="K457" t="s">
        <v>4827</v>
      </c>
      <c r="L457" t="s">
        <v>4851</v>
      </c>
      <c r="M457" s="149">
        <v>1011432.78</v>
      </c>
      <c r="N457" s="149">
        <v>1021630.22</v>
      </c>
    </row>
    <row r="458" spans="1:14" x14ac:dyDescent="0.25">
      <c r="A458" t="s">
        <v>48</v>
      </c>
      <c r="B458" t="s">
        <v>5631</v>
      </c>
      <c r="C458" t="s">
        <v>5630</v>
      </c>
      <c r="D458" t="s">
        <v>5629</v>
      </c>
      <c r="E458" t="s">
        <v>5632</v>
      </c>
      <c r="F458" t="s">
        <v>10</v>
      </c>
      <c r="G458" t="s">
        <v>4839</v>
      </c>
      <c r="H458" t="s">
        <v>5634</v>
      </c>
      <c r="I458" t="s">
        <v>4873</v>
      </c>
      <c r="J458" t="s">
        <v>4842</v>
      </c>
      <c r="K458" t="s">
        <v>4827</v>
      </c>
      <c r="L458" t="s">
        <v>4851</v>
      </c>
      <c r="M458" s="149">
        <v>924683.21</v>
      </c>
      <c r="N458" s="149">
        <v>1022250.22</v>
      </c>
    </row>
    <row r="459" spans="1:14" x14ac:dyDescent="0.25">
      <c r="A459" t="s">
        <v>48</v>
      </c>
      <c r="B459" t="s">
        <v>5119</v>
      </c>
      <c r="C459" t="s">
        <v>5118</v>
      </c>
      <c r="D459" t="s">
        <v>5120</v>
      </c>
      <c r="E459" t="s">
        <v>5635</v>
      </c>
      <c r="F459" t="s">
        <v>10</v>
      </c>
      <c r="G459" t="s">
        <v>5122</v>
      </c>
      <c r="H459" t="s">
        <v>5636</v>
      </c>
      <c r="I459" t="s">
        <v>4873</v>
      </c>
      <c r="J459" t="s">
        <v>4842</v>
      </c>
      <c r="K459" t="s">
        <v>4827</v>
      </c>
      <c r="L459" t="s">
        <v>4851</v>
      </c>
      <c r="M459" s="149">
        <v>984632.29</v>
      </c>
      <c r="N459" s="149">
        <v>995170.8</v>
      </c>
    </row>
    <row r="460" spans="1:14" x14ac:dyDescent="0.25">
      <c r="A460" t="s">
        <v>48</v>
      </c>
      <c r="B460" t="s">
        <v>4865</v>
      </c>
      <c r="C460" t="s">
        <v>5638</v>
      </c>
      <c r="D460" t="s">
        <v>5639</v>
      </c>
      <c r="E460" t="s">
        <v>5454</v>
      </c>
      <c r="F460" t="s">
        <v>10</v>
      </c>
      <c r="G460" t="s">
        <v>4839</v>
      </c>
      <c r="H460" t="s">
        <v>5641</v>
      </c>
      <c r="I460" t="s">
        <v>4873</v>
      </c>
      <c r="J460" t="s">
        <v>4842</v>
      </c>
      <c r="K460" t="s">
        <v>4827</v>
      </c>
      <c r="L460" t="s">
        <v>4851</v>
      </c>
      <c r="M460" s="149">
        <v>1018637.23</v>
      </c>
      <c r="N460" s="149">
        <v>1023839.13</v>
      </c>
    </row>
    <row r="461" spans="1:14" x14ac:dyDescent="0.25">
      <c r="A461" t="s">
        <v>47</v>
      </c>
      <c r="B461" t="s">
        <v>5125</v>
      </c>
      <c r="C461" t="s">
        <v>5124</v>
      </c>
      <c r="D461" t="s">
        <v>5438</v>
      </c>
      <c r="E461" t="s">
        <v>4972</v>
      </c>
      <c r="F461" t="s">
        <v>10</v>
      </c>
      <c r="G461" t="s">
        <v>4939</v>
      </c>
      <c r="H461" t="s">
        <v>5075</v>
      </c>
      <c r="I461" t="s">
        <v>4873</v>
      </c>
      <c r="J461" t="s">
        <v>4842</v>
      </c>
      <c r="K461" t="s">
        <v>4827</v>
      </c>
      <c r="L461" t="s">
        <v>4851</v>
      </c>
      <c r="M461" s="149">
        <v>1020286.62</v>
      </c>
      <c r="N461" s="149">
        <v>1020286.62</v>
      </c>
    </row>
    <row r="462" spans="1:14" x14ac:dyDescent="0.25">
      <c r="A462" t="s">
        <v>52</v>
      </c>
      <c r="B462" t="s">
        <v>5658</v>
      </c>
      <c r="C462" t="s">
        <v>5657</v>
      </c>
      <c r="D462" t="s">
        <v>5656</v>
      </c>
      <c r="E462" t="s">
        <v>5659</v>
      </c>
      <c r="F462" t="s">
        <v>9</v>
      </c>
      <c r="G462" t="s">
        <v>560</v>
      </c>
      <c r="H462" t="s">
        <v>5661</v>
      </c>
      <c r="I462" t="s">
        <v>4873</v>
      </c>
      <c r="J462" t="s">
        <v>4842</v>
      </c>
      <c r="K462" t="s">
        <v>4827</v>
      </c>
      <c r="L462" t="s">
        <v>4851</v>
      </c>
      <c r="M462" s="149">
        <v>1018723.13</v>
      </c>
      <c r="N462" s="149">
        <v>1021802.5</v>
      </c>
    </row>
    <row r="463" spans="1:14" x14ac:dyDescent="0.25">
      <c r="A463" t="s">
        <v>52</v>
      </c>
      <c r="B463" t="s">
        <v>5664</v>
      </c>
      <c r="C463" t="s">
        <v>5663</v>
      </c>
      <c r="D463" t="s">
        <v>5098</v>
      </c>
      <c r="E463" t="s">
        <v>5024</v>
      </c>
      <c r="F463" t="s">
        <v>10</v>
      </c>
      <c r="G463" t="s">
        <v>2095</v>
      </c>
      <c r="H463" t="s">
        <v>5665</v>
      </c>
      <c r="I463" t="s">
        <v>4873</v>
      </c>
      <c r="J463" t="s">
        <v>4842</v>
      </c>
      <c r="K463" t="s">
        <v>4827</v>
      </c>
      <c r="L463" t="s">
        <v>4851</v>
      </c>
      <c r="M463" s="149">
        <v>1017638.59</v>
      </c>
      <c r="N463" s="149">
        <v>1021955.83</v>
      </c>
    </row>
    <row r="464" spans="1:14" x14ac:dyDescent="0.25">
      <c r="A464" t="s">
        <v>52</v>
      </c>
      <c r="B464" t="s">
        <v>5672</v>
      </c>
      <c r="C464" t="s">
        <v>5671</v>
      </c>
      <c r="D464" t="s">
        <v>5670</v>
      </c>
      <c r="E464" t="s">
        <v>5673</v>
      </c>
      <c r="F464" t="s">
        <v>10</v>
      </c>
      <c r="G464" t="s">
        <v>4875</v>
      </c>
      <c r="H464" t="s">
        <v>5674</v>
      </c>
      <c r="I464" t="s">
        <v>4873</v>
      </c>
      <c r="J464" t="s">
        <v>4842</v>
      </c>
      <c r="K464" t="s">
        <v>4827</v>
      </c>
      <c r="L464" t="s">
        <v>4851</v>
      </c>
      <c r="M464" s="149">
        <v>1019220.13</v>
      </c>
      <c r="N464" s="149">
        <v>1021832.33</v>
      </c>
    </row>
    <row r="465" spans="1:14" x14ac:dyDescent="0.25">
      <c r="A465" t="s">
        <v>60</v>
      </c>
      <c r="B465" t="s">
        <v>5816</v>
      </c>
      <c r="C465" t="s">
        <v>5815</v>
      </c>
      <c r="D465" t="s">
        <v>5814</v>
      </c>
      <c r="E465" t="s">
        <v>4911</v>
      </c>
      <c r="F465" t="s">
        <v>10</v>
      </c>
      <c r="G465" t="s">
        <v>4875</v>
      </c>
      <c r="H465" t="s">
        <v>5817</v>
      </c>
      <c r="I465" t="s">
        <v>4873</v>
      </c>
      <c r="J465" t="s">
        <v>4842</v>
      </c>
      <c r="K465" t="s">
        <v>4827</v>
      </c>
      <c r="L465" t="s">
        <v>4851</v>
      </c>
      <c r="M465" s="149">
        <v>910386.34</v>
      </c>
      <c r="N465" s="149">
        <v>912725.03</v>
      </c>
    </row>
    <row r="466" spans="1:14" x14ac:dyDescent="0.25">
      <c r="A466" t="s">
        <v>65</v>
      </c>
      <c r="B466" t="s">
        <v>5819</v>
      </c>
      <c r="C466" t="s">
        <v>5818</v>
      </c>
      <c r="D466" t="s">
        <v>5553</v>
      </c>
      <c r="E466" t="s">
        <v>5820</v>
      </c>
      <c r="F466" t="s">
        <v>10</v>
      </c>
      <c r="G466" t="s">
        <v>4926</v>
      </c>
      <c r="H466" t="s">
        <v>5821</v>
      </c>
      <c r="I466" t="s">
        <v>4873</v>
      </c>
      <c r="J466" t="s">
        <v>4842</v>
      </c>
      <c r="K466" t="s">
        <v>4827</v>
      </c>
      <c r="L466" t="s">
        <v>4851</v>
      </c>
      <c r="M466" s="149">
        <v>723409.54</v>
      </c>
      <c r="N466" s="149">
        <v>981517.85</v>
      </c>
    </row>
    <row r="467" spans="1:14" x14ac:dyDescent="0.25">
      <c r="A467" t="s">
        <v>60</v>
      </c>
      <c r="B467" t="s">
        <v>5824</v>
      </c>
      <c r="C467" t="s">
        <v>5823</v>
      </c>
      <c r="D467" t="s">
        <v>5194</v>
      </c>
      <c r="E467" t="s">
        <v>5825</v>
      </c>
      <c r="F467" t="s">
        <v>10</v>
      </c>
      <c r="G467" t="s">
        <v>4875</v>
      </c>
      <c r="H467" t="s">
        <v>5827</v>
      </c>
      <c r="I467" t="s">
        <v>4873</v>
      </c>
      <c r="J467" t="s">
        <v>4842</v>
      </c>
      <c r="K467" t="s">
        <v>4827</v>
      </c>
      <c r="L467" t="s">
        <v>4851</v>
      </c>
      <c r="M467" s="149">
        <v>853793.09</v>
      </c>
      <c r="N467" s="149">
        <v>1021956</v>
      </c>
    </row>
    <row r="468" spans="1:14" x14ac:dyDescent="0.25">
      <c r="A468" t="s">
        <v>51</v>
      </c>
      <c r="B468" t="s">
        <v>5858</v>
      </c>
      <c r="C468" t="s">
        <v>5857</v>
      </c>
      <c r="D468" t="s">
        <v>5859</v>
      </c>
      <c r="E468" t="s">
        <v>5860</v>
      </c>
      <c r="F468" t="s">
        <v>9</v>
      </c>
      <c r="G468" t="s">
        <v>560</v>
      </c>
      <c r="H468" t="s">
        <v>5862</v>
      </c>
      <c r="I468" t="s">
        <v>4873</v>
      </c>
      <c r="J468" t="s">
        <v>4842</v>
      </c>
      <c r="K468" t="s">
        <v>4827</v>
      </c>
      <c r="L468" t="s">
        <v>4851</v>
      </c>
      <c r="M468" s="149">
        <v>653573.25</v>
      </c>
      <c r="N468" s="149">
        <v>1021636.07</v>
      </c>
    </row>
    <row r="469" spans="1:14" x14ac:dyDescent="0.25">
      <c r="A469" t="s">
        <v>67</v>
      </c>
      <c r="B469" t="s">
        <v>5872</v>
      </c>
      <c r="C469" t="s">
        <v>5871</v>
      </c>
      <c r="D469" t="s">
        <v>560</v>
      </c>
      <c r="E469" t="s">
        <v>560</v>
      </c>
      <c r="F469" t="s">
        <v>9</v>
      </c>
      <c r="G469" t="s">
        <v>560</v>
      </c>
      <c r="H469" t="s">
        <v>5873</v>
      </c>
      <c r="I469" t="s">
        <v>4873</v>
      </c>
      <c r="J469" t="s">
        <v>4842</v>
      </c>
      <c r="K469" t="s">
        <v>4827</v>
      </c>
      <c r="L469" t="s">
        <v>4851</v>
      </c>
      <c r="M469" s="149" t="s">
        <v>560</v>
      </c>
      <c r="N469" s="149">
        <v>1021832.33</v>
      </c>
    </row>
    <row r="470" spans="1:14" x14ac:dyDescent="0.25">
      <c r="A470" t="s">
        <v>59</v>
      </c>
      <c r="B470" t="s">
        <v>5882</v>
      </c>
      <c r="C470" t="s">
        <v>5881</v>
      </c>
      <c r="D470" t="s">
        <v>5883</v>
      </c>
      <c r="E470" t="s">
        <v>5884</v>
      </c>
      <c r="F470" t="s">
        <v>9</v>
      </c>
      <c r="G470" t="s">
        <v>560</v>
      </c>
      <c r="H470" t="s">
        <v>5886</v>
      </c>
      <c r="I470" t="s">
        <v>4873</v>
      </c>
      <c r="J470" t="s">
        <v>4842</v>
      </c>
      <c r="K470" t="s">
        <v>4827</v>
      </c>
      <c r="L470" t="s">
        <v>4851</v>
      </c>
      <c r="M470" s="149">
        <v>1018559.98</v>
      </c>
      <c r="N470" s="149">
        <v>1021692.19</v>
      </c>
    </row>
    <row r="471" spans="1:14" x14ac:dyDescent="0.25">
      <c r="A471" t="s">
        <v>59</v>
      </c>
      <c r="B471" t="s">
        <v>5888</v>
      </c>
      <c r="C471" t="s">
        <v>5887</v>
      </c>
      <c r="D471" t="s">
        <v>5373</v>
      </c>
      <c r="E471" t="s">
        <v>5889</v>
      </c>
      <c r="F471" t="s">
        <v>9</v>
      </c>
      <c r="G471" t="s">
        <v>5122</v>
      </c>
      <c r="H471" t="s">
        <v>5890</v>
      </c>
      <c r="I471" t="s">
        <v>4873</v>
      </c>
      <c r="J471" t="s">
        <v>4842</v>
      </c>
      <c r="K471" t="s">
        <v>4827</v>
      </c>
      <c r="L471" t="s">
        <v>4851</v>
      </c>
      <c r="M471" s="149">
        <v>745760.59</v>
      </c>
      <c r="N471" s="149">
        <v>745760.59</v>
      </c>
    </row>
    <row r="472" spans="1:14" x14ac:dyDescent="0.25">
      <c r="A472" t="s">
        <v>59</v>
      </c>
      <c r="B472" t="s">
        <v>5892</v>
      </c>
      <c r="C472" t="s">
        <v>5891</v>
      </c>
      <c r="D472" t="s">
        <v>5847</v>
      </c>
      <c r="E472" t="s">
        <v>5541</v>
      </c>
      <c r="F472" t="s">
        <v>9</v>
      </c>
      <c r="G472" t="s">
        <v>560</v>
      </c>
      <c r="H472" t="s">
        <v>5897</v>
      </c>
      <c r="I472" t="s">
        <v>4873</v>
      </c>
      <c r="J472" t="s">
        <v>4842</v>
      </c>
      <c r="K472" t="s">
        <v>4827</v>
      </c>
      <c r="L472" t="s">
        <v>4851</v>
      </c>
      <c r="M472" s="149">
        <v>1009279.02</v>
      </c>
      <c r="N472" s="149">
        <v>1021956</v>
      </c>
    </row>
    <row r="473" spans="1:14" x14ac:dyDescent="0.25">
      <c r="A473" t="s">
        <v>59</v>
      </c>
      <c r="B473" t="s">
        <v>5882</v>
      </c>
      <c r="C473" t="s">
        <v>5881</v>
      </c>
      <c r="D473" t="s">
        <v>6004</v>
      </c>
      <c r="E473" t="s">
        <v>6005</v>
      </c>
      <c r="F473" t="s">
        <v>9</v>
      </c>
      <c r="G473" t="s">
        <v>560</v>
      </c>
      <c r="H473" t="s">
        <v>6006</v>
      </c>
      <c r="I473" t="s">
        <v>4873</v>
      </c>
      <c r="J473" t="s">
        <v>4842</v>
      </c>
      <c r="K473" t="s">
        <v>4827</v>
      </c>
      <c r="L473" t="s">
        <v>4851</v>
      </c>
      <c r="M473" s="149">
        <v>1018559.98</v>
      </c>
      <c r="N473" s="149">
        <v>1021255.13</v>
      </c>
    </row>
    <row r="474" spans="1:14" x14ac:dyDescent="0.25">
      <c r="A474" t="s">
        <v>59</v>
      </c>
      <c r="B474" t="s">
        <v>6012</v>
      </c>
      <c r="C474" t="s">
        <v>6011</v>
      </c>
      <c r="D474" t="s">
        <v>560</v>
      </c>
      <c r="E474" t="s">
        <v>560</v>
      </c>
      <c r="F474" t="s">
        <v>9</v>
      </c>
      <c r="G474" t="s">
        <v>560</v>
      </c>
      <c r="H474" t="s">
        <v>6013</v>
      </c>
      <c r="I474" t="s">
        <v>4873</v>
      </c>
      <c r="J474" t="s">
        <v>4842</v>
      </c>
      <c r="K474" t="s">
        <v>4827</v>
      </c>
      <c r="L474" t="s">
        <v>4851</v>
      </c>
      <c r="M474" s="149" t="s">
        <v>560</v>
      </c>
      <c r="N474" s="149">
        <v>1016299.12</v>
      </c>
    </row>
    <row r="475" spans="1:14" x14ac:dyDescent="0.25">
      <c r="A475" t="s">
        <v>51</v>
      </c>
      <c r="B475" t="s">
        <v>6053</v>
      </c>
      <c r="C475" t="s">
        <v>6052</v>
      </c>
      <c r="D475" t="s">
        <v>5480</v>
      </c>
      <c r="E475" t="s">
        <v>5635</v>
      </c>
      <c r="F475" t="s">
        <v>9</v>
      </c>
      <c r="G475" t="s">
        <v>4839</v>
      </c>
      <c r="H475" t="s">
        <v>6054</v>
      </c>
      <c r="I475" t="s">
        <v>4873</v>
      </c>
      <c r="J475" t="s">
        <v>4842</v>
      </c>
      <c r="K475" t="s">
        <v>4827</v>
      </c>
      <c r="L475" t="s">
        <v>4851</v>
      </c>
      <c r="M475" s="149">
        <v>923912.97</v>
      </c>
      <c r="N475" s="149">
        <v>925342.62</v>
      </c>
    </row>
    <row r="476" spans="1:14" x14ac:dyDescent="0.25">
      <c r="A476" t="s">
        <v>51</v>
      </c>
      <c r="B476" t="s">
        <v>6053</v>
      </c>
      <c r="C476" t="s">
        <v>6052</v>
      </c>
      <c r="D476" t="s">
        <v>5480</v>
      </c>
      <c r="E476" t="s">
        <v>6055</v>
      </c>
      <c r="F476" t="s">
        <v>9</v>
      </c>
      <c r="G476" t="s">
        <v>4839</v>
      </c>
      <c r="H476" t="s">
        <v>6056</v>
      </c>
      <c r="I476" t="s">
        <v>4873</v>
      </c>
      <c r="J476" t="s">
        <v>4842</v>
      </c>
      <c r="K476" t="s">
        <v>4827</v>
      </c>
      <c r="L476" t="s">
        <v>4851</v>
      </c>
      <c r="M476" s="149">
        <v>922572.33</v>
      </c>
      <c r="N476" s="149">
        <v>923906.08</v>
      </c>
    </row>
    <row r="477" spans="1:14" x14ac:dyDescent="0.25">
      <c r="A477" t="s">
        <v>61</v>
      </c>
      <c r="B477" t="s">
        <v>5740</v>
      </c>
      <c r="C477" t="s">
        <v>5739</v>
      </c>
      <c r="D477" t="s">
        <v>6061</v>
      </c>
      <c r="E477" t="s">
        <v>5476</v>
      </c>
      <c r="F477" t="s">
        <v>9</v>
      </c>
      <c r="G477" t="s">
        <v>4875</v>
      </c>
      <c r="H477" t="s">
        <v>560</v>
      </c>
      <c r="I477" t="s">
        <v>4873</v>
      </c>
      <c r="J477" t="s">
        <v>4842</v>
      </c>
      <c r="K477" t="s">
        <v>4827</v>
      </c>
      <c r="L477" t="s">
        <v>4851</v>
      </c>
      <c r="M477" s="149">
        <v>1199106.57</v>
      </c>
      <c r="N477" s="149">
        <v>936313.37</v>
      </c>
    </row>
    <row r="478" spans="1:14" x14ac:dyDescent="0.25">
      <c r="A478" t="s">
        <v>60</v>
      </c>
      <c r="B478" t="s">
        <v>5603</v>
      </c>
      <c r="C478" t="s">
        <v>5602</v>
      </c>
      <c r="D478" t="s">
        <v>6063</v>
      </c>
      <c r="E478" t="s">
        <v>4983</v>
      </c>
      <c r="F478" t="s">
        <v>10</v>
      </c>
      <c r="G478" t="s">
        <v>2095</v>
      </c>
      <c r="H478" t="s">
        <v>6064</v>
      </c>
      <c r="I478" t="s">
        <v>4873</v>
      </c>
      <c r="J478" t="s">
        <v>4842</v>
      </c>
      <c r="K478" t="s">
        <v>4827</v>
      </c>
      <c r="L478" t="s">
        <v>4851</v>
      </c>
      <c r="M478" s="149">
        <v>930637.06</v>
      </c>
      <c r="N478" s="149">
        <v>930637.06</v>
      </c>
    </row>
    <row r="479" spans="1:14" x14ac:dyDescent="0.25">
      <c r="A479" t="s">
        <v>52</v>
      </c>
      <c r="B479" t="s">
        <v>6069</v>
      </c>
      <c r="C479" t="s">
        <v>6068</v>
      </c>
      <c r="D479" t="s">
        <v>4916</v>
      </c>
      <c r="E479" t="s">
        <v>6070</v>
      </c>
      <c r="F479" t="s">
        <v>10</v>
      </c>
      <c r="G479" t="s">
        <v>2095</v>
      </c>
      <c r="H479" t="s">
        <v>6071</v>
      </c>
      <c r="I479" t="s">
        <v>4873</v>
      </c>
      <c r="J479" t="s">
        <v>4842</v>
      </c>
      <c r="K479" t="s">
        <v>4827</v>
      </c>
      <c r="L479" t="s">
        <v>4851</v>
      </c>
      <c r="M479" s="149">
        <v>1006471.58</v>
      </c>
      <c r="N479" s="149">
        <v>1007462.75</v>
      </c>
    </row>
    <row r="480" spans="1:14" x14ac:dyDescent="0.25">
      <c r="A480" t="s">
        <v>52</v>
      </c>
      <c r="B480" t="s">
        <v>6073</v>
      </c>
      <c r="C480" t="s">
        <v>6072</v>
      </c>
      <c r="D480" t="s">
        <v>6074</v>
      </c>
      <c r="E480" t="s">
        <v>6075</v>
      </c>
      <c r="F480" t="s">
        <v>9</v>
      </c>
      <c r="G480" t="s">
        <v>560</v>
      </c>
      <c r="H480" t="s">
        <v>6077</v>
      </c>
      <c r="I480" t="s">
        <v>4873</v>
      </c>
      <c r="J480" t="s">
        <v>4842</v>
      </c>
      <c r="K480" t="s">
        <v>4827</v>
      </c>
      <c r="L480" t="s">
        <v>4851</v>
      </c>
      <c r="M480" s="149">
        <v>1291712.3799999999</v>
      </c>
      <c r="N480" s="149">
        <v>1021956</v>
      </c>
    </row>
    <row r="481" spans="1:14" x14ac:dyDescent="0.25">
      <c r="A481" t="s">
        <v>59</v>
      </c>
      <c r="B481" t="s">
        <v>6082</v>
      </c>
      <c r="C481" t="s">
        <v>6081</v>
      </c>
      <c r="D481" t="s">
        <v>6080</v>
      </c>
      <c r="E481" t="s">
        <v>5633</v>
      </c>
      <c r="F481" t="s">
        <v>9</v>
      </c>
      <c r="G481" t="s">
        <v>560</v>
      </c>
      <c r="H481" t="s">
        <v>6083</v>
      </c>
      <c r="I481" t="s">
        <v>4873</v>
      </c>
      <c r="J481" t="s">
        <v>4842</v>
      </c>
      <c r="K481" t="s">
        <v>4827</v>
      </c>
      <c r="L481" t="s">
        <v>4851</v>
      </c>
      <c r="M481" s="149">
        <v>1021956</v>
      </c>
      <c r="N481" s="149">
        <v>1021956</v>
      </c>
    </row>
    <row r="482" spans="1:14" x14ac:dyDescent="0.25">
      <c r="A482" t="s">
        <v>60</v>
      </c>
      <c r="B482" t="s">
        <v>6100</v>
      </c>
      <c r="C482" t="s">
        <v>6099</v>
      </c>
      <c r="D482" t="s">
        <v>4882</v>
      </c>
      <c r="E482" t="s">
        <v>6101</v>
      </c>
      <c r="F482" t="s">
        <v>9</v>
      </c>
      <c r="G482" t="s">
        <v>560</v>
      </c>
      <c r="H482" t="s">
        <v>4974</v>
      </c>
      <c r="I482" t="s">
        <v>4873</v>
      </c>
      <c r="J482" t="s">
        <v>4842</v>
      </c>
      <c r="K482" t="s">
        <v>4827</v>
      </c>
      <c r="L482" t="s">
        <v>4851</v>
      </c>
      <c r="M482" s="149">
        <v>779543.45</v>
      </c>
      <c r="N482" s="149">
        <v>983391.71</v>
      </c>
    </row>
    <row r="483" spans="1:14" x14ac:dyDescent="0.25">
      <c r="A483" t="s">
        <v>52</v>
      </c>
      <c r="B483" t="s">
        <v>6110</v>
      </c>
      <c r="C483" t="s">
        <v>6109</v>
      </c>
      <c r="D483" t="s">
        <v>6111</v>
      </c>
      <c r="E483" t="s">
        <v>6112</v>
      </c>
      <c r="F483" t="s">
        <v>9</v>
      </c>
      <c r="G483" t="s">
        <v>560</v>
      </c>
      <c r="H483" t="s">
        <v>560</v>
      </c>
      <c r="I483" t="s">
        <v>4873</v>
      </c>
      <c r="J483" t="s">
        <v>4842</v>
      </c>
      <c r="K483" t="s">
        <v>4827</v>
      </c>
      <c r="L483" t="s">
        <v>4851</v>
      </c>
      <c r="M483" s="149">
        <v>1018832.13</v>
      </c>
      <c r="N483" s="149">
        <v>1022226.14</v>
      </c>
    </row>
    <row r="484" spans="1:14" x14ac:dyDescent="0.25">
      <c r="A484" t="s">
        <v>52</v>
      </c>
      <c r="B484" t="s">
        <v>6136</v>
      </c>
      <c r="C484" t="s">
        <v>6135</v>
      </c>
      <c r="D484" t="s">
        <v>6117</v>
      </c>
      <c r="E484" t="s">
        <v>6137</v>
      </c>
      <c r="F484" t="s">
        <v>9</v>
      </c>
      <c r="G484" t="s">
        <v>4839</v>
      </c>
      <c r="H484" t="s">
        <v>6138</v>
      </c>
      <c r="I484" t="s">
        <v>4873</v>
      </c>
      <c r="J484" t="s">
        <v>4842</v>
      </c>
      <c r="K484" t="s">
        <v>4827</v>
      </c>
      <c r="L484" t="s">
        <v>4851</v>
      </c>
      <c r="M484" s="149">
        <v>1021103.33</v>
      </c>
      <c r="N484" s="149">
        <v>1021793.5</v>
      </c>
    </row>
    <row r="485" spans="1:14" x14ac:dyDescent="0.25">
      <c r="A485" t="s">
        <v>48</v>
      </c>
      <c r="B485" t="s">
        <v>5709</v>
      </c>
      <c r="C485" t="s">
        <v>5708</v>
      </c>
      <c r="D485" t="s">
        <v>6143</v>
      </c>
      <c r="E485" t="s">
        <v>6144</v>
      </c>
      <c r="F485" t="s">
        <v>9</v>
      </c>
      <c r="G485" t="s">
        <v>560</v>
      </c>
      <c r="H485" t="s">
        <v>6145</v>
      </c>
      <c r="I485" t="s">
        <v>4873</v>
      </c>
      <c r="J485" t="s">
        <v>4842</v>
      </c>
      <c r="K485" t="s">
        <v>4827</v>
      </c>
      <c r="L485" t="s">
        <v>4851</v>
      </c>
      <c r="M485" s="149">
        <v>1015335.34</v>
      </c>
      <c r="N485" s="149">
        <v>1020487.88</v>
      </c>
    </row>
    <row r="486" spans="1:14" x14ac:dyDescent="0.25">
      <c r="A486" t="s">
        <v>50</v>
      </c>
      <c r="B486" t="s">
        <v>6155</v>
      </c>
      <c r="C486" t="s">
        <v>6154</v>
      </c>
      <c r="D486" t="s">
        <v>5726</v>
      </c>
      <c r="E486" t="s">
        <v>5151</v>
      </c>
      <c r="F486" t="s">
        <v>10</v>
      </c>
      <c r="G486" t="s">
        <v>4859</v>
      </c>
      <c r="H486" t="s">
        <v>6156</v>
      </c>
      <c r="I486" t="s">
        <v>4873</v>
      </c>
      <c r="J486" t="s">
        <v>4842</v>
      </c>
      <c r="K486" t="s">
        <v>4827</v>
      </c>
      <c r="L486" t="s">
        <v>4851</v>
      </c>
      <c r="M486" s="149">
        <v>772221.92</v>
      </c>
      <c r="N486" s="149">
        <v>1016107.48</v>
      </c>
    </row>
    <row r="487" spans="1:14" x14ac:dyDescent="0.25">
      <c r="A487" t="s">
        <v>53</v>
      </c>
      <c r="B487" t="s">
        <v>6158</v>
      </c>
      <c r="C487" t="s">
        <v>6157</v>
      </c>
      <c r="D487" t="s">
        <v>6159</v>
      </c>
      <c r="E487" t="s">
        <v>6160</v>
      </c>
      <c r="F487" t="s">
        <v>10</v>
      </c>
      <c r="G487" t="s">
        <v>4875</v>
      </c>
      <c r="H487" t="s">
        <v>4940</v>
      </c>
      <c r="I487" t="s">
        <v>4873</v>
      </c>
      <c r="J487" t="s">
        <v>4842</v>
      </c>
      <c r="K487" t="s">
        <v>4827</v>
      </c>
      <c r="L487" t="s">
        <v>4851</v>
      </c>
      <c r="M487" s="149">
        <v>395970.64</v>
      </c>
      <c r="N487" s="149">
        <v>1020558</v>
      </c>
    </row>
    <row r="488" spans="1:14" x14ac:dyDescent="0.25">
      <c r="A488" t="s">
        <v>55</v>
      </c>
      <c r="B488" t="s">
        <v>6166</v>
      </c>
      <c r="C488" t="s">
        <v>6165</v>
      </c>
      <c r="D488" t="s">
        <v>6167</v>
      </c>
      <c r="E488" t="s">
        <v>4893</v>
      </c>
      <c r="F488" t="s">
        <v>9</v>
      </c>
      <c r="G488" t="s">
        <v>560</v>
      </c>
      <c r="H488" t="s">
        <v>6169</v>
      </c>
      <c r="I488" t="s">
        <v>4873</v>
      </c>
      <c r="J488" t="s">
        <v>4842</v>
      </c>
      <c r="K488" t="s">
        <v>4827</v>
      </c>
      <c r="L488" t="s">
        <v>4851</v>
      </c>
      <c r="M488" s="149">
        <v>585551.06999999995</v>
      </c>
      <c r="N488" s="149">
        <v>925571.54</v>
      </c>
    </row>
    <row r="489" spans="1:14" x14ac:dyDescent="0.25">
      <c r="A489" t="s">
        <v>55</v>
      </c>
      <c r="B489" t="s">
        <v>6172</v>
      </c>
      <c r="C489" t="s">
        <v>6171</v>
      </c>
      <c r="D489" t="s">
        <v>6170</v>
      </c>
      <c r="E489" t="s">
        <v>5145</v>
      </c>
      <c r="F489" t="s">
        <v>10</v>
      </c>
      <c r="G489" t="s">
        <v>4875</v>
      </c>
      <c r="H489" t="s">
        <v>6173</v>
      </c>
      <c r="I489" t="s">
        <v>4873</v>
      </c>
      <c r="J489" t="s">
        <v>4842</v>
      </c>
      <c r="K489" t="s">
        <v>4827</v>
      </c>
      <c r="L489" t="s">
        <v>4851</v>
      </c>
      <c r="M489" s="149">
        <v>961808.49</v>
      </c>
      <c r="N489" s="149">
        <v>1023328.83</v>
      </c>
    </row>
    <row r="490" spans="1:14" x14ac:dyDescent="0.25">
      <c r="A490" t="s">
        <v>51</v>
      </c>
      <c r="B490" t="s">
        <v>6175</v>
      </c>
      <c r="C490" t="s">
        <v>6174</v>
      </c>
      <c r="D490" t="s">
        <v>6176</v>
      </c>
      <c r="E490" t="s">
        <v>4856</v>
      </c>
      <c r="F490" t="s">
        <v>9</v>
      </c>
      <c r="G490" t="s">
        <v>4859</v>
      </c>
      <c r="H490" t="s">
        <v>6177</v>
      </c>
      <c r="I490" t="s">
        <v>4873</v>
      </c>
      <c r="J490" t="s">
        <v>4842</v>
      </c>
      <c r="K490" t="s">
        <v>4827</v>
      </c>
      <c r="L490" t="s">
        <v>4851</v>
      </c>
      <c r="M490" s="149">
        <v>990255</v>
      </c>
      <c r="N490" s="149">
        <v>990376.46</v>
      </c>
    </row>
    <row r="491" spans="1:14" x14ac:dyDescent="0.25">
      <c r="A491" t="s">
        <v>47</v>
      </c>
      <c r="B491" t="s">
        <v>6180</v>
      </c>
      <c r="C491" t="s">
        <v>6179</v>
      </c>
      <c r="D491" t="s">
        <v>6181</v>
      </c>
      <c r="E491" t="s">
        <v>6182</v>
      </c>
      <c r="F491" t="s">
        <v>9</v>
      </c>
      <c r="G491" t="s">
        <v>4839</v>
      </c>
      <c r="H491" t="s">
        <v>6183</v>
      </c>
      <c r="I491" t="s">
        <v>4873</v>
      </c>
      <c r="J491" t="s">
        <v>4842</v>
      </c>
      <c r="K491" t="s">
        <v>4827</v>
      </c>
      <c r="L491" t="s">
        <v>4851</v>
      </c>
      <c r="M491" s="149">
        <v>1003223.18</v>
      </c>
      <c r="N491" s="149">
        <v>1020186.62</v>
      </c>
    </row>
    <row r="492" spans="1:14" x14ac:dyDescent="0.25">
      <c r="A492" t="s">
        <v>69</v>
      </c>
      <c r="B492" t="s">
        <v>6185</v>
      </c>
      <c r="C492" t="s">
        <v>6184</v>
      </c>
      <c r="D492" t="s">
        <v>6018</v>
      </c>
      <c r="E492" t="s">
        <v>5051</v>
      </c>
      <c r="F492" t="s">
        <v>10</v>
      </c>
      <c r="G492" t="s">
        <v>4875</v>
      </c>
      <c r="H492" t="s">
        <v>6186</v>
      </c>
      <c r="I492" t="s">
        <v>4873</v>
      </c>
      <c r="J492" t="s">
        <v>4842</v>
      </c>
      <c r="K492" t="s">
        <v>4827</v>
      </c>
      <c r="L492" t="s">
        <v>4851</v>
      </c>
      <c r="M492" s="149">
        <v>962055.37</v>
      </c>
      <c r="N492" s="149">
        <v>964747.97</v>
      </c>
    </row>
    <row r="493" spans="1:14" x14ac:dyDescent="0.25">
      <c r="A493" t="s">
        <v>52</v>
      </c>
      <c r="B493" t="s">
        <v>6069</v>
      </c>
      <c r="C493" t="s">
        <v>6068</v>
      </c>
      <c r="D493" t="s">
        <v>6187</v>
      </c>
      <c r="E493" t="s">
        <v>6190</v>
      </c>
      <c r="F493" t="s">
        <v>10</v>
      </c>
      <c r="G493" t="s">
        <v>2095</v>
      </c>
      <c r="H493" t="s">
        <v>6191</v>
      </c>
      <c r="I493" t="s">
        <v>4873</v>
      </c>
      <c r="J493" t="s">
        <v>4842</v>
      </c>
      <c r="K493" t="s">
        <v>4827</v>
      </c>
      <c r="L493" t="s">
        <v>4851</v>
      </c>
      <c r="M493" s="149">
        <v>1018739.09</v>
      </c>
      <c r="N493" s="149">
        <v>1022226.14</v>
      </c>
    </row>
    <row r="494" spans="1:14" x14ac:dyDescent="0.25">
      <c r="A494" t="s">
        <v>56</v>
      </c>
      <c r="B494" t="s">
        <v>6197</v>
      </c>
      <c r="C494" t="s">
        <v>6196</v>
      </c>
      <c r="D494" t="s">
        <v>5755</v>
      </c>
      <c r="E494" t="s">
        <v>5107</v>
      </c>
      <c r="F494" t="s">
        <v>9</v>
      </c>
      <c r="G494" t="s">
        <v>560</v>
      </c>
      <c r="H494" t="s">
        <v>6209</v>
      </c>
      <c r="I494" t="s">
        <v>4873</v>
      </c>
      <c r="J494" t="s">
        <v>4842</v>
      </c>
      <c r="K494" t="s">
        <v>4827</v>
      </c>
      <c r="L494" t="s">
        <v>4851</v>
      </c>
      <c r="M494" s="149">
        <v>745232.32</v>
      </c>
      <c r="N494" s="149">
        <v>1007923.96</v>
      </c>
    </row>
    <row r="495" spans="1:14" x14ac:dyDescent="0.25">
      <c r="A495" t="s">
        <v>56</v>
      </c>
      <c r="B495" t="s">
        <v>6197</v>
      </c>
      <c r="C495" t="s">
        <v>6196</v>
      </c>
      <c r="D495" t="s">
        <v>6003</v>
      </c>
      <c r="E495" t="s">
        <v>6212</v>
      </c>
      <c r="F495" t="s">
        <v>9</v>
      </c>
      <c r="G495" t="s">
        <v>560</v>
      </c>
      <c r="H495" t="s">
        <v>6213</v>
      </c>
      <c r="I495" t="s">
        <v>4873</v>
      </c>
      <c r="J495" t="s">
        <v>4842</v>
      </c>
      <c r="K495" t="s">
        <v>4827</v>
      </c>
      <c r="L495" t="s">
        <v>4851</v>
      </c>
      <c r="M495" s="149">
        <v>994308</v>
      </c>
      <c r="N495" s="149">
        <v>996381.01</v>
      </c>
    </row>
    <row r="496" spans="1:14" x14ac:dyDescent="0.25">
      <c r="A496" t="s">
        <v>56</v>
      </c>
      <c r="B496" t="s">
        <v>6230</v>
      </c>
      <c r="C496" t="s">
        <v>6229</v>
      </c>
      <c r="D496" t="s">
        <v>6040</v>
      </c>
      <c r="E496" t="s">
        <v>6234</v>
      </c>
      <c r="F496" t="s">
        <v>9</v>
      </c>
      <c r="G496" t="s">
        <v>560</v>
      </c>
      <c r="H496" t="s">
        <v>6235</v>
      </c>
      <c r="I496" t="s">
        <v>4873</v>
      </c>
      <c r="J496" t="s">
        <v>4842</v>
      </c>
      <c r="K496" t="s">
        <v>4827</v>
      </c>
      <c r="L496" t="s">
        <v>4851</v>
      </c>
      <c r="M496" s="149">
        <v>1020396.76</v>
      </c>
      <c r="N496" s="149">
        <v>1020396.76</v>
      </c>
    </row>
    <row r="497" spans="1:14" x14ac:dyDescent="0.25">
      <c r="A497" t="s">
        <v>56</v>
      </c>
      <c r="B497" t="s">
        <v>6230</v>
      </c>
      <c r="C497" t="s">
        <v>6229</v>
      </c>
      <c r="D497" t="s">
        <v>6040</v>
      </c>
      <c r="E497" t="s">
        <v>5991</v>
      </c>
      <c r="F497" t="s">
        <v>9</v>
      </c>
      <c r="G497" t="s">
        <v>560</v>
      </c>
      <c r="H497" t="s">
        <v>6236</v>
      </c>
      <c r="I497" t="s">
        <v>4873</v>
      </c>
      <c r="J497" t="s">
        <v>4842</v>
      </c>
      <c r="K497" t="s">
        <v>4827</v>
      </c>
      <c r="L497" t="s">
        <v>4851</v>
      </c>
      <c r="M497" s="149">
        <v>1013402.04</v>
      </c>
      <c r="N497" s="149">
        <v>1019014.06</v>
      </c>
    </row>
    <row r="498" spans="1:14" x14ac:dyDescent="0.25">
      <c r="A498" t="s">
        <v>56</v>
      </c>
      <c r="B498" t="s">
        <v>6230</v>
      </c>
      <c r="C498" t="s">
        <v>6229</v>
      </c>
      <c r="D498" t="s">
        <v>6040</v>
      </c>
      <c r="E498" t="s">
        <v>4886</v>
      </c>
      <c r="F498" t="s">
        <v>9</v>
      </c>
      <c r="G498" t="s">
        <v>560</v>
      </c>
      <c r="H498" t="s">
        <v>5075</v>
      </c>
      <c r="I498" t="s">
        <v>4873</v>
      </c>
      <c r="J498" t="s">
        <v>4842</v>
      </c>
      <c r="K498" t="s">
        <v>4827</v>
      </c>
      <c r="L498" t="s">
        <v>4851</v>
      </c>
      <c r="M498" s="149">
        <v>1018356.7</v>
      </c>
      <c r="N498" s="149">
        <v>1020396.76</v>
      </c>
    </row>
    <row r="499" spans="1:14" x14ac:dyDescent="0.25">
      <c r="A499" t="s">
        <v>56</v>
      </c>
      <c r="B499" t="s">
        <v>6230</v>
      </c>
      <c r="C499" t="s">
        <v>6229</v>
      </c>
      <c r="D499" t="s">
        <v>6040</v>
      </c>
      <c r="E499" t="s">
        <v>4886</v>
      </c>
      <c r="F499" t="s">
        <v>9</v>
      </c>
      <c r="G499" t="s">
        <v>560</v>
      </c>
      <c r="H499" t="s">
        <v>6237</v>
      </c>
      <c r="I499" t="s">
        <v>4873</v>
      </c>
      <c r="J499" t="s">
        <v>4842</v>
      </c>
      <c r="K499" t="s">
        <v>4827</v>
      </c>
      <c r="L499" t="s">
        <v>4851</v>
      </c>
      <c r="M499" s="149">
        <v>1015129.89</v>
      </c>
      <c r="N499" s="149">
        <v>1016985.24</v>
      </c>
    </row>
    <row r="500" spans="1:14" x14ac:dyDescent="0.25">
      <c r="A500" t="s">
        <v>56</v>
      </c>
      <c r="B500" t="s">
        <v>6230</v>
      </c>
      <c r="C500" t="s">
        <v>6229</v>
      </c>
      <c r="D500" t="s">
        <v>6040</v>
      </c>
      <c r="E500" t="s">
        <v>6239</v>
      </c>
      <c r="F500" t="s">
        <v>9</v>
      </c>
      <c r="G500" t="s">
        <v>560</v>
      </c>
      <c r="H500" t="s">
        <v>6240</v>
      </c>
      <c r="I500" t="s">
        <v>4873</v>
      </c>
      <c r="J500" t="s">
        <v>4842</v>
      </c>
      <c r="K500" t="s">
        <v>4827</v>
      </c>
      <c r="L500" t="s">
        <v>4851</v>
      </c>
      <c r="M500" s="149">
        <v>1019068.56</v>
      </c>
      <c r="N500" s="149">
        <v>1020396.76</v>
      </c>
    </row>
    <row r="501" spans="1:14" x14ac:dyDescent="0.25">
      <c r="A501" t="s">
        <v>56</v>
      </c>
      <c r="B501" t="s">
        <v>6230</v>
      </c>
      <c r="C501" t="s">
        <v>6229</v>
      </c>
      <c r="D501" t="s">
        <v>6040</v>
      </c>
      <c r="E501" t="s">
        <v>6243</v>
      </c>
      <c r="F501" t="s">
        <v>9</v>
      </c>
      <c r="G501" t="s">
        <v>560</v>
      </c>
      <c r="H501" t="s">
        <v>6244</v>
      </c>
      <c r="I501" t="s">
        <v>4873</v>
      </c>
      <c r="J501" t="s">
        <v>4842</v>
      </c>
      <c r="K501" t="s">
        <v>4827</v>
      </c>
      <c r="L501" t="s">
        <v>4851</v>
      </c>
      <c r="M501" s="149">
        <v>1019160.24</v>
      </c>
      <c r="N501" s="149">
        <v>1020453.19</v>
      </c>
    </row>
    <row r="502" spans="1:14" x14ac:dyDescent="0.25">
      <c r="A502" t="s">
        <v>56</v>
      </c>
      <c r="B502" t="s">
        <v>6230</v>
      </c>
      <c r="C502" t="s">
        <v>6229</v>
      </c>
      <c r="D502" t="s">
        <v>6040</v>
      </c>
      <c r="E502" t="s">
        <v>5991</v>
      </c>
      <c r="F502" t="s">
        <v>9</v>
      </c>
      <c r="G502" t="s">
        <v>560</v>
      </c>
      <c r="H502" t="s">
        <v>6246</v>
      </c>
      <c r="I502" t="s">
        <v>4873</v>
      </c>
      <c r="J502" t="s">
        <v>4842</v>
      </c>
      <c r="K502" t="s">
        <v>4827</v>
      </c>
      <c r="L502" t="s">
        <v>4851</v>
      </c>
      <c r="M502" s="149">
        <v>1013402.04</v>
      </c>
      <c r="N502" s="149">
        <v>1020409.66</v>
      </c>
    </row>
    <row r="503" spans="1:14" x14ac:dyDescent="0.25">
      <c r="A503" t="s">
        <v>56</v>
      </c>
      <c r="B503" t="s">
        <v>6230</v>
      </c>
      <c r="C503" t="s">
        <v>6229</v>
      </c>
      <c r="D503" t="s">
        <v>6040</v>
      </c>
      <c r="E503" t="s">
        <v>4979</v>
      </c>
      <c r="F503" t="s">
        <v>9</v>
      </c>
      <c r="G503" t="s">
        <v>560</v>
      </c>
      <c r="H503" t="s">
        <v>6248</v>
      </c>
      <c r="I503" t="s">
        <v>4873</v>
      </c>
      <c r="J503" t="s">
        <v>4842</v>
      </c>
      <c r="K503" t="s">
        <v>4827</v>
      </c>
      <c r="L503" t="s">
        <v>4851</v>
      </c>
      <c r="M503" s="149">
        <v>1016115.08</v>
      </c>
      <c r="N503" s="149">
        <v>1017135.01</v>
      </c>
    </row>
    <row r="504" spans="1:14" x14ac:dyDescent="0.25">
      <c r="A504" t="s">
        <v>56</v>
      </c>
      <c r="B504" t="s">
        <v>6257</v>
      </c>
      <c r="C504" t="s">
        <v>6256</v>
      </c>
      <c r="D504" t="s">
        <v>5666</v>
      </c>
      <c r="E504" t="s">
        <v>5983</v>
      </c>
      <c r="F504" t="s">
        <v>10</v>
      </c>
      <c r="G504" t="s">
        <v>4926</v>
      </c>
      <c r="H504" t="s">
        <v>6258</v>
      </c>
      <c r="I504" t="s">
        <v>4873</v>
      </c>
      <c r="J504" t="s">
        <v>4842</v>
      </c>
      <c r="K504" t="s">
        <v>4827</v>
      </c>
      <c r="L504" t="s">
        <v>4851</v>
      </c>
      <c r="M504" s="149">
        <v>992964.42</v>
      </c>
      <c r="N504" s="149">
        <v>993261.05</v>
      </c>
    </row>
    <row r="505" spans="1:14" x14ac:dyDescent="0.25">
      <c r="A505" t="s">
        <v>57</v>
      </c>
      <c r="B505" t="s">
        <v>6147</v>
      </c>
      <c r="C505" t="s">
        <v>6146</v>
      </c>
      <c r="D505" t="s">
        <v>5883</v>
      </c>
      <c r="E505" t="s">
        <v>6287</v>
      </c>
      <c r="F505" t="s">
        <v>10</v>
      </c>
      <c r="G505" t="s">
        <v>4926</v>
      </c>
      <c r="H505" t="s">
        <v>6288</v>
      </c>
      <c r="I505" t="s">
        <v>4873</v>
      </c>
      <c r="J505" t="s">
        <v>4842</v>
      </c>
      <c r="K505" t="s">
        <v>4827</v>
      </c>
      <c r="L505" t="s">
        <v>4851</v>
      </c>
      <c r="M505" s="149">
        <v>931036.29</v>
      </c>
      <c r="N505" s="149">
        <v>941952.12</v>
      </c>
    </row>
    <row r="506" spans="1:14" x14ac:dyDescent="0.25">
      <c r="A506" t="s">
        <v>56</v>
      </c>
      <c r="B506" t="s">
        <v>6290</v>
      </c>
      <c r="C506" t="s">
        <v>6289</v>
      </c>
      <c r="D506" t="s">
        <v>5604</v>
      </c>
      <c r="E506" t="s">
        <v>6044</v>
      </c>
      <c r="F506" t="s">
        <v>9</v>
      </c>
      <c r="G506" t="s">
        <v>560</v>
      </c>
      <c r="H506" t="s">
        <v>6291</v>
      </c>
      <c r="I506" t="s">
        <v>4873</v>
      </c>
      <c r="J506" t="s">
        <v>4842</v>
      </c>
      <c r="K506" t="s">
        <v>4827</v>
      </c>
      <c r="L506" t="s">
        <v>4851</v>
      </c>
      <c r="M506" s="149">
        <v>1016499.98</v>
      </c>
      <c r="N506" s="149">
        <v>1021956</v>
      </c>
    </row>
    <row r="507" spans="1:14" x14ac:dyDescent="0.25">
      <c r="A507" t="s">
        <v>56</v>
      </c>
      <c r="B507" t="s">
        <v>6290</v>
      </c>
      <c r="C507" t="s">
        <v>6289</v>
      </c>
      <c r="D507" t="s">
        <v>6187</v>
      </c>
      <c r="E507" t="s">
        <v>6092</v>
      </c>
      <c r="F507" t="s">
        <v>9</v>
      </c>
      <c r="G507" t="s">
        <v>560</v>
      </c>
      <c r="H507" t="s">
        <v>560</v>
      </c>
      <c r="I507" t="s">
        <v>4873</v>
      </c>
      <c r="J507" t="s">
        <v>4842</v>
      </c>
      <c r="K507" t="s">
        <v>4827</v>
      </c>
      <c r="L507" t="s">
        <v>4851</v>
      </c>
      <c r="M507" s="149">
        <v>1016499.98</v>
      </c>
      <c r="N507" s="149">
        <v>1021956</v>
      </c>
    </row>
    <row r="508" spans="1:14" x14ac:dyDescent="0.25">
      <c r="A508" t="s">
        <v>65</v>
      </c>
      <c r="B508" t="s">
        <v>6293</v>
      </c>
      <c r="C508" t="s">
        <v>6292</v>
      </c>
      <c r="D508" t="s">
        <v>5716</v>
      </c>
      <c r="E508" t="s">
        <v>6294</v>
      </c>
      <c r="F508" t="s">
        <v>10</v>
      </c>
      <c r="G508" t="s">
        <v>4875</v>
      </c>
      <c r="H508" t="s">
        <v>560</v>
      </c>
      <c r="I508" t="s">
        <v>4873</v>
      </c>
      <c r="J508" t="s">
        <v>4842</v>
      </c>
      <c r="K508" t="s">
        <v>4827</v>
      </c>
      <c r="L508" t="s">
        <v>4851</v>
      </c>
      <c r="M508" s="149">
        <v>1029211.47</v>
      </c>
      <c r="N508" s="149">
        <v>1010495.3</v>
      </c>
    </row>
    <row r="509" spans="1:14" x14ac:dyDescent="0.25">
      <c r="A509" t="s">
        <v>56</v>
      </c>
      <c r="B509" t="s">
        <v>6302</v>
      </c>
      <c r="C509" t="s">
        <v>6301</v>
      </c>
      <c r="D509" t="s">
        <v>6300</v>
      </c>
      <c r="E509" t="s">
        <v>6303</v>
      </c>
      <c r="F509" t="s">
        <v>9</v>
      </c>
      <c r="G509" t="s">
        <v>560</v>
      </c>
      <c r="H509" t="s">
        <v>560</v>
      </c>
      <c r="I509" t="s">
        <v>4873</v>
      </c>
      <c r="J509" t="s">
        <v>4842</v>
      </c>
      <c r="K509" t="s">
        <v>4827</v>
      </c>
      <c r="L509" t="s">
        <v>4851</v>
      </c>
      <c r="M509" s="149">
        <v>1018545.91</v>
      </c>
      <c r="N509" s="149">
        <v>1020960.72</v>
      </c>
    </row>
    <row r="510" spans="1:14" x14ac:dyDescent="0.25">
      <c r="A510" t="s">
        <v>53</v>
      </c>
      <c r="B510" t="s">
        <v>6309</v>
      </c>
      <c r="C510" t="s">
        <v>6308</v>
      </c>
      <c r="D510" t="s">
        <v>560</v>
      </c>
      <c r="E510" t="s">
        <v>560</v>
      </c>
      <c r="F510" t="s">
        <v>9</v>
      </c>
      <c r="G510" t="s">
        <v>560</v>
      </c>
      <c r="H510" t="s">
        <v>560</v>
      </c>
      <c r="I510" t="s">
        <v>4873</v>
      </c>
      <c r="J510" t="s">
        <v>4842</v>
      </c>
      <c r="K510" t="s">
        <v>4827</v>
      </c>
      <c r="L510" t="s">
        <v>4851</v>
      </c>
      <c r="M510" s="149" t="s">
        <v>560</v>
      </c>
      <c r="N510" s="149">
        <v>1021956</v>
      </c>
    </row>
    <row r="511" spans="1:14" x14ac:dyDescent="0.25">
      <c r="A511" t="s">
        <v>53</v>
      </c>
      <c r="B511" t="s">
        <v>6317</v>
      </c>
      <c r="C511" t="s">
        <v>6316</v>
      </c>
      <c r="D511" t="s">
        <v>6315</v>
      </c>
      <c r="E511" t="s">
        <v>6106</v>
      </c>
      <c r="F511" t="s">
        <v>10</v>
      </c>
      <c r="G511" t="s">
        <v>4875</v>
      </c>
      <c r="H511" t="s">
        <v>6318</v>
      </c>
      <c r="I511" t="s">
        <v>4873</v>
      </c>
      <c r="J511" t="s">
        <v>4842</v>
      </c>
      <c r="K511" t="s">
        <v>4827</v>
      </c>
      <c r="L511" t="s">
        <v>4851</v>
      </c>
      <c r="M511" s="149">
        <v>986214.76</v>
      </c>
      <c r="N511" s="149">
        <v>1007071.23</v>
      </c>
    </row>
    <row r="512" spans="1:14" x14ac:dyDescent="0.25">
      <c r="A512" t="s">
        <v>47</v>
      </c>
      <c r="B512" t="s">
        <v>6320</v>
      </c>
      <c r="C512" t="s">
        <v>6319</v>
      </c>
      <c r="D512" t="s">
        <v>5229</v>
      </c>
      <c r="E512" t="s">
        <v>4983</v>
      </c>
      <c r="F512" t="s">
        <v>10</v>
      </c>
      <c r="G512" t="s">
        <v>4839</v>
      </c>
      <c r="H512" t="s">
        <v>6321</v>
      </c>
      <c r="I512" t="s">
        <v>4873</v>
      </c>
      <c r="J512" t="s">
        <v>4842</v>
      </c>
      <c r="K512" t="s">
        <v>4827</v>
      </c>
      <c r="L512" t="s">
        <v>4851</v>
      </c>
      <c r="M512" s="149">
        <v>1016614.87</v>
      </c>
      <c r="N512" s="149">
        <v>1019123.41</v>
      </c>
    </row>
    <row r="513" spans="1:14" x14ac:dyDescent="0.25">
      <c r="A513" t="s">
        <v>52</v>
      </c>
      <c r="B513" t="s">
        <v>6324</v>
      </c>
      <c r="C513" t="s">
        <v>6323</v>
      </c>
      <c r="D513" t="s">
        <v>5726</v>
      </c>
      <c r="E513" t="s">
        <v>5937</v>
      </c>
      <c r="F513" t="s">
        <v>10</v>
      </c>
      <c r="G513" t="s">
        <v>4875</v>
      </c>
      <c r="H513" t="s">
        <v>6325</v>
      </c>
      <c r="I513" t="s">
        <v>4873</v>
      </c>
      <c r="J513" t="s">
        <v>4842</v>
      </c>
      <c r="K513" t="s">
        <v>4827</v>
      </c>
      <c r="L513" t="s">
        <v>4851</v>
      </c>
      <c r="M513" s="149">
        <v>1006981.17</v>
      </c>
      <c r="N513" s="149">
        <v>1008779.16</v>
      </c>
    </row>
    <row r="514" spans="1:14" x14ac:dyDescent="0.25">
      <c r="A514" t="s">
        <v>52</v>
      </c>
      <c r="B514" t="s">
        <v>5603</v>
      </c>
      <c r="C514" t="s">
        <v>5602</v>
      </c>
      <c r="D514" t="s">
        <v>4884</v>
      </c>
      <c r="E514" t="s">
        <v>5902</v>
      </c>
      <c r="F514" t="s">
        <v>10</v>
      </c>
      <c r="G514" t="s">
        <v>4839</v>
      </c>
      <c r="H514" t="s">
        <v>6331</v>
      </c>
      <c r="I514" t="s">
        <v>4873</v>
      </c>
      <c r="J514" t="s">
        <v>4842</v>
      </c>
      <c r="K514" t="s">
        <v>4827</v>
      </c>
      <c r="L514" t="s">
        <v>4851</v>
      </c>
      <c r="M514" s="149">
        <v>1016543.37</v>
      </c>
      <c r="N514" s="149">
        <v>1021997.1</v>
      </c>
    </row>
    <row r="515" spans="1:14" x14ac:dyDescent="0.25">
      <c r="A515" t="s">
        <v>52</v>
      </c>
      <c r="B515" t="s">
        <v>5658</v>
      </c>
      <c r="C515" t="s">
        <v>5657</v>
      </c>
      <c r="D515" t="s">
        <v>5662</v>
      </c>
      <c r="E515" t="s">
        <v>6333</v>
      </c>
      <c r="F515" t="s">
        <v>9</v>
      </c>
      <c r="G515" t="s">
        <v>560</v>
      </c>
      <c r="H515" t="s">
        <v>6336</v>
      </c>
      <c r="I515" t="s">
        <v>4873</v>
      </c>
      <c r="J515" t="s">
        <v>4842</v>
      </c>
      <c r="K515" t="s">
        <v>4827</v>
      </c>
      <c r="L515" t="s">
        <v>4851</v>
      </c>
      <c r="M515" s="149">
        <v>1019584.08</v>
      </c>
      <c r="N515" s="149">
        <v>1021779.14</v>
      </c>
    </row>
    <row r="516" spans="1:14" x14ac:dyDescent="0.25">
      <c r="A516" t="s">
        <v>52</v>
      </c>
      <c r="B516" t="s">
        <v>6338</v>
      </c>
      <c r="C516" t="s">
        <v>6337</v>
      </c>
      <c r="D516" t="s">
        <v>6326</v>
      </c>
      <c r="E516" t="s">
        <v>6339</v>
      </c>
      <c r="F516" t="s">
        <v>10</v>
      </c>
      <c r="G516" t="s">
        <v>4939</v>
      </c>
      <c r="H516" t="s">
        <v>6342</v>
      </c>
      <c r="I516" t="s">
        <v>4873</v>
      </c>
      <c r="J516" t="s">
        <v>4842</v>
      </c>
      <c r="K516" t="s">
        <v>4827</v>
      </c>
      <c r="L516" t="s">
        <v>4851</v>
      </c>
      <c r="M516" s="149">
        <v>1022457.81</v>
      </c>
      <c r="N516" s="149">
        <v>1022500.48</v>
      </c>
    </row>
    <row r="517" spans="1:14" x14ac:dyDescent="0.25">
      <c r="A517" t="s">
        <v>52</v>
      </c>
      <c r="B517" t="s">
        <v>5090</v>
      </c>
      <c r="C517" t="s">
        <v>5089</v>
      </c>
      <c r="D517" t="s">
        <v>560</v>
      </c>
      <c r="E517" t="s">
        <v>560</v>
      </c>
      <c r="F517" t="s">
        <v>9</v>
      </c>
      <c r="G517" t="s">
        <v>560</v>
      </c>
      <c r="H517" t="s">
        <v>6348</v>
      </c>
      <c r="I517" t="s">
        <v>4873</v>
      </c>
      <c r="J517" t="s">
        <v>4842</v>
      </c>
      <c r="K517" t="s">
        <v>4827</v>
      </c>
      <c r="L517" t="s">
        <v>4851</v>
      </c>
      <c r="M517" s="149" t="s">
        <v>560</v>
      </c>
      <c r="N517" s="149">
        <v>1022500.48</v>
      </c>
    </row>
    <row r="518" spans="1:14" x14ac:dyDescent="0.25">
      <c r="A518" t="s">
        <v>52</v>
      </c>
      <c r="B518" t="s">
        <v>5097</v>
      </c>
      <c r="C518" t="s">
        <v>5096</v>
      </c>
      <c r="D518" t="s">
        <v>6350</v>
      </c>
      <c r="E518" t="s">
        <v>5249</v>
      </c>
      <c r="F518" t="s">
        <v>10</v>
      </c>
      <c r="G518" t="s">
        <v>2095</v>
      </c>
      <c r="H518" t="s">
        <v>6351</v>
      </c>
      <c r="I518" t="s">
        <v>4873</v>
      </c>
      <c r="J518" t="s">
        <v>4842</v>
      </c>
      <c r="K518" t="s">
        <v>4827</v>
      </c>
      <c r="L518" t="s">
        <v>4851</v>
      </c>
      <c r="M518" s="149">
        <v>1010646.84</v>
      </c>
      <c r="N518" s="149">
        <v>1021793.5</v>
      </c>
    </row>
    <row r="519" spans="1:14" x14ac:dyDescent="0.25">
      <c r="A519" t="s">
        <v>52</v>
      </c>
      <c r="B519" t="s">
        <v>6359</v>
      </c>
      <c r="C519" t="s">
        <v>6358</v>
      </c>
      <c r="D519" t="s">
        <v>6332</v>
      </c>
      <c r="E519" t="s">
        <v>6360</v>
      </c>
      <c r="F519" t="s">
        <v>10</v>
      </c>
      <c r="G519" t="s">
        <v>2095</v>
      </c>
      <c r="H519" t="s">
        <v>4997</v>
      </c>
      <c r="I519" t="s">
        <v>4873</v>
      </c>
      <c r="J519" t="s">
        <v>4842</v>
      </c>
      <c r="K519" t="s">
        <v>4827</v>
      </c>
      <c r="L519" t="s">
        <v>4851</v>
      </c>
      <c r="M519" s="149">
        <v>1017087.7</v>
      </c>
      <c r="N519" s="149">
        <v>1021793.5</v>
      </c>
    </row>
    <row r="520" spans="1:14" x14ac:dyDescent="0.25">
      <c r="A520" t="s">
        <v>52</v>
      </c>
      <c r="B520" t="s">
        <v>6362</v>
      </c>
      <c r="C520" t="s">
        <v>6361</v>
      </c>
      <c r="D520" t="s">
        <v>6364</v>
      </c>
      <c r="E520" t="s">
        <v>5401</v>
      </c>
      <c r="F520" t="s">
        <v>9</v>
      </c>
      <c r="G520" t="s">
        <v>560</v>
      </c>
      <c r="H520" t="s">
        <v>6366</v>
      </c>
      <c r="I520" t="s">
        <v>4873</v>
      </c>
      <c r="J520" t="s">
        <v>4842</v>
      </c>
      <c r="K520" t="s">
        <v>4827</v>
      </c>
      <c r="L520" t="s">
        <v>4851</v>
      </c>
      <c r="M520" s="149">
        <v>678082.89</v>
      </c>
      <c r="N520" s="149">
        <v>1020179.93</v>
      </c>
    </row>
    <row r="521" spans="1:14" x14ac:dyDescent="0.25">
      <c r="A521" t="s">
        <v>52</v>
      </c>
      <c r="B521" t="s">
        <v>5664</v>
      </c>
      <c r="C521" t="s">
        <v>5663</v>
      </c>
      <c r="D521" t="s">
        <v>5629</v>
      </c>
      <c r="E521" t="s">
        <v>4989</v>
      </c>
      <c r="F521" t="s">
        <v>10</v>
      </c>
      <c r="G521" t="s">
        <v>4839</v>
      </c>
      <c r="H521" t="s">
        <v>6603</v>
      </c>
      <c r="I521" t="s">
        <v>4873</v>
      </c>
      <c r="J521" t="s">
        <v>4842</v>
      </c>
      <c r="K521" t="s">
        <v>4827</v>
      </c>
      <c r="L521" t="s">
        <v>4851</v>
      </c>
      <c r="M521" s="149">
        <v>1006614.6</v>
      </c>
      <c r="N521" s="149">
        <v>1021955.83</v>
      </c>
    </row>
    <row r="522" spans="1:14" x14ac:dyDescent="0.25">
      <c r="A522" t="s">
        <v>52</v>
      </c>
      <c r="B522" t="s">
        <v>5664</v>
      </c>
      <c r="C522" t="s">
        <v>5663</v>
      </c>
      <c r="D522" t="s">
        <v>5629</v>
      </c>
      <c r="E522" t="s">
        <v>4989</v>
      </c>
      <c r="F522" t="s">
        <v>10</v>
      </c>
      <c r="G522" t="s">
        <v>4839</v>
      </c>
      <c r="H522" t="s">
        <v>6604</v>
      </c>
      <c r="I522" t="s">
        <v>4873</v>
      </c>
      <c r="J522" t="s">
        <v>4842</v>
      </c>
      <c r="K522" t="s">
        <v>4827</v>
      </c>
      <c r="L522" t="s">
        <v>4851</v>
      </c>
      <c r="M522" s="149">
        <v>1006614.6</v>
      </c>
      <c r="N522" s="149">
        <v>1021955.83</v>
      </c>
    </row>
    <row r="523" spans="1:14" x14ac:dyDescent="0.25">
      <c r="A523" t="s">
        <v>52</v>
      </c>
      <c r="B523" t="s">
        <v>5664</v>
      </c>
      <c r="C523" t="s">
        <v>5663</v>
      </c>
      <c r="D523" t="s">
        <v>5629</v>
      </c>
      <c r="E523" t="s">
        <v>4989</v>
      </c>
      <c r="F523" t="s">
        <v>10</v>
      </c>
      <c r="G523" t="s">
        <v>4839</v>
      </c>
      <c r="H523" t="s">
        <v>6605</v>
      </c>
      <c r="I523" t="s">
        <v>4873</v>
      </c>
      <c r="J523" t="s">
        <v>4842</v>
      </c>
      <c r="K523" t="s">
        <v>4827</v>
      </c>
      <c r="L523" t="s">
        <v>4851</v>
      </c>
      <c r="M523" s="149">
        <v>1006614.6</v>
      </c>
      <c r="N523" s="149">
        <v>1021955.83</v>
      </c>
    </row>
    <row r="524" spans="1:14" x14ac:dyDescent="0.25">
      <c r="A524" t="s">
        <v>52</v>
      </c>
      <c r="B524" t="s">
        <v>6389</v>
      </c>
      <c r="C524" t="s">
        <v>6388</v>
      </c>
      <c r="D524" t="s">
        <v>6151</v>
      </c>
      <c r="E524" t="s">
        <v>5687</v>
      </c>
      <c r="F524" t="s">
        <v>9</v>
      </c>
      <c r="G524" t="s">
        <v>5122</v>
      </c>
      <c r="H524" t="s">
        <v>6606</v>
      </c>
      <c r="I524" t="s">
        <v>4873</v>
      </c>
      <c r="J524" t="s">
        <v>4842</v>
      </c>
      <c r="K524" t="s">
        <v>4827</v>
      </c>
      <c r="L524" t="s">
        <v>4851</v>
      </c>
      <c r="M524" s="149">
        <v>1014748.52</v>
      </c>
      <c r="N524" s="149">
        <v>1022500.48</v>
      </c>
    </row>
    <row r="525" spans="1:14" x14ac:dyDescent="0.25">
      <c r="A525" t="s">
        <v>48</v>
      </c>
      <c r="B525" t="s">
        <v>4865</v>
      </c>
      <c r="C525" t="s">
        <v>5638</v>
      </c>
      <c r="D525" t="s">
        <v>6111</v>
      </c>
      <c r="E525" t="s">
        <v>5799</v>
      </c>
      <c r="F525" t="s">
        <v>10</v>
      </c>
      <c r="G525" t="s">
        <v>4839</v>
      </c>
      <c r="H525" t="s">
        <v>6811</v>
      </c>
      <c r="I525" t="s">
        <v>4873</v>
      </c>
      <c r="J525" t="s">
        <v>4842</v>
      </c>
      <c r="K525" t="s">
        <v>4827</v>
      </c>
      <c r="L525" t="s">
        <v>4851</v>
      </c>
      <c r="M525" s="149">
        <v>1001523.58</v>
      </c>
      <c r="N525" s="149">
        <v>1021956</v>
      </c>
    </row>
    <row r="526" spans="1:14" x14ac:dyDescent="0.25">
      <c r="A526" t="s">
        <v>148</v>
      </c>
      <c r="B526" t="s">
        <v>6820</v>
      </c>
      <c r="C526" t="s">
        <v>6819</v>
      </c>
      <c r="D526" t="s">
        <v>6435</v>
      </c>
      <c r="E526" t="s">
        <v>5051</v>
      </c>
      <c r="F526" t="s">
        <v>10</v>
      </c>
      <c r="G526" t="s">
        <v>4875</v>
      </c>
      <c r="H526" t="s">
        <v>5655</v>
      </c>
      <c r="I526" t="s">
        <v>4873</v>
      </c>
      <c r="J526" t="s">
        <v>4842</v>
      </c>
      <c r="K526" t="s">
        <v>4827</v>
      </c>
      <c r="L526" t="s">
        <v>4851</v>
      </c>
      <c r="M526" s="149">
        <v>1019932.61</v>
      </c>
      <c r="N526" s="149">
        <v>1021955.21</v>
      </c>
    </row>
    <row r="527" spans="1:14" x14ac:dyDescent="0.25">
      <c r="A527" t="s">
        <v>52</v>
      </c>
      <c r="B527" t="s">
        <v>6872</v>
      </c>
      <c r="C527" t="s">
        <v>6871</v>
      </c>
      <c r="D527" t="s">
        <v>5523</v>
      </c>
      <c r="E527" t="s">
        <v>5811</v>
      </c>
      <c r="F527" t="s">
        <v>9</v>
      </c>
      <c r="G527" t="s">
        <v>560</v>
      </c>
      <c r="H527" t="s">
        <v>6873</v>
      </c>
      <c r="I527" t="s">
        <v>4873</v>
      </c>
      <c r="J527" t="s">
        <v>4842</v>
      </c>
      <c r="K527" t="s">
        <v>4827</v>
      </c>
      <c r="L527" t="s">
        <v>4851</v>
      </c>
      <c r="M527" s="149">
        <v>990221.26</v>
      </c>
      <c r="N527" s="149">
        <v>1021883.56</v>
      </c>
    </row>
    <row r="528" spans="1:14" x14ac:dyDescent="0.25">
      <c r="A528" t="s">
        <v>59</v>
      </c>
      <c r="B528" t="s">
        <v>5888</v>
      </c>
      <c r="C528" t="s">
        <v>5887</v>
      </c>
      <c r="D528" t="s">
        <v>6343</v>
      </c>
      <c r="E528" t="s">
        <v>6874</v>
      </c>
      <c r="F528" t="s">
        <v>9</v>
      </c>
      <c r="G528" t="s">
        <v>5122</v>
      </c>
      <c r="H528" t="s">
        <v>6875</v>
      </c>
      <c r="I528" t="s">
        <v>4873</v>
      </c>
      <c r="J528" t="s">
        <v>4842</v>
      </c>
      <c r="K528" t="s">
        <v>4827</v>
      </c>
      <c r="L528" t="s">
        <v>4851</v>
      </c>
      <c r="M528" s="149">
        <v>904714.47</v>
      </c>
      <c r="N528" s="149">
        <v>745765.12</v>
      </c>
    </row>
    <row r="529" spans="1:14" x14ac:dyDescent="0.25">
      <c r="A529" t="s">
        <v>69</v>
      </c>
      <c r="B529" t="s">
        <v>6892</v>
      </c>
      <c r="C529" t="s">
        <v>6891</v>
      </c>
      <c r="D529" t="s">
        <v>5304</v>
      </c>
      <c r="E529" t="s">
        <v>6334</v>
      </c>
      <c r="F529" t="s">
        <v>10</v>
      </c>
      <c r="G529" t="s">
        <v>4939</v>
      </c>
      <c r="H529" t="s">
        <v>6893</v>
      </c>
      <c r="I529" t="s">
        <v>4873</v>
      </c>
      <c r="J529" t="s">
        <v>4842</v>
      </c>
      <c r="K529" t="s">
        <v>4827</v>
      </c>
      <c r="L529" t="s">
        <v>4851</v>
      </c>
      <c r="M529" s="149">
        <v>1021955.96</v>
      </c>
      <c r="N529" s="149">
        <v>1021408.13</v>
      </c>
    </row>
    <row r="530" spans="1:14" x14ac:dyDescent="0.25">
      <c r="A530" t="s">
        <v>67</v>
      </c>
      <c r="B530" t="s">
        <v>6895</v>
      </c>
      <c r="C530" t="s">
        <v>6894</v>
      </c>
      <c r="D530" t="s">
        <v>6347</v>
      </c>
      <c r="E530" t="s">
        <v>6867</v>
      </c>
      <c r="F530" t="s">
        <v>9</v>
      </c>
      <c r="G530" t="s">
        <v>560</v>
      </c>
      <c r="H530" t="s">
        <v>6896</v>
      </c>
      <c r="I530" t="s">
        <v>4873</v>
      </c>
      <c r="J530" t="s">
        <v>4842</v>
      </c>
      <c r="K530" t="s">
        <v>4827</v>
      </c>
      <c r="L530" t="s">
        <v>4851</v>
      </c>
      <c r="M530" s="149">
        <v>435302.55</v>
      </c>
      <c r="N530" s="149">
        <v>926649.18</v>
      </c>
    </row>
    <row r="531" spans="1:14" x14ac:dyDescent="0.25">
      <c r="A531" t="s">
        <v>56</v>
      </c>
      <c r="B531" t="s">
        <v>6290</v>
      </c>
      <c r="C531" t="s">
        <v>6289</v>
      </c>
      <c r="D531" t="s">
        <v>6367</v>
      </c>
      <c r="E531" t="s">
        <v>5540</v>
      </c>
      <c r="F531" t="s">
        <v>9</v>
      </c>
      <c r="G531" t="s">
        <v>560</v>
      </c>
      <c r="H531" t="s">
        <v>6907</v>
      </c>
      <c r="I531" t="s">
        <v>4873</v>
      </c>
      <c r="J531" t="s">
        <v>4842</v>
      </c>
      <c r="K531" t="s">
        <v>4827</v>
      </c>
      <c r="L531" t="s">
        <v>4851</v>
      </c>
      <c r="M531" s="149">
        <v>1021279</v>
      </c>
      <c r="N531" s="149">
        <v>1021956</v>
      </c>
    </row>
    <row r="532" spans="1:14" x14ac:dyDescent="0.25">
      <c r="A532" t="s">
        <v>56</v>
      </c>
      <c r="B532" t="s">
        <v>5312</v>
      </c>
      <c r="C532" t="s">
        <v>5311</v>
      </c>
      <c r="D532" t="s">
        <v>560</v>
      </c>
      <c r="E532" t="s">
        <v>560</v>
      </c>
      <c r="F532" t="s">
        <v>9</v>
      </c>
      <c r="G532" t="s">
        <v>560</v>
      </c>
      <c r="H532" t="s">
        <v>6917</v>
      </c>
      <c r="I532" t="s">
        <v>4873</v>
      </c>
      <c r="J532" t="s">
        <v>4842</v>
      </c>
      <c r="K532" t="s">
        <v>4827</v>
      </c>
      <c r="L532" t="s">
        <v>4851</v>
      </c>
      <c r="M532" s="149" t="s">
        <v>560</v>
      </c>
      <c r="N532" s="149">
        <v>1021212.7</v>
      </c>
    </row>
    <row r="533" spans="1:14" x14ac:dyDescent="0.25">
      <c r="A533" t="s">
        <v>66</v>
      </c>
      <c r="B533" t="s">
        <v>6941</v>
      </c>
      <c r="C533" t="s">
        <v>6940</v>
      </c>
      <c r="D533" t="s">
        <v>5963</v>
      </c>
      <c r="E533" t="s">
        <v>5620</v>
      </c>
      <c r="F533" t="s">
        <v>10</v>
      </c>
      <c r="G533" t="s">
        <v>4839</v>
      </c>
      <c r="H533" t="s">
        <v>6942</v>
      </c>
      <c r="I533" t="s">
        <v>4873</v>
      </c>
      <c r="J533" t="s">
        <v>4842</v>
      </c>
      <c r="K533" t="s">
        <v>4827</v>
      </c>
      <c r="L533" t="s">
        <v>4851</v>
      </c>
      <c r="M533" s="149">
        <v>965200</v>
      </c>
      <c r="N533" s="149">
        <v>1019765.36</v>
      </c>
    </row>
    <row r="534" spans="1:14" x14ac:dyDescent="0.25">
      <c r="A534" t="s">
        <v>56</v>
      </c>
      <c r="B534" t="s">
        <v>7109</v>
      </c>
      <c r="C534" t="s">
        <v>7108</v>
      </c>
      <c r="D534" t="s">
        <v>7002</v>
      </c>
      <c r="E534" t="s">
        <v>4847</v>
      </c>
      <c r="F534" t="s">
        <v>9</v>
      </c>
      <c r="G534" t="s">
        <v>560</v>
      </c>
      <c r="H534" t="s">
        <v>5552</v>
      </c>
      <c r="I534" t="s">
        <v>4873</v>
      </c>
      <c r="J534" t="s">
        <v>4842</v>
      </c>
      <c r="K534" t="s">
        <v>4827</v>
      </c>
      <c r="L534" t="s">
        <v>4851</v>
      </c>
      <c r="M534" s="149">
        <v>1020078.61</v>
      </c>
      <c r="N534" s="149">
        <v>1020546.89</v>
      </c>
    </row>
    <row r="535" spans="1:14" x14ac:dyDescent="0.25">
      <c r="A535" t="s">
        <v>52</v>
      </c>
      <c r="B535" t="s">
        <v>7112</v>
      </c>
      <c r="C535" t="s">
        <v>7111</v>
      </c>
      <c r="D535" t="s">
        <v>7110</v>
      </c>
      <c r="E535" t="s">
        <v>5585</v>
      </c>
      <c r="F535" t="s">
        <v>9</v>
      </c>
      <c r="G535" t="s">
        <v>560</v>
      </c>
      <c r="H535" t="s">
        <v>5462</v>
      </c>
      <c r="I535" t="s">
        <v>4873</v>
      </c>
      <c r="J535" t="s">
        <v>4842</v>
      </c>
      <c r="K535" t="s">
        <v>4827</v>
      </c>
      <c r="L535" t="s">
        <v>4851</v>
      </c>
      <c r="M535" s="149">
        <v>1018695.61</v>
      </c>
      <c r="N535" s="149">
        <v>1021869.45</v>
      </c>
    </row>
    <row r="536" spans="1:14" x14ac:dyDescent="0.25">
      <c r="A536" t="s">
        <v>65</v>
      </c>
      <c r="B536" t="s">
        <v>7151</v>
      </c>
      <c r="C536" t="s">
        <v>7150</v>
      </c>
      <c r="D536" t="s">
        <v>5317</v>
      </c>
      <c r="E536" t="s">
        <v>5687</v>
      </c>
      <c r="F536" t="s">
        <v>10</v>
      </c>
      <c r="G536" t="s">
        <v>4875</v>
      </c>
      <c r="H536" t="s">
        <v>7152</v>
      </c>
      <c r="I536" t="s">
        <v>4873</v>
      </c>
      <c r="J536" t="s">
        <v>4842</v>
      </c>
      <c r="K536" t="s">
        <v>4827</v>
      </c>
      <c r="L536" t="s">
        <v>4851</v>
      </c>
      <c r="M536" s="149">
        <v>971819.9</v>
      </c>
      <c r="N536" s="149">
        <v>1021956</v>
      </c>
    </row>
    <row r="537" spans="1:14" x14ac:dyDescent="0.25">
      <c r="A537" t="s">
        <v>56</v>
      </c>
      <c r="B537" t="s">
        <v>7245</v>
      </c>
      <c r="C537" t="s">
        <v>7244</v>
      </c>
      <c r="D537" t="s">
        <v>5852</v>
      </c>
      <c r="E537" t="s">
        <v>5646</v>
      </c>
      <c r="F537" t="s">
        <v>10</v>
      </c>
      <c r="G537" t="s">
        <v>4875</v>
      </c>
      <c r="H537" t="s">
        <v>7246</v>
      </c>
      <c r="I537" t="s">
        <v>4873</v>
      </c>
      <c r="J537" t="s">
        <v>4842</v>
      </c>
      <c r="K537" t="s">
        <v>4827</v>
      </c>
      <c r="L537" t="s">
        <v>4851</v>
      </c>
      <c r="M537" s="149">
        <v>999991.17</v>
      </c>
      <c r="N537" s="149">
        <v>1021348.25</v>
      </c>
    </row>
    <row r="538" spans="1:14" x14ac:dyDescent="0.25">
      <c r="A538" t="s">
        <v>59</v>
      </c>
      <c r="B538" t="s">
        <v>7254</v>
      </c>
      <c r="C538" t="s">
        <v>7253</v>
      </c>
      <c r="D538" t="s">
        <v>7255</v>
      </c>
      <c r="E538" t="s">
        <v>5646</v>
      </c>
      <c r="F538" t="s">
        <v>9</v>
      </c>
      <c r="G538" t="s">
        <v>560</v>
      </c>
      <c r="H538" t="s">
        <v>7256</v>
      </c>
      <c r="I538" t="s">
        <v>4873</v>
      </c>
      <c r="J538" t="s">
        <v>4842</v>
      </c>
      <c r="K538" t="s">
        <v>4827</v>
      </c>
      <c r="L538" t="s">
        <v>4851</v>
      </c>
      <c r="M538" s="149">
        <v>1018900.12</v>
      </c>
      <c r="N538" s="149">
        <v>1021956</v>
      </c>
    </row>
    <row r="539" spans="1:14" x14ac:dyDescent="0.25">
      <c r="A539" t="s">
        <v>58</v>
      </c>
      <c r="B539" t="s">
        <v>7259</v>
      </c>
      <c r="C539" t="s">
        <v>7258</v>
      </c>
      <c r="D539" t="s">
        <v>7257</v>
      </c>
      <c r="E539" t="s">
        <v>4994</v>
      </c>
      <c r="F539" t="s">
        <v>10</v>
      </c>
      <c r="G539" t="s">
        <v>5233</v>
      </c>
      <c r="H539" t="s">
        <v>7260</v>
      </c>
      <c r="I539" t="s">
        <v>4873</v>
      </c>
      <c r="J539" t="s">
        <v>4842</v>
      </c>
      <c r="K539" t="s">
        <v>4827</v>
      </c>
      <c r="L539" t="s">
        <v>4851</v>
      </c>
      <c r="M539" s="149">
        <v>960137.37</v>
      </c>
      <c r="N539" s="149">
        <v>960647.37</v>
      </c>
    </row>
    <row r="540" spans="1:14" x14ac:dyDescent="0.25">
      <c r="A540" t="s">
        <v>56</v>
      </c>
      <c r="B540" t="s">
        <v>7263</v>
      </c>
      <c r="C540" t="s">
        <v>7262</v>
      </c>
      <c r="D540" t="s">
        <v>4903</v>
      </c>
      <c r="E540" t="s">
        <v>5511</v>
      </c>
      <c r="F540" t="s">
        <v>10</v>
      </c>
      <c r="G540" t="s">
        <v>4995</v>
      </c>
      <c r="H540" t="s">
        <v>560</v>
      </c>
      <c r="I540" t="s">
        <v>4873</v>
      </c>
      <c r="J540" t="s">
        <v>4842</v>
      </c>
      <c r="K540" t="s">
        <v>4827</v>
      </c>
      <c r="L540" t="s">
        <v>4851</v>
      </c>
      <c r="M540" s="149">
        <v>984743.7</v>
      </c>
      <c r="N540" s="149">
        <v>985517.96</v>
      </c>
    </row>
    <row r="541" spans="1:14" x14ac:dyDescent="0.25">
      <c r="A541" t="s">
        <v>56</v>
      </c>
      <c r="B541" t="s">
        <v>7265</v>
      </c>
      <c r="C541" t="s">
        <v>7264</v>
      </c>
      <c r="D541" t="s">
        <v>5519</v>
      </c>
      <c r="E541" t="s">
        <v>6188</v>
      </c>
      <c r="F541" t="s">
        <v>9</v>
      </c>
      <c r="G541" t="s">
        <v>560</v>
      </c>
      <c r="H541" t="s">
        <v>7266</v>
      </c>
      <c r="I541" t="s">
        <v>4873</v>
      </c>
      <c r="J541" t="s">
        <v>4842</v>
      </c>
      <c r="K541" t="s">
        <v>4827</v>
      </c>
      <c r="L541" t="s">
        <v>4851</v>
      </c>
      <c r="M541" s="149">
        <v>1016706.7</v>
      </c>
      <c r="N541" s="149">
        <v>1020933.51</v>
      </c>
    </row>
    <row r="542" spans="1:14" x14ac:dyDescent="0.25">
      <c r="A542" t="s">
        <v>56</v>
      </c>
      <c r="B542" t="s">
        <v>7268</v>
      </c>
      <c r="C542" t="s">
        <v>7267</v>
      </c>
      <c r="D542" t="s">
        <v>6151</v>
      </c>
      <c r="E542" t="s">
        <v>7269</v>
      </c>
      <c r="F542" t="s">
        <v>9</v>
      </c>
      <c r="G542" t="s">
        <v>560</v>
      </c>
      <c r="H542" t="s">
        <v>7039</v>
      </c>
      <c r="I542" t="s">
        <v>4873</v>
      </c>
      <c r="J542" t="s">
        <v>4842</v>
      </c>
      <c r="K542" t="s">
        <v>4827</v>
      </c>
      <c r="L542" t="s">
        <v>4851</v>
      </c>
      <c r="M542" s="149">
        <v>1021427.6</v>
      </c>
      <c r="N542" s="149">
        <v>1021482.03</v>
      </c>
    </row>
    <row r="543" spans="1:14" x14ac:dyDescent="0.25">
      <c r="A543" t="s">
        <v>56</v>
      </c>
      <c r="B543" t="s">
        <v>6095</v>
      </c>
      <c r="C543" t="s">
        <v>6094</v>
      </c>
      <c r="D543" t="s">
        <v>6040</v>
      </c>
      <c r="E543" t="s">
        <v>5540</v>
      </c>
      <c r="F543" t="s">
        <v>9</v>
      </c>
      <c r="G543" t="s">
        <v>5158</v>
      </c>
      <c r="H543" t="s">
        <v>7270</v>
      </c>
      <c r="I543" t="s">
        <v>4873</v>
      </c>
      <c r="J543" t="s">
        <v>4842</v>
      </c>
      <c r="K543" t="s">
        <v>4827</v>
      </c>
      <c r="L543" t="s">
        <v>4851</v>
      </c>
      <c r="M543" s="149">
        <v>1018012.76</v>
      </c>
      <c r="N543" s="149">
        <v>1021737</v>
      </c>
    </row>
    <row r="544" spans="1:14" x14ac:dyDescent="0.25">
      <c r="A544" t="s">
        <v>58</v>
      </c>
      <c r="B544" t="s">
        <v>5409</v>
      </c>
      <c r="C544" t="s">
        <v>5408</v>
      </c>
      <c r="D544" t="s">
        <v>7115</v>
      </c>
      <c r="E544" t="s">
        <v>4983</v>
      </c>
      <c r="F544" t="s">
        <v>10</v>
      </c>
      <c r="G544" t="s">
        <v>4875</v>
      </c>
      <c r="H544" t="s">
        <v>7274</v>
      </c>
      <c r="I544" t="s">
        <v>4873</v>
      </c>
      <c r="J544" t="s">
        <v>4842</v>
      </c>
      <c r="K544" t="s">
        <v>4827</v>
      </c>
      <c r="L544" t="s">
        <v>4851</v>
      </c>
      <c r="M544" s="149">
        <v>1019123.41</v>
      </c>
      <c r="N544" s="149">
        <v>1019123.41</v>
      </c>
    </row>
    <row r="545" spans="1:14" x14ac:dyDescent="0.25">
      <c r="A545" t="s">
        <v>59</v>
      </c>
      <c r="B545" t="s">
        <v>7281</v>
      </c>
      <c r="C545" t="s">
        <v>7280</v>
      </c>
      <c r="D545" t="s">
        <v>6876</v>
      </c>
      <c r="E545" t="s">
        <v>5429</v>
      </c>
      <c r="F545" t="s">
        <v>10</v>
      </c>
      <c r="G545" t="s">
        <v>4839</v>
      </c>
      <c r="H545" t="s">
        <v>6845</v>
      </c>
      <c r="I545" t="s">
        <v>4873</v>
      </c>
      <c r="J545" t="s">
        <v>4842</v>
      </c>
      <c r="K545" t="s">
        <v>4827</v>
      </c>
      <c r="L545" t="s">
        <v>4851</v>
      </c>
      <c r="M545" s="149">
        <v>1020706.67</v>
      </c>
      <c r="N545" s="149">
        <v>1021956</v>
      </c>
    </row>
    <row r="546" spans="1:14" x14ac:dyDescent="0.25">
      <c r="A546" t="s">
        <v>53</v>
      </c>
      <c r="B546" t="s">
        <v>6265</v>
      </c>
      <c r="C546" t="s">
        <v>6264</v>
      </c>
      <c r="D546" t="s">
        <v>6168</v>
      </c>
      <c r="E546" t="s">
        <v>5172</v>
      </c>
      <c r="F546" t="s">
        <v>10</v>
      </c>
      <c r="G546" t="s">
        <v>4939</v>
      </c>
      <c r="H546" t="s">
        <v>7282</v>
      </c>
      <c r="I546" t="s">
        <v>4873</v>
      </c>
      <c r="J546" t="s">
        <v>4842</v>
      </c>
      <c r="K546" t="s">
        <v>4827</v>
      </c>
      <c r="L546" t="s">
        <v>4851</v>
      </c>
      <c r="M546" s="149">
        <v>920457.65</v>
      </c>
      <c r="N546" s="149">
        <v>989837.93</v>
      </c>
    </row>
    <row r="547" spans="1:14" x14ac:dyDescent="0.25">
      <c r="A547" t="s">
        <v>58</v>
      </c>
      <c r="B547" t="s">
        <v>7285</v>
      </c>
      <c r="C547" t="s">
        <v>7284</v>
      </c>
      <c r="D547" t="s">
        <v>5275</v>
      </c>
      <c r="E547" t="s">
        <v>5136</v>
      </c>
      <c r="F547" t="s">
        <v>10</v>
      </c>
      <c r="G547" t="s">
        <v>2095</v>
      </c>
      <c r="H547" t="s">
        <v>7286</v>
      </c>
      <c r="I547" t="s">
        <v>4873</v>
      </c>
      <c r="J547" t="s">
        <v>4842</v>
      </c>
      <c r="K547" t="s">
        <v>4827</v>
      </c>
      <c r="L547" t="s">
        <v>4851</v>
      </c>
      <c r="M547" s="149">
        <v>986743.35</v>
      </c>
      <c r="N547" s="149">
        <v>1018093.15</v>
      </c>
    </row>
    <row r="548" spans="1:14" x14ac:dyDescent="0.25">
      <c r="A548" t="s">
        <v>47</v>
      </c>
      <c r="B548" t="s">
        <v>7290</v>
      </c>
      <c r="C548" t="s">
        <v>7289</v>
      </c>
      <c r="D548" t="s">
        <v>4896</v>
      </c>
      <c r="E548" t="s">
        <v>7017</v>
      </c>
      <c r="F548" t="s">
        <v>9</v>
      </c>
      <c r="G548" t="s">
        <v>560</v>
      </c>
      <c r="H548" t="s">
        <v>6655</v>
      </c>
      <c r="I548" t="s">
        <v>4873</v>
      </c>
      <c r="J548" t="s">
        <v>4842</v>
      </c>
      <c r="K548" t="s">
        <v>4827</v>
      </c>
      <c r="L548" t="s">
        <v>4851</v>
      </c>
      <c r="M548" s="149">
        <v>1151944.8400000001</v>
      </c>
      <c r="N548" s="149">
        <v>1022226.12</v>
      </c>
    </row>
    <row r="549" spans="1:14" x14ac:dyDescent="0.25">
      <c r="A549" t="s">
        <v>56</v>
      </c>
      <c r="B549" t="s">
        <v>7298</v>
      </c>
      <c r="C549" t="s">
        <v>7297</v>
      </c>
      <c r="D549" t="s">
        <v>5575</v>
      </c>
      <c r="E549" t="s">
        <v>5151</v>
      </c>
      <c r="F549" t="s">
        <v>10</v>
      </c>
      <c r="G549" t="s">
        <v>4875</v>
      </c>
      <c r="H549" t="s">
        <v>7299</v>
      </c>
      <c r="I549" t="s">
        <v>4873</v>
      </c>
      <c r="J549" t="s">
        <v>4842</v>
      </c>
      <c r="K549" t="s">
        <v>4827</v>
      </c>
      <c r="L549" t="s">
        <v>4851</v>
      </c>
      <c r="M549" s="149">
        <v>1019245.09</v>
      </c>
      <c r="N549" s="149">
        <v>1021412.89</v>
      </c>
    </row>
    <row r="550" spans="1:14" x14ac:dyDescent="0.25">
      <c r="A550" t="s">
        <v>55</v>
      </c>
      <c r="B550" t="s">
        <v>7635</v>
      </c>
      <c r="C550" t="s">
        <v>7342</v>
      </c>
      <c r="D550" t="s">
        <v>560</v>
      </c>
      <c r="E550" t="s">
        <v>560</v>
      </c>
      <c r="F550" t="s">
        <v>9</v>
      </c>
      <c r="G550" t="s">
        <v>560</v>
      </c>
      <c r="H550" t="s">
        <v>7636</v>
      </c>
      <c r="I550" t="s">
        <v>4873</v>
      </c>
      <c r="J550" t="s">
        <v>560</v>
      </c>
      <c r="K550" t="s">
        <v>4861</v>
      </c>
      <c r="L550" t="s">
        <v>4851</v>
      </c>
      <c r="M550" s="149" t="s">
        <v>560</v>
      </c>
      <c r="N550" s="149">
        <v>1073806.81</v>
      </c>
    </row>
    <row r="551" spans="1:14" x14ac:dyDescent="0.25">
      <c r="A551" t="s">
        <v>52</v>
      </c>
      <c r="B551" t="s">
        <v>7648</v>
      </c>
      <c r="C551" t="s">
        <v>7647</v>
      </c>
      <c r="D551" t="s">
        <v>5014</v>
      </c>
      <c r="E551" t="s">
        <v>5491</v>
      </c>
      <c r="F551" t="s">
        <v>9</v>
      </c>
      <c r="G551" t="s">
        <v>560</v>
      </c>
      <c r="H551" t="s">
        <v>7649</v>
      </c>
      <c r="I551" t="s">
        <v>4873</v>
      </c>
      <c r="J551" t="s">
        <v>4842</v>
      </c>
      <c r="K551" t="s">
        <v>4827</v>
      </c>
      <c r="L551" t="s">
        <v>4851</v>
      </c>
      <c r="M551" s="149">
        <v>1019909.22</v>
      </c>
      <c r="N551" s="149">
        <v>1021816.48</v>
      </c>
    </row>
    <row r="552" spans="1:14" x14ac:dyDescent="0.25">
      <c r="A552" t="s">
        <v>56</v>
      </c>
      <c r="B552" t="s">
        <v>7263</v>
      </c>
      <c r="C552" t="s">
        <v>7262</v>
      </c>
      <c r="D552" t="s">
        <v>6954</v>
      </c>
      <c r="E552" t="s">
        <v>6683</v>
      </c>
      <c r="F552" t="s">
        <v>10</v>
      </c>
      <c r="G552" t="s">
        <v>4995</v>
      </c>
      <c r="H552" t="s">
        <v>7718</v>
      </c>
      <c r="I552" t="s">
        <v>4873</v>
      </c>
      <c r="J552" t="s">
        <v>4842</v>
      </c>
      <c r="K552" t="s">
        <v>4827</v>
      </c>
      <c r="L552" t="s">
        <v>4851</v>
      </c>
      <c r="M552" s="149">
        <v>1017810.68</v>
      </c>
      <c r="N552" s="149">
        <v>1018403.91</v>
      </c>
    </row>
    <row r="553" spans="1:14" x14ac:dyDescent="0.25">
      <c r="A553" t="s">
        <v>56</v>
      </c>
      <c r="B553" t="s">
        <v>7263</v>
      </c>
      <c r="C553" t="s">
        <v>7262</v>
      </c>
      <c r="D553" t="s">
        <v>7072</v>
      </c>
      <c r="E553" t="s">
        <v>5660</v>
      </c>
      <c r="F553" t="s">
        <v>10</v>
      </c>
      <c r="G553" t="s">
        <v>4995</v>
      </c>
      <c r="H553" t="s">
        <v>560</v>
      </c>
      <c r="I553" t="s">
        <v>4873</v>
      </c>
      <c r="J553" t="s">
        <v>4842</v>
      </c>
      <c r="K553" t="s">
        <v>4827</v>
      </c>
      <c r="L553" t="s">
        <v>4851</v>
      </c>
      <c r="M553" s="149">
        <v>984743.7</v>
      </c>
      <c r="N553" s="149">
        <v>985517.96</v>
      </c>
    </row>
    <row r="554" spans="1:14" x14ac:dyDescent="0.25">
      <c r="A554" t="s">
        <v>56</v>
      </c>
      <c r="B554" t="s">
        <v>6479</v>
      </c>
      <c r="C554" t="s">
        <v>6478</v>
      </c>
      <c r="D554" t="s">
        <v>7746</v>
      </c>
      <c r="E554" t="s">
        <v>5794</v>
      </c>
      <c r="F554" t="s">
        <v>10</v>
      </c>
      <c r="G554" t="s">
        <v>5122</v>
      </c>
      <c r="H554" t="s">
        <v>7286</v>
      </c>
      <c r="I554" t="s">
        <v>4873</v>
      </c>
      <c r="J554" t="s">
        <v>4842</v>
      </c>
      <c r="K554" t="s">
        <v>4827</v>
      </c>
      <c r="L554" t="s">
        <v>4851</v>
      </c>
      <c r="M554" s="149">
        <v>925668.11</v>
      </c>
      <c r="N554" s="149">
        <v>954231.99</v>
      </c>
    </row>
    <row r="555" spans="1:14" x14ac:dyDescent="0.25">
      <c r="A555" t="s">
        <v>51</v>
      </c>
      <c r="B555" t="s">
        <v>7756</v>
      </c>
      <c r="C555" t="s">
        <v>7755</v>
      </c>
      <c r="D555" t="s">
        <v>7754</v>
      </c>
      <c r="E555" t="s">
        <v>5371</v>
      </c>
      <c r="F555" t="s">
        <v>10</v>
      </c>
      <c r="G555" t="s">
        <v>2095</v>
      </c>
      <c r="H555" t="s">
        <v>7757</v>
      </c>
      <c r="I555" t="s">
        <v>4873</v>
      </c>
      <c r="J555" t="s">
        <v>4842</v>
      </c>
      <c r="K555" t="s">
        <v>4827</v>
      </c>
      <c r="L555" t="s">
        <v>4851</v>
      </c>
      <c r="M555" s="149">
        <v>586303.79</v>
      </c>
      <c r="N555" s="149">
        <v>1019695.27</v>
      </c>
    </row>
    <row r="556" spans="1:14" x14ac:dyDescent="0.25">
      <c r="A556" t="s">
        <v>46</v>
      </c>
      <c r="B556" t="s">
        <v>7759</v>
      </c>
      <c r="C556" t="s">
        <v>7758</v>
      </c>
      <c r="D556" t="s">
        <v>7625</v>
      </c>
      <c r="E556" t="s">
        <v>6062</v>
      </c>
      <c r="F556" t="s">
        <v>10</v>
      </c>
      <c r="G556" t="s">
        <v>4875</v>
      </c>
      <c r="H556" t="s">
        <v>5303</v>
      </c>
      <c r="I556" t="s">
        <v>4873</v>
      </c>
      <c r="J556" t="s">
        <v>4842</v>
      </c>
      <c r="K556" t="s">
        <v>4827</v>
      </c>
      <c r="L556" t="s">
        <v>4851</v>
      </c>
      <c r="M556" s="149">
        <v>1016166.95</v>
      </c>
      <c r="N556" s="149">
        <v>1021166.95</v>
      </c>
    </row>
    <row r="557" spans="1:14" x14ac:dyDescent="0.25">
      <c r="A557" t="s">
        <v>46</v>
      </c>
      <c r="B557" t="s">
        <v>7761</v>
      </c>
      <c r="C557" t="s">
        <v>7760</v>
      </c>
      <c r="D557" t="s">
        <v>7023</v>
      </c>
      <c r="E557" t="s">
        <v>7762</v>
      </c>
      <c r="F557" t="s">
        <v>10</v>
      </c>
      <c r="G557" t="s">
        <v>5158</v>
      </c>
      <c r="H557" t="s">
        <v>7381</v>
      </c>
      <c r="I557" t="s">
        <v>4873</v>
      </c>
      <c r="J557" t="s">
        <v>4842</v>
      </c>
      <c r="K557" t="s">
        <v>4827</v>
      </c>
      <c r="L557" t="s">
        <v>4851</v>
      </c>
      <c r="M557" s="149">
        <v>1423323.96</v>
      </c>
      <c r="N557" s="149">
        <v>1022836.69</v>
      </c>
    </row>
    <row r="558" spans="1:14" x14ac:dyDescent="0.25">
      <c r="A558" t="s">
        <v>46</v>
      </c>
      <c r="B558" t="s">
        <v>7761</v>
      </c>
      <c r="C558" t="s">
        <v>7760</v>
      </c>
      <c r="D558" t="s">
        <v>7023</v>
      </c>
      <c r="E558" t="s">
        <v>5639</v>
      </c>
      <c r="F558" t="s">
        <v>10</v>
      </c>
      <c r="G558" t="s">
        <v>5158</v>
      </c>
      <c r="H558" t="s">
        <v>7763</v>
      </c>
      <c r="I558" t="s">
        <v>4873</v>
      </c>
      <c r="J558" t="s">
        <v>4842</v>
      </c>
      <c r="K558" t="s">
        <v>4827</v>
      </c>
      <c r="L558" t="s">
        <v>4851</v>
      </c>
      <c r="M558" s="149">
        <v>1423073.96</v>
      </c>
      <c r="N558" s="149">
        <v>1023018.28</v>
      </c>
    </row>
    <row r="559" spans="1:14" x14ac:dyDescent="0.25">
      <c r="A559" t="s">
        <v>46</v>
      </c>
      <c r="B559" t="s">
        <v>7766</v>
      </c>
      <c r="C559" t="s">
        <v>7765</v>
      </c>
      <c r="D559" t="s">
        <v>7764</v>
      </c>
      <c r="E559" t="s">
        <v>5322</v>
      </c>
      <c r="F559" t="s">
        <v>9</v>
      </c>
      <c r="G559" t="s">
        <v>560</v>
      </c>
      <c r="H559" t="s">
        <v>7768</v>
      </c>
      <c r="I559" t="s">
        <v>4873</v>
      </c>
      <c r="J559" t="s">
        <v>4842</v>
      </c>
      <c r="K559" t="s">
        <v>4827</v>
      </c>
      <c r="L559" t="s">
        <v>4851</v>
      </c>
      <c r="M559" s="149">
        <v>1020316.48</v>
      </c>
      <c r="N559" s="149">
        <v>1021816.48</v>
      </c>
    </row>
    <row r="560" spans="1:14" x14ac:dyDescent="0.25">
      <c r="A560" t="s">
        <v>46</v>
      </c>
      <c r="B560" t="s">
        <v>7770</v>
      </c>
      <c r="C560" t="s">
        <v>7670</v>
      </c>
      <c r="D560" t="s">
        <v>7769</v>
      </c>
      <c r="E560" t="s">
        <v>5682</v>
      </c>
      <c r="F560" t="s">
        <v>9</v>
      </c>
      <c r="G560" t="s">
        <v>4839</v>
      </c>
      <c r="H560" t="s">
        <v>7107</v>
      </c>
      <c r="I560" t="s">
        <v>4873</v>
      </c>
      <c r="J560" t="s">
        <v>560</v>
      </c>
      <c r="K560" t="s">
        <v>4861</v>
      </c>
      <c r="L560" t="s">
        <v>4851</v>
      </c>
      <c r="M560" s="149">
        <v>1887956.65</v>
      </c>
      <c r="N560" s="149">
        <v>0</v>
      </c>
    </row>
    <row r="561" spans="1:14" x14ac:dyDescent="0.25">
      <c r="A561" t="s">
        <v>46</v>
      </c>
      <c r="B561" t="s">
        <v>7766</v>
      </c>
      <c r="C561" t="s">
        <v>7765</v>
      </c>
      <c r="D561" t="s">
        <v>7764</v>
      </c>
      <c r="E561" t="s">
        <v>5322</v>
      </c>
      <c r="F561" t="s">
        <v>9</v>
      </c>
      <c r="G561" t="s">
        <v>4939</v>
      </c>
      <c r="H561" t="s">
        <v>7771</v>
      </c>
      <c r="I561" t="s">
        <v>4873</v>
      </c>
      <c r="J561" t="s">
        <v>4842</v>
      </c>
      <c r="K561" t="s">
        <v>4827</v>
      </c>
      <c r="L561" t="s">
        <v>4851</v>
      </c>
      <c r="M561" s="149">
        <v>981554.74</v>
      </c>
      <c r="N561" s="149">
        <v>1021729.78</v>
      </c>
    </row>
    <row r="562" spans="1:14" x14ac:dyDescent="0.25">
      <c r="A562" t="s">
        <v>46</v>
      </c>
      <c r="B562" t="s">
        <v>7779</v>
      </c>
      <c r="C562" t="s">
        <v>7670</v>
      </c>
      <c r="D562" t="s">
        <v>7778</v>
      </c>
      <c r="E562" t="s">
        <v>7780</v>
      </c>
      <c r="F562" t="s">
        <v>9</v>
      </c>
      <c r="G562" t="s">
        <v>4839</v>
      </c>
      <c r="H562" t="s">
        <v>4940</v>
      </c>
      <c r="I562" t="s">
        <v>4873</v>
      </c>
      <c r="J562" t="s">
        <v>4854</v>
      </c>
      <c r="K562" t="s">
        <v>4861</v>
      </c>
      <c r="L562" t="s">
        <v>4851</v>
      </c>
      <c r="M562" s="149">
        <v>1555877.86</v>
      </c>
      <c r="N562" s="149">
        <v>0</v>
      </c>
    </row>
    <row r="563" spans="1:14" x14ac:dyDescent="0.25">
      <c r="A563" t="s">
        <v>46</v>
      </c>
      <c r="B563" t="s">
        <v>7779</v>
      </c>
      <c r="C563" t="s">
        <v>7670</v>
      </c>
      <c r="D563" t="s">
        <v>7778</v>
      </c>
      <c r="E563" t="s">
        <v>7780</v>
      </c>
      <c r="F563" t="s">
        <v>9</v>
      </c>
      <c r="G563" t="s">
        <v>4839</v>
      </c>
      <c r="H563" t="s">
        <v>4940</v>
      </c>
      <c r="I563" t="s">
        <v>4873</v>
      </c>
      <c r="J563" t="s">
        <v>4854</v>
      </c>
      <c r="K563" t="s">
        <v>4861</v>
      </c>
      <c r="L563" t="s">
        <v>4851</v>
      </c>
      <c r="M563" s="149">
        <v>1526221.55</v>
      </c>
      <c r="N563" s="149">
        <v>0</v>
      </c>
    </row>
    <row r="564" spans="1:14" x14ac:dyDescent="0.25">
      <c r="A564" t="s">
        <v>46</v>
      </c>
      <c r="B564" t="s">
        <v>7766</v>
      </c>
      <c r="C564" t="s">
        <v>7765</v>
      </c>
      <c r="D564" t="s">
        <v>7781</v>
      </c>
      <c r="E564" t="s">
        <v>6034</v>
      </c>
      <c r="F564" t="s">
        <v>9</v>
      </c>
      <c r="G564" t="s">
        <v>4939</v>
      </c>
      <c r="H564" t="s">
        <v>7782</v>
      </c>
      <c r="I564" t="s">
        <v>4873</v>
      </c>
      <c r="J564" t="s">
        <v>4842</v>
      </c>
      <c r="K564" t="s">
        <v>4827</v>
      </c>
      <c r="L564" t="s">
        <v>4851</v>
      </c>
      <c r="M564" s="149">
        <v>1021572.05</v>
      </c>
      <c r="N564" s="149">
        <v>1021816.48</v>
      </c>
    </row>
    <row r="565" spans="1:14" x14ac:dyDescent="0.25">
      <c r="A565" t="s">
        <v>46</v>
      </c>
      <c r="B565" t="s">
        <v>6829</v>
      </c>
      <c r="C565" t="s">
        <v>7670</v>
      </c>
      <c r="D565" t="s">
        <v>7769</v>
      </c>
      <c r="E565" t="s">
        <v>5519</v>
      </c>
      <c r="F565" t="s">
        <v>9</v>
      </c>
      <c r="G565" t="s">
        <v>4839</v>
      </c>
      <c r="H565" t="s">
        <v>7784</v>
      </c>
      <c r="I565" t="s">
        <v>4873</v>
      </c>
      <c r="J565" t="s">
        <v>4854</v>
      </c>
      <c r="K565" t="s">
        <v>4861</v>
      </c>
      <c r="L565" t="s">
        <v>4851</v>
      </c>
      <c r="M565" s="149">
        <v>1544264.72</v>
      </c>
      <c r="N565" s="149">
        <v>0</v>
      </c>
    </row>
    <row r="566" spans="1:14" x14ac:dyDescent="0.25">
      <c r="A566" t="s">
        <v>46</v>
      </c>
      <c r="B566" t="s">
        <v>6829</v>
      </c>
      <c r="C566" t="s">
        <v>7670</v>
      </c>
      <c r="D566" t="s">
        <v>7769</v>
      </c>
      <c r="E566" t="s">
        <v>6578</v>
      </c>
      <c r="F566" t="s">
        <v>9</v>
      </c>
      <c r="G566" t="s">
        <v>4839</v>
      </c>
      <c r="H566" t="s">
        <v>7785</v>
      </c>
      <c r="I566" t="s">
        <v>4873</v>
      </c>
      <c r="J566" t="s">
        <v>4854</v>
      </c>
      <c r="K566" t="s">
        <v>4861</v>
      </c>
      <c r="L566" t="s">
        <v>4851</v>
      </c>
      <c r="M566" s="149">
        <v>1515545.37</v>
      </c>
      <c r="N566" s="149">
        <v>0</v>
      </c>
    </row>
    <row r="567" spans="1:14" x14ac:dyDescent="0.25">
      <c r="A567" t="s">
        <v>59</v>
      </c>
      <c r="B567" t="s">
        <v>7792</v>
      </c>
      <c r="C567" t="s">
        <v>7791</v>
      </c>
      <c r="D567" t="s">
        <v>5395</v>
      </c>
      <c r="E567" t="s">
        <v>5027</v>
      </c>
      <c r="F567" t="s">
        <v>10</v>
      </c>
      <c r="G567" t="s">
        <v>4839</v>
      </c>
      <c r="H567" t="s">
        <v>7793</v>
      </c>
      <c r="I567" t="s">
        <v>4873</v>
      </c>
      <c r="J567" t="s">
        <v>4842</v>
      </c>
      <c r="K567" t="s">
        <v>4827</v>
      </c>
      <c r="L567" t="s">
        <v>4851</v>
      </c>
      <c r="M567" s="149">
        <v>1019741.94</v>
      </c>
      <c r="N567" s="149">
        <v>1019743.88</v>
      </c>
    </row>
    <row r="568" spans="1:14" x14ac:dyDescent="0.25">
      <c r="A568" t="s">
        <v>60</v>
      </c>
      <c r="B568" t="s">
        <v>7814</v>
      </c>
      <c r="C568" t="s">
        <v>7181</v>
      </c>
      <c r="D568" t="s">
        <v>6269</v>
      </c>
      <c r="E568" t="s">
        <v>4831</v>
      </c>
      <c r="F568" t="s">
        <v>10</v>
      </c>
      <c r="G568" t="s">
        <v>5233</v>
      </c>
      <c r="H568" t="s">
        <v>7815</v>
      </c>
      <c r="I568" t="s">
        <v>4873</v>
      </c>
      <c r="J568" t="s">
        <v>4842</v>
      </c>
      <c r="K568" t="s">
        <v>4861</v>
      </c>
      <c r="L568" t="s">
        <v>4851</v>
      </c>
      <c r="M568" s="149">
        <v>1379484.85</v>
      </c>
      <c r="N568" s="149">
        <v>987247.99</v>
      </c>
    </row>
    <row r="569" spans="1:14" x14ac:dyDescent="0.25">
      <c r="A569" t="s">
        <v>63</v>
      </c>
      <c r="B569" t="s">
        <v>7822</v>
      </c>
      <c r="C569" t="s">
        <v>7821</v>
      </c>
      <c r="D569" t="s">
        <v>7781</v>
      </c>
      <c r="E569" t="s">
        <v>6038</v>
      </c>
      <c r="F569" t="s">
        <v>9</v>
      </c>
      <c r="G569" t="s">
        <v>560</v>
      </c>
      <c r="H569" t="s">
        <v>7823</v>
      </c>
      <c r="I569" t="s">
        <v>4873</v>
      </c>
      <c r="J569" t="s">
        <v>4854</v>
      </c>
      <c r="K569" t="s">
        <v>4827</v>
      </c>
      <c r="L569" t="s">
        <v>4851</v>
      </c>
      <c r="M569" s="149">
        <v>674602.4</v>
      </c>
      <c r="N569" s="149">
        <v>845602.72</v>
      </c>
    </row>
    <row r="570" spans="1:14" x14ac:dyDescent="0.25">
      <c r="A570" t="s">
        <v>57</v>
      </c>
      <c r="B570" t="s">
        <v>7826</v>
      </c>
      <c r="C570" t="s">
        <v>7825</v>
      </c>
      <c r="D570" t="s">
        <v>7824</v>
      </c>
      <c r="E570" t="s">
        <v>7827</v>
      </c>
      <c r="F570" t="s">
        <v>9</v>
      </c>
      <c r="G570" t="s">
        <v>4926</v>
      </c>
      <c r="H570" t="s">
        <v>7829</v>
      </c>
      <c r="I570" t="s">
        <v>4873</v>
      </c>
      <c r="J570" t="s">
        <v>4854</v>
      </c>
      <c r="K570" t="s">
        <v>4827</v>
      </c>
      <c r="L570" t="s">
        <v>4851</v>
      </c>
      <c r="M570" s="149">
        <v>935916.63</v>
      </c>
      <c r="N570" s="149">
        <v>938375.52</v>
      </c>
    </row>
    <row r="571" spans="1:14" x14ac:dyDescent="0.25">
      <c r="A571" t="s">
        <v>56</v>
      </c>
      <c r="B571" t="s">
        <v>7853</v>
      </c>
      <c r="C571" t="s">
        <v>7349</v>
      </c>
      <c r="D571" t="s">
        <v>7843</v>
      </c>
      <c r="E571" t="s">
        <v>7854</v>
      </c>
      <c r="F571" t="s">
        <v>10</v>
      </c>
      <c r="G571" t="s">
        <v>2095</v>
      </c>
      <c r="H571" t="s">
        <v>7855</v>
      </c>
      <c r="I571" t="s">
        <v>4873</v>
      </c>
      <c r="J571" t="s">
        <v>560</v>
      </c>
      <c r="K571" t="s">
        <v>4861</v>
      </c>
      <c r="L571" t="s">
        <v>4851</v>
      </c>
      <c r="M571" s="149">
        <v>950255.54</v>
      </c>
      <c r="N571" s="149">
        <v>954763.15</v>
      </c>
    </row>
    <row r="572" spans="1:14" x14ac:dyDescent="0.25">
      <c r="A572" t="s">
        <v>51</v>
      </c>
      <c r="B572" t="s">
        <v>7857</v>
      </c>
      <c r="C572" t="s">
        <v>7856</v>
      </c>
      <c r="D572" t="s">
        <v>560</v>
      </c>
      <c r="E572" t="s">
        <v>560</v>
      </c>
      <c r="F572" t="s">
        <v>10</v>
      </c>
      <c r="G572" t="s">
        <v>560</v>
      </c>
      <c r="H572" t="s">
        <v>7858</v>
      </c>
      <c r="I572" t="s">
        <v>2095</v>
      </c>
      <c r="J572" t="s">
        <v>4854</v>
      </c>
      <c r="K572" t="s">
        <v>4827</v>
      </c>
      <c r="L572" t="s">
        <v>4851</v>
      </c>
      <c r="M572" s="149" t="s">
        <v>560</v>
      </c>
      <c r="N572" s="149">
        <v>931784.18</v>
      </c>
    </row>
    <row r="573" spans="1:14" x14ac:dyDescent="0.25">
      <c r="A573" t="s">
        <v>48</v>
      </c>
      <c r="B573" t="s">
        <v>7025</v>
      </c>
      <c r="C573" t="s">
        <v>7024</v>
      </c>
      <c r="D573" t="s">
        <v>7862</v>
      </c>
      <c r="E573" t="s">
        <v>7863</v>
      </c>
      <c r="F573" t="s">
        <v>9</v>
      </c>
      <c r="G573" t="s">
        <v>4839</v>
      </c>
      <c r="H573" t="s">
        <v>7864</v>
      </c>
      <c r="I573" t="s">
        <v>4873</v>
      </c>
      <c r="J573" t="s">
        <v>4854</v>
      </c>
      <c r="K573" t="s">
        <v>4827</v>
      </c>
      <c r="L573" t="s">
        <v>4851</v>
      </c>
      <c r="M573" s="149">
        <v>898499.32</v>
      </c>
      <c r="N573" s="149">
        <v>907978.95</v>
      </c>
    </row>
    <row r="574" spans="1:14" x14ac:dyDescent="0.25">
      <c r="A574" t="s">
        <v>48</v>
      </c>
      <c r="B574" t="s">
        <v>7025</v>
      </c>
      <c r="C574" t="s">
        <v>7024</v>
      </c>
      <c r="D574" t="s">
        <v>7865</v>
      </c>
      <c r="E574" t="s">
        <v>7866</v>
      </c>
      <c r="F574" t="s">
        <v>9</v>
      </c>
      <c r="G574" t="s">
        <v>4839</v>
      </c>
      <c r="H574" t="s">
        <v>7867</v>
      </c>
      <c r="I574" t="s">
        <v>4873</v>
      </c>
      <c r="J574" t="s">
        <v>4854</v>
      </c>
      <c r="K574" t="s">
        <v>4827</v>
      </c>
      <c r="L574" t="s">
        <v>4851</v>
      </c>
      <c r="M574" s="149">
        <v>898756.35</v>
      </c>
      <c r="N574" s="149">
        <v>907978.95</v>
      </c>
    </row>
    <row r="575" spans="1:14" x14ac:dyDescent="0.25">
      <c r="A575" t="s">
        <v>47</v>
      </c>
      <c r="B575" t="s">
        <v>7871</v>
      </c>
      <c r="C575" t="s">
        <v>7870</v>
      </c>
      <c r="D575" t="s">
        <v>7869</v>
      </c>
      <c r="E575" t="s">
        <v>7872</v>
      </c>
      <c r="F575" t="s">
        <v>9</v>
      </c>
      <c r="G575" t="s">
        <v>5158</v>
      </c>
      <c r="H575" t="s">
        <v>7873</v>
      </c>
      <c r="I575" t="s">
        <v>4873</v>
      </c>
      <c r="J575" t="s">
        <v>4854</v>
      </c>
      <c r="K575" t="s">
        <v>4827</v>
      </c>
      <c r="L575" t="s">
        <v>4851</v>
      </c>
      <c r="M575" s="149">
        <v>765707.5</v>
      </c>
      <c r="N575" s="149">
        <v>767773.4</v>
      </c>
    </row>
    <row r="576" spans="1:14" x14ac:dyDescent="0.25">
      <c r="A576" t="s">
        <v>59</v>
      </c>
      <c r="B576" t="s">
        <v>7894</v>
      </c>
      <c r="C576" t="s">
        <v>7893</v>
      </c>
      <c r="D576" t="s">
        <v>7892</v>
      </c>
      <c r="E576" t="s">
        <v>5616</v>
      </c>
      <c r="F576" t="s">
        <v>10</v>
      </c>
      <c r="G576" t="s">
        <v>4939</v>
      </c>
      <c r="H576" t="s">
        <v>7895</v>
      </c>
      <c r="I576" t="s">
        <v>4873</v>
      </c>
      <c r="J576" t="s">
        <v>4842</v>
      </c>
      <c r="K576" t="s">
        <v>4827</v>
      </c>
      <c r="L576" t="s">
        <v>4851</v>
      </c>
      <c r="M576" s="149">
        <v>1020812.02</v>
      </c>
      <c r="N576" s="149">
        <v>1020893.34</v>
      </c>
    </row>
    <row r="577" spans="1:14" x14ac:dyDescent="0.25">
      <c r="A577" t="s">
        <v>47</v>
      </c>
      <c r="B577" t="s">
        <v>8122</v>
      </c>
      <c r="C577" t="s">
        <v>8121</v>
      </c>
      <c r="D577" t="s">
        <v>8120</v>
      </c>
      <c r="E577" t="s">
        <v>7980</v>
      </c>
      <c r="F577" t="s">
        <v>9</v>
      </c>
      <c r="G577" t="s">
        <v>560</v>
      </c>
      <c r="H577" t="s">
        <v>8123</v>
      </c>
      <c r="I577" t="s">
        <v>4873</v>
      </c>
      <c r="J577" t="s">
        <v>4854</v>
      </c>
      <c r="K577" t="s">
        <v>4827</v>
      </c>
      <c r="L577" t="s">
        <v>4851</v>
      </c>
      <c r="M577" s="149">
        <v>856944.03</v>
      </c>
      <c r="N577" s="149">
        <v>0</v>
      </c>
    </row>
    <row r="578" spans="1:14" x14ac:dyDescent="0.25">
      <c r="A578" t="s">
        <v>54</v>
      </c>
      <c r="B578" t="s">
        <v>8398</v>
      </c>
      <c r="C578" t="s">
        <v>8397</v>
      </c>
      <c r="D578" t="s">
        <v>8095</v>
      </c>
      <c r="E578" t="s">
        <v>8399</v>
      </c>
      <c r="F578" t="s">
        <v>9</v>
      </c>
      <c r="G578" t="s">
        <v>560</v>
      </c>
      <c r="H578" t="s">
        <v>8400</v>
      </c>
      <c r="I578" t="s">
        <v>4873</v>
      </c>
      <c r="J578" t="s">
        <v>4854</v>
      </c>
      <c r="K578" t="s">
        <v>4827</v>
      </c>
      <c r="L578" t="s">
        <v>4851</v>
      </c>
      <c r="M578" s="149">
        <v>867957.22</v>
      </c>
      <c r="N578" s="149">
        <v>0</v>
      </c>
    </row>
    <row r="579" spans="1:14" x14ac:dyDescent="0.25">
      <c r="A579" t="s">
        <v>54</v>
      </c>
      <c r="B579" t="s">
        <v>8398</v>
      </c>
      <c r="C579" t="s">
        <v>8397</v>
      </c>
      <c r="D579" t="s">
        <v>8095</v>
      </c>
      <c r="E579" t="s">
        <v>8401</v>
      </c>
      <c r="F579" t="s">
        <v>9</v>
      </c>
      <c r="G579" t="s">
        <v>560</v>
      </c>
      <c r="H579" t="s">
        <v>8402</v>
      </c>
      <c r="I579" t="s">
        <v>4873</v>
      </c>
      <c r="J579" t="s">
        <v>4854</v>
      </c>
      <c r="K579" t="s">
        <v>4827</v>
      </c>
      <c r="L579" t="s">
        <v>4851</v>
      </c>
      <c r="M579" s="149">
        <v>867957.22</v>
      </c>
      <c r="N579" s="149">
        <v>0</v>
      </c>
    </row>
    <row r="580" spans="1:14" x14ac:dyDescent="0.25">
      <c r="A580" t="s">
        <v>226</v>
      </c>
      <c r="B580" t="s">
        <v>8405</v>
      </c>
      <c r="C580" t="s">
        <v>7116</v>
      </c>
      <c r="D580" t="s">
        <v>8404</v>
      </c>
      <c r="E580" t="s">
        <v>7119</v>
      </c>
      <c r="F580" t="s">
        <v>9</v>
      </c>
      <c r="G580" t="s">
        <v>560</v>
      </c>
      <c r="H580" t="s">
        <v>8406</v>
      </c>
      <c r="I580" t="s">
        <v>4873</v>
      </c>
      <c r="J580" t="s">
        <v>560</v>
      </c>
      <c r="K580" t="s">
        <v>4861</v>
      </c>
      <c r="L580" t="s">
        <v>4851</v>
      </c>
      <c r="M580" s="149">
        <v>720466.81</v>
      </c>
      <c r="N580" s="149">
        <v>0</v>
      </c>
    </row>
    <row r="581" spans="1:14" x14ac:dyDescent="0.25">
      <c r="A581" t="s">
        <v>58</v>
      </c>
      <c r="B581" t="s">
        <v>8408</v>
      </c>
      <c r="C581" t="s">
        <v>8407</v>
      </c>
      <c r="D581" t="s">
        <v>8263</v>
      </c>
      <c r="E581" t="s">
        <v>7122</v>
      </c>
      <c r="F581" t="s">
        <v>9</v>
      </c>
      <c r="G581" t="s">
        <v>4939</v>
      </c>
      <c r="H581" t="s">
        <v>8409</v>
      </c>
      <c r="I581" t="s">
        <v>4873</v>
      </c>
      <c r="J581" t="s">
        <v>4854</v>
      </c>
      <c r="K581" t="s">
        <v>4827</v>
      </c>
      <c r="L581" t="s">
        <v>4851</v>
      </c>
      <c r="M581" s="149">
        <v>848405.12</v>
      </c>
      <c r="N581" s="149">
        <v>0</v>
      </c>
    </row>
    <row r="582" spans="1:14" x14ac:dyDescent="0.25">
      <c r="A582" t="s">
        <v>62</v>
      </c>
      <c r="B582" t="s">
        <v>6672</v>
      </c>
      <c r="C582" t="s">
        <v>6671</v>
      </c>
      <c r="D582" t="s">
        <v>5651</v>
      </c>
      <c r="E582" t="s">
        <v>8410</v>
      </c>
      <c r="F582" t="s">
        <v>9</v>
      </c>
      <c r="G582" t="s">
        <v>4839</v>
      </c>
      <c r="H582" t="s">
        <v>8411</v>
      </c>
      <c r="I582" t="s">
        <v>4873</v>
      </c>
      <c r="J582" t="s">
        <v>4854</v>
      </c>
      <c r="K582" t="s">
        <v>4827</v>
      </c>
      <c r="L582" t="s">
        <v>4851</v>
      </c>
      <c r="M582" s="149">
        <v>932429.37</v>
      </c>
      <c r="N582" s="149">
        <v>0</v>
      </c>
    </row>
    <row r="583" spans="1:14" x14ac:dyDescent="0.25">
      <c r="A583" t="s">
        <v>51</v>
      </c>
      <c r="B583" t="s">
        <v>8415</v>
      </c>
      <c r="C583" t="s">
        <v>8414</v>
      </c>
      <c r="D583" t="s">
        <v>7869</v>
      </c>
      <c r="E583" t="s">
        <v>8416</v>
      </c>
      <c r="F583" t="s">
        <v>9</v>
      </c>
      <c r="G583" t="s">
        <v>4875</v>
      </c>
      <c r="H583" t="s">
        <v>7661</v>
      </c>
      <c r="I583" t="s">
        <v>4873</v>
      </c>
      <c r="J583" t="s">
        <v>4854</v>
      </c>
      <c r="K583" t="s">
        <v>4827</v>
      </c>
      <c r="L583" t="s">
        <v>4851</v>
      </c>
      <c r="M583" s="149">
        <v>1071420.1000000001</v>
      </c>
      <c r="N583" s="149">
        <v>0</v>
      </c>
    </row>
    <row r="584" spans="1:14" x14ac:dyDescent="0.25">
      <c r="A584" t="s">
        <v>51</v>
      </c>
      <c r="B584" t="s">
        <v>8418</v>
      </c>
      <c r="C584" t="s">
        <v>8417</v>
      </c>
      <c r="D584" t="s">
        <v>8152</v>
      </c>
      <c r="E584" t="s">
        <v>6125</v>
      </c>
      <c r="F584" t="s">
        <v>9</v>
      </c>
      <c r="G584" t="s">
        <v>560</v>
      </c>
      <c r="H584" t="s">
        <v>7884</v>
      </c>
      <c r="I584" t="s">
        <v>4873</v>
      </c>
      <c r="J584" t="s">
        <v>4854</v>
      </c>
      <c r="K584" t="s">
        <v>4827</v>
      </c>
      <c r="L584" t="s">
        <v>4851</v>
      </c>
      <c r="M584" s="149">
        <v>1029269.46</v>
      </c>
      <c r="N584" s="149">
        <v>0</v>
      </c>
    </row>
    <row r="585" spans="1:14" x14ac:dyDescent="0.25">
      <c r="A585" t="s">
        <v>69</v>
      </c>
      <c r="B585" t="s">
        <v>8420</v>
      </c>
      <c r="C585" t="s">
        <v>8419</v>
      </c>
      <c r="D585" t="s">
        <v>5371</v>
      </c>
      <c r="E585" t="s">
        <v>5056</v>
      </c>
      <c r="F585" t="s">
        <v>9</v>
      </c>
      <c r="G585" t="s">
        <v>560</v>
      </c>
      <c r="H585" t="s">
        <v>8421</v>
      </c>
      <c r="I585" t="s">
        <v>4873</v>
      </c>
      <c r="J585" t="s">
        <v>4854</v>
      </c>
      <c r="K585" t="s">
        <v>4827</v>
      </c>
      <c r="L585" t="s">
        <v>4851</v>
      </c>
      <c r="M585" s="149">
        <v>487433.55</v>
      </c>
      <c r="N585" s="149">
        <v>0</v>
      </c>
    </row>
    <row r="586" spans="1:14" x14ac:dyDescent="0.25">
      <c r="A586" t="s">
        <v>46</v>
      </c>
      <c r="B586" t="s">
        <v>8262</v>
      </c>
      <c r="C586" t="s">
        <v>8261</v>
      </c>
      <c r="D586" t="s">
        <v>8238</v>
      </c>
      <c r="E586" t="s">
        <v>8442</v>
      </c>
      <c r="F586" t="s">
        <v>9</v>
      </c>
      <c r="G586" t="s">
        <v>560</v>
      </c>
      <c r="H586" t="s">
        <v>8443</v>
      </c>
      <c r="I586" t="s">
        <v>4873</v>
      </c>
      <c r="J586" t="s">
        <v>4854</v>
      </c>
      <c r="K586" t="s">
        <v>4827</v>
      </c>
      <c r="L586" t="s">
        <v>4851</v>
      </c>
      <c r="M586" s="149">
        <v>888100</v>
      </c>
      <c r="N586" s="149">
        <v>883575</v>
      </c>
    </row>
    <row r="587" spans="1:14" x14ac:dyDescent="0.25">
      <c r="A587" t="s">
        <v>69</v>
      </c>
      <c r="B587" t="s">
        <v>8451</v>
      </c>
      <c r="C587" t="s">
        <v>8450</v>
      </c>
      <c r="D587" t="s">
        <v>5449</v>
      </c>
      <c r="E587" t="s">
        <v>4983</v>
      </c>
      <c r="F587" t="s">
        <v>10</v>
      </c>
      <c r="G587" t="s">
        <v>2095</v>
      </c>
      <c r="H587" t="s">
        <v>8452</v>
      </c>
      <c r="I587" t="s">
        <v>4873</v>
      </c>
      <c r="J587" t="s">
        <v>560</v>
      </c>
      <c r="K587" t="s">
        <v>4827</v>
      </c>
      <c r="L587" t="s">
        <v>4851</v>
      </c>
      <c r="M587" s="149">
        <v>675430.91</v>
      </c>
      <c r="N587" s="149">
        <v>0</v>
      </c>
    </row>
    <row r="588" spans="1:14" x14ac:dyDescent="0.25">
      <c r="A588" t="s">
        <v>58</v>
      </c>
      <c r="B588" t="s">
        <v>8457</v>
      </c>
      <c r="C588" t="s">
        <v>8456</v>
      </c>
      <c r="D588" t="s">
        <v>8126</v>
      </c>
      <c r="E588" t="s">
        <v>8458</v>
      </c>
      <c r="F588" t="s">
        <v>10</v>
      </c>
      <c r="G588" t="s">
        <v>4939</v>
      </c>
      <c r="H588" t="s">
        <v>8459</v>
      </c>
      <c r="I588" t="s">
        <v>4873</v>
      </c>
      <c r="J588" t="s">
        <v>560</v>
      </c>
      <c r="K588" t="s">
        <v>4827</v>
      </c>
      <c r="L588" t="s">
        <v>4851</v>
      </c>
      <c r="M588" s="149">
        <v>883943.65</v>
      </c>
      <c r="N588" s="149">
        <v>0</v>
      </c>
    </row>
    <row r="589" spans="1:14" x14ac:dyDescent="0.25">
      <c r="A589" t="s">
        <v>47</v>
      </c>
      <c r="B589" t="s">
        <v>8002</v>
      </c>
      <c r="C589" t="s">
        <v>8001</v>
      </c>
      <c r="D589" t="s">
        <v>6626</v>
      </c>
      <c r="E589" t="s">
        <v>5012</v>
      </c>
      <c r="F589" t="s">
        <v>9</v>
      </c>
      <c r="G589" t="s">
        <v>560</v>
      </c>
      <c r="H589" t="s">
        <v>8461</v>
      </c>
      <c r="I589" t="s">
        <v>4873</v>
      </c>
      <c r="J589" t="s">
        <v>560</v>
      </c>
      <c r="K589" t="s">
        <v>4827</v>
      </c>
      <c r="L589" t="s">
        <v>4851</v>
      </c>
      <c r="M589" s="149">
        <v>854735</v>
      </c>
      <c r="N589" s="149">
        <v>854735</v>
      </c>
    </row>
    <row r="590" spans="1:14" x14ac:dyDescent="0.25">
      <c r="A590" t="s">
        <v>52</v>
      </c>
      <c r="B590" t="s">
        <v>8463</v>
      </c>
      <c r="C590" t="s">
        <v>8462</v>
      </c>
      <c r="D590" t="s">
        <v>8464</v>
      </c>
      <c r="E590" t="s">
        <v>8465</v>
      </c>
      <c r="F590" t="s">
        <v>9</v>
      </c>
      <c r="G590" t="s">
        <v>560</v>
      </c>
      <c r="H590" t="s">
        <v>5791</v>
      </c>
      <c r="I590" t="s">
        <v>4873</v>
      </c>
      <c r="J590" t="s">
        <v>560</v>
      </c>
      <c r="K590" t="s">
        <v>4827</v>
      </c>
      <c r="L590" t="s">
        <v>4851</v>
      </c>
      <c r="M590" s="149">
        <v>745724.88</v>
      </c>
      <c r="N590" s="149">
        <v>1500000</v>
      </c>
    </row>
    <row r="591" spans="1:14" x14ac:dyDescent="0.25">
      <c r="A591" t="s">
        <v>52</v>
      </c>
      <c r="B591" t="s">
        <v>8463</v>
      </c>
      <c r="C591" t="s">
        <v>8462</v>
      </c>
      <c r="D591" t="s">
        <v>8464</v>
      </c>
      <c r="E591" t="s">
        <v>8465</v>
      </c>
      <c r="F591" t="s">
        <v>9</v>
      </c>
      <c r="G591" t="s">
        <v>560</v>
      </c>
      <c r="H591" t="s">
        <v>8466</v>
      </c>
      <c r="I591" t="s">
        <v>4873</v>
      </c>
      <c r="J591" t="s">
        <v>560</v>
      </c>
      <c r="K591" t="s">
        <v>4827</v>
      </c>
      <c r="L591" t="s">
        <v>4851</v>
      </c>
      <c r="M591" s="149">
        <v>745724.88</v>
      </c>
      <c r="N591" s="149">
        <v>1500000</v>
      </c>
    </row>
    <row r="592" spans="1:14" x14ac:dyDescent="0.25">
      <c r="A592" t="s">
        <v>45</v>
      </c>
      <c r="B592" t="s">
        <v>8470</v>
      </c>
      <c r="C592" t="s">
        <v>8469</v>
      </c>
      <c r="D592" t="s">
        <v>8460</v>
      </c>
      <c r="E592" t="s">
        <v>6295</v>
      </c>
      <c r="F592" t="s">
        <v>9</v>
      </c>
      <c r="G592" t="s">
        <v>4839</v>
      </c>
      <c r="H592" t="s">
        <v>8471</v>
      </c>
      <c r="I592" t="s">
        <v>4873</v>
      </c>
      <c r="J592" t="s">
        <v>560</v>
      </c>
      <c r="K592" t="s">
        <v>4827</v>
      </c>
      <c r="L592" t="s">
        <v>4851</v>
      </c>
      <c r="M592" s="149">
        <v>907763.19999999995</v>
      </c>
      <c r="N592" s="149">
        <v>909917.03</v>
      </c>
    </row>
    <row r="593" spans="1:14" x14ac:dyDescent="0.25">
      <c r="A593" t="s">
        <v>47</v>
      </c>
      <c r="B593" t="s">
        <v>8481</v>
      </c>
      <c r="C593" t="s">
        <v>8480</v>
      </c>
      <c r="D593" t="s">
        <v>8478</v>
      </c>
      <c r="E593" t="s">
        <v>8482</v>
      </c>
      <c r="F593" t="s">
        <v>9</v>
      </c>
      <c r="G593" t="s">
        <v>4939</v>
      </c>
      <c r="H593" t="s">
        <v>6680</v>
      </c>
      <c r="I593" t="s">
        <v>4873</v>
      </c>
      <c r="J593" t="s">
        <v>560</v>
      </c>
      <c r="K593" t="s">
        <v>4827</v>
      </c>
      <c r="L593" t="s">
        <v>4851</v>
      </c>
      <c r="M593" s="149">
        <v>857238.96</v>
      </c>
      <c r="N593" s="149" t="s">
        <v>560</v>
      </c>
    </row>
    <row r="594" spans="1:14" x14ac:dyDescent="0.25">
      <c r="A594" t="s">
        <v>56</v>
      </c>
      <c r="B594" t="s">
        <v>8485</v>
      </c>
      <c r="C594" t="s">
        <v>8484</v>
      </c>
      <c r="D594" t="s">
        <v>8483</v>
      </c>
      <c r="E594" t="s">
        <v>560</v>
      </c>
      <c r="F594" t="s">
        <v>9</v>
      </c>
      <c r="G594" t="s">
        <v>4839</v>
      </c>
      <c r="H594" t="s">
        <v>8486</v>
      </c>
      <c r="I594" t="s">
        <v>4873</v>
      </c>
      <c r="J594" t="s">
        <v>560</v>
      </c>
      <c r="K594" t="s">
        <v>4827</v>
      </c>
      <c r="L594" t="s">
        <v>4851</v>
      </c>
      <c r="M594" s="149">
        <v>849852.42</v>
      </c>
      <c r="N594" s="149">
        <v>0</v>
      </c>
    </row>
    <row r="595" spans="1:14" x14ac:dyDescent="0.25">
      <c r="A595" t="s">
        <v>48</v>
      </c>
      <c r="B595" t="s">
        <v>5584</v>
      </c>
      <c r="C595" t="s">
        <v>5583</v>
      </c>
      <c r="D595" t="s">
        <v>6627</v>
      </c>
      <c r="E595" t="s">
        <v>5905</v>
      </c>
      <c r="F595" t="s">
        <v>10</v>
      </c>
      <c r="G595" t="s">
        <v>2095</v>
      </c>
      <c r="H595" t="s">
        <v>8487</v>
      </c>
      <c r="I595" t="s">
        <v>4873</v>
      </c>
      <c r="J595" t="s">
        <v>4854</v>
      </c>
      <c r="K595" t="s">
        <v>4827</v>
      </c>
      <c r="L595" t="s">
        <v>4851</v>
      </c>
      <c r="M595" s="149">
        <v>188897.35</v>
      </c>
      <c r="N595" s="149">
        <v>907978.95</v>
      </c>
    </row>
    <row r="596" spans="1:14" x14ac:dyDescent="0.25">
      <c r="A596" t="s">
        <v>48</v>
      </c>
      <c r="B596" t="s">
        <v>8490</v>
      </c>
      <c r="C596" t="s">
        <v>8489</v>
      </c>
      <c r="D596" t="s">
        <v>8488</v>
      </c>
      <c r="E596" t="s">
        <v>4838</v>
      </c>
      <c r="F596" t="s">
        <v>10</v>
      </c>
      <c r="G596" t="s">
        <v>4839</v>
      </c>
      <c r="H596" t="s">
        <v>6141</v>
      </c>
      <c r="I596" t="s">
        <v>4873</v>
      </c>
      <c r="J596" t="s">
        <v>560</v>
      </c>
      <c r="K596" t="s">
        <v>4827</v>
      </c>
      <c r="L596" t="s">
        <v>4851</v>
      </c>
      <c r="M596" s="149">
        <v>738750</v>
      </c>
      <c r="N596" s="149" t="s">
        <v>560</v>
      </c>
    </row>
    <row r="597" spans="1:14" x14ac:dyDescent="0.25">
      <c r="A597" t="s">
        <v>56</v>
      </c>
      <c r="B597" t="s">
        <v>7265</v>
      </c>
      <c r="C597" t="s">
        <v>7264</v>
      </c>
      <c r="D597" t="s">
        <v>8492</v>
      </c>
      <c r="E597" t="s">
        <v>8493</v>
      </c>
      <c r="F597" t="s">
        <v>9</v>
      </c>
      <c r="G597" t="s">
        <v>560</v>
      </c>
      <c r="H597" t="s">
        <v>8494</v>
      </c>
      <c r="I597" t="s">
        <v>4873</v>
      </c>
      <c r="J597" t="s">
        <v>4854</v>
      </c>
      <c r="K597" t="s">
        <v>4827</v>
      </c>
      <c r="L597" t="s">
        <v>4851</v>
      </c>
      <c r="M597" s="149">
        <v>847808.4</v>
      </c>
      <c r="N597" s="149">
        <v>858500</v>
      </c>
    </row>
    <row r="598" spans="1:14" x14ac:dyDescent="0.25">
      <c r="A598" t="s">
        <v>56</v>
      </c>
      <c r="B598" t="s">
        <v>7960</v>
      </c>
      <c r="C598" t="s">
        <v>7959</v>
      </c>
      <c r="D598" t="s">
        <v>8495</v>
      </c>
      <c r="E598" t="s">
        <v>8441</v>
      </c>
      <c r="F598" t="s">
        <v>9</v>
      </c>
      <c r="G598" t="s">
        <v>560</v>
      </c>
      <c r="H598" t="s">
        <v>8496</v>
      </c>
      <c r="I598" t="s">
        <v>4873</v>
      </c>
      <c r="J598" t="s">
        <v>4854</v>
      </c>
      <c r="K598" t="s">
        <v>4827</v>
      </c>
      <c r="L598" t="s">
        <v>4851</v>
      </c>
      <c r="M598" s="149">
        <v>849097.95</v>
      </c>
      <c r="N598" s="149">
        <v>850000</v>
      </c>
    </row>
    <row r="599" spans="1:14" x14ac:dyDescent="0.25">
      <c r="A599" t="s">
        <v>56</v>
      </c>
      <c r="B599" t="s">
        <v>8485</v>
      </c>
      <c r="C599" t="s">
        <v>8484</v>
      </c>
      <c r="D599" t="s">
        <v>8483</v>
      </c>
      <c r="E599" t="s">
        <v>8497</v>
      </c>
      <c r="F599" t="s">
        <v>9</v>
      </c>
      <c r="G599" t="s">
        <v>4839</v>
      </c>
      <c r="H599" t="s">
        <v>8498</v>
      </c>
      <c r="I599" t="s">
        <v>4873</v>
      </c>
      <c r="J599" t="s">
        <v>560</v>
      </c>
      <c r="K599" t="s">
        <v>4827</v>
      </c>
      <c r="L599" t="s">
        <v>4851</v>
      </c>
      <c r="M599" s="149">
        <v>849852.42</v>
      </c>
      <c r="N599" s="149">
        <v>0</v>
      </c>
    </row>
    <row r="600" spans="1:14" x14ac:dyDescent="0.25">
      <c r="A600" t="s">
        <v>48</v>
      </c>
      <c r="B600" t="s">
        <v>7013</v>
      </c>
      <c r="C600" t="s">
        <v>7012</v>
      </c>
      <c r="D600" t="s">
        <v>8501</v>
      </c>
      <c r="E600" t="s">
        <v>8502</v>
      </c>
      <c r="F600" t="s">
        <v>9</v>
      </c>
      <c r="G600" t="s">
        <v>4875</v>
      </c>
      <c r="H600" t="s">
        <v>8503</v>
      </c>
      <c r="I600" t="s">
        <v>4873</v>
      </c>
      <c r="J600" t="s">
        <v>8504</v>
      </c>
      <c r="K600" t="s">
        <v>4827</v>
      </c>
      <c r="L600" t="s">
        <v>4851</v>
      </c>
      <c r="M600" s="149">
        <v>900383.11</v>
      </c>
      <c r="N600" s="149" t="s">
        <v>560</v>
      </c>
    </row>
    <row r="601" spans="1:14" x14ac:dyDescent="0.25">
      <c r="A601" t="s">
        <v>47</v>
      </c>
      <c r="B601" t="s">
        <v>7220</v>
      </c>
      <c r="C601" t="s">
        <v>7219</v>
      </c>
      <c r="D601" t="s">
        <v>8508</v>
      </c>
      <c r="E601" t="s">
        <v>8509</v>
      </c>
      <c r="F601" t="s">
        <v>9</v>
      </c>
      <c r="G601" t="s">
        <v>560</v>
      </c>
      <c r="H601" t="s">
        <v>8510</v>
      </c>
      <c r="I601" t="s">
        <v>4873</v>
      </c>
      <c r="J601" t="s">
        <v>560</v>
      </c>
      <c r="K601" t="s">
        <v>4827</v>
      </c>
      <c r="L601" t="s">
        <v>4851</v>
      </c>
      <c r="M601" s="149">
        <v>840964.93</v>
      </c>
      <c r="N601" s="149">
        <v>850000</v>
      </c>
    </row>
    <row r="602" spans="1:14" x14ac:dyDescent="0.25">
      <c r="A602" t="s">
        <v>48</v>
      </c>
      <c r="B602" t="s">
        <v>7025</v>
      </c>
      <c r="C602" t="s">
        <v>7024</v>
      </c>
      <c r="D602" t="s">
        <v>6855</v>
      </c>
      <c r="E602" t="s">
        <v>8491</v>
      </c>
      <c r="F602" t="s">
        <v>9</v>
      </c>
      <c r="G602" t="s">
        <v>560</v>
      </c>
      <c r="H602" t="s">
        <v>8511</v>
      </c>
      <c r="I602" t="s">
        <v>4873</v>
      </c>
      <c r="J602" t="s">
        <v>560</v>
      </c>
      <c r="K602" t="s">
        <v>4827</v>
      </c>
      <c r="L602" t="s">
        <v>4851</v>
      </c>
      <c r="M602" s="149">
        <v>745419.99</v>
      </c>
      <c r="N602" s="149">
        <v>750000</v>
      </c>
    </row>
    <row r="603" spans="1:14" x14ac:dyDescent="0.25">
      <c r="A603" t="s">
        <v>52</v>
      </c>
      <c r="B603" t="s">
        <v>6980</v>
      </c>
      <c r="C603" t="s">
        <v>6979</v>
      </c>
      <c r="D603" t="s">
        <v>8499</v>
      </c>
      <c r="E603" t="s">
        <v>8512</v>
      </c>
      <c r="F603" t="s">
        <v>9</v>
      </c>
      <c r="G603" t="s">
        <v>5122</v>
      </c>
      <c r="H603" t="s">
        <v>8513</v>
      </c>
      <c r="I603" t="s">
        <v>4873</v>
      </c>
      <c r="J603" t="s">
        <v>560</v>
      </c>
      <c r="K603" t="s">
        <v>4827</v>
      </c>
      <c r="L603" t="s">
        <v>4851</v>
      </c>
      <c r="M603" s="149">
        <v>747817.41</v>
      </c>
      <c r="N603" s="149">
        <v>0</v>
      </c>
    </row>
    <row r="604" spans="1:14" x14ac:dyDescent="0.25">
      <c r="A604" t="s">
        <v>52</v>
      </c>
      <c r="B604" t="s">
        <v>7185</v>
      </c>
      <c r="C604" t="s">
        <v>7184</v>
      </c>
      <c r="D604" t="s">
        <v>6910</v>
      </c>
      <c r="E604" t="s">
        <v>7446</v>
      </c>
      <c r="F604" t="s">
        <v>9</v>
      </c>
      <c r="G604" t="s">
        <v>4839</v>
      </c>
      <c r="H604" t="s">
        <v>4940</v>
      </c>
      <c r="I604" t="s">
        <v>4873</v>
      </c>
      <c r="J604" t="s">
        <v>560</v>
      </c>
      <c r="K604" t="s">
        <v>4827</v>
      </c>
      <c r="L604" t="s">
        <v>4851</v>
      </c>
      <c r="M604" s="149">
        <v>381397.31</v>
      </c>
      <c r="N604" s="149">
        <v>0</v>
      </c>
    </row>
    <row r="605" spans="1:14" x14ac:dyDescent="0.25">
      <c r="A605" t="s">
        <v>53</v>
      </c>
      <c r="B605" t="s">
        <v>8473</v>
      </c>
      <c r="C605" t="s">
        <v>8472</v>
      </c>
      <c r="D605" t="s">
        <v>8540</v>
      </c>
      <c r="E605" t="s">
        <v>8541</v>
      </c>
      <c r="F605" t="s">
        <v>9</v>
      </c>
      <c r="G605" t="s">
        <v>4875</v>
      </c>
      <c r="H605" t="s">
        <v>8542</v>
      </c>
      <c r="I605" t="s">
        <v>4873</v>
      </c>
      <c r="J605" t="s">
        <v>560</v>
      </c>
      <c r="K605" t="s">
        <v>4827</v>
      </c>
      <c r="L605" t="s">
        <v>4851</v>
      </c>
      <c r="M605" s="149">
        <v>759985.36</v>
      </c>
      <c r="N605" s="149">
        <v>759985.36</v>
      </c>
    </row>
    <row r="606" spans="1:14" x14ac:dyDescent="0.25">
      <c r="A606" t="s">
        <v>67</v>
      </c>
      <c r="B606" t="s">
        <v>7537</v>
      </c>
      <c r="C606" t="s">
        <v>7536</v>
      </c>
      <c r="D606" t="s">
        <v>8278</v>
      </c>
      <c r="E606" t="s">
        <v>8029</v>
      </c>
      <c r="F606" t="s">
        <v>9</v>
      </c>
      <c r="G606" t="s">
        <v>4839</v>
      </c>
      <c r="H606" t="s">
        <v>8545</v>
      </c>
      <c r="I606" t="s">
        <v>4873</v>
      </c>
      <c r="J606" t="s">
        <v>8504</v>
      </c>
      <c r="K606" t="s">
        <v>4827</v>
      </c>
      <c r="L606" t="s">
        <v>4851</v>
      </c>
      <c r="M606" s="149">
        <v>755114.52</v>
      </c>
      <c r="N606" s="149">
        <v>841500</v>
      </c>
    </row>
    <row r="607" spans="1:14" x14ac:dyDescent="0.25">
      <c r="A607" t="s">
        <v>55</v>
      </c>
      <c r="B607" t="s">
        <v>7629</v>
      </c>
      <c r="C607" t="s">
        <v>7342</v>
      </c>
      <c r="D607" t="s">
        <v>7628</v>
      </c>
      <c r="E607" t="s">
        <v>7630</v>
      </c>
      <c r="F607" t="s">
        <v>9</v>
      </c>
      <c r="G607" t="s">
        <v>4875</v>
      </c>
      <c r="H607" t="s">
        <v>7631</v>
      </c>
      <c r="I607" t="s">
        <v>4873</v>
      </c>
      <c r="J607" t="s">
        <v>560</v>
      </c>
      <c r="K607" t="s">
        <v>4861</v>
      </c>
      <c r="L607" t="s">
        <v>7632</v>
      </c>
      <c r="M607" s="149">
        <v>1259874.96</v>
      </c>
      <c r="N607" s="149">
        <v>1259874.96</v>
      </c>
    </row>
    <row r="608" spans="1:14" x14ac:dyDescent="0.25">
      <c r="A608" t="s">
        <v>48</v>
      </c>
      <c r="B608" t="s">
        <v>5471</v>
      </c>
      <c r="C608" t="s">
        <v>5470</v>
      </c>
      <c r="D608" t="s">
        <v>6777</v>
      </c>
      <c r="E608" t="s">
        <v>4983</v>
      </c>
      <c r="F608" t="s">
        <v>9</v>
      </c>
      <c r="G608" t="s">
        <v>560</v>
      </c>
      <c r="H608" t="s">
        <v>7860</v>
      </c>
      <c r="I608" t="s">
        <v>4873</v>
      </c>
      <c r="J608" t="s">
        <v>4854</v>
      </c>
      <c r="K608" t="s">
        <v>4827</v>
      </c>
      <c r="L608" t="s">
        <v>7632</v>
      </c>
      <c r="M608" s="149">
        <v>3054924.16</v>
      </c>
      <c r="N608" s="149">
        <v>3093954.57</v>
      </c>
    </row>
    <row r="609" spans="1:14" x14ac:dyDescent="0.25">
      <c r="A609" t="s">
        <v>48</v>
      </c>
      <c r="B609" t="s">
        <v>8118</v>
      </c>
      <c r="C609" t="s">
        <v>8117</v>
      </c>
      <c r="D609" t="s">
        <v>8085</v>
      </c>
      <c r="E609" t="s">
        <v>6000</v>
      </c>
      <c r="F609" t="s">
        <v>10</v>
      </c>
      <c r="G609" t="s">
        <v>5122</v>
      </c>
      <c r="H609" t="s">
        <v>8119</v>
      </c>
      <c r="I609" t="s">
        <v>4873</v>
      </c>
      <c r="J609" t="s">
        <v>4854</v>
      </c>
      <c r="K609" t="s">
        <v>4827</v>
      </c>
      <c r="L609" t="s">
        <v>7632</v>
      </c>
      <c r="M609" s="149">
        <v>2662612.15</v>
      </c>
      <c r="N609" s="149">
        <v>223818.42</v>
      </c>
    </row>
    <row r="610" spans="1:14" x14ac:dyDescent="0.25">
      <c r="A610" t="s">
        <v>69</v>
      </c>
      <c r="B610" t="s">
        <v>8099</v>
      </c>
      <c r="C610" t="s">
        <v>8307</v>
      </c>
      <c r="D610" t="s">
        <v>7484</v>
      </c>
      <c r="E610" t="s">
        <v>5522</v>
      </c>
      <c r="F610" t="s">
        <v>10</v>
      </c>
      <c r="G610" t="s">
        <v>4926</v>
      </c>
      <c r="H610" t="s">
        <v>8308</v>
      </c>
      <c r="I610" t="s">
        <v>4873</v>
      </c>
      <c r="J610" t="s">
        <v>560</v>
      </c>
      <c r="K610" t="s">
        <v>4861</v>
      </c>
      <c r="L610" t="s">
        <v>7632</v>
      </c>
      <c r="M610" s="149">
        <v>3671416.92</v>
      </c>
      <c r="N610" s="149">
        <v>2599389.9300000002</v>
      </c>
    </row>
    <row r="611" spans="1:14" x14ac:dyDescent="0.25">
      <c r="A611" t="s">
        <v>48</v>
      </c>
      <c r="B611" t="s">
        <v>8195</v>
      </c>
      <c r="C611" t="s">
        <v>8194</v>
      </c>
      <c r="D611" t="s">
        <v>4844</v>
      </c>
      <c r="E611" t="s">
        <v>8422</v>
      </c>
      <c r="F611" t="s">
        <v>10</v>
      </c>
      <c r="G611" t="s">
        <v>2095</v>
      </c>
      <c r="H611" t="s">
        <v>8423</v>
      </c>
      <c r="I611" t="s">
        <v>4873</v>
      </c>
      <c r="J611" t="s">
        <v>4854</v>
      </c>
      <c r="K611" t="s">
        <v>4827</v>
      </c>
      <c r="L611" t="s">
        <v>7632</v>
      </c>
      <c r="M611" s="149">
        <v>2222234.9</v>
      </c>
      <c r="N611" s="149">
        <v>0</v>
      </c>
    </row>
    <row r="612" spans="1:14" x14ac:dyDescent="0.25">
      <c r="A612" t="s">
        <v>48</v>
      </c>
      <c r="B612" t="s">
        <v>8426</v>
      </c>
      <c r="C612" t="s">
        <v>8425</v>
      </c>
      <c r="D612" t="s">
        <v>8424</v>
      </c>
      <c r="E612" t="s">
        <v>6778</v>
      </c>
      <c r="F612" t="s">
        <v>9</v>
      </c>
      <c r="G612" t="s">
        <v>4859</v>
      </c>
      <c r="H612" t="s">
        <v>8427</v>
      </c>
      <c r="I612" t="s">
        <v>4873</v>
      </c>
      <c r="J612" t="s">
        <v>4854</v>
      </c>
      <c r="K612" t="s">
        <v>4827</v>
      </c>
      <c r="L612" t="s">
        <v>7632</v>
      </c>
      <c r="M612" s="149">
        <v>3182120.71</v>
      </c>
      <c r="N612" s="149">
        <v>0</v>
      </c>
    </row>
    <row r="613" spans="1:14" x14ac:dyDescent="0.25">
      <c r="A613" t="s">
        <v>48</v>
      </c>
      <c r="B613" t="s">
        <v>8432</v>
      </c>
      <c r="C613" t="s">
        <v>8431</v>
      </c>
      <c r="D613" t="s">
        <v>6063</v>
      </c>
      <c r="E613" t="s">
        <v>5615</v>
      </c>
      <c r="F613" t="s">
        <v>9</v>
      </c>
      <c r="G613" t="s">
        <v>4875</v>
      </c>
      <c r="H613" t="s">
        <v>560</v>
      </c>
      <c r="I613" t="s">
        <v>4873</v>
      </c>
      <c r="J613" t="s">
        <v>4854</v>
      </c>
      <c r="K613" t="s">
        <v>4827</v>
      </c>
      <c r="L613" t="s">
        <v>7632</v>
      </c>
      <c r="M613" s="149">
        <v>897179.09</v>
      </c>
      <c r="N613" s="149">
        <v>0</v>
      </c>
    </row>
    <row r="614" spans="1:14" x14ac:dyDescent="0.25">
      <c r="A614" t="s">
        <v>48</v>
      </c>
      <c r="B614" t="s">
        <v>8435</v>
      </c>
      <c r="C614" t="s">
        <v>8434</v>
      </c>
      <c r="D614" t="s">
        <v>8059</v>
      </c>
      <c r="E614" t="s">
        <v>5002</v>
      </c>
      <c r="F614" t="s">
        <v>10</v>
      </c>
      <c r="G614" t="s">
        <v>2095</v>
      </c>
      <c r="H614" t="s">
        <v>8436</v>
      </c>
      <c r="I614" t="s">
        <v>4873</v>
      </c>
      <c r="J614" t="s">
        <v>4854</v>
      </c>
      <c r="K614" t="s">
        <v>4827</v>
      </c>
      <c r="L614" t="s">
        <v>7632</v>
      </c>
      <c r="M614" s="149">
        <v>2257419.19</v>
      </c>
      <c r="N614" s="149">
        <v>0</v>
      </c>
    </row>
    <row r="615" spans="1:14" x14ac:dyDescent="0.25">
      <c r="A615" t="s">
        <v>48</v>
      </c>
      <c r="B615" t="s">
        <v>8438</v>
      </c>
      <c r="C615" t="s">
        <v>8437</v>
      </c>
      <c r="D615" t="s">
        <v>8215</v>
      </c>
      <c r="E615" t="s">
        <v>8439</v>
      </c>
      <c r="F615" t="s">
        <v>9</v>
      </c>
      <c r="G615" t="s">
        <v>2095</v>
      </c>
      <c r="H615" t="s">
        <v>8440</v>
      </c>
      <c r="I615" t="s">
        <v>4873</v>
      </c>
      <c r="J615" t="s">
        <v>4854</v>
      </c>
      <c r="K615" t="s">
        <v>4827</v>
      </c>
      <c r="L615" t="s">
        <v>7632</v>
      </c>
      <c r="M615" s="149">
        <v>3174581</v>
      </c>
      <c r="N615" s="149">
        <v>0</v>
      </c>
    </row>
    <row r="616" spans="1:14" x14ac:dyDescent="0.25">
      <c r="A616" t="s">
        <v>55</v>
      </c>
      <c r="B616" t="s">
        <v>8515</v>
      </c>
      <c r="C616" t="s">
        <v>7342</v>
      </c>
      <c r="D616" t="s">
        <v>5170</v>
      </c>
      <c r="E616" t="s">
        <v>8382</v>
      </c>
      <c r="F616" t="s">
        <v>10</v>
      </c>
      <c r="G616" t="s">
        <v>4839</v>
      </c>
      <c r="H616" t="s">
        <v>8516</v>
      </c>
      <c r="I616" t="s">
        <v>4873</v>
      </c>
      <c r="J616" t="s">
        <v>560</v>
      </c>
      <c r="K616" t="s">
        <v>4861</v>
      </c>
      <c r="L616" t="s">
        <v>7632</v>
      </c>
      <c r="M616" s="149">
        <v>1681317.72</v>
      </c>
      <c r="N616" s="149">
        <v>1681317.72</v>
      </c>
    </row>
    <row r="617" spans="1:14" x14ac:dyDescent="0.25">
      <c r="A617" t="s">
        <v>48</v>
      </c>
      <c r="B617" t="s">
        <v>4836</v>
      </c>
      <c r="C617" t="s">
        <v>4835</v>
      </c>
      <c r="D617" t="s">
        <v>4837</v>
      </c>
      <c r="E617" t="s">
        <v>4838</v>
      </c>
      <c r="F617" t="s">
        <v>10</v>
      </c>
      <c r="G617" t="s">
        <v>4839</v>
      </c>
      <c r="H617" t="s">
        <v>4841</v>
      </c>
      <c r="I617" t="s">
        <v>2095</v>
      </c>
      <c r="J617" t="s">
        <v>4842</v>
      </c>
      <c r="K617" t="s">
        <v>4827</v>
      </c>
      <c r="L617" t="s">
        <v>4843</v>
      </c>
      <c r="M617" s="149">
        <v>3481115.15</v>
      </c>
      <c r="N617" s="149">
        <v>3571059.13</v>
      </c>
    </row>
    <row r="618" spans="1:14" x14ac:dyDescent="0.25">
      <c r="A618" t="s">
        <v>45</v>
      </c>
      <c r="B618" t="s">
        <v>4888</v>
      </c>
      <c r="C618" t="s">
        <v>4887</v>
      </c>
      <c r="D618" t="s">
        <v>4889</v>
      </c>
      <c r="E618" t="s">
        <v>4890</v>
      </c>
      <c r="F618" t="s">
        <v>9</v>
      </c>
      <c r="G618" t="s">
        <v>560</v>
      </c>
      <c r="H618" t="s">
        <v>560</v>
      </c>
      <c r="I618" t="s">
        <v>4873</v>
      </c>
      <c r="J618" t="s">
        <v>4842</v>
      </c>
      <c r="K618" t="s">
        <v>4827</v>
      </c>
      <c r="L618" t="s">
        <v>4843</v>
      </c>
      <c r="M618" s="149">
        <v>3553693.32</v>
      </c>
      <c r="N618" s="149">
        <v>3558289.99</v>
      </c>
    </row>
    <row r="619" spans="1:14" x14ac:dyDescent="0.25">
      <c r="A619" t="s">
        <v>48</v>
      </c>
      <c r="B619" t="s">
        <v>4899</v>
      </c>
      <c r="C619" t="s">
        <v>4898</v>
      </c>
      <c r="D619" t="s">
        <v>4897</v>
      </c>
      <c r="E619" t="s">
        <v>4847</v>
      </c>
      <c r="F619" t="s">
        <v>10</v>
      </c>
      <c r="G619" t="s">
        <v>4839</v>
      </c>
      <c r="H619" t="s">
        <v>4900</v>
      </c>
      <c r="I619" t="s">
        <v>4873</v>
      </c>
      <c r="J619" t="s">
        <v>4842</v>
      </c>
      <c r="K619" t="s">
        <v>4827</v>
      </c>
      <c r="L619" t="s">
        <v>4843</v>
      </c>
      <c r="M619" s="149">
        <v>3392048.54</v>
      </c>
      <c r="N619" s="149">
        <v>3533900.42</v>
      </c>
    </row>
    <row r="620" spans="1:14" x14ac:dyDescent="0.25">
      <c r="A620" t="s">
        <v>47</v>
      </c>
      <c r="B620" t="s">
        <v>5005</v>
      </c>
      <c r="C620" t="s">
        <v>5004</v>
      </c>
      <c r="D620" t="s">
        <v>5003</v>
      </c>
      <c r="E620" t="s">
        <v>5006</v>
      </c>
      <c r="F620" t="s">
        <v>10</v>
      </c>
      <c r="G620" t="s">
        <v>4875</v>
      </c>
      <c r="H620" t="s">
        <v>5008</v>
      </c>
      <c r="I620" t="s">
        <v>4873</v>
      </c>
      <c r="J620" t="s">
        <v>4842</v>
      </c>
      <c r="K620" t="s">
        <v>4827</v>
      </c>
      <c r="L620" t="s">
        <v>4843</v>
      </c>
      <c r="M620" s="149">
        <v>3528008.76</v>
      </c>
      <c r="N620" s="149">
        <v>3531540.95</v>
      </c>
    </row>
    <row r="621" spans="1:14" x14ac:dyDescent="0.25">
      <c r="A621" t="s">
        <v>65</v>
      </c>
      <c r="B621" t="s">
        <v>5038</v>
      </c>
      <c r="C621" t="s">
        <v>5037</v>
      </c>
      <c r="D621" t="s">
        <v>5036</v>
      </c>
      <c r="E621" t="s">
        <v>5039</v>
      </c>
      <c r="F621" t="s">
        <v>10</v>
      </c>
      <c r="G621" t="s">
        <v>2095</v>
      </c>
      <c r="H621" t="s">
        <v>5041</v>
      </c>
      <c r="I621" t="s">
        <v>4873</v>
      </c>
      <c r="J621" t="s">
        <v>4842</v>
      </c>
      <c r="K621" t="s">
        <v>4827</v>
      </c>
      <c r="L621" t="s">
        <v>4843</v>
      </c>
      <c r="M621" s="149">
        <v>3310497.98</v>
      </c>
      <c r="N621" s="149">
        <v>3524451.85</v>
      </c>
    </row>
    <row r="622" spans="1:14" x14ac:dyDescent="0.25">
      <c r="A622" t="s">
        <v>52</v>
      </c>
      <c r="B622" t="s">
        <v>5097</v>
      </c>
      <c r="C622" t="s">
        <v>5096</v>
      </c>
      <c r="D622" t="s">
        <v>5098</v>
      </c>
      <c r="E622" t="s">
        <v>5099</v>
      </c>
      <c r="F622" t="s">
        <v>10</v>
      </c>
      <c r="G622" t="s">
        <v>4839</v>
      </c>
      <c r="H622" t="s">
        <v>5100</v>
      </c>
      <c r="I622" t="s">
        <v>4873</v>
      </c>
      <c r="J622" t="s">
        <v>4842</v>
      </c>
      <c r="K622" t="s">
        <v>4827</v>
      </c>
      <c r="L622" t="s">
        <v>4843</v>
      </c>
      <c r="M622" s="149">
        <v>3496887.27</v>
      </c>
      <c r="N622" s="149">
        <v>3532923.86</v>
      </c>
    </row>
    <row r="623" spans="1:14" x14ac:dyDescent="0.25">
      <c r="A623" t="s">
        <v>57</v>
      </c>
      <c r="B623" t="s">
        <v>5346</v>
      </c>
      <c r="C623" t="s">
        <v>5345</v>
      </c>
      <c r="D623" t="s">
        <v>5112</v>
      </c>
      <c r="E623" t="s">
        <v>5347</v>
      </c>
      <c r="F623" t="s">
        <v>10</v>
      </c>
      <c r="G623" t="s">
        <v>4875</v>
      </c>
      <c r="H623" t="s">
        <v>5349</v>
      </c>
      <c r="I623" t="s">
        <v>4873</v>
      </c>
      <c r="J623" t="s">
        <v>4842</v>
      </c>
      <c r="K623" t="s">
        <v>4827</v>
      </c>
      <c r="L623" t="s">
        <v>4843</v>
      </c>
      <c r="M623" s="149">
        <v>4173619.08</v>
      </c>
      <c r="N623" s="149">
        <v>3532188.2</v>
      </c>
    </row>
    <row r="624" spans="1:14" x14ac:dyDescent="0.25">
      <c r="A624" t="s">
        <v>65</v>
      </c>
      <c r="B624" t="s">
        <v>5355</v>
      </c>
      <c r="C624" t="s">
        <v>5354</v>
      </c>
      <c r="D624" t="s">
        <v>5353</v>
      </c>
      <c r="E624" t="s">
        <v>5356</v>
      </c>
      <c r="F624" t="s">
        <v>10</v>
      </c>
      <c r="G624" t="s">
        <v>4859</v>
      </c>
      <c r="H624" t="s">
        <v>5357</v>
      </c>
      <c r="I624" t="s">
        <v>4873</v>
      </c>
      <c r="J624" t="s">
        <v>4842</v>
      </c>
      <c r="K624" t="s">
        <v>4827</v>
      </c>
      <c r="L624" t="s">
        <v>4843</v>
      </c>
      <c r="M624" s="149">
        <v>3525856.25</v>
      </c>
      <c r="N624" s="149">
        <v>3528669.77</v>
      </c>
    </row>
    <row r="625" spans="1:14" x14ac:dyDescent="0.25">
      <c r="A625" t="s">
        <v>65</v>
      </c>
      <c r="B625" t="s">
        <v>5359</v>
      </c>
      <c r="C625" t="s">
        <v>5358</v>
      </c>
      <c r="D625" t="s">
        <v>5360</v>
      </c>
      <c r="E625" t="s">
        <v>5361</v>
      </c>
      <c r="F625" t="s">
        <v>10</v>
      </c>
      <c r="G625" t="s">
        <v>4875</v>
      </c>
      <c r="H625" t="s">
        <v>5362</v>
      </c>
      <c r="I625" t="s">
        <v>4873</v>
      </c>
      <c r="J625" t="s">
        <v>4842</v>
      </c>
      <c r="K625" t="s">
        <v>4827</v>
      </c>
      <c r="L625" t="s">
        <v>4843</v>
      </c>
      <c r="M625" s="149">
        <v>3162380.54</v>
      </c>
      <c r="N625" s="149">
        <v>3534000</v>
      </c>
    </row>
    <row r="626" spans="1:14" x14ac:dyDescent="0.25">
      <c r="A626" t="s">
        <v>47</v>
      </c>
      <c r="B626" t="s">
        <v>5380</v>
      </c>
      <c r="C626" t="s">
        <v>5379</v>
      </c>
      <c r="D626" t="s">
        <v>5378</v>
      </c>
      <c r="E626" t="s">
        <v>5381</v>
      </c>
      <c r="F626" t="s">
        <v>10</v>
      </c>
      <c r="G626" t="s">
        <v>5122</v>
      </c>
      <c r="H626" t="s">
        <v>5382</v>
      </c>
      <c r="I626" t="s">
        <v>4873</v>
      </c>
      <c r="J626" t="s">
        <v>4842</v>
      </c>
      <c r="K626" t="s">
        <v>4827</v>
      </c>
      <c r="L626" t="s">
        <v>4843</v>
      </c>
      <c r="M626" s="149">
        <v>3532968.1</v>
      </c>
      <c r="N626" s="149">
        <v>3533396.51</v>
      </c>
    </row>
    <row r="627" spans="1:14" x14ac:dyDescent="0.25">
      <c r="A627" t="s">
        <v>57</v>
      </c>
      <c r="B627" t="s">
        <v>5404</v>
      </c>
      <c r="C627" t="s">
        <v>5403</v>
      </c>
      <c r="D627" t="s">
        <v>5402</v>
      </c>
      <c r="E627" t="s">
        <v>5405</v>
      </c>
      <c r="F627" t="s">
        <v>10</v>
      </c>
      <c r="G627" t="s">
        <v>2095</v>
      </c>
      <c r="H627" t="s">
        <v>5406</v>
      </c>
      <c r="I627" t="s">
        <v>4873</v>
      </c>
      <c r="J627" t="s">
        <v>4842</v>
      </c>
      <c r="K627" t="s">
        <v>4827</v>
      </c>
      <c r="L627" t="s">
        <v>4843</v>
      </c>
      <c r="M627" s="149">
        <v>3148893.13</v>
      </c>
      <c r="N627" s="149">
        <v>3498770.13</v>
      </c>
    </row>
    <row r="628" spans="1:14" x14ac:dyDescent="0.25">
      <c r="A628" t="s">
        <v>47</v>
      </c>
      <c r="B628" t="s">
        <v>5154</v>
      </c>
      <c r="C628" t="s">
        <v>5153</v>
      </c>
      <c r="D628" t="s">
        <v>5666</v>
      </c>
      <c r="E628" t="s">
        <v>5667</v>
      </c>
      <c r="F628" t="s">
        <v>9</v>
      </c>
      <c r="G628" t="s">
        <v>4939</v>
      </c>
      <c r="H628" t="s">
        <v>5669</v>
      </c>
      <c r="I628" t="s">
        <v>4873</v>
      </c>
      <c r="J628" t="s">
        <v>4842</v>
      </c>
      <c r="K628" t="s">
        <v>4827</v>
      </c>
      <c r="L628" t="s">
        <v>4843</v>
      </c>
      <c r="M628" s="149">
        <v>3508998.62</v>
      </c>
      <c r="N628" s="149">
        <v>3533961.04</v>
      </c>
    </row>
    <row r="629" spans="1:14" x14ac:dyDescent="0.25">
      <c r="A629" t="s">
        <v>65</v>
      </c>
      <c r="B629" t="s">
        <v>5832</v>
      </c>
      <c r="C629" t="s">
        <v>5831</v>
      </c>
      <c r="D629" t="s">
        <v>5833</v>
      </c>
      <c r="E629" t="s">
        <v>4983</v>
      </c>
      <c r="F629" t="s">
        <v>10</v>
      </c>
      <c r="G629" t="s">
        <v>4875</v>
      </c>
      <c r="H629" t="s">
        <v>5834</v>
      </c>
      <c r="I629" t="s">
        <v>4873</v>
      </c>
      <c r="J629" t="s">
        <v>4842</v>
      </c>
      <c r="K629" t="s">
        <v>4827</v>
      </c>
      <c r="L629" t="s">
        <v>4843</v>
      </c>
      <c r="M629" s="149">
        <v>4013428.33</v>
      </c>
      <c r="N629" s="149">
        <v>3524451.85</v>
      </c>
    </row>
    <row r="630" spans="1:14" x14ac:dyDescent="0.25">
      <c r="A630" t="s">
        <v>148</v>
      </c>
      <c r="B630" t="s">
        <v>5840</v>
      </c>
      <c r="C630" t="s">
        <v>5839</v>
      </c>
      <c r="D630" t="s">
        <v>5810</v>
      </c>
      <c r="E630" t="s">
        <v>5841</v>
      </c>
      <c r="F630" t="s">
        <v>10</v>
      </c>
      <c r="G630" t="s">
        <v>4926</v>
      </c>
      <c r="H630" t="s">
        <v>5842</v>
      </c>
      <c r="I630" t="s">
        <v>4873</v>
      </c>
      <c r="J630" t="s">
        <v>4842</v>
      </c>
      <c r="K630" t="s">
        <v>4827</v>
      </c>
      <c r="L630" t="s">
        <v>4843</v>
      </c>
      <c r="M630" s="149">
        <v>3426210.35</v>
      </c>
      <c r="N630" s="149">
        <v>3533783.43</v>
      </c>
    </row>
    <row r="631" spans="1:14" x14ac:dyDescent="0.25">
      <c r="A631" t="s">
        <v>60</v>
      </c>
      <c r="B631" t="s">
        <v>6049</v>
      </c>
      <c r="C631" t="s">
        <v>6048</v>
      </c>
      <c r="D631" t="s">
        <v>5726</v>
      </c>
      <c r="E631" t="s">
        <v>4882</v>
      </c>
      <c r="F631" t="s">
        <v>10</v>
      </c>
      <c r="G631" t="s">
        <v>4939</v>
      </c>
      <c r="H631" t="s">
        <v>6050</v>
      </c>
      <c r="I631" t="s">
        <v>4873</v>
      </c>
      <c r="J631" t="s">
        <v>4842</v>
      </c>
      <c r="K631" t="s">
        <v>4827</v>
      </c>
      <c r="L631" t="s">
        <v>4843</v>
      </c>
      <c r="M631" s="149">
        <v>3699715.89</v>
      </c>
      <c r="N631" s="149">
        <v>3373841.47</v>
      </c>
    </row>
    <row r="632" spans="1:14" x14ac:dyDescent="0.25">
      <c r="A632" t="s">
        <v>66</v>
      </c>
      <c r="B632" t="s">
        <v>6058</v>
      </c>
      <c r="C632" t="s">
        <v>6057</v>
      </c>
      <c r="D632" t="s">
        <v>4902</v>
      </c>
      <c r="E632" t="s">
        <v>6059</v>
      </c>
      <c r="F632" t="s">
        <v>10</v>
      </c>
      <c r="G632" t="s">
        <v>4839</v>
      </c>
      <c r="H632" t="s">
        <v>6060</v>
      </c>
      <c r="I632" t="s">
        <v>4873</v>
      </c>
      <c r="J632" t="s">
        <v>4842</v>
      </c>
      <c r="K632" t="s">
        <v>4827</v>
      </c>
      <c r="L632" t="s">
        <v>4843</v>
      </c>
      <c r="M632" s="149">
        <v>2236725.4700000002</v>
      </c>
      <c r="N632" s="149">
        <v>3533892.99</v>
      </c>
    </row>
    <row r="633" spans="1:14" x14ac:dyDescent="0.25">
      <c r="A633" t="s">
        <v>59</v>
      </c>
      <c r="B633" t="s">
        <v>6066</v>
      </c>
      <c r="C633" t="s">
        <v>6065</v>
      </c>
      <c r="D633" t="s">
        <v>4896</v>
      </c>
      <c r="E633" t="s">
        <v>5116</v>
      </c>
      <c r="F633" t="s">
        <v>10</v>
      </c>
      <c r="G633" t="s">
        <v>4875</v>
      </c>
      <c r="H633" t="s">
        <v>6067</v>
      </c>
      <c r="I633" t="s">
        <v>4873</v>
      </c>
      <c r="J633" t="s">
        <v>4842</v>
      </c>
      <c r="K633" t="s">
        <v>4827</v>
      </c>
      <c r="L633" t="s">
        <v>4843</v>
      </c>
      <c r="M633" s="149">
        <v>3527410.84</v>
      </c>
      <c r="N633" s="149">
        <v>3533775.34</v>
      </c>
    </row>
    <row r="634" spans="1:14" x14ac:dyDescent="0.25">
      <c r="A634" t="s">
        <v>59</v>
      </c>
      <c r="B634" t="s">
        <v>6104</v>
      </c>
      <c r="C634" t="s">
        <v>6103</v>
      </c>
      <c r="D634" t="s">
        <v>6102</v>
      </c>
      <c r="E634" t="s">
        <v>5185</v>
      </c>
      <c r="F634" t="s">
        <v>10</v>
      </c>
      <c r="G634" t="s">
        <v>4875</v>
      </c>
      <c r="H634" t="s">
        <v>6105</v>
      </c>
      <c r="I634" t="s">
        <v>4873</v>
      </c>
      <c r="J634" t="s">
        <v>4842</v>
      </c>
      <c r="K634" t="s">
        <v>4827</v>
      </c>
      <c r="L634" t="s">
        <v>4843</v>
      </c>
      <c r="M634" s="149">
        <v>3532299.29</v>
      </c>
      <c r="N634" s="149">
        <v>3533775.34</v>
      </c>
    </row>
    <row r="635" spans="1:14" x14ac:dyDescent="0.25">
      <c r="A635" t="s">
        <v>52</v>
      </c>
      <c r="B635" t="s">
        <v>5603</v>
      </c>
      <c r="C635" t="s">
        <v>5602</v>
      </c>
      <c r="D635" t="s">
        <v>5604</v>
      </c>
      <c r="E635" t="s">
        <v>4952</v>
      </c>
      <c r="F635" t="s">
        <v>10</v>
      </c>
      <c r="G635" t="s">
        <v>560</v>
      </c>
      <c r="H635" t="s">
        <v>560</v>
      </c>
      <c r="I635" t="s">
        <v>2095</v>
      </c>
      <c r="J635" t="s">
        <v>4842</v>
      </c>
      <c r="K635" t="s">
        <v>4827</v>
      </c>
      <c r="L635" t="s">
        <v>4843</v>
      </c>
      <c r="M635" s="149">
        <v>3498628.09</v>
      </c>
      <c r="N635" s="149">
        <v>3533951.39</v>
      </c>
    </row>
    <row r="636" spans="1:14" x14ac:dyDescent="0.25">
      <c r="A636" t="s">
        <v>52</v>
      </c>
      <c r="B636" t="s">
        <v>6114</v>
      </c>
      <c r="C636" t="s">
        <v>6113</v>
      </c>
      <c r="D636" t="s">
        <v>6115</v>
      </c>
      <c r="E636" t="s">
        <v>5627</v>
      </c>
      <c r="F636" t="s">
        <v>9</v>
      </c>
      <c r="G636" t="s">
        <v>560</v>
      </c>
      <c r="H636" t="s">
        <v>6116</v>
      </c>
      <c r="I636" t="s">
        <v>4873</v>
      </c>
      <c r="J636" t="s">
        <v>4842</v>
      </c>
      <c r="K636" t="s">
        <v>4827</v>
      </c>
      <c r="L636" t="s">
        <v>4843</v>
      </c>
      <c r="M636" s="149">
        <v>3529929.86</v>
      </c>
      <c r="N636" s="149">
        <v>3532929.86</v>
      </c>
    </row>
    <row r="637" spans="1:14" x14ac:dyDescent="0.25">
      <c r="A637" t="s">
        <v>48</v>
      </c>
      <c r="B637" t="s">
        <v>5573</v>
      </c>
      <c r="C637" t="s">
        <v>5572</v>
      </c>
      <c r="D637" t="s">
        <v>5226</v>
      </c>
      <c r="E637" t="s">
        <v>6125</v>
      </c>
      <c r="F637" t="s">
        <v>10</v>
      </c>
      <c r="G637" t="s">
        <v>4839</v>
      </c>
      <c r="H637" t="s">
        <v>6126</v>
      </c>
      <c r="I637" t="s">
        <v>4873</v>
      </c>
      <c r="J637" t="s">
        <v>4842</v>
      </c>
      <c r="K637" t="s">
        <v>4827</v>
      </c>
      <c r="L637" t="s">
        <v>4843</v>
      </c>
      <c r="M637" s="149">
        <v>3355397.87</v>
      </c>
      <c r="N637" s="149">
        <v>3425915.92</v>
      </c>
    </row>
    <row r="638" spans="1:14" x14ac:dyDescent="0.25">
      <c r="A638" t="s">
        <v>48</v>
      </c>
      <c r="B638" t="s">
        <v>6130</v>
      </c>
      <c r="C638" t="s">
        <v>6129</v>
      </c>
      <c r="D638" t="s">
        <v>6128</v>
      </c>
      <c r="E638" t="s">
        <v>5002</v>
      </c>
      <c r="F638" t="s">
        <v>9</v>
      </c>
      <c r="G638" t="s">
        <v>560</v>
      </c>
      <c r="H638" t="s">
        <v>6131</v>
      </c>
      <c r="I638" t="s">
        <v>4873</v>
      </c>
      <c r="J638" t="s">
        <v>4842</v>
      </c>
      <c r="K638" t="s">
        <v>4827</v>
      </c>
      <c r="L638" t="s">
        <v>4843</v>
      </c>
      <c r="M638" s="149">
        <v>3528652.14</v>
      </c>
      <c r="N638" s="149">
        <v>3533900.1</v>
      </c>
    </row>
    <row r="639" spans="1:14" x14ac:dyDescent="0.25">
      <c r="A639" t="s">
        <v>52</v>
      </c>
      <c r="B639" t="s">
        <v>6020</v>
      </c>
      <c r="C639" t="s">
        <v>6019</v>
      </c>
      <c r="D639" t="s">
        <v>6269</v>
      </c>
      <c r="E639" t="s">
        <v>6270</v>
      </c>
      <c r="F639" t="s">
        <v>10</v>
      </c>
      <c r="G639" t="s">
        <v>4875</v>
      </c>
      <c r="H639" t="s">
        <v>6271</v>
      </c>
      <c r="I639" t="s">
        <v>4873</v>
      </c>
      <c r="J639" t="s">
        <v>4842</v>
      </c>
      <c r="K639" t="s">
        <v>4827</v>
      </c>
      <c r="L639" t="s">
        <v>4843</v>
      </c>
      <c r="M639" s="149">
        <v>3528615.52</v>
      </c>
      <c r="N639" s="149">
        <v>3533633.28</v>
      </c>
    </row>
    <row r="640" spans="1:14" x14ac:dyDescent="0.25">
      <c r="A640" t="s">
        <v>58</v>
      </c>
      <c r="B640" t="s">
        <v>5486</v>
      </c>
      <c r="C640" t="s">
        <v>5485</v>
      </c>
      <c r="D640" t="s">
        <v>6038</v>
      </c>
      <c r="E640" t="s">
        <v>5864</v>
      </c>
      <c r="F640" t="s">
        <v>10</v>
      </c>
      <c r="G640" t="s">
        <v>4839</v>
      </c>
      <c r="H640" t="s">
        <v>6282</v>
      </c>
      <c r="I640" t="s">
        <v>4873</v>
      </c>
      <c r="J640" t="s">
        <v>4842</v>
      </c>
      <c r="K640" t="s">
        <v>4827</v>
      </c>
      <c r="L640" t="s">
        <v>4843</v>
      </c>
      <c r="M640" s="149">
        <v>3654139.95</v>
      </c>
      <c r="N640" s="149">
        <v>3533221.28</v>
      </c>
    </row>
    <row r="641" spans="1:14" x14ac:dyDescent="0.25">
      <c r="A641" t="s">
        <v>48</v>
      </c>
      <c r="B641" t="s">
        <v>4899</v>
      </c>
      <c r="C641" t="s">
        <v>4898</v>
      </c>
      <c r="D641" t="s">
        <v>5769</v>
      </c>
      <c r="E641" t="s">
        <v>4885</v>
      </c>
      <c r="F641" t="s">
        <v>10</v>
      </c>
      <c r="G641" t="s">
        <v>4839</v>
      </c>
      <c r="H641" t="s">
        <v>6822</v>
      </c>
      <c r="I641" t="s">
        <v>4873</v>
      </c>
      <c r="J641" t="s">
        <v>4842</v>
      </c>
      <c r="K641" t="s">
        <v>4827</v>
      </c>
      <c r="L641" t="s">
        <v>4843</v>
      </c>
      <c r="M641" s="149">
        <v>3330672.38</v>
      </c>
      <c r="N641" s="149">
        <v>3547761.58</v>
      </c>
    </row>
    <row r="642" spans="1:14" x14ac:dyDescent="0.25">
      <c r="A642" t="s">
        <v>48</v>
      </c>
      <c r="B642" t="s">
        <v>4899</v>
      </c>
      <c r="C642" t="s">
        <v>4898</v>
      </c>
      <c r="D642" t="s">
        <v>5571</v>
      </c>
      <c r="E642" t="s">
        <v>5033</v>
      </c>
      <c r="F642" t="s">
        <v>10</v>
      </c>
      <c r="G642" t="s">
        <v>4839</v>
      </c>
      <c r="H642" t="s">
        <v>6826</v>
      </c>
      <c r="I642" t="s">
        <v>4873</v>
      </c>
      <c r="J642" t="s">
        <v>4842</v>
      </c>
      <c r="K642" t="s">
        <v>4827</v>
      </c>
      <c r="L642" t="s">
        <v>4843</v>
      </c>
      <c r="M642" s="149">
        <v>3534354.81</v>
      </c>
      <c r="N642" s="149">
        <v>3547761.58</v>
      </c>
    </row>
    <row r="643" spans="1:14" x14ac:dyDescent="0.25">
      <c r="A643" t="s">
        <v>59</v>
      </c>
      <c r="B643" t="s">
        <v>6902</v>
      </c>
      <c r="C643" t="s">
        <v>6901</v>
      </c>
      <c r="D643" t="s">
        <v>6269</v>
      </c>
      <c r="E643" t="s">
        <v>4983</v>
      </c>
      <c r="F643" t="s">
        <v>9</v>
      </c>
      <c r="G643" t="s">
        <v>560</v>
      </c>
      <c r="H643" t="s">
        <v>6903</v>
      </c>
      <c r="I643" t="s">
        <v>4873</v>
      </c>
      <c r="J643" t="s">
        <v>4842</v>
      </c>
      <c r="K643" t="s">
        <v>4827</v>
      </c>
      <c r="L643" t="s">
        <v>4843</v>
      </c>
      <c r="M643" s="149">
        <v>3531212.06</v>
      </c>
      <c r="N643" s="149">
        <v>3533773.84</v>
      </c>
    </row>
    <row r="644" spans="1:14" x14ac:dyDescent="0.25">
      <c r="A644" t="s">
        <v>50</v>
      </c>
      <c r="B644" t="s">
        <v>6944</v>
      </c>
      <c r="C644" t="s">
        <v>6943</v>
      </c>
      <c r="D644" t="s">
        <v>6945</v>
      </c>
      <c r="E644" t="s">
        <v>5006</v>
      </c>
      <c r="F644" t="s">
        <v>10</v>
      </c>
      <c r="G644" t="s">
        <v>4875</v>
      </c>
      <c r="H644" t="s">
        <v>6946</v>
      </c>
      <c r="I644" t="s">
        <v>4873</v>
      </c>
      <c r="J644" t="s">
        <v>4842</v>
      </c>
      <c r="K644" t="s">
        <v>4827</v>
      </c>
      <c r="L644" t="s">
        <v>4843</v>
      </c>
      <c r="M644" s="149">
        <v>3972256.05</v>
      </c>
      <c r="N644" s="149">
        <v>3456580.07</v>
      </c>
    </row>
    <row r="645" spans="1:14" x14ac:dyDescent="0.25">
      <c r="A645" t="s">
        <v>64</v>
      </c>
      <c r="B645" t="s">
        <v>5985</v>
      </c>
      <c r="C645" t="s">
        <v>5984</v>
      </c>
      <c r="D645" t="s">
        <v>5295</v>
      </c>
      <c r="E645" t="s">
        <v>6812</v>
      </c>
      <c r="F645" t="s">
        <v>9</v>
      </c>
      <c r="G645" t="s">
        <v>560</v>
      </c>
      <c r="H645" t="s">
        <v>7275</v>
      </c>
      <c r="I645" t="s">
        <v>4873</v>
      </c>
      <c r="J645" t="s">
        <v>4842</v>
      </c>
      <c r="K645" t="s">
        <v>4827</v>
      </c>
      <c r="L645" t="s">
        <v>4843</v>
      </c>
      <c r="M645" s="149">
        <v>3892442.6</v>
      </c>
      <c r="N645" s="149">
        <v>3540027.59</v>
      </c>
    </row>
    <row r="646" spans="1:14" x14ac:dyDescent="0.25">
      <c r="A646" t="s">
        <v>51</v>
      </c>
      <c r="B646" t="s">
        <v>7674</v>
      </c>
      <c r="C646" t="s">
        <v>7673</v>
      </c>
      <c r="D646" t="s">
        <v>6247</v>
      </c>
      <c r="E646" t="s">
        <v>4852</v>
      </c>
      <c r="F646" t="s">
        <v>10</v>
      </c>
      <c r="G646" t="s">
        <v>5423</v>
      </c>
      <c r="H646" t="s">
        <v>7675</v>
      </c>
      <c r="I646" t="s">
        <v>4873</v>
      </c>
      <c r="J646" t="s">
        <v>4842</v>
      </c>
      <c r="K646" t="s">
        <v>4861</v>
      </c>
      <c r="L646" t="s">
        <v>4843</v>
      </c>
      <c r="M646" s="149">
        <v>4210591.66</v>
      </c>
      <c r="N646" s="149">
        <v>3485090.35</v>
      </c>
    </row>
    <row r="647" spans="1:14" x14ac:dyDescent="0.25">
      <c r="A647" t="s">
        <v>51</v>
      </c>
      <c r="B647" t="s">
        <v>7608</v>
      </c>
      <c r="C647" t="s">
        <v>7673</v>
      </c>
      <c r="D647" t="s">
        <v>7425</v>
      </c>
      <c r="E647" t="s">
        <v>7676</v>
      </c>
      <c r="F647" t="s">
        <v>10</v>
      </c>
      <c r="G647" t="s">
        <v>4875</v>
      </c>
      <c r="H647" t="s">
        <v>7677</v>
      </c>
      <c r="I647" t="s">
        <v>4873</v>
      </c>
      <c r="J647" t="s">
        <v>4842</v>
      </c>
      <c r="K647" t="s">
        <v>4861</v>
      </c>
      <c r="L647" t="s">
        <v>4843</v>
      </c>
      <c r="M647" s="149">
        <v>4256325.25</v>
      </c>
      <c r="N647" s="149">
        <v>3485090.35</v>
      </c>
    </row>
    <row r="648" spans="1:14" x14ac:dyDescent="0.25">
      <c r="A648" t="s">
        <v>51</v>
      </c>
      <c r="B648" t="s">
        <v>7678</v>
      </c>
      <c r="C648" t="s">
        <v>7673</v>
      </c>
      <c r="D648" t="s">
        <v>7425</v>
      </c>
      <c r="E648" t="s">
        <v>5990</v>
      </c>
      <c r="F648" t="s">
        <v>10</v>
      </c>
      <c r="G648" t="s">
        <v>2095</v>
      </c>
      <c r="H648" t="s">
        <v>7679</v>
      </c>
      <c r="I648" t="s">
        <v>4873</v>
      </c>
      <c r="J648" t="s">
        <v>4842</v>
      </c>
      <c r="K648" t="s">
        <v>4861</v>
      </c>
      <c r="L648" t="s">
        <v>4843</v>
      </c>
      <c r="M648" s="149">
        <v>4253540</v>
      </c>
      <c r="N648" s="149">
        <v>3485090.35</v>
      </c>
    </row>
    <row r="649" spans="1:14" x14ac:dyDescent="0.25">
      <c r="A649" t="s">
        <v>51</v>
      </c>
      <c r="B649" t="s">
        <v>7680</v>
      </c>
      <c r="C649" t="s">
        <v>7673</v>
      </c>
      <c r="D649" t="s">
        <v>7425</v>
      </c>
      <c r="E649" t="s">
        <v>4983</v>
      </c>
      <c r="F649" t="s">
        <v>10</v>
      </c>
      <c r="G649" t="s">
        <v>5423</v>
      </c>
      <c r="H649" t="s">
        <v>7681</v>
      </c>
      <c r="I649" t="s">
        <v>4873</v>
      </c>
      <c r="J649" t="s">
        <v>4842</v>
      </c>
      <c r="K649" t="s">
        <v>4861</v>
      </c>
      <c r="L649" t="s">
        <v>4843</v>
      </c>
      <c r="M649" s="149">
        <v>4275809.13</v>
      </c>
      <c r="N649" s="149">
        <v>3485090.35</v>
      </c>
    </row>
    <row r="650" spans="1:14" x14ac:dyDescent="0.25">
      <c r="A650" t="s">
        <v>51</v>
      </c>
      <c r="B650" t="s">
        <v>7608</v>
      </c>
      <c r="C650" t="s">
        <v>7673</v>
      </c>
      <c r="D650" t="s">
        <v>7425</v>
      </c>
      <c r="E650" t="s">
        <v>7676</v>
      </c>
      <c r="F650" t="s">
        <v>10</v>
      </c>
      <c r="G650" t="s">
        <v>4875</v>
      </c>
      <c r="H650" t="s">
        <v>7682</v>
      </c>
      <c r="I650" t="s">
        <v>4873</v>
      </c>
      <c r="J650" t="s">
        <v>4842</v>
      </c>
      <c r="K650" t="s">
        <v>4861</v>
      </c>
      <c r="L650" t="s">
        <v>4843</v>
      </c>
      <c r="M650" s="149">
        <v>4278363.59</v>
      </c>
      <c r="N650" s="149">
        <v>3485090.35</v>
      </c>
    </row>
    <row r="651" spans="1:14" x14ac:dyDescent="0.25">
      <c r="A651" t="s">
        <v>52</v>
      </c>
      <c r="B651" t="s">
        <v>7812</v>
      </c>
      <c r="C651" t="s">
        <v>7811</v>
      </c>
      <c r="D651" t="s">
        <v>7764</v>
      </c>
      <c r="E651" t="s">
        <v>7052</v>
      </c>
      <c r="F651" t="s">
        <v>9</v>
      </c>
      <c r="G651" t="s">
        <v>560</v>
      </c>
      <c r="H651" t="s">
        <v>7813</v>
      </c>
      <c r="I651" t="s">
        <v>4873</v>
      </c>
      <c r="J651" t="s">
        <v>4842</v>
      </c>
      <c r="K651" t="s">
        <v>4827</v>
      </c>
      <c r="L651" t="s">
        <v>4843</v>
      </c>
      <c r="M651" s="149">
        <v>3527970.5</v>
      </c>
      <c r="N651" s="149">
        <v>3529981.72</v>
      </c>
    </row>
    <row r="652" spans="1:14" x14ac:dyDescent="0.25">
      <c r="A652" t="s">
        <v>51</v>
      </c>
      <c r="B652" t="s">
        <v>7816</v>
      </c>
      <c r="C652" t="s">
        <v>7673</v>
      </c>
      <c r="D652" t="s">
        <v>7425</v>
      </c>
      <c r="E652" t="s">
        <v>7456</v>
      </c>
      <c r="F652" t="s">
        <v>10</v>
      </c>
      <c r="G652" t="s">
        <v>5423</v>
      </c>
      <c r="H652" t="s">
        <v>6263</v>
      </c>
      <c r="I652" t="s">
        <v>4873</v>
      </c>
      <c r="J652" t="s">
        <v>4842</v>
      </c>
      <c r="K652" t="s">
        <v>4861</v>
      </c>
      <c r="L652" t="s">
        <v>4843</v>
      </c>
      <c r="M652" s="149">
        <v>4234721.71</v>
      </c>
      <c r="N652" s="149">
        <v>3485090.35</v>
      </c>
    </row>
    <row r="653" spans="1:14" x14ac:dyDescent="0.25">
      <c r="A653" t="s">
        <v>51</v>
      </c>
      <c r="B653" t="s">
        <v>7817</v>
      </c>
      <c r="C653" t="s">
        <v>7673</v>
      </c>
      <c r="D653" t="s">
        <v>7425</v>
      </c>
      <c r="E653" t="s">
        <v>5990</v>
      </c>
      <c r="F653" t="s">
        <v>10</v>
      </c>
      <c r="G653" t="s">
        <v>5423</v>
      </c>
      <c r="H653" t="s">
        <v>7818</v>
      </c>
      <c r="I653" t="s">
        <v>4873</v>
      </c>
      <c r="J653" t="s">
        <v>4842</v>
      </c>
      <c r="K653" t="s">
        <v>4861</v>
      </c>
      <c r="L653" t="s">
        <v>4843</v>
      </c>
      <c r="M653" s="149">
        <v>4277509.1900000004</v>
      </c>
      <c r="N653" s="149">
        <v>3485090.35</v>
      </c>
    </row>
    <row r="654" spans="1:14" x14ac:dyDescent="0.25">
      <c r="A654" t="s">
        <v>51</v>
      </c>
      <c r="B654" t="s">
        <v>7817</v>
      </c>
      <c r="C654" t="s">
        <v>7673</v>
      </c>
      <c r="D654" t="s">
        <v>7425</v>
      </c>
      <c r="E654" t="s">
        <v>5990</v>
      </c>
      <c r="F654" t="s">
        <v>10</v>
      </c>
      <c r="G654" t="s">
        <v>5423</v>
      </c>
      <c r="H654" t="s">
        <v>7819</v>
      </c>
      <c r="I654" t="s">
        <v>4873</v>
      </c>
      <c r="J654" t="s">
        <v>4842</v>
      </c>
      <c r="K654" t="s">
        <v>4861</v>
      </c>
      <c r="L654" t="s">
        <v>4843</v>
      </c>
      <c r="M654" s="149">
        <v>4297600.88</v>
      </c>
      <c r="N654" s="149">
        <v>3485090.35</v>
      </c>
    </row>
    <row r="655" spans="1:14" x14ac:dyDescent="0.25">
      <c r="A655" t="s">
        <v>52</v>
      </c>
      <c r="B655" t="s">
        <v>7648</v>
      </c>
      <c r="C655" t="s">
        <v>7647</v>
      </c>
      <c r="D655" t="s">
        <v>7574</v>
      </c>
      <c r="E655" t="s">
        <v>5417</v>
      </c>
      <c r="F655" t="s">
        <v>9</v>
      </c>
      <c r="G655" t="s">
        <v>4939</v>
      </c>
      <c r="H655" t="s">
        <v>7888</v>
      </c>
      <c r="I655" t="s">
        <v>4873</v>
      </c>
      <c r="J655" t="s">
        <v>4842</v>
      </c>
      <c r="K655" t="s">
        <v>4827</v>
      </c>
      <c r="L655" t="s">
        <v>4843</v>
      </c>
      <c r="M655" s="149">
        <v>3528890.03</v>
      </c>
      <c r="N655" s="149">
        <v>3533313.25</v>
      </c>
    </row>
    <row r="656" spans="1:14" x14ac:dyDescent="0.25">
      <c r="A656" t="s">
        <v>56</v>
      </c>
      <c r="B656" t="s">
        <v>7245</v>
      </c>
      <c r="C656" t="s">
        <v>7244</v>
      </c>
      <c r="D656" t="s">
        <v>7898</v>
      </c>
      <c r="E656" t="s">
        <v>6339</v>
      </c>
      <c r="F656" t="s">
        <v>10</v>
      </c>
      <c r="G656" t="s">
        <v>4875</v>
      </c>
      <c r="H656" t="s">
        <v>7899</v>
      </c>
      <c r="I656" t="s">
        <v>4873</v>
      </c>
      <c r="J656" t="s">
        <v>4842</v>
      </c>
      <c r="K656" t="s">
        <v>4827</v>
      </c>
      <c r="L656" t="s">
        <v>4843</v>
      </c>
      <c r="M656" s="149">
        <v>3539090.51</v>
      </c>
      <c r="N656" s="149">
        <v>3529306.92</v>
      </c>
    </row>
    <row r="657" spans="1:14" x14ac:dyDescent="0.25">
      <c r="A657" t="s">
        <v>226</v>
      </c>
      <c r="B657" t="s">
        <v>5231</v>
      </c>
      <c r="C657" t="s">
        <v>5230</v>
      </c>
      <c r="D657" t="s">
        <v>7900</v>
      </c>
      <c r="E657" t="s">
        <v>5734</v>
      </c>
      <c r="F657" t="s">
        <v>10</v>
      </c>
      <c r="G657" t="s">
        <v>5233</v>
      </c>
      <c r="H657" t="s">
        <v>7901</v>
      </c>
      <c r="I657" t="s">
        <v>4873</v>
      </c>
      <c r="J657" t="s">
        <v>4842</v>
      </c>
      <c r="K657" t="s">
        <v>4827</v>
      </c>
      <c r="L657" t="s">
        <v>4843</v>
      </c>
      <c r="M657" s="149">
        <v>3348602.01</v>
      </c>
      <c r="N657" s="149">
        <v>3371800.72</v>
      </c>
    </row>
    <row r="658" spans="1:14" x14ac:dyDescent="0.25">
      <c r="A658" t="s">
        <v>226</v>
      </c>
      <c r="B658" t="s">
        <v>5231</v>
      </c>
      <c r="C658" t="s">
        <v>5230</v>
      </c>
      <c r="D658" t="s">
        <v>7900</v>
      </c>
      <c r="E658" t="s">
        <v>4881</v>
      </c>
      <c r="F658" t="s">
        <v>10</v>
      </c>
      <c r="G658" t="s">
        <v>4839</v>
      </c>
      <c r="H658" t="s">
        <v>7902</v>
      </c>
      <c r="I658" t="s">
        <v>4873</v>
      </c>
      <c r="J658" t="s">
        <v>4842</v>
      </c>
      <c r="K658" t="s">
        <v>4827</v>
      </c>
      <c r="L658" t="s">
        <v>4843</v>
      </c>
      <c r="M658" s="149">
        <v>3351207.39</v>
      </c>
      <c r="N658" s="149">
        <v>3371800.72</v>
      </c>
    </row>
    <row r="659" spans="1:14" x14ac:dyDescent="0.25">
      <c r="A659" t="s">
        <v>226</v>
      </c>
      <c r="B659" t="s">
        <v>5231</v>
      </c>
      <c r="C659" t="s">
        <v>5230</v>
      </c>
      <c r="D659" t="s">
        <v>7900</v>
      </c>
      <c r="E659" t="s">
        <v>5734</v>
      </c>
      <c r="F659" t="s">
        <v>10</v>
      </c>
      <c r="G659" t="s">
        <v>4839</v>
      </c>
      <c r="H659" t="s">
        <v>7903</v>
      </c>
      <c r="I659" t="s">
        <v>4873</v>
      </c>
      <c r="J659" t="s">
        <v>4842</v>
      </c>
      <c r="K659" t="s">
        <v>4827</v>
      </c>
      <c r="L659" t="s">
        <v>4843</v>
      </c>
      <c r="M659" s="149">
        <v>3353954.95</v>
      </c>
      <c r="N659" s="149">
        <v>3371800.72</v>
      </c>
    </row>
    <row r="660" spans="1:14" x14ac:dyDescent="0.25">
      <c r="A660" t="s">
        <v>51</v>
      </c>
      <c r="B660" t="s">
        <v>8428</v>
      </c>
      <c r="C660" t="s">
        <v>7673</v>
      </c>
      <c r="D660" t="s">
        <v>8429</v>
      </c>
      <c r="E660" t="s">
        <v>6102</v>
      </c>
      <c r="F660" t="s">
        <v>10</v>
      </c>
      <c r="G660" t="s">
        <v>5423</v>
      </c>
      <c r="H660" t="s">
        <v>8430</v>
      </c>
      <c r="I660" t="s">
        <v>4873</v>
      </c>
      <c r="J660" t="s">
        <v>560</v>
      </c>
      <c r="K660" t="s">
        <v>4861</v>
      </c>
      <c r="L660" t="s">
        <v>4843</v>
      </c>
      <c r="M660" s="149">
        <v>2922131.11</v>
      </c>
      <c r="N660" s="149">
        <v>0</v>
      </c>
    </row>
    <row r="661" spans="1:14" x14ac:dyDescent="0.25">
      <c r="A661" t="s">
        <v>51</v>
      </c>
      <c r="B661" t="s">
        <v>7606</v>
      </c>
      <c r="C661" t="s">
        <v>7673</v>
      </c>
      <c r="D661" t="s">
        <v>8061</v>
      </c>
      <c r="E661" t="s">
        <v>5184</v>
      </c>
      <c r="F661" t="s">
        <v>10</v>
      </c>
      <c r="G661" t="s">
        <v>5158</v>
      </c>
      <c r="H661" t="s">
        <v>8433</v>
      </c>
      <c r="I661" t="s">
        <v>4873</v>
      </c>
      <c r="J661" t="s">
        <v>560</v>
      </c>
      <c r="K661" t="s">
        <v>4861</v>
      </c>
      <c r="L661" t="s">
        <v>4843</v>
      </c>
      <c r="M661" s="149">
        <v>3073357.71</v>
      </c>
      <c r="N661" s="149">
        <v>0</v>
      </c>
    </row>
    <row r="662" spans="1:14" x14ac:dyDescent="0.25">
      <c r="A662" t="s">
        <v>51</v>
      </c>
      <c r="B662" t="s">
        <v>8102</v>
      </c>
      <c r="C662" t="s">
        <v>7673</v>
      </c>
      <c r="D662" t="s">
        <v>5014</v>
      </c>
      <c r="E662" t="s">
        <v>7221</v>
      </c>
      <c r="F662" t="s">
        <v>10</v>
      </c>
      <c r="G662" t="s">
        <v>2095</v>
      </c>
      <c r="H662" t="s">
        <v>8444</v>
      </c>
      <c r="I662" t="s">
        <v>4873</v>
      </c>
      <c r="J662" t="s">
        <v>560</v>
      </c>
      <c r="K662" t="s">
        <v>4861</v>
      </c>
      <c r="L662" t="s">
        <v>4843</v>
      </c>
      <c r="M662" s="149">
        <v>3509458.21</v>
      </c>
      <c r="N662" s="149">
        <v>0</v>
      </c>
    </row>
    <row r="663" spans="1:14" x14ac:dyDescent="0.25">
      <c r="A663" t="s">
        <v>51</v>
      </c>
      <c r="B663" t="s">
        <v>8446</v>
      </c>
      <c r="C663" t="s">
        <v>7673</v>
      </c>
      <c r="D663" t="s">
        <v>8113</v>
      </c>
      <c r="E663" t="s">
        <v>5880</v>
      </c>
      <c r="F663" t="s">
        <v>10</v>
      </c>
      <c r="G663" t="s">
        <v>2095</v>
      </c>
      <c r="H663" t="s">
        <v>8447</v>
      </c>
      <c r="I663" t="s">
        <v>4873</v>
      </c>
      <c r="J663" t="s">
        <v>560</v>
      </c>
      <c r="K663" t="s">
        <v>4861</v>
      </c>
      <c r="L663" t="s">
        <v>4843</v>
      </c>
      <c r="M663" s="149">
        <v>3009002.05</v>
      </c>
      <c r="N663" s="149">
        <v>0</v>
      </c>
    </row>
    <row r="664" spans="1:14" x14ac:dyDescent="0.25">
      <c r="A664" t="s">
        <v>51</v>
      </c>
      <c r="B664" t="s">
        <v>8446</v>
      </c>
      <c r="C664" t="s">
        <v>7673</v>
      </c>
      <c r="D664" t="s">
        <v>7410</v>
      </c>
      <c r="E664" t="s">
        <v>6434</v>
      </c>
      <c r="F664" t="s">
        <v>10</v>
      </c>
      <c r="G664" t="s">
        <v>2095</v>
      </c>
      <c r="H664" t="s">
        <v>8448</v>
      </c>
      <c r="I664" t="s">
        <v>4873</v>
      </c>
      <c r="J664" t="s">
        <v>560</v>
      </c>
      <c r="K664" t="s">
        <v>4861</v>
      </c>
      <c r="L664" t="s">
        <v>4843</v>
      </c>
      <c r="M664" s="149">
        <v>2905318.13</v>
      </c>
      <c r="N664" s="149">
        <v>0</v>
      </c>
    </row>
    <row r="665" spans="1:14" x14ac:dyDescent="0.25">
      <c r="A665" t="s">
        <v>51</v>
      </c>
      <c r="B665" t="s">
        <v>7608</v>
      </c>
      <c r="C665" t="s">
        <v>7673</v>
      </c>
      <c r="D665" t="s">
        <v>8467</v>
      </c>
      <c r="E665" t="s">
        <v>8271</v>
      </c>
      <c r="F665" t="s">
        <v>10</v>
      </c>
      <c r="G665" t="s">
        <v>2095</v>
      </c>
      <c r="H665" t="s">
        <v>8468</v>
      </c>
      <c r="I665" t="s">
        <v>4873</v>
      </c>
      <c r="J665" t="s">
        <v>4854</v>
      </c>
      <c r="K665" t="s">
        <v>4861</v>
      </c>
      <c r="L665" t="s">
        <v>4843</v>
      </c>
      <c r="M665" s="149">
        <v>2409695.9500000002</v>
      </c>
      <c r="N665" s="149">
        <v>0</v>
      </c>
    </row>
    <row r="666" spans="1:14" x14ac:dyDescent="0.25">
      <c r="A666" t="s">
        <v>55</v>
      </c>
      <c r="B666" t="s">
        <v>5253</v>
      </c>
      <c r="C666" t="s">
        <v>7342</v>
      </c>
      <c r="D666" t="s">
        <v>560</v>
      </c>
      <c r="E666" t="s">
        <v>560</v>
      </c>
      <c r="F666" t="s">
        <v>10</v>
      </c>
      <c r="G666" t="s">
        <v>4839</v>
      </c>
      <c r="H666" t="s">
        <v>8517</v>
      </c>
      <c r="I666" t="s">
        <v>4873</v>
      </c>
      <c r="J666" t="s">
        <v>560</v>
      </c>
      <c r="K666" t="s">
        <v>4861</v>
      </c>
      <c r="L666" t="s">
        <v>4843</v>
      </c>
      <c r="M666" s="149" t="s">
        <v>560</v>
      </c>
      <c r="N666" s="149">
        <v>1946601.1</v>
      </c>
    </row>
    <row r="667" spans="1:14" x14ac:dyDescent="0.25">
      <c r="A667" t="s">
        <v>68</v>
      </c>
      <c r="B667" t="s">
        <v>7202</v>
      </c>
      <c r="C667" t="s">
        <v>7201</v>
      </c>
      <c r="D667" t="s">
        <v>6793</v>
      </c>
      <c r="E667" t="s">
        <v>5434</v>
      </c>
      <c r="F667" t="s">
        <v>10</v>
      </c>
      <c r="G667" t="s">
        <v>5158</v>
      </c>
      <c r="H667" t="s">
        <v>7203</v>
      </c>
      <c r="I667" t="s">
        <v>5026</v>
      </c>
      <c r="J667" t="s">
        <v>4826</v>
      </c>
      <c r="K667" t="s">
        <v>4827</v>
      </c>
      <c r="L667" t="s">
        <v>7204</v>
      </c>
      <c r="M667" s="149">
        <v>509995.06</v>
      </c>
      <c r="N667" s="149">
        <v>509995.06</v>
      </c>
    </row>
    <row r="668" spans="1:14" x14ac:dyDescent="0.25">
      <c r="A668" t="s">
        <v>61</v>
      </c>
      <c r="B668" t="s">
        <v>7058</v>
      </c>
      <c r="C668" t="s">
        <v>7057</v>
      </c>
      <c r="D668" t="s">
        <v>6945</v>
      </c>
      <c r="E668" t="s">
        <v>5645</v>
      </c>
      <c r="F668" t="s">
        <v>10</v>
      </c>
      <c r="G668" t="s">
        <v>5158</v>
      </c>
      <c r="H668" t="s">
        <v>7210</v>
      </c>
      <c r="I668" t="s">
        <v>5026</v>
      </c>
      <c r="J668" t="s">
        <v>4826</v>
      </c>
      <c r="K668" t="s">
        <v>4827</v>
      </c>
      <c r="L668" t="s">
        <v>7204</v>
      </c>
      <c r="M668" s="149">
        <v>602530.18999999994</v>
      </c>
      <c r="N668" s="149">
        <v>489177.38</v>
      </c>
    </row>
    <row r="669" spans="1:14" x14ac:dyDescent="0.25">
      <c r="A669" t="s">
        <v>56</v>
      </c>
      <c r="B669" t="s">
        <v>5753</v>
      </c>
      <c r="C669" t="s">
        <v>7349</v>
      </c>
      <c r="D669" t="s">
        <v>5469</v>
      </c>
      <c r="E669" t="s">
        <v>5690</v>
      </c>
      <c r="F669" t="s">
        <v>10</v>
      </c>
      <c r="G669" t="s">
        <v>5158</v>
      </c>
      <c r="H669" t="s">
        <v>7656</v>
      </c>
      <c r="I669" t="s">
        <v>5026</v>
      </c>
      <c r="J669" t="s">
        <v>4826</v>
      </c>
      <c r="K669" t="s">
        <v>4861</v>
      </c>
      <c r="L669" t="s">
        <v>7204</v>
      </c>
      <c r="M669" s="149">
        <v>273254.68</v>
      </c>
      <c r="N669" s="149">
        <v>277382.74</v>
      </c>
    </row>
    <row r="670" spans="1:14" x14ac:dyDescent="0.25">
      <c r="A670" t="s">
        <v>53</v>
      </c>
      <c r="B670" t="s">
        <v>7658</v>
      </c>
      <c r="C670" t="s">
        <v>7653</v>
      </c>
      <c r="D670" t="s">
        <v>7657</v>
      </c>
      <c r="E670" t="s">
        <v>5331</v>
      </c>
      <c r="F670" t="s">
        <v>10</v>
      </c>
      <c r="G670" t="s">
        <v>4995</v>
      </c>
      <c r="H670" t="s">
        <v>7659</v>
      </c>
      <c r="I670" t="s">
        <v>5026</v>
      </c>
      <c r="J670" t="s">
        <v>4826</v>
      </c>
      <c r="K670" t="s">
        <v>4861</v>
      </c>
      <c r="L670" t="s">
        <v>7204</v>
      </c>
      <c r="M670" s="149">
        <v>308500</v>
      </c>
      <c r="N670" s="149">
        <v>327291.73</v>
      </c>
    </row>
    <row r="671" spans="1:14" x14ac:dyDescent="0.25">
      <c r="A671" t="s">
        <v>60</v>
      </c>
      <c r="B671" t="s">
        <v>7182</v>
      </c>
      <c r="C671" t="s">
        <v>7181</v>
      </c>
      <c r="D671" t="s">
        <v>5519</v>
      </c>
      <c r="E671" t="s">
        <v>7660</v>
      </c>
      <c r="F671" t="s">
        <v>10</v>
      </c>
      <c r="G671" t="s">
        <v>5158</v>
      </c>
      <c r="H671" t="s">
        <v>7661</v>
      </c>
      <c r="I671" t="s">
        <v>5026</v>
      </c>
      <c r="J671" t="s">
        <v>4826</v>
      </c>
      <c r="K671" t="s">
        <v>4861</v>
      </c>
      <c r="L671" t="s">
        <v>7204</v>
      </c>
      <c r="M671" s="149">
        <v>504781.63</v>
      </c>
      <c r="N671" s="149">
        <v>328919.36</v>
      </c>
    </row>
    <row r="672" spans="1:14" x14ac:dyDescent="0.25">
      <c r="A672" t="s">
        <v>60</v>
      </c>
      <c r="B672" t="s">
        <v>7182</v>
      </c>
      <c r="C672" t="s">
        <v>7181</v>
      </c>
      <c r="D672" t="s">
        <v>5519</v>
      </c>
      <c r="E672" t="s">
        <v>5532</v>
      </c>
      <c r="F672" t="s">
        <v>10</v>
      </c>
      <c r="G672" t="s">
        <v>5158</v>
      </c>
      <c r="H672" t="s">
        <v>7662</v>
      </c>
      <c r="I672" t="s">
        <v>5026</v>
      </c>
      <c r="J672" t="s">
        <v>4826</v>
      </c>
      <c r="K672" t="s">
        <v>4861</v>
      </c>
      <c r="L672" t="s">
        <v>7204</v>
      </c>
      <c r="M672" s="149">
        <v>583480.62</v>
      </c>
      <c r="N672" s="149">
        <v>328919.36</v>
      </c>
    </row>
    <row r="673" spans="1:14" x14ac:dyDescent="0.25">
      <c r="A673" t="s">
        <v>56</v>
      </c>
      <c r="B673" t="s">
        <v>7663</v>
      </c>
      <c r="C673" t="s">
        <v>7349</v>
      </c>
      <c r="D673" t="s">
        <v>5469</v>
      </c>
      <c r="E673" t="s">
        <v>5690</v>
      </c>
      <c r="F673" t="s">
        <v>10</v>
      </c>
      <c r="G673" t="s">
        <v>5158</v>
      </c>
      <c r="H673" t="s">
        <v>7664</v>
      </c>
      <c r="I673" t="s">
        <v>5026</v>
      </c>
      <c r="J673" t="s">
        <v>4826</v>
      </c>
      <c r="K673" t="s">
        <v>4861</v>
      </c>
      <c r="L673" t="s">
        <v>7204</v>
      </c>
      <c r="M673" s="149">
        <v>273254.68</v>
      </c>
      <c r="N673" s="149">
        <v>277382.74</v>
      </c>
    </row>
    <row r="674" spans="1:14" x14ac:dyDescent="0.25">
      <c r="A674" t="s">
        <v>56</v>
      </c>
      <c r="B674" t="s">
        <v>7665</v>
      </c>
      <c r="C674" t="s">
        <v>7349</v>
      </c>
      <c r="D674" t="s">
        <v>5469</v>
      </c>
      <c r="E674" t="s">
        <v>5690</v>
      </c>
      <c r="F674" t="s">
        <v>10</v>
      </c>
      <c r="G674" t="s">
        <v>5158</v>
      </c>
      <c r="H674" t="s">
        <v>7666</v>
      </c>
      <c r="I674" t="s">
        <v>5026</v>
      </c>
      <c r="J674" t="s">
        <v>4826</v>
      </c>
      <c r="K674" t="s">
        <v>4861</v>
      </c>
      <c r="L674" t="s">
        <v>7204</v>
      </c>
      <c r="M674" s="149">
        <v>273254.68</v>
      </c>
      <c r="N674" s="149">
        <v>277382.74</v>
      </c>
    </row>
    <row r="675" spans="1:14" x14ac:dyDescent="0.25">
      <c r="A675" t="s">
        <v>53</v>
      </c>
      <c r="B675" t="s">
        <v>7671</v>
      </c>
      <c r="C675" t="s">
        <v>7653</v>
      </c>
      <c r="D675" t="s">
        <v>6656</v>
      </c>
      <c r="E675" t="s">
        <v>5549</v>
      </c>
      <c r="F675" t="s">
        <v>10</v>
      </c>
      <c r="G675" t="s">
        <v>4875</v>
      </c>
      <c r="H675" t="s">
        <v>7672</v>
      </c>
      <c r="I675" t="s">
        <v>5026</v>
      </c>
      <c r="J675" t="s">
        <v>4826</v>
      </c>
      <c r="K675" t="s">
        <v>4861</v>
      </c>
      <c r="L675" t="s">
        <v>7204</v>
      </c>
      <c r="M675" s="149">
        <v>367412.51</v>
      </c>
      <c r="N675" s="149">
        <v>355000</v>
      </c>
    </row>
    <row r="676" spans="1:14" x14ac:dyDescent="0.25">
      <c r="A676" t="s">
        <v>60</v>
      </c>
      <c r="B676" t="s">
        <v>7731</v>
      </c>
      <c r="C676" t="s">
        <v>7181</v>
      </c>
      <c r="D676" t="s">
        <v>7732</v>
      </c>
      <c r="E676" t="s">
        <v>7733</v>
      </c>
      <c r="F676" t="s">
        <v>10</v>
      </c>
      <c r="G676" t="s">
        <v>4859</v>
      </c>
      <c r="H676" t="s">
        <v>7734</v>
      </c>
      <c r="I676" t="s">
        <v>5026</v>
      </c>
      <c r="J676" t="s">
        <v>4826</v>
      </c>
      <c r="K676" t="s">
        <v>4861</v>
      </c>
      <c r="L676" t="s">
        <v>7204</v>
      </c>
      <c r="M676" s="149">
        <v>234314.62</v>
      </c>
      <c r="N676" s="149">
        <v>328919.36</v>
      </c>
    </row>
    <row r="677" spans="1:14" x14ac:dyDescent="0.25">
      <c r="A677" t="s">
        <v>53</v>
      </c>
      <c r="B677" t="s">
        <v>5965</v>
      </c>
      <c r="C677" t="s">
        <v>7653</v>
      </c>
      <c r="D677" t="s">
        <v>6349</v>
      </c>
      <c r="E677" t="s">
        <v>5549</v>
      </c>
      <c r="F677" t="s">
        <v>10</v>
      </c>
      <c r="G677" t="s">
        <v>4875</v>
      </c>
      <c r="H677" t="s">
        <v>7739</v>
      </c>
      <c r="I677" t="s">
        <v>5026</v>
      </c>
      <c r="J677" t="s">
        <v>4826</v>
      </c>
      <c r="K677" t="s">
        <v>4861</v>
      </c>
      <c r="L677" t="s">
        <v>7204</v>
      </c>
      <c r="M677" s="149">
        <v>300760.14</v>
      </c>
      <c r="N677" s="149">
        <v>355000</v>
      </c>
    </row>
    <row r="678" spans="1:14" x14ac:dyDescent="0.25">
      <c r="A678" t="s">
        <v>48</v>
      </c>
      <c r="B678" t="s">
        <v>7740</v>
      </c>
      <c r="C678" t="s">
        <v>4864</v>
      </c>
      <c r="D678" t="s">
        <v>5304</v>
      </c>
      <c r="E678" t="s">
        <v>5338</v>
      </c>
      <c r="F678" t="s">
        <v>10</v>
      </c>
      <c r="G678" t="s">
        <v>2095</v>
      </c>
      <c r="H678" t="s">
        <v>7741</v>
      </c>
      <c r="I678" t="s">
        <v>5026</v>
      </c>
      <c r="J678" t="s">
        <v>4826</v>
      </c>
      <c r="K678" t="s">
        <v>4861</v>
      </c>
      <c r="L678" t="s">
        <v>7204</v>
      </c>
      <c r="M678" s="149">
        <v>286127.42</v>
      </c>
      <c r="N678" s="149">
        <v>358665.72</v>
      </c>
    </row>
    <row r="679" spans="1:14" x14ac:dyDescent="0.25">
      <c r="A679" t="s">
        <v>56</v>
      </c>
      <c r="B679" t="s">
        <v>7626</v>
      </c>
      <c r="C679" t="s">
        <v>7349</v>
      </c>
      <c r="D679" t="s">
        <v>7918</v>
      </c>
      <c r="E679" t="s">
        <v>6981</v>
      </c>
      <c r="F679" t="s">
        <v>10</v>
      </c>
      <c r="G679" t="s">
        <v>2095</v>
      </c>
      <c r="H679" t="s">
        <v>7944</v>
      </c>
      <c r="I679" t="s">
        <v>5026</v>
      </c>
      <c r="J679" t="s">
        <v>4826</v>
      </c>
      <c r="K679" t="s">
        <v>4861</v>
      </c>
      <c r="L679" t="s">
        <v>7204</v>
      </c>
      <c r="M679" s="149">
        <v>169436.01</v>
      </c>
      <c r="N679" s="149">
        <v>171241.71</v>
      </c>
    </row>
    <row r="680" spans="1:14" x14ac:dyDescent="0.25">
      <c r="A680" t="s">
        <v>52</v>
      </c>
      <c r="B680" t="s">
        <v>7640</v>
      </c>
      <c r="C680" t="s">
        <v>7639</v>
      </c>
      <c r="D680" t="s">
        <v>8292</v>
      </c>
      <c r="E680" t="s">
        <v>8263</v>
      </c>
      <c r="F680" t="s">
        <v>9</v>
      </c>
      <c r="G680" t="s">
        <v>4839</v>
      </c>
      <c r="H680" t="s">
        <v>8293</v>
      </c>
      <c r="I680" t="s">
        <v>5026</v>
      </c>
      <c r="J680" t="s">
        <v>4826</v>
      </c>
      <c r="K680" t="s">
        <v>4827</v>
      </c>
      <c r="L680" t="s">
        <v>8294</v>
      </c>
      <c r="M680" s="149">
        <v>484848.57</v>
      </c>
      <c r="N680" s="149">
        <v>489686.45</v>
      </c>
    </row>
    <row r="681" spans="1:14" x14ac:dyDescent="0.25">
      <c r="A681" t="s">
        <v>68</v>
      </c>
      <c r="B681" t="s">
        <v>8277</v>
      </c>
      <c r="C681" t="s">
        <v>8276</v>
      </c>
      <c r="D681" t="s">
        <v>8203</v>
      </c>
      <c r="E681" t="s">
        <v>8036</v>
      </c>
      <c r="F681" t="s">
        <v>9</v>
      </c>
      <c r="G681" t="s">
        <v>4839</v>
      </c>
      <c r="H681" t="s">
        <v>7327</v>
      </c>
      <c r="I681" t="s">
        <v>5026</v>
      </c>
      <c r="J681" t="s">
        <v>4826</v>
      </c>
      <c r="K681" t="s">
        <v>4827</v>
      </c>
      <c r="L681" t="s">
        <v>8294</v>
      </c>
      <c r="M681" s="149">
        <v>464441.45</v>
      </c>
      <c r="N681" s="149">
        <v>489519.8</v>
      </c>
    </row>
    <row r="682" spans="1:14" x14ac:dyDescent="0.25">
      <c r="A682" t="s">
        <v>58</v>
      </c>
      <c r="B682" t="s">
        <v>8269</v>
      </c>
      <c r="C682" t="s">
        <v>8268</v>
      </c>
      <c r="D682" t="s">
        <v>6024</v>
      </c>
      <c r="E682" t="s">
        <v>4983</v>
      </c>
      <c r="F682" t="s">
        <v>10</v>
      </c>
      <c r="G682" t="s">
        <v>4939</v>
      </c>
      <c r="H682" t="s">
        <v>6255</v>
      </c>
      <c r="I682" t="s">
        <v>5026</v>
      </c>
      <c r="J682" t="s">
        <v>4826</v>
      </c>
      <c r="K682" t="s">
        <v>4827</v>
      </c>
      <c r="L682" t="s">
        <v>8294</v>
      </c>
      <c r="M682" s="149">
        <v>324503.53000000003</v>
      </c>
      <c r="N682" s="149">
        <v>482272.2</v>
      </c>
    </row>
    <row r="683" spans="1:14" x14ac:dyDescent="0.25">
      <c r="A683" t="s">
        <v>56</v>
      </c>
      <c r="B683" t="s">
        <v>8101</v>
      </c>
      <c r="C683" t="s">
        <v>8100</v>
      </c>
      <c r="D683" t="s">
        <v>6355</v>
      </c>
      <c r="E683" t="s">
        <v>4958</v>
      </c>
      <c r="F683" t="s">
        <v>9</v>
      </c>
      <c r="G683" t="s">
        <v>2095</v>
      </c>
      <c r="H683" t="s">
        <v>8295</v>
      </c>
      <c r="I683" t="s">
        <v>5026</v>
      </c>
      <c r="J683" t="s">
        <v>4826</v>
      </c>
      <c r="K683" t="s">
        <v>4827</v>
      </c>
      <c r="L683" t="s">
        <v>8294</v>
      </c>
      <c r="M683" s="149">
        <v>489049.43</v>
      </c>
      <c r="N683" s="149">
        <v>489999.99</v>
      </c>
    </row>
    <row r="684" spans="1:14" x14ac:dyDescent="0.25">
      <c r="A684" t="s">
        <v>68</v>
      </c>
      <c r="B684" t="s">
        <v>8281</v>
      </c>
      <c r="C684" t="s">
        <v>8280</v>
      </c>
      <c r="D684" t="s">
        <v>7980</v>
      </c>
      <c r="E684" t="s">
        <v>6365</v>
      </c>
      <c r="F684" t="s">
        <v>9</v>
      </c>
      <c r="G684" t="s">
        <v>5122</v>
      </c>
      <c r="H684" t="s">
        <v>8296</v>
      </c>
      <c r="I684" t="s">
        <v>5026</v>
      </c>
      <c r="J684" t="s">
        <v>4826</v>
      </c>
      <c r="K684" t="s">
        <v>4827</v>
      </c>
      <c r="L684" t="s">
        <v>8294</v>
      </c>
      <c r="M684" s="149">
        <v>519441.5</v>
      </c>
      <c r="N684" s="149">
        <v>480316.74</v>
      </c>
    </row>
    <row r="685" spans="1:14" x14ac:dyDescent="0.25">
      <c r="A685" t="s">
        <v>52</v>
      </c>
      <c r="B685" t="s">
        <v>8287</v>
      </c>
      <c r="C685" t="s">
        <v>8286</v>
      </c>
      <c r="D685" t="s">
        <v>8297</v>
      </c>
      <c r="E685" t="s">
        <v>8125</v>
      </c>
      <c r="F685" t="s">
        <v>9</v>
      </c>
      <c r="G685" t="s">
        <v>4839</v>
      </c>
      <c r="H685" t="s">
        <v>8298</v>
      </c>
      <c r="I685" t="s">
        <v>5026</v>
      </c>
      <c r="J685" t="s">
        <v>4826</v>
      </c>
      <c r="K685" t="s">
        <v>4827</v>
      </c>
      <c r="L685" t="s">
        <v>8294</v>
      </c>
      <c r="M685" s="149">
        <v>484206.25</v>
      </c>
      <c r="N685" s="149">
        <v>486568.33</v>
      </c>
    </row>
    <row r="686" spans="1:14" x14ac:dyDescent="0.25">
      <c r="A686" t="s">
        <v>52</v>
      </c>
      <c r="B686" t="s">
        <v>8301</v>
      </c>
      <c r="C686" t="s">
        <v>8300</v>
      </c>
      <c r="D686" t="s">
        <v>8299</v>
      </c>
      <c r="E686" t="s">
        <v>5288</v>
      </c>
      <c r="F686" t="s">
        <v>10</v>
      </c>
      <c r="G686" t="s">
        <v>4939</v>
      </c>
      <c r="H686" t="s">
        <v>8302</v>
      </c>
      <c r="I686" t="s">
        <v>5026</v>
      </c>
      <c r="J686" t="s">
        <v>4826</v>
      </c>
      <c r="K686" t="s">
        <v>4827</v>
      </c>
      <c r="L686" t="s">
        <v>8294</v>
      </c>
      <c r="M686" s="149">
        <v>484667.36</v>
      </c>
      <c r="N686" s="149">
        <v>490000</v>
      </c>
    </row>
    <row r="687" spans="1:14" x14ac:dyDescent="0.25">
      <c r="A687" t="s">
        <v>56</v>
      </c>
      <c r="B687" t="s">
        <v>7883</v>
      </c>
      <c r="C687" t="s">
        <v>8303</v>
      </c>
      <c r="D687" t="s">
        <v>8267</v>
      </c>
      <c r="E687" t="s">
        <v>8304</v>
      </c>
      <c r="F687" t="s">
        <v>9</v>
      </c>
      <c r="G687" t="s">
        <v>2095</v>
      </c>
      <c r="H687" t="s">
        <v>8305</v>
      </c>
      <c r="I687" t="s">
        <v>5026</v>
      </c>
      <c r="J687" t="s">
        <v>4826</v>
      </c>
      <c r="K687" t="s">
        <v>4827</v>
      </c>
      <c r="L687" t="s">
        <v>8294</v>
      </c>
      <c r="M687" s="149">
        <v>494397.29</v>
      </c>
      <c r="N687" s="149">
        <v>489990.1</v>
      </c>
    </row>
    <row r="688" spans="1:14" x14ac:dyDescent="0.25">
      <c r="A688" t="s">
        <v>52</v>
      </c>
      <c r="B688" t="s">
        <v>8274</v>
      </c>
      <c r="C688" t="s">
        <v>8273</v>
      </c>
      <c r="D688" t="s">
        <v>7824</v>
      </c>
      <c r="E688" t="s">
        <v>7212</v>
      </c>
      <c r="F688" t="s">
        <v>9</v>
      </c>
      <c r="G688" t="s">
        <v>4875</v>
      </c>
      <c r="H688" t="s">
        <v>8306</v>
      </c>
      <c r="I688" t="s">
        <v>5026</v>
      </c>
      <c r="J688" t="s">
        <v>4826</v>
      </c>
      <c r="K688" t="s">
        <v>4827</v>
      </c>
      <c r="L688" t="s">
        <v>8294</v>
      </c>
      <c r="M688" s="149">
        <v>489857.43</v>
      </c>
      <c r="N688" s="149">
        <v>489965.82</v>
      </c>
    </row>
    <row r="689" spans="1:14" x14ac:dyDescent="0.25">
      <c r="A689" t="s">
        <v>47</v>
      </c>
      <c r="B689" t="s">
        <v>8310</v>
      </c>
      <c r="C689" t="s">
        <v>8309</v>
      </c>
      <c r="D689" t="s">
        <v>8311</v>
      </c>
      <c r="E689" t="s">
        <v>8312</v>
      </c>
      <c r="F689" t="s">
        <v>9</v>
      </c>
      <c r="G689" t="s">
        <v>2095</v>
      </c>
      <c r="H689" t="s">
        <v>8313</v>
      </c>
      <c r="I689" t="s">
        <v>5026</v>
      </c>
      <c r="J689" t="s">
        <v>4826</v>
      </c>
      <c r="K689" t="s">
        <v>4827</v>
      </c>
      <c r="L689" t="s">
        <v>8294</v>
      </c>
      <c r="M689" s="149">
        <v>489944.8</v>
      </c>
      <c r="N689" s="149">
        <v>489944.8</v>
      </c>
    </row>
    <row r="690" spans="1:14" x14ac:dyDescent="0.25">
      <c r="A690" t="s">
        <v>51</v>
      </c>
      <c r="B690" t="s">
        <v>7857</v>
      </c>
      <c r="C690" t="s">
        <v>7856</v>
      </c>
      <c r="D690" t="s">
        <v>560</v>
      </c>
      <c r="E690" t="s">
        <v>560</v>
      </c>
      <c r="F690" t="s">
        <v>9</v>
      </c>
      <c r="G690" t="s">
        <v>560</v>
      </c>
      <c r="H690" t="s">
        <v>6156</v>
      </c>
      <c r="I690" t="s">
        <v>5026</v>
      </c>
      <c r="J690" t="s">
        <v>4826</v>
      </c>
      <c r="K690" t="s">
        <v>4827</v>
      </c>
      <c r="L690" t="s">
        <v>8294</v>
      </c>
      <c r="M690" s="149" t="s">
        <v>560</v>
      </c>
      <c r="N690" s="149">
        <v>484018.15</v>
      </c>
    </row>
    <row r="691" spans="1:14" x14ac:dyDescent="0.25">
      <c r="A691" t="s">
        <v>45</v>
      </c>
      <c r="B691" t="s">
        <v>8315</v>
      </c>
      <c r="C691" t="s">
        <v>8314</v>
      </c>
      <c r="D691" t="s">
        <v>5187</v>
      </c>
      <c r="E691" t="s">
        <v>8316</v>
      </c>
      <c r="F691" t="s">
        <v>10</v>
      </c>
      <c r="G691" t="s">
        <v>5158</v>
      </c>
      <c r="H691" t="s">
        <v>6250</v>
      </c>
      <c r="I691" t="s">
        <v>5026</v>
      </c>
      <c r="J691" t="s">
        <v>4826</v>
      </c>
      <c r="K691" t="s">
        <v>4827</v>
      </c>
      <c r="L691" t="s">
        <v>8294</v>
      </c>
      <c r="M691" s="149">
        <v>161098.65</v>
      </c>
      <c r="N691" s="149">
        <v>489475.62</v>
      </c>
    </row>
    <row r="692" spans="1:14" x14ac:dyDescent="0.25">
      <c r="A692" t="s">
        <v>56</v>
      </c>
      <c r="B692" t="s">
        <v>6510</v>
      </c>
      <c r="C692" t="s">
        <v>6509</v>
      </c>
      <c r="D692" t="s">
        <v>6777</v>
      </c>
      <c r="E692" t="s">
        <v>6300</v>
      </c>
      <c r="F692" t="s">
        <v>9</v>
      </c>
      <c r="G692" t="s">
        <v>560</v>
      </c>
      <c r="H692" t="s">
        <v>8317</v>
      </c>
      <c r="I692" t="s">
        <v>5026</v>
      </c>
      <c r="J692" t="s">
        <v>4826</v>
      </c>
      <c r="K692" t="s">
        <v>4827</v>
      </c>
      <c r="L692" t="s">
        <v>8294</v>
      </c>
      <c r="M692" s="149">
        <v>215450.6</v>
      </c>
      <c r="N692" s="149">
        <v>488952.44</v>
      </c>
    </row>
    <row r="693" spans="1:14" x14ac:dyDescent="0.25">
      <c r="A693" t="s">
        <v>48</v>
      </c>
      <c r="B693" t="s">
        <v>8251</v>
      </c>
      <c r="C693" t="s">
        <v>8250</v>
      </c>
      <c r="D693" t="s">
        <v>8249</v>
      </c>
      <c r="E693" t="s">
        <v>7832</v>
      </c>
      <c r="F693" t="s">
        <v>9</v>
      </c>
      <c r="G693" t="s">
        <v>4839</v>
      </c>
      <c r="H693" t="s">
        <v>8318</v>
      </c>
      <c r="I693" t="s">
        <v>5026</v>
      </c>
      <c r="J693" t="s">
        <v>4826</v>
      </c>
      <c r="K693" t="s">
        <v>4827</v>
      </c>
      <c r="L693" t="s">
        <v>8294</v>
      </c>
      <c r="M693" s="149">
        <v>485195.87</v>
      </c>
      <c r="N693" s="149">
        <v>489133.6</v>
      </c>
    </row>
    <row r="694" spans="1:14" x14ac:dyDescent="0.25">
      <c r="A694" t="s">
        <v>62</v>
      </c>
      <c r="B694" t="s">
        <v>6672</v>
      </c>
      <c r="C694" t="s">
        <v>6671</v>
      </c>
      <c r="D694" t="s">
        <v>8319</v>
      </c>
      <c r="E694" t="s">
        <v>7478</v>
      </c>
      <c r="F694" t="s">
        <v>10</v>
      </c>
      <c r="G694" t="s">
        <v>5122</v>
      </c>
      <c r="H694" t="s">
        <v>8123</v>
      </c>
      <c r="I694" t="s">
        <v>5026</v>
      </c>
      <c r="J694" t="s">
        <v>4826</v>
      </c>
      <c r="K694" t="s">
        <v>4827</v>
      </c>
      <c r="L694" t="s">
        <v>8294</v>
      </c>
      <c r="M694" s="149">
        <v>487735.35</v>
      </c>
      <c r="N694" s="149">
        <v>489897.57</v>
      </c>
    </row>
    <row r="695" spans="1:14" x14ac:dyDescent="0.25">
      <c r="A695" t="s">
        <v>56</v>
      </c>
      <c r="B695" t="s">
        <v>6510</v>
      </c>
      <c r="C695" t="s">
        <v>6509</v>
      </c>
      <c r="D695" t="s">
        <v>6352</v>
      </c>
      <c r="E695" t="s">
        <v>8320</v>
      </c>
      <c r="F695" t="s">
        <v>9</v>
      </c>
      <c r="G695" t="s">
        <v>560</v>
      </c>
      <c r="H695" t="s">
        <v>8321</v>
      </c>
      <c r="I695" t="s">
        <v>5026</v>
      </c>
      <c r="J695" t="s">
        <v>4826</v>
      </c>
      <c r="K695" t="s">
        <v>4827</v>
      </c>
      <c r="L695" t="s">
        <v>8294</v>
      </c>
      <c r="M695" s="149">
        <v>223353.06</v>
      </c>
      <c r="N695" s="149">
        <v>488948.84</v>
      </c>
    </row>
    <row r="696" spans="1:14" x14ac:dyDescent="0.25">
      <c r="A696" t="s">
        <v>48</v>
      </c>
      <c r="B696" t="s">
        <v>8251</v>
      </c>
      <c r="C696" t="s">
        <v>8250</v>
      </c>
      <c r="D696" t="s">
        <v>8249</v>
      </c>
      <c r="E696" t="s">
        <v>7832</v>
      </c>
      <c r="F696" t="s">
        <v>9</v>
      </c>
      <c r="G696" t="s">
        <v>4839</v>
      </c>
      <c r="H696" t="s">
        <v>8322</v>
      </c>
      <c r="I696" t="s">
        <v>5026</v>
      </c>
      <c r="J696" t="s">
        <v>4826</v>
      </c>
      <c r="K696" t="s">
        <v>4827</v>
      </c>
      <c r="L696" t="s">
        <v>8294</v>
      </c>
      <c r="M696" s="149">
        <v>485195.87</v>
      </c>
      <c r="N696" s="149">
        <v>489133.6</v>
      </c>
    </row>
    <row r="697" spans="1:14" x14ac:dyDescent="0.25">
      <c r="A697" t="s">
        <v>67</v>
      </c>
      <c r="B697" t="s">
        <v>8325</v>
      </c>
      <c r="C697" t="s">
        <v>8324</v>
      </c>
      <c r="D697" t="s">
        <v>8323</v>
      </c>
      <c r="E697" t="s">
        <v>8326</v>
      </c>
      <c r="F697" t="s">
        <v>9</v>
      </c>
      <c r="G697" t="s">
        <v>2095</v>
      </c>
      <c r="H697" t="s">
        <v>8327</v>
      </c>
      <c r="I697" t="s">
        <v>5026</v>
      </c>
      <c r="J697" t="s">
        <v>4826</v>
      </c>
      <c r="K697" t="s">
        <v>4827</v>
      </c>
      <c r="L697" t="s">
        <v>8294</v>
      </c>
      <c r="M697" s="149">
        <v>558411.43000000005</v>
      </c>
      <c r="N697" s="149">
        <v>489993.58</v>
      </c>
    </row>
    <row r="698" spans="1:14" x14ac:dyDescent="0.25">
      <c r="A698" t="s">
        <v>52</v>
      </c>
      <c r="B698" t="s">
        <v>8088</v>
      </c>
      <c r="C698" t="s">
        <v>8087</v>
      </c>
      <c r="D698" t="s">
        <v>8283</v>
      </c>
      <c r="E698" t="s">
        <v>8328</v>
      </c>
      <c r="F698" t="s">
        <v>9</v>
      </c>
      <c r="G698" t="s">
        <v>4839</v>
      </c>
      <c r="H698" t="s">
        <v>7434</v>
      </c>
      <c r="I698" t="s">
        <v>5026</v>
      </c>
      <c r="J698" t="s">
        <v>4826</v>
      </c>
      <c r="K698" t="s">
        <v>4827</v>
      </c>
      <c r="L698" t="s">
        <v>8294</v>
      </c>
      <c r="M698" s="149">
        <v>489970.84</v>
      </c>
      <c r="N698" s="149">
        <v>489970.84</v>
      </c>
    </row>
    <row r="699" spans="1:14" x14ac:dyDescent="0.25">
      <c r="A699" t="s">
        <v>45</v>
      </c>
      <c r="B699" t="s">
        <v>8330</v>
      </c>
      <c r="C699" t="s">
        <v>8329</v>
      </c>
      <c r="D699" t="s">
        <v>6900</v>
      </c>
      <c r="E699" t="s">
        <v>8071</v>
      </c>
      <c r="F699" t="s">
        <v>10</v>
      </c>
      <c r="G699" t="s">
        <v>4839</v>
      </c>
      <c r="H699" t="s">
        <v>7148</v>
      </c>
      <c r="I699" t="s">
        <v>5026</v>
      </c>
      <c r="J699" t="s">
        <v>4826</v>
      </c>
      <c r="K699" t="s">
        <v>4827</v>
      </c>
      <c r="L699" t="s">
        <v>8294</v>
      </c>
      <c r="M699" s="149">
        <v>294321.40000000002</v>
      </c>
      <c r="N699" s="149">
        <v>489999.71</v>
      </c>
    </row>
    <row r="700" spans="1:14" x14ac:dyDescent="0.25">
      <c r="A700" t="s">
        <v>62</v>
      </c>
      <c r="B700" t="s">
        <v>8333</v>
      </c>
      <c r="C700" t="s">
        <v>8332</v>
      </c>
      <c r="D700" t="s">
        <v>5562</v>
      </c>
      <c r="E700" t="s">
        <v>7162</v>
      </c>
      <c r="F700" t="s">
        <v>9</v>
      </c>
      <c r="G700" t="s">
        <v>560</v>
      </c>
      <c r="H700" t="s">
        <v>8334</v>
      </c>
      <c r="I700" t="s">
        <v>5026</v>
      </c>
      <c r="J700" t="s">
        <v>4826</v>
      </c>
      <c r="K700" t="s">
        <v>4827</v>
      </c>
      <c r="L700" t="s">
        <v>8294</v>
      </c>
      <c r="M700" s="149">
        <v>489897.57</v>
      </c>
      <c r="N700" s="149">
        <v>489897.57</v>
      </c>
    </row>
    <row r="701" spans="1:14" x14ac:dyDescent="0.25">
      <c r="A701" t="s">
        <v>57</v>
      </c>
      <c r="B701" t="s">
        <v>8336</v>
      </c>
      <c r="C701" t="s">
        <v>8335</v>
      </c>
      <c r="D701" t="s">
        <v>8267</v>
      </c>
      <c r="E701" t="s">
        <v>7378</v>
      </c>
      <c r="F701" t="s">
        <v>9</v>
      </c>
      <c r="G701" t="s">
        <v>560</v>
      </c>
      <c r="H701" t="s">
        <v>8337</v>
      </c>
      <c r="I701" t="s">
        <v>5026</v>
      </c>
      <c r="J701" t="s">
        <v>4826</v>
      </c>
      <c r="K701" t="s">
        <v>4827</v>
      </c>
      <c r="L701" t="s">
        <v>8294</v>
      </c>
      <c r="M701" s="149">
        <v>483800.88</v>
      </c>
      <c r="N701" s="149">
        <v>485642.04</v>
      </c>
    </row>
    <row r="702" spans="1:14" x14ac:dyDescent="0.25">
      <c r="A702" t="s">
        <v>56</v>
      </c>
      <c r="B702" t="s">
        <v>8101</v>
      </c>
      <c r="C702" t="s">
        <v>8100</v>
      </c>
      <c r="D702" t="s">
        <v>6355</v>
      </c>
      <c r="E702" t="s">
        <v>4958</v>
      </c>
      <c r="F702" t="s">
        <v>9</v>
      </c>
      <c r="G702" t="s">
        <v>2095</v>
      </c>
      <c r="H702" t="s">
        <v>8338</v>
      </c>
      <c r="I702" t="s">
        <v>5026</v>
      </c>
      <c r="J702" t="s">
        <v>4826</v>
      </c>
      <c r="K702" t="s">
        <v>4827</v>
      </c>
      <c r="L702" t="s">
        <v>8294</v>
      </c>
      <c r="M702" s="149">
        <v>489049.43</v>
      </c>
      <c r="N702" s="149">
        <v>490000</v>
      </c>
    </row>
    <row r="703" spans="1:14" x14ac:dyDescent="0.25">
      <c r="A703" t="s">
        <v>46</v>
      </c>
      <c r="B703" t="s">
        <v>7174</v>
      </c>
      <c r="C703" t="s">
        <v>7173</v>
      </c>
      <c r="D703" t="s">
        <v>8258</v>
      </c>
      <c r="E703" t="s">
        <v>5347</v>
      </c>
      <c r="F703" t="s">
        <v>10</v>
      </c>
      <c r="G703" t="s">
        <v>4875</v>
      </c>
      <c r="H703" t="s">
        <v>8339</v>
      </c>
      <c r="I703" t="s">
        <v>5026</v>
      </c>
      <c r="J703" t="s">
        <v>4826</v>
      </c>
      <c r="K703" t="s">
        <v>4827</v>
      </c>
      <c r="L703" t="s">
        <v>8294</v>
      </c>
      <c r="M703" s="149">
        <v>436983.92</v>
      </c>
      <c r="N703" s="149">
        <v>445577.54</v>
      </c>
    </row>
    <row r="704" spans="1:14" x14ac:dyDescent="0.25">
      <c r="A704" t="s">
        <v>45</v>
      </c>
      <c r="B704" t="s">
        <v>8315</v>
      </c>
      <c r="C704" t="s">
        <v>8314</v>
      </c>
      <c r="D704" t="s">
        <v>6575</v>
      </c>
      <c r="E704" t="s">
        <v>8316</v>
      </c>
      <c r="F704" t="s">
        <v>10</v>
      </c>
      <c r="G704" t="s">
        <v>5158</v>
      </c>
      <c r="H704" t="s">
        <v>8341</v>
      </c>
      <c r="I704" t="s">
        <v>5026</v>
      </c>
      <c r="J704" t="s">
        <v>4826</v>
      </c>
      <c r="K704" t="s">
        <v>4827</v>
      </c>
      <c r="L704" t="s">
        <v>8294</v>
      </c>
      <c r="M704" s="149">
        <v>302846.45</v>
      </c>
      <c r="N704" s="149">
        <v>489475.62</v>
      </c>
    </row>
    <row r="705" spans="1:14" x14ac:dyDescent="0.25">
      <c r="A705" t="s">
        <v>52</v>
      </c>
      <c r="B705" t="s">
        <v>6980</v>
      </c>
      <c r="C705" t="s">
        <v>6979</v>
      </c>
      <c r="D705" t="s">
        <v>8342</v>
      </c>
      <c r="E705" t="s">
        <v>8343</v>
      </c>
      <c r="F705" t="s">
        <v>10</v>
      </c>
      <c r="G705" t="s">
        <v>2095</v>
      </c>
      <c r="H705" t="s">
        <v>8344</v>
      </c>
      <c r="I705" t="s">
        <v>5026</v>
      </c>
      <c r="J705" t="s">
        <v>4826</v>
      </c>
      <c r="K705" t="s">
        <v>4827</v>
      </c>
      <c r="L705" t="s">
        <v>8294</v>
      </c>
      <c r="M705" s="149">
        <v>460724.26</v>
      </c>
      <c r="N705" s="149">
        <v>459994.86</v>
      </c>
    </row>
    <row r="706" spans="1:14" x14ac:dyDescent="0.25">
      <c r="A706" t="s">
        <v>56</v>
      </c>
      <c r="B706" t="s">
        <v>8285</v>
      </c>
      <c r="C706" t="s">
        <v>8284</v>
      </c>
      <c r="D706" t="s">
        <v>8120</v>
      </c>
      <c r="E706" t="s">
        <v>6610</v>
      </c>
      <c r="F706" t="s">
        <v>10</v>
      </c>
      <c r="G706" t="s">
        <v>4939</v>
      </c>
      <c r="H706" t="s">
        <v>8345</v>
      </c>
      <c r="I706" t="s">
        <v>5026</v>
      </c>
      <c r="J706" t="s">
        <v>4826</v>
      </c>
      <c r="K706" t="s">
        <v>4827</v>
      </c>
      <c r="L706" t="s">
        <v>8294</v>
      </c>
      <c r="M706" s="149">
        <v>488725.23</v>
      </c>
      <c r="N706" s="149">
        <v>489704.64</v>
      </c>
    </row>
    <row r="707" spans="1:14" x14ac:dyDescent="0.25">
      <c r="A707" t="s">
        <v>56</v>
      </c>
      <c r="B707" t="s">
        <v>6510</v>
      </c>
      <c r="C707" t="s">
        <v>6509</v>
      </c>
      <c r="D707" t="s">
        <v>6074</v>
      </c>
      <c r="E707" t="s">
        <v>8320</v>
      </c>
      <c r="F707" t="s">
        <v>9</v>
      </c>
      <c r="G707" t="s">
        <v>560</v>
      </c>
      <c r="H707" t="s">
        <v>4940</v>
      </c>
      <c r="I707" t="s">
        <v>5026</v>
      </c>
      <c r="J707" t="s">
        <v>4826</v>
      </c>
      <c r="K707" t="s">
        <v>4827</v>
      </c>
      <c r="L707" t="s">
        <v>8294</v>
      </c>
      <c r="M707" s="149">
        <v>142359.07</v>
      </c>
      <c r="N707" s="149">
        <v>488962.09</v>
      </c>
    </row>
    <row r="708" spans="1:14" x14ac:dyDescent="0.25">
      <c r="A708" t="s">
        <v>52</v>
      </c>
      <c r="B708" t="s">
        <v>8347</v>
      </c>
      <c r="C708" t="s">
        <v>8346</v>
      </c>
      <c r="D708" t="s">
        <v>5012</v>
      </c>
      <c r="E708" t="s">
        <v>8263</v>
      </c>
      <c r="F708" t="s">
        <v>9</v>
      </c>
      <c r="G708" t="s">
        <v>560</v>
      </c>
      <c r="H708" t="s">
        <v>5246</v>
      </c>
      <c r="I708" t="s">
        <v>5026</v>
      </c>
      <c r="J708" t="s">
        <v>4826</v>
      </c>
      <c r="K708" t="s">
        <v>4827</v>
      </c>
      <c r="L708" t="s">
        <v>8294</v>
      </c>
      <c r="M708" s="149">
        <v>489600.1</v>
      </c>
      <c r="N708" s="149">
        <v>489631.05</v>
      </c>
    </row>
    <row r="709" spans="1:14" x14ac:dyDescent="0.25">
      <c r="A709" t="s">
        <v>52</v>
      </c>
      <c r="B709" t="s">
        <v>8266</v>
      </c>
      <c r="C709" t="s">
        <v>8265</v>
      </c>
      <c r="D709" t="s">
        <v>8267</v>
      </c>
      <c r="E709" t="s">
        <v>6070</v>
      </c>
      <c r="F709" t="s">
        <v>9</v>
      </c>
      <c r="G709" t="s">
        <v>560</v>
      </c>
      <c r="H709" t="s">
        <v>8348</v>
      </c>
      <c r="I709" t="s">
        <v>5026</v>
      </c>
      <c r="J709" t="s">
        <v>4826</v>
      </c>
      <c r="K709" t="s">
        <v>4827</v>
      </c>
      <c r="L709" t="s">
        <v>8294</v>
      </c>
      <c r="M709" s="149">
        <v>491174.72</v>
      </c>
      <c r="N709" s="149">
        <v>489999.89</v>
      </c>
    </row>
    <row r="710" spans="1:14" x14ac:dyDescent="0.25">
      <c r="A710" t="s">
        <v>58</v>
      </c>
      <c r="B710" t="s">
        <v>8269</v>
      </c>
      <c r="C710" t="s">
        <v>8268</v>
      </c>
      <c r="D710" t="s">
        <v>6024</v>
      </c>
      <c r="E710" t="s">
        <v>4983</v>
      </c>
      <c r="F710" t="s">
        <v>10</v>
      </c>
      <c r="G710" t="s">
        <v>4939</v>
      </c>
      <c r="H710" t="s">
        <v>8349</v>
      </c>
      <c r="I710" t="s">
        <v>5026</v>
      </c>
      <c r="J710" t="s">
        <v>4826</v>
      </c>
      <c r="K710" t="s">
        <v>4827</v>
      </c>
      <c r="L710" t="s">
        <v>8294</v>
      </c>
      <c r="M710" s="149">
        <v>214082.07</v>
      </c>
      <c r="N710" s="149">
        <v>482272.2</v>
      </c>
    </row>
    <row r="711" spans="1:14" x14ac:dyDescent="0.25">
      <c r="A711" t="s">
        <v>52</v>
      </c>
      <c r="B711" t="s">
        <v>7640</v>
      </c>
      <c r="C711" t="s">
        <v>7639</v>
      </c>
      <c r="D711" t="s">
        <v>8292</v>
      </c>
      <c r="E711" t="s">
        <v>8263</v>
      </c>
      <c r="F711" t="s">
        <v>9</v>
      </c>
      <c r="G711" t="s">
        <v>4839</v>
      </c>
      <c r="H711" t="s">
        <v>8350</v>
      </c>
      <c r="I711" t="s">
        <v>5026</v>
      </c>
      <c r="J711" t="s">
        <v>4826</v>
      </c>
      <c r="K711" t="s">
        <v>4827</v>
      </c>
      <c r="L711" t="s">
        <v>8294</v>
      </c>
      <c r="M711" s="149">
        <v>484848.57</v>
      </c>
      <c r="N711" s="149">
        <v>489686.45</v>
      </c>
    </row>
    <row r="712" spans="1:14" x14ac:dyDescent="0.25">
      <c r="A712" t="s">
        <v>52</v>
      </c>
      <c r="B712" t="s">
        <v>7640</v>
      </c>
      <c r="C712" t="s">
        <v>7639</v>
      </c>
      <c r="D712" t="s">
        <v>8292</v>
      </c>
      <c r="E712" t="s">
        <v>8263</v>
      </c>
      <c r="F712" t="s">
        <v>9</v>
      </c>
      <c r="G712" t="s">
        <v>4839</v>
      </c>
      <c r="H712" t="s">
        <v>8351</v>
      </c>
      <c r="I712" t="s">
        <v>5026</v>
      </c>
      <c r="J712" t="s">
        <v>4826</v>
      </c>
      <c r="K712" t="s">
        <v>4827</v>
      </c>
      <c r="L712" t="s">
        <v>8294</v>
      </c>
      <c r="M712" s="149">
        <v>484848.57</v>
      </c>
      <c r="N712" s="149">
        <v>489686.45</v>
      </c>
    </row>
    <row r="713" spans="1:14" x14ac:dyDescent="0.25">
      <c r="A713" t="s">
        <v>48</v>
      </c>
      <c r="B713" t="s">
        <v>4865</v>
      </c>
      <c r="C713" t="s">
        <v>5638</v>
      </c>
      <c r="D713" t="s">
        <v>8352</v>
      </c>
      <c r="E713" t="s">
        <v>6027</v>
      </c>
      <c r="F713" t="s">
        <v>10</v>
      </c>
      <c r="G713" t="s">
        <v>4839</v>
      </c>
      <c r="H713" t="s">
        <v>8353</v>
      </c>
      <c r="I713" t="s">
        <v>5026</v>
      </c>
      <c r="J713" t="s">
        <v>4826</v>
      </c>
      <c r="K713" t="s">
        <v>4827</v>
      </c>
      <c r="L713" t="s">
        <v>8294</v>
      </c>
      <c r="M713" s="149">
        <v>470000.9</v>
      </c>
      <c r="N713" s="149">
        <v>484537.01</v>
      </c>
    </row>
    <row r="714" spans="1:14" x14ac:dyDescent="0.25">
      <c r="A714" t="s">
        <v>56</v>
      </c>
      <c r="B714" t="s">
        <v>8101</v>
      </c>
      <c r="C714" t="s">
        <v>8100</v>
      </c>
      <c r="D714" t="s">
        <v>6355</v>
      </c>
      <c r="E714" t="s">
        <v>4958</v>
      </c>
      <c r="F714" t="s">
        <v>9</v>
      </c>
      <c r="G714" t="s">
        <v>2095</v>
      </c>
      <c r="H714" t="s">
        <v>8354</v>
      </c>
      <c r="I714" t="s">
        <v>5026</v>
      </c>
      <c r="J714" t="s">
        <v>4826</v>
      </c>
      <c r="K714" t="s">
        <v>4827</v>
      </c>
      <c r="L714" t="s">
        <v>8294</v>
      </c>
      <c r="M714" s="149">
        <v>489049.43</v>
      </c>
      <c r="N714" s="149">
        <v>489999.99</v>
      </c>
    </row>
    <row r="715" spans="1:14" x14ac:dyDescent="0.25">
      <c r="A715" t="s">
        <v>68</v>
      </c>
      <c r="B715" t="s">
        <v>8277</v>
      </c>
      <c r="C715" t="s">
        <v>8276</v>
      </c>
      <c r="D715" t="s">
        <v>8203</v>
      </c>
      <c r="E715" t="s">
        <v>8036</v>
      </c>
      <c r="F715" t="s">
        <v>9</v>
      </c>
      <c r="G715" t="s">
        <v>4839</v>
      </c>
      <c r="H715" t="s">
        <v>7783</v>
      </c>
      <c r="I715" t="s">
        <v>5026</v>
      </c>
      <c r="J715" t="s">
        <v>4826</v>
      </c>
      <c r="K715" t="s">
        <v>4827</v>
      </c>
      <c r="L715" t="s">
        <v>8294</v>
      </c>
      <c r="M715" s="149">
        <v>464441.45</v>
      </c>
      <c r="N715" s="149">
        <v>489519.8</v>
      </c>
    </row>
    <row r="716" spans="1:14" x14ac:dyDescent="0.25">
      <c r="A716" t="s">
        <v>68</v>
      </c>
      <c r="B716" t="s">
        <v>8277</v>
      </c>
      <c r="C716" t="s">
        <v>8276</v>
      </c>
      <c r="D716" t="s">
        <v>8203</v>
      </c>
      <c r="E716" t="s">
        <v>8036</v>
      </c>
      <c r="F716" t="s">
        <v>9</v>
      </c>
      <c r="G716" t="s">
        <v>4839</v>
      </c>
      <c r="H716" t="s">
        <v>8360</v>
      </c>
      <c r="I716" t="s">
        <v>5026</v>
      </c>
      <c r="J716" t="s">
        <v>4826</v>
      </c>
      <c r="K716" t="s">
        <v>4827</v>
      </c>
      <c r="L716" t="s">
        <v>8294</v>
      </c>
      <c r="M716" s="149">
        <v>464441.45</v>
      </c>
      <c r="N716" s="149">
        <v>489519.8</v>
      </c>
    </row>
    <row r="717" spans="1:14" x14ac:dyDescent="0.25">
      <c r="A717" t="s">
        <v>45</v>
      </c>
      <c r="B717" t="s">
        <v>8330</v>
      </c>
      <c r="C717" t="s">
        <v>8329</v>
      </c>
      <c r="D717" t="s">
        <v>6900</v>
      </c>
      <c r="E717" t="s">
        <v>6654</v>
      </c>
      <c r="F717" t="s">
        <v>10</v>
      </c>
      <c r="G717" t="s">
        <v>4839</v>
      </c>
      <c r="H717" t="s">
        <v>8361</v>
      </c>
      <c r="I717" t="s">
        <v>5026</v>
      </c>
      <c r="J717" t="s">
        <v>4826</v>
      </c>
      <c r="K717" t="s">
        <v>4827</v>
      </c>
      <c r="L717" t="s">
        <v>8294</v>
      </c>
      <c r="M717" s="149">
        <v>287875.40000000002</v>
      </c>
      <c r="N717" s="149">
        <v>489999.11</v>
      </c>
    </row>
    <row r="718" spans="1:14" x14ac:dyDescent="0.25">
      <c r="A718" t="s">
        <v>47</v>
      </c>
      <c r="B718" t="s">
        <v>8357</v>
      </c>
      <c r="C718" t="s">
        <v>8356</v>
      </c>
      <c r="D718" t="s">
        <v>8271</v>
      </c>
      <c r="E718" t="s">
        <v>6151</v>
      </c>
      <c r="F718" t="s">
        <v>9</v>
      </c>
      <c r="G718" t="s">
        <v>4839</v>
      </c>
      <c r="H718" t="s">
        <v>8364</v>
      </c>
      <c r="I718" t="s">
        <v>5026</v>
      </c>
      <c r="J718" t="s">
        <v>4826</v>
      </c>
      <c r="K718" t="s">
        <v>4827</v>
      </c>
      <c r="L718" t="s">
        <v>8294</v>
      </c>
      <c r="M718" s="149">
        <v>485376.58</v>
      </c>
      <c r="N718" s="149">
        <v>486862.86</v>
      </c>
    </row>
    <row r="719" spans="1:14" x14ac:dyDescent="0.25">
      <c r="A719" t="s">
        <v>52</v>
      </c>
      <c r="B719" t="s">
        <v>8371</v>
      </c>
      <c r="C719" t="s">
        <v>8370</v>
      </c>
      <c r="D719" t="s">
        <v>8255</v>
      </c>
      <c r="E719" t="s">
        <v>8210</v>
      </c>
      <c r="F719" t="s">
        <v>9</v>
      </c>
      <c r="G719" t="s">
        <v>560</v>
      </c>
      <c r="H719" t="s">
        <v>8372</v>
      </c>
      <c r="I719" t="s">
        <v>5026</v>
      </c>
      <c r="J719" t="s">
        <v>4826</v>
      </c>
      <c r="K719" t="s">
        <v>4827</v>
      </c>
      <c r="L719" t="s">
        <v>8294</v>
      </c>
      <c r="M719" s="149">
        <v>488012.03</v>
      </c>
      <c r="N719" s="149">
        <v>489999.89</v>
      </c>
    </row>
    <row r="720" spans="1:14" x14ac:dyDescent="0.25">
      <c r="A720" t="s">
        <v>52</v>
      </c>
      <c r="B720" t="s">
        <v>8371</v>
      </c>
      <c r="C720" t="s">
        <v>8370</v>
      </c>
      <c r="D720" t="s">
        <v>8267</v>
      </c>
      <c r="E720" t="s">
        <v>8254</v>
      </c>
      <c r="F720" t="s">
        <v>9</v>
      </c>
      <c r="G720" t="s">
        <v>560</v>
      </c>
      <c r="H720" t="s">
        <v>8375</v>
      </c>
      <c r="I720" t="s">
        <v>5026</v>
      </c>
      <c r="J720" t="s">
        <v>4826</v>
      </c>
      <c r="K720" t="s">
        <v>4827</v>
      </c>
      <c r="L720" t="s">
        <v>8294</v>
      </c>
      <c r="M720" s="149">
        <v>489633.65</v>
      </c>
      <c r="N720" s="149">
        <v>489999.89</v>
      </c>
    </row>
    <row r="721" spans="1:14" x14ac:dyDescent="0.25">
      <c r="A721" t="s">
        <v>46</v>
      </c>
      <c r="B721" t="s">
        <v>6273</v>
      </c>
      <c r="C721" t="s">
        <v>6272</v>
      </c>
      <c r="D721" t="s">
        <v>6001</v>
      </c>
      <c r="E721" t="s">
        <v>8377</v>
      </c>
      <c r="F721" t="s">
        <v>9</v>
      </c>
      <c r="G721" t="s">
        <v>4939</v>
      </c>
      <c r="H721" t="s">
        <v>560</v>
      </c>
      <c r="I721" t="s">
        <v>5026</v>
      </c>
      <c r="J721" t="s">
        <v>4826</v>
      </c>
      <c r="K721" t="s">
        <v>4827</v>
      </c>
      <c r="L721" t="s">
        <v>8294</v>
      </c>
      <c r="M721" s="149">
        <v>489411.58</v>
      </c>
      <c r="N721" s="149">
        <v>489411.58</v>
      </c>
    </row>
    <row r="722" spans="1:14" x14ac:dyDescent="0.25">
      <c r="A722" t="s">
        <v>52</v>
      </c>
      <c r="B722" t="s">
        <v>6548</v>
      </c>
      <c r="C722" t="s">
        <v>6547</v>
      </c>
      <c r="D722" t="s">
        <v>8378</v>
      </c>
      <c r="E722" t="s">
        <v>8379</v>
      </c>
      <c r="F722" t="s">
        <v>9</v>
      </c>
      <c r="G722" t="s">
        <v>4939</v>
      </c>
      <c r="H722" t="s">
        <v>8380</v>
      </c>
      <c r="I722" t="s">
        <v>5026</v>
      </c>
      <c r="J722" t="s">
        <v>4826</v>
      </c>
      <c r="K722" t="s">
        <v>4827</v>
      </c>
      <c r="L722" t="s">
        <v>8294</v>
      </c>
      <c r="M722" s="149">
        <v>489999.89</v>
      </c>
      <c r="N722" s="149">
        <v>489999.89</v>
      </c>
    </row>
    <row r="723" spans="1:14" x14ac:dyDescent="0.25">
      <c r="A723" t="s">
        <v>56</v>
      </c>
      <c r="B723" t="s">
        <v>6257</v>
      </c>
      <c r="C723" t="s">
        <v>6256</v>
      </c>
      <c r="D723" t="s">
        <v>8358</v>
      </c>
      <c r="E723" t="s">
        <v>560</v>
      </c>
      <c r="F723" t="s">
        <v>10</v>
      </c>
      <c r="G723" t="s">
        <v>5158</v>
      </c>
      <c r="H723" t="s">
        <v>8381</v>
      </c>
      <c r="I723" t="s">
        <v>5026</v>
      </c>
      <c r="J723" t="s">
        <v>4826</v>
      </c>
      <c r="K723" t="s">
        <v>4827</v>
      </c>
      <c r="L723" t="s">
        <v>8294</v>
      </c>
      <c r="M723" s="149">
        <v>489236.35</v>
      </c>
      <c r="N723" s="149">
        <v>489860.43</v>
      </c>
    </row>
    <row r="724" spans="1:14" x14ac:dyDescent="0.25">
      <c r="A724" t="s">
        <v>46</v>
      </c>
      <c r="B724" t="s">
        <v>6273</v>
      </c>
      <c r="C724" t="s">
        <v>6272</v>
      </c>
      <c r="D724" t="s">
        <v>7961</v>
      </c>
      <c r="E724" t="s">
        <v>8385</v>
      </c>
      <c r="F724" t="s">
        <v>9</v>
      </c>
      <c r="G724" t="s">
        <v>4839</v>
      </c>
      <c r="H724" t="s">
        <v>7059</v>
      </c>
      <c r="I724" t="s">
        <v>5026</v>
      </c>
      <c r="J724" t="s">
        <v>4826</v>
      </c>
      <c r="K724" t="s">
        <v>4827</v>
      </c>
      <c r="L724" t="s">
        <v>8294</v>
      </c>
      <c r="M724" s="149">
        <v>403723.94</v>
      </c>
      <c r="N724" s="149">
        <v>489411.58</v>
      </c>
    </row>
    <row r="725" spans="1:14" x14ac:dyDescent="0.25">
      <c r="A725" t="s">
        <v>46</v>
      </c>
      <c r="B725" t="s">
        <v>6273</v>
      </c>
      <c r="C725" t="s">
        <v>6272</v>
      </c>
      <c r="D725" t="s">
        <v>8386</v>
      </c>
      <c r="E725" t="s">
        <v>8387</v>
      </c>
      <c r="F725" t="s">
        <v>9</v>
      </c>
      <c r="G725" t="s">
        <v>4839</v>
      </c>
      <c r="H725" t="s">
        <v>8388</v>
      </c>
      <c r="I725" t="s">
        <v>5026</v>
      </c>
      <c r="J725" t="s">
        <v>4826</v>
      </c>
      <c r="K725" t="s">
        <v>4827</v>
      </c>
      <c r="L725" t="s">
        <v>8294</v>
      </c>
      <c r="M725" s="149">
        <v>398870.5</v>
      </c>
      <c r="N725" s="149">
        <v>489411.58</v>
      </c>
    </row>
    <row r="726" spans="1:14" x14ac:dyDescent="0.25">
      <c r="A726" t="s">
        <v>60</v>
      </c>
      <c r="B726" t="s">
        <v>4970</v>
      </c>
      <c r="C726" t="s">
        <v>4969</v>
      </c>
      <c r="D726" t="s">
        <v>4971</v>
      </c>
      <c r="E726" t="s">
        <v>4972</v>
      </c>
      <c r="F726" t="s">
        <v>10</v>
      </c>
      <c r="G726" t="s">
        <v>4839</v>
      </c>
      <c r="H726" t="s">
        <v>4974</v>
      </c>
      <c r="I726" t="s">
        <v>4877</v>
      </c>
      <c r="J726" t="s">
        <v>4857</v>
      </c>
      <c r="K726" t="s">
        <v>4827</v>
      </c>
      <c r="L726" t="s">
        <v>4975</v>
      </c>
      <c r="M726" s="149">
        <v>479400</v>
      </c>
      <c r="N726" s="149">
        <v>510000</v>
      </c>
    </row>
    <row r="727" spans="1:14" x14ac:dyDescent="0.25">
      <c r="A727" t="s">
        <v>62</v>
      </c>
      <c r="B727" t="s">
        <v>5023</v>
      </c>
      <c r="C727" t="s">
        <v>5022</v>
      </c>
      <c r="D727" t="s">
        <v>5021</v>
      </c>
      <c r="E727" t="s">
        <v>5017</v>
      </c>
      <c r="F727" t="s">
        <v>10</v>
      </c>
      <c r="G727" t="s">
        <v>2095</v>
      </c>
      <c r="H727" t="s">
        <v>5025</v>
      </c>
      <c r="I727" t="s">
        <v>5026</v>
      </c>
      <c r="J727" t="s">
        <v>4826</v>
      </c>
      <c r="K727" t="s">
        <v>4827</v>
      </c>
      <c r="L727" t="s">
        <v>4975</v>
      </c>
      <c r="M727" s="149">
        <v>489577.18</v>
      </c>
      <c r="N727" s="149">
        <v>489998.75</v>
      </c>
    </row>
    <row r="728" spans="1:14" x14ac:dyDescent="0.25">
      <c r="A728" t="s">
        <v>61</v>
      </c>
      <c r="B728" t="s">
        <v>5049</v>
      </c>
      <c r="C728" t="s">
        <v>5048</v>
      </c>
      <c r="D728" t="s">
        <v>5050</v>
      </c>
      <c r="E728" t="s">
        <v>5051</v>
      </c>
      <c r="F728" t="s">
        <v>10</v>
      </c>
      <c r="G728" t="s">
        <v>4839</v>
      </c>
      <c r="H728" t="s">
        <v>5052</v>
      </c>
      <c r="I728" t="s">
        <v>5026</v>
      </c>
      <c r="J728" t="s">
        <v>4826</v>
      </c>
      <c r="K728" t="s">
        <v>4827</v>
      </c>
      <c r="L728" t="s">
        <v>4975</v>
      </c>
      <c r="M728" s="149">
        <v>492681.95</v>
      </c>
      <c r="N728" s="149">
        <v>492709.76</v>
      </c>
    </row>
    <row r="729" spans="1:14" x14ac:dyDescent="0.25">
      <c r="A729" t="s">
        <v>52</v>
      </c>
      <c r="B729" t="s">
        <v>5055</v>
      </c>
      <c r="C729" t="s">
        <v>5054</v>
      </c>
      <c r="D729" t="s">
        <v>5053</v>
      </c>
      <c r="E729" t="s">
        <v>5024</v>
      </c>
      <c r="F729" t="s">
        <v>10</v>
      </c>
      <c r="G729" t="s">
        <v>4839</v>
      </c>
      <c r="H729" t="s">
        <v>5057</v>
      </c>
      <c r="I729" t="s">
        <v>5026</v>
      </c>
      <c r="J729" t="s">
        <v>4826</v>
      </c>
      <c r="K729" t="s">
        <v>4827</v>
      </c>
      <c r="L729" t="s">
        <v>4975</v>
      </c>
      <c r="M729" s="149">
        <v>508765.5</v>
      </c>
      <c r="N729" s="149">
        <v>509999.96</v>
      </c>
    </row>
    <row r="730" spans="1:14" x14ac:dyDescent="0.25">
      <c r="A730" t="s">
        <v>52</v>
      </c>
      <c r="B730" t="s">
        <v>5055</v>
      </c>
      <c r="C730" t="s">
        <v>5054</v>
      </c>
      <c r="D730" t="s">
        <v>5053</v>
      </c>
      <c r="E730" t="s">
        <v>5024</v>
      </c>
      <c r="F730" t="s">
        <v>10</v>
      </c>
      <c r="G730" t="s">
        <v>4839</v>
      </c>
      <c r="H730" t="s">
        <v>5058</v>
      </c>
      <c r="I730" t="s">
        <v>5026</v>
      </c>
      <c r="J730" t="s">
        <v>4826</v>
      </c>
      <c r="K730" t="s">
        <v>4827</v>
      </c>
      <c r="L730" t="s">
        <v>4975</v>
      </c>
      <c r="M730" s="149">
        <v>508765.5</v>
      </c>
      <c r="N730" s="149">
        <v>509999.96</v>
      </c>
    </row>
    <row r="731" spans="1:14" x14ac:dyDescent="0.25">
      <c r="A731" t="s">
        <v>51</v>
      </c>
      <c r="B731" t="s">
        <v>5061</v>
      </c>
      <c r="C731" t="s">
        <v>5060</v>
      </c>
      <c r="D731" t="s">
        <v>5062</v>
      </c>
      <c r="E731" t="s">
        <v>5063</v>
      </c>
      <c r="F731" t="s">
        <v>10</v>
      </c>
      <c r="G731" t="s">
        <v>4839</v>
      </c>
      <c r="H731" t="s">
        <v>5065</v>
      </c>
      <c r="I731" t="s">
        <v>5026</v>
      </c>
      <c r="J731" t="s">
        <v>4826</v>
      </c>
      <c r="K731" t="s">
        <v>4827</v>
      </c>
      <c r="L731" t="s">
        <v>4975</v>
      </c>
      <c r="M731" s="149">
        <v>500800</v>
      </c>
      <c r="N731" s="149">
        <v>500806.74</v>
      </c>
    </row>
    <row r="732" spans="1:14" x14ac:dyDescent="0.25">
      <c r="A732" t="s">
        <v>62</v>
      </c>
      <c r="B732" t="s">
        <v>5176</v>
      </c>
      <c r="C732" t="s">
        <v>5175</v>
      </c>
      <c r="D732" t="s">
        <v>5174</v>
      </c>
      <c r="E732" t="s">
        <v>5177</v>
      </c>
      <c r="F732" t="s">
        <v>10</v>
      </c>
      <c r="G732" t="s">
        <v>2095</v>
      </c>
      <c r="H732" t="s">
        <v>5178</v>
      </c>
      <c r="I732" t="s">
        <v>5026</v>
      </c>
      <c r="J732" t="s">
        <v>4826</v>
      </c>
      <c r="K732" t="s">
        <v>4827</v>
      </c>
      <c r="L732" t="s">
        <v>4975</v>
      </c>
      <c r="M732" s="149">
        <v>506965.87</v>
      </c>
      <c r="N732" s="149">
        <v>510000</v>
      </c>
    </row>
    <row r="733" spans="1:14" x14ac:dyDescent="0.25">
      <c r="A733" t="s">
        <v>62</v>
      </c>
      <c r="B733" t="s">
        <v>5204</v>
      </c>
      <c r="C733" t="s">
        <v>5203</v>
      </c>
      <c r="D733" t="s">
        <v>5136</v>
      </c>
      <c r="E733" t="s">
        <v>4973</v>
      </c>
      <c r="F733" t="s">
        <v>9</v>
      </c>
      <c r="G733" t="s">
        <v>560</v>
      </c>
      <c r="H733" t="s">
        <v>5205</v>
      </c>
      <c r="I733" t="s">
        <v>5026</v>
      </c>
      <c r="J733" t="s">
        <v>4826</v>
      </c>
      <c r="K733" t="s">
        <v>4827</v>
      </c>
      <c r="L733" t="s">
        <v>4975</v>
      </c>
      <c r="M733" s="149">
        <v>486032.96</v>
      </c>
      <c r="N733" s="149">
        <v>509584.42</v>
      </c>
    </row>
    <row r="734" spans="1:14" x14ac:dyDescent="0.25">
      <c r="A734" t="s">
        <v>55</v>
      </c>
      <c r="B734" t="s">
        <v>5208</v>
      </c>
      <c r="C734" t="s">
        <v>5207</v>
      </c>
      <c r="D734" t="s">
        <v>5206</v>
      </c>
      <c r="E734" t="s">
        <v>5140</v>
      </c>
      <c r="F734" t="s">
        <v>9</v>
      </c>
      <c r="G734" t="s">
        <v>560</v>
      </c>
      <c r="H734" t="s">
        <v>5209</v>
      </c>
      <c r="I734" t="s">
        <v>5026</v>
      </c>
      <c r="J734" t="s">
        <v>4826</v>
      </c>
      <c r="K734" t="s">
        <v>4827</v>
      </c>
      <c r="L734" t="s">
        <v>4975</v>
      </c>
      <c r="M734" s="149">
        <v>586999.06000000006</v>
      </c>
      <c r="N734" s="149">
        <v>510000</v>
      </c>
    </row>
    <row r="735" spans="1:14" x14ac:dyDescent="0.25">
      <c r="A735" t="s">
        <v>53</v>
      </c>
      <c r="B735" t="s">
        <v>5212</v>
      </c>
      <c r="C735" t="s">
        <v>5211</v>
      </c>
      <c r="D735" t="s">
        <v>5213</v>
      </c>
      <c r="E735" t="s">
        <v>5147</v>
      </c>
      <c r="F735" t="s">
        <v>9</v>
      </c>
      <c r="G735" t="s">
        <v>4939</v>
      </c>
      <c r="H735" t="s">
        <v>5216</v>
      </c>
      <c r="I735" t="s">
        <v>5026</v>
      </c>
      <c r="J735" t="s">
        <v>4826</v>
      </c>
      <c r="K735" t="s">
        <v>4827</v>
      </c>
      <c r="L735" t="s">
        <v>4975</v>
      </c>
      <c r="M735" s="149">
        <v>484517.49</v>
      </c>
      <c r="N735" s="149">
        <v>509999.75</v>
      </c>
    </row>
    <row r="736" spans="1:14" x14ac:dyDescent="0.25">
      <c r="A736" t="s">
        <v>67</v>
      </c>
      <c r="B736" t="s">
        <v>5240</v>
      </c>
      <c r="C736" t="s">
        <v>5239</v>
      </c>
      <c r="D736" t="s">
        <v>5087</v>
      </c>
      <c r="E736" t="s">
        <v>5185</v>
      </c>
      <c r="F736" t="s">
        <v>10</v>
      </c>
      <c r="G736" t="s">
        <v>4939</v>
      </c>
      <c r="H736" t="s">
        <v>5241</v>
      </c>
      <c r="I736" t="s">
        <v>5026</v>
      </c>
      <c r="J736" t="s">
        <v>4826</v>
      </c>
      <c r="K736" t="s">
        <v>4827</v>
      </c>
      <c r="L736" t="s">
        <v>4975</v>
      </c>
      <c r="M736" s="149">
        <v>457860.72</v>
      </c>
      <c r="N736" s="149">
        <v>509812.66</v>
      </c>
    </row>
    <row r="737" spans="1:14" x14ac:dyDescent="0.25">
      <c r="A737" t="s">
        <v>57</v>
      </c>
      <c r="B737" t="s">
        <v>5243</v>
      </c>
      <c r="C737" t="s">
        <v>5242</v>
      </c>
      <c r="D737" t="s">
        <v>5120</v>
      </c>
      <c r="E737" t="s">
        <v>5244</v>
      </c>
      <c r="F737" t="s">
        <v>10</v>
      </c>
      <c r="G737" t="s">
        <v>4939</v>
      </c>
      <c r="H737" t="s">
        <v>5246</v>
      </c>
      <c r="I737" t="s">
        <v>5026</v>
      </c>
      <c r="J737" t="s">
        <v>4826</v>
      </c>
      <c r="K737" t="s">
        <v>4827</v>
      </c>
      <c r="L737" t="s">
        <v>4975</v>
      </c>
      <c r="M737" s="149">
        <v>496400.87</v>
      </c>
      <c r="N737" s="149">
        <v>509708.08</v>
      </c>
    </row>
    <row r="738" spans="1:14" x14ac:dyDescent="0.25">
      <c r="A738" t="s">
        <v>55</v>
      </c>
      <c r="B738" t="s">
        <v>5253</v>
      </c>
      <c r="C738" t="s">
        <v>5252</v>
      </c>
      <c r="D738" t="s">
        <v>5091</v>
      </c>
      <c r="E738" t="s">
        <v>5051</v>
      </c>
      <c r="F738" t="s">
        <v>10</v>
      </c>
      <c r="G738" t="s">
        <v>4839</v>
      </c>
      <c r="H738" t="s">
        <v>5254</v>
      </c>
      <c r="I738" t="s">
        <v>5026</v>
      </c>
      <c r="J738" t="s">
        <v>4826</v>
      </c>
      <c r="K738" t="s">
        <v>4827</v>
      </c>
      <c r="L738" t="s">
        <v>4975</v>
      </c>
      <c r="M738" s="149">
        <v>509280.04</v>
      </c>
      <c r="N738" s="149">
        <v>509973.76000000001</v>
      </c>
    </row>
    <row r="739" spans="1:14" x14ac:dyDescent="0.25">
      <c r="A739" t="s">
        <v>52</v>
      </c>
      <c r="B739" t="s">
        <v>5257</v>
      </c>
      <c r="C739" t="s">
        <v>5256</v>
      </c>
      <c r="D739" t="s">
        <v>5255</v>
      </c>
      <c r="E739" t="s">
        <v>5167</v>
      </c>
      <c r="F739" t="s">
        <v>9</v>
      </c>
      <c r="G739" t="s">
        <v>560</v>
      </c>
      <c r="H739" t="s">
        <v>560</v>
      </c>
      <c r="I739" t="s">
        <v>5026</v>
      </c>
      <c r="J739" t="s">
        <v>4826</v>
      </c>
      <c r="K739" t="s">
        <v>4827</v>
      </c>
      <c r="L739" t="s">
        <v>4975</v>
      </c>
      <c r="M739" s="149">
        <v>507806.85</v>
      </c>
      <c r="N739" s="149">
        <v>509999.68</v>
      </c>
    </row>
    <row r="740" spans="1:14" x14ac:dyDescent="0.25">
      <c r="A740" t="s">
        <v>48</v>
      </c>
      <c r="B740" t="s">
        <v>5260</v>
      </c>
      <c r="C740" t="s">
        <v>5259</v>
      </c>
      <c r="D740" t="s">
        <v>5220</v>
      </c>
      <c r="E740" t="s">
        <v>5261</v>
      </c>
      <c r="F740" t="s">
        <v>10</v>
      </c>
      <c r="G740" t="s">
        <v>2095</v>
      </c>
      <c r="H740" t="s">
        <v>5263</v>
      </c>
      <c r="I740" t="s">
        <v>5026</v>
      </c>
      <c r="J740" t="s">
        <v>4826</v>
      </c>
      <c r="K740" t="s">
        <v>4827</v>
      </c>
      <c r="L740" t="s">
        <v>4975</v>
      </c>
      <c r="M740" s="149">
        <v>507453.85</v>
      </c>
      <c r="N740" s="149">
        <v>510000</v>
      </c>
    </row>
    <row r="741" spans="1:14" x14ac:dyDescent="0.25">
      <c r="A741" t="s">
        <v>48</v>
      </c>
      <c r="B741" t="s">
        <v>5260</v>
      </c>
      <c r="C741" t="s">
        <v>5259</v>
      </c>
      <c r="D741" t="s">
        <v>5220</v>
      </c>
      <c r="E741" t="s">
        <v>5261</v>
      </c>
      <c r="F741" t="s">
        <v>10</v>
      </c>
      <c r="G741" t="s">
        <v>2095</v>
      </c>
      <c r="H741" t="s">
        <v>5334</v>
      </c>
      <c r="I741" t="s">
        <v>5026</v>
      </c>
      <c r="J741" t="s">
        <v>4826</v>
      </c>
      <c r="K741" t="s">
        <v>4827</v>
      </c>
      <c r="L741" t="s">
        <v>4975</v>
      </c>
      <c r="M741" s="149">
        <v>507453.85</v>
      </c>
      <c r="N741" s="149">
        <v>510000</v>
      </c>
    </row>
    <row r="742" spans="1:14" x14ac:dyDescent="0.25">
      <c r="A742" t="s">
        <v>56</v>
      </c>
      <c r="B742" t="s">
        <v>5447</v>
      </c>
      <c r="C742" t="s">
        <v>5446</v>
      </c>
      <c r="D742" t="s">
        <v>5448</v>
      </c>
      <c r="E742" t="s">
        <v>4983</v>
      </c>
      <c r="F742" t="s">
        <v>9</v>
      </c>
      <c r="G742" t="s">
        <v>560</v>
      </c>
      <c r="H742" t="s">
        <v>560</v>
      </c>
      <c r="I742" t="s">
        <v>5026</v>
      </c>
      <c r="J742" t="s">
        <v>4826</v>
      </c>
      <c r="K742" t="s">
        <v>4827</v>
      </c>
      <c r="L742" t="s">
        <v>4975</v>
      </c>
      <c r="M742" s="149">
        <v>504900.28</v>
      </c>
      <c r="N742" s="149">
        <v>509999.98</v>
      </c>
    </row>
    <row r="743" spans="1:14" x14ac:dyDescent="0.25">
      <c r="A743" t="s">
        <v>58</v>
      </c>
      <c r="B743" t="s">
        <v>5486</v>
      </c>
      <c r="C743" t="s">
        <v>5485</v>
      </c>
      <c r="D743" t="s">
        <v>5487</v>
      </c>
      <c r="E743" t="s">
        <v>5488</v>
      </c>
      <c r="F743" t="s">
        <v>10</v>
      </c>
      <c r="G743" t="s">
        <v>5122</v>
      </c>
      <c r="H743" t="s">
        <v>5490</v>
      </c>
      <c r="I743" t="s">
        <v>5026</v>
      </c>
      <c r="J743" t="s">
        <v>4826</v>
      </c>
      <c r="K743" t="s">
        <v>4827</v>
      </c>
      <c r="L743" t="s">
        <v>4975</v>
      </c>
      <c r="M743" s="149">
        <v>647274.57999999996</v>
      </c>
      <c r="N743" s="149">
        <v>509180.26</v>
      </c>
    </row>
    <row r="744" spans="1:14" x14ac:dyDescent="0.25">
      <c r="A744" t="s">
        <v>58</v>
      </c>
      <c r="B744" t="s">
        <v>5486</v>
      </c>
      <c r="C744" t="s">
        <v>5485</v>
      </c>
      <c r="D744" t="s">
        <v>5148</v>
      </c>
      <c r="E744" t="s">
        <v>5492</v>
      </c>
      <c r="F744" t="s">
        <v>10</v>
      </c>
      <c r="G744" t="s">
        <v>5122</v>
      </c>
      <c r="H744" t="s">
        <v>5493</v>
      </c>
      <c r="I744" t="s">
        <v>5026</v>
      </c>
      <c r="J744" t="s">
        <v>4826</v>
      </c>
      <c r="K744" t="s">
        <v>4827</v>
      </c>
      <c r="L744" t="s">
        <v>4975</v>
      </c>
      <c r="M744" s="149">
        <v>690733.14</v>
      </c>
      <c r="N744" s="149">
        <v>509996.24</v>
      </c>
    </row>
    <row r="745" spans="1:14" x14ac:dyDescent="0.25">
      <c r="A745" t="s">
        <v>58</v>
      </c>
      <c r="B745" t="s">
        <v>5496</v>
      </c>
      <c r="C745" t="s">
        <v>5495</v>
      </c>
      <c r="D745" t="s">
        <v>5497</v>
      </c>
      <c r="E745" t="s">
        <v>5498</v>
      </c>
      <c r="F745" t="s">
        <v>9</v>
      </c>
      <c r="G745" t="s">
        <v>560</v>
      </c>
      <c r="H745" t="s">
        <v>5501</v>
      </c>
      <c r="I745" t="s">
        <v>5026</v>
      </c>
      <c r="J745" t="s">
        <v>4826</v>
      </c>
      <c r="K745" t="s">
        <v>4827</v>
      </c>
      <c r="L745" t="s">
        <v>4975</v>
      </c>
      <c r="M745" s="149">
        <v>508600</v>
      </c>
      <c r="N745" s="149">
        <v>508622.08000000002</v>
      </c>
    </row>
    <row r="746" spans="1:14" x14ac:dyDescent="0.25">
      <c r="A746" t="s">
        <v>58</v>
      </c>
      <c r="B746" t="s">
        <v>5503</v>
      </c>
      <c r="C746" t="s">
        <v>5502</v>
      </c>
      <c r="D746" t="s">
        <v>5098</v>
      </c>
      <c r="E746" t="s">
        <v>4983</v>
      </c>
      <c r="F746" t="s">
        <v>10</v>
      </c>
      <c r="G746" t="s">
        <v>2095</v>
      </c>
      <c r="H746" t="s">
        <v>5504</v>
      </c>
      <c r="I746" t="s">
        <v>5026</v>
      </c>
      <c r="J746" t="s">
        <v>4826</v>
      </c>
      <c r="K746" t="s">
        <v>4827</v>
      </c>
      <c r="L746" t="s">
        <v>4975</v>
      </c>
      <c r="M746" s="149">
        <v>504500</v>
      </c>
      <c r="N746" s="149">
        <v>508916.35</v>
      </c>
    </row>
    <row r="747" spans="1:14" x14ac:dyDescent="0.25">
      <c r="A747" t="s">
        <v>52</v>
      </c>
      <c r="B747" t="s">
        <v>5507</v>
      </c>
      <c r="C747" t="s">
        <v>5506</v>
      </c>
      <c r="D747" t="s">
        <v>5508</v>
      </c>
      <c r="E747" t="s">
        <v>4893</v>
      </c>
      <c r="F747" t="s">
        <v>10</v>
      </c>
      <c r="G747" t="s">
        <v>4839</v>
      </c>
      <c r="H747" t="s">
        <v>5509</v>
      </c>
      <c r="I747" t="s">
        <v>5026</v>
      </c>
      <c r="J747" t="s">
        <v>4826</v>
      </c>
      <c r="K747" t="s">
        <v>4827</v>
      </c>
      <c r="L747" t="s">
        <v>4975</v>
      </c>
      <c r="M747" s="149">
        <v>509490</v>
      </c>
      <c r="N747" s="149">
        <v>510000</v>
      </c>
    </row>
    <row r="748" spans="1:14" x14ac:dyDescent="0.25">
      <c r="A748" t="s">
        <v>52</v>
      </c>
      <c r="B748" t="s">
        <v>5515</v>
      </c>
      <c r="C748" t="s">
        <v>5514</v>
      </c>
      <c r="D748" t="s">
        <v>5513</v>
      </c>
      <c r="E748" t="s">
        <v>5516</v>
      </c>
      <c r="F748" t="s">
        <v>9</v>
      </c>
      <c r="G748" t="s">
        <v>560</v>
      </c>
      <c r="H748" t="s">
        <v>560</v>
      </c>
      <c r="I748" t="s">
        <v>5026</v>
      </c>
      <c r="J748" t="s">
        <v>4826</v>
      </c>
      <c r="K748" t="s">
        <v>4827</v>
      </c>
      <c r="L748" t="s">
        <v>4975</v>
      </c>
      <c r="M748" s="149">
        <v>497745.29</v>
      </c>
      <c r="N748" s="149">
        <v>499549.97</v>
      </c>
    </row>
    <row r="749" spans="1:14" x14ac:dyDescent="0.25">
      <c r="A749" t="s">
        <v>52</v>
      </c>
      <c r="B749" t="s">
        <v>5515</v>
      </c>
      <c r="C749" t="s">
        <v>5514</v>
      </c>
      <c r="D749" t="s">
        <v>5513</v>
      </c>
      <c r="E749" t="s">
        <v>5518</v>
      </c>
      <c r="F749" t="s">
        <v>9</v>
      </c>
      <c r="G749" t="s">
        <v>560</v>
      </c>
      <c r="H749" t="s">
        <v>560</v>
      </c>
      <c r="I749" t="s">
        <v>5026</v>
      </c>
      <c r="J749" t="s">
        <v>4826</v>
      </c>
      <c r="K749" t="s">
        <v>4827</v>
      </c>
      <c r="L749" t="s">
        <v>4975</v>
      </c>
      <c r="M749" s="149">
        <v>497990.37</v>
      </c>
      <c r="N749" s="149">
        <v>499549.97</v>
      </c>
    </row>
    <row r="750" spans="1:14" x14ac:dyDescent="0.25">
      <c r="A750" t="s">
        <v>52</v>
      </c>
      <c r="B750" t="s">
        <v>5521</v>
      </c>
      <c r="C750" t="s">
        <v>5520</v>
      </c>
      <c r="D750" t="s">
        <v>5297</v>
      </c>
      <c r="E750" t="s">
        <v>5522</v>
      </c>
      <c r="F750" t="s">
        <v>9</v>
      </c>
      <c r="G750" t="s">
        <v>560</v>
      </c>
      <c r="H750" t="s">
        <v>560</v>
      </c>
      <c r="I750" t="s">
        <v>5026</v>
      </c>
      <c r="J750" t="s">
        <v>4826</v>
      </c>
      <c r="K750" t="s">
        <v>4827</v>
      </c>
      <c r="L750" t="s">
        <v>4975</v>
      </c>
      <c r="M750" s="149">
        <v>508163.83</v>
      </c>
      <c r="N750" s="149">
        <v>509229.88</v>
      </c>
    </row>
    <row r="751" spans="1:14" x14ac:dyDescent="0.25">
      <c r="A751" t="s">
        <v>64</v>
      </c>
      <c r="B751" t="s">
        <v>5535</v>
      </c>
      <c r="C751" t="s">
        <v>5534</v>
      </c>
      <c r="D751" t="s">
        <v>5536</v>
      </c>
      <c r="E751" t="s">
        <v>5072</v>
      </c>
      <c r="F751" t="s">
        <v>9</v>
      </c>
      <c r="G751" t="s">
        <v>560</v>
      </c>
      <c r="H751" t="s">
        <v>5537</v>
      </c>
      <c r="I751" t="s">
        <v>5026</v>
      </c>
      <c r="J751" t="s">
        <v>4826</v>
      </c>
      <c r="K751" t="s">
        <v>4827</v>
      </c>
      <c r="L751" t="s">
        <v>4975</v>
      </c>
      <c r="M751" s="149">
        <v>508093.07</v>
      </c>
      <c r="N751" s="149">
        <v>509989.34</v>
      </c>
    </row>
    <row r="752" spans="1:14" x14ac:dyDescent="0.25">
      <c r="A752" t="s">
        <v>62</v>
      </c>
      <c r="B752" t="s">
        <v>5539</v>
      </c>
      <c r="C752" t="s">
        <v>5538</v>
      </c>
      <c r="D752" t="s">
        <v>4897</v>
      </c>
      <c r="E752" t="s">
        <v>5540</v>
      </c>
      <c r="F752" t="s">
        <v>9</v>
      </c>
      <c r="G752" t="s">
        <v>4839</v>
      </c>
      <c r="H752" t="s">
        <v>5542</v>
      </c>
      <c r="I752" t="s">
        <v>5026</v>
      </c>
      <c r="J752" t="s">
        <v>4826</v>
      </c>
      <c r="K752" t="s">
        <v>4827</v>
      </c>
      <c r="L752" t="s">
        <v>4975</v>
      </c>
      <c r="M752" s="149">
        <v>508347.37</v>
      </c>
      <c r="N752" s="149">
        <v>509940.39</v>
      </c>
    </row>
    <row r="753" spans="1:14" x14ac:dyDescent="0.25">
      <c r="A753" t="s">
        <v>62</v>
      </c>
      <c r="B753" t="s">
        <v>5545</v>
      </c>
      <c r="C753" t="s">
        <v>5544</v>
      </c>
      <c r="D753" t="s">
        <v>5546</v>
      </c>
      <c r="E753" t="s">
        <v>5540</v>
      </c>
      <c r="F753" t="s">
        <v>10</v>
      </c>
      <c r="G753" t="s">
        <v>4839</v>
      </c>
      <c r="H753" t="s">
        <v>5548</v>
      </c>
      <c r="I753" t="s">
        <v>5026</v>
      </c>
      <c r="J753" t="s">
        <v>4826</v>
      </c>
      <c r="K753" t="s">
        <v>4827</v>
      </c>
      <c r="L753" t="s">
        <v>4975</v>
      </c>
      <c r="M753" s="149">
        <v>501442.84</v>
      </c>
      <c r="N753" s="149">
        <v>502970.47</v>
      </c>
    </row>
    <row r="754" spans="1:14" x14ac:dyDescent="0.25">
      <c r="A754" t="s">
        <v>61</v>
      </c>
      <c r="B754" t="s">
        <v>5551</v>
      </c>
      <c r="C754" t="s">
        <v>5550</v>
      </c>
      <c r="D754" t="s">
        <v>5317</v>
      </c>
      <c r="E754" t="s">
        <v>5202</v>
      </c>
      <c r="F754" t="s">
        <v>10</v>
      </c>
      <c r="G754" t="s">
        <v>2095</v>
      </c>
      <c r="H754" t="s">
        <v>5552</v>
      </c>
      <c r="I754" t="s">
        <v>5026</v>
      </c>
      <c r="J754" t="s">
        <v>4826</v>
      </c>
      <c r="K754" t="s">
        <v>4827</v>
      </c>
      <c r="L754" t="s">
        <v>4975</v>
      </c>
      <c r="M754" s="149">
        <v>480058.11</v>
      </c>
      <c r="N754" s="149">
        <v>485820.38</v>
      </c>
    </row>
    <row r="755" spans="1:14" x14ac:dyDescent="0.25">
      <c r="A755" t="s">
        <v>60</v>
      </c>
      <c r="B755" t="s">
        <v>5555</v>
      </c>
      <c r="C755" t="s">
        <v>5554</v>
      </c>
      <c r="D755" t="s">
        <v>5353</v>
      </c>
      <c r="E755" t="s">
        <v>5556</v>
      </c>
      <c r="F755" t="s">
        <v>10</v>
      </c>
      <c r="G755" t="s">
        <v>2095</v>
      </c>
      <c r="H755" t="s">
        <v>5557</v>
      </c>
      <c r="I755" t="s">
        <v>5026</v>
      </c>
      <c r="J755" t="s">
        <v>4826</v>
      </c>
      <c r="K755" t="s">
        <v>4827</v>
      </c>
      <c r="L755" t="s">
        <v>4975</v>
      </c>
      <c r="M755" s="149">
        <v>508100</v>
      </c>
      <c r="N755" s="149">
        <v>508153.4</v>
      </c>
    </row>
    <row r="756" spans="1:14" x14ac:dyDescent="0.25">
      <c r="A756" t="s">
        <v>48</v>
      </c>
      <c r="B756" t="s">
        <v>5560</v>
      </c>
      <c r="C756" t="s">
        <v>5559</v>
      </c>
      <c r="D756" t="s">
        <v>5558</v>
      </c>
      <c r="E756" t="s">
        <v>5221</v>
      </c>
      <c r="F756" t="s">
        <v>10</v>
      </c>
      <c r="G756" t="s">
        <v>4839</v>
      </c>
      <c r="H756" t="s">
        <v>5561</v>
      </c>
      <c r="I756" t="s">
        <v>5026</v>
      </c>
      <c r="J756" t="s">
        <v>4826</v>
      </c>
      <c r="K756" t="s">
        <v>4827</v>
      </c>
      <c r="L756" t="s">
        <v>4975</v>
      </c>
      <c r="M756" s="149">
        <v>504894.78</v>
      </c>
      <c r="N756" s="149">
        <v>510000</v>
      </c>
    </row>
    <row r="757" spans="1:14" x14ac:dyDescent="0.25">
      <c r="A757" t="s">
        <v>48</v>
      </c>
      <c r="B757" t="s">
        <v>5564</v>
      </c>
      <c r="C757" t="s">
        <v>5563</v>
      </c>
      <c r="D757" t="s">
        <v>5562</v>
      </c>
      <c r="E757" t="s">
        <v>5565</v>
      </c>
      <c r="F757" t="s">
        <v>9</v>
      </c>
      <c r="G757" t="s">
        <v>5158</v>
      </c>
      <c r="H757" t="s">
        <v>5566</v>
      </c>
      <c r="I757" t="s">
        <v>5026</v>
      </c>
      <c r="J757" t="s">
        <v>4826</v>
      </c>
      <c r="K757" t="s">
        <v>4827</v>
      </c>
      <c r="L757" t="s">
        <v>4975</v>
      </c>
      <c r="M757" s="149">
        <v>497363.28</v>
      </c>
      <c r="N757" s="149">
        <v>510000</v>
      </c>
    </row>
    <row r="758" spans="1:14" x14ac:dyDescent="0.25">
      <c r="A758" t="s">
        <v>47</v>
      </c>
      <c r="B758" t="s">
        <v>5569</v>
      </c>
      <c r="C758" t="s">
        <v>5568</v>
      </c>
      <c r="D758" t="s">
        <v>5567</v>
      </c>
      <c r="E758" t="s">
        <v>5570</v>
      </c>
      <c r="F758" t="s">
        <v>9</v>
      </c>
      <c r="G758" t="s">
        <v>5182</v>
      </c>
      <c r="H758" t="s">
        <v>560</v>
      </c>
      <c r="I758" t="s">
        <v>5026</v>
      </c>
      <c r="J758" t="s">
        <v>4826</v>
      </c>
      <c r="K758" t="s">
        <v>4827</v>
      </c>
      <c r="L758" t="s">
        <v>4975</v>
      </c>
      <c r="M758" s="149">
        <v>509955.29</v>
      </c>
      <c r="N758" s="149">
        <v>509989.76</v>
      </c>
    </row>
    <row r="759" spans="1:14" x14ac:dyDescent="0.25">
      <c r="A759" t="s">
        <v>52</v>
      </c>
      <c r="B759" t="s">
        <v>5090</v>
      </c>
      <c r="C759" t="s">
        <v>5089</v>
      </c>
      <c r="D759" t="s">
        <v>4935</v>
      </c>
      <c r="E759" t="s">
        <v>5687</v>
      </c>
      <c r="F759" t="s">
        <v>9</v>
      </c>
      <c r="G759" t="s">
        <v>4875</v>
      </c>
      <c r="H759" t="s">
        <v>5688</v>
      </c>
      <c r="I759" t="s">
        <v>5026</v>
      </c>
      <c r="J759" t="s">
        <v>4826</v>
      </c>
      <c r="K759" t="s">
        <v>4827</v>
      </c>
      <c r="L759" t="s">
        <v>4975</v>
      </c>
      <c r="M759" s="149">
        <v>501455.54</v>
      </c>
      <c r="N759" s="149">
        <v>509935.69</v>
      </c>
    </row>
    <row r="760" spans="1:14" x14ac:dyDescent="0.25">
      <c r="A760" t="s">
        <v>52</v>
      </c>
      <c r="B760" t="s">
        <v>5090</v>
      </c>
      <c r="C760" t="s">
        <v>5089</v>
      </c>
      <c r="D760" t="s">
        <v>4935</v>
      </c>
      <c r="E760" t="s">
        <v>5202</v>
      </c>
      <c r="F760" t="s">
        <v>9</v>
      </c>
      <c r="G760" t="s">
        <v>4875</v>
      </c>
      <c r="H760" t="s">
        <v>5689</v>
      </c>
      <c r="I760" t="s">
        <v>5026</v>
      </c>
      <c r="J760" t="s">
        <v>4826</v>
      </c>
      <c r="K760" t="s">
        <v>4827</v>
      </c>
      <c r="L760" t="s">
        <v>4975</v>
      </c>
      <c r="M760" s="149">
        <v>501455.54</v>
      </c>
      <c r="N760" s="149">
        <v>509935.69</v>
      </c>
    </row>
    <row r="761" spans="1:14" x14ac:dyDescent="0.25">
      <c r="A761" t="s">
        <v>52</v>
      </c>
      <c r="B761" t="s">
        <v>5692</v>
      </c>
      <c r="C761" t="s">
        <v>5691</v>
      </c>
      <c r="D761" t="s">
        <v>4932</v>
      </c>
      <c r="E761" t="s">
        <v>5478</v>
      </c>
      <c r="F761" t="s">
        <v>10</v>
      </c>
      <c r="G761" t="s">
        <v>2095</v>
      </c>
      <c r="H761" t="s">
        <v>5694</v>
      </c>
      <c r="I761" t="s">
        <v>5026</v>
      </c>
      <c r="J761" t="s">
        <v>4826</v>
      </c>
      <c r="K761" t="s">
        <v>4827</v>
      </c>
      <c r="L761" t="s">
        <v>4975</v>
      </c>
      <c r="M761" s="149">
        <v>503338.11</v>
      </c>
      <c r="N761" s="149">
        <v>509989.93</v>
      </c>
    </row>
    <row r="762" spans="1:14" x14ac:dyDescent="0.25">
      <c r="A762" t="s">
        <v>52</v>
      </c>
      <c r="B762" t="s">
        <v>5697</v>
      </c>
      <c r="C762" t="s">
        <v>5696</v>
      </c>
      <c r="D762" t="s">
        <v>5695</v>
      </c>
      <c r="E762" t="s">
        <v>5646</v>
      </c>
      <c r="F762" t="s">
        <v>9</v>
      </c>
      <c r="G762" t="s">
        <v>560</v>
      </c>
      <c r="H762" t="s">
        <v>560</v>
      </c>
      <c r="I762" t="s">
        <v>5026</v>
      </c>
      <c r="J762" t="s">
        <v>4826</v>
      </c>
      <c r="K762" t="s">
        <v>4827</v>
      </c>
      <c r="L762" t="s">
        <v>4975</v>
      </c>
      <c r="M762" s="149">
        <v>508000</v>
      </c>
      <c r="N762" s="149">
        <v>510000</v>
      </c>
    </row>
    <row r="763" spans="1:14" x14ac:dyDescent="0.25">
      <c r="A763" t="s">
        <v>51</v>
      </c>
      <c r="B763" t="s">
        <v>5700</v>
      </c>
      <c r="C763" t="s">
        <v>5699</v>
      </c>
      <c r="D763" t="s">
        <v>5698</v>
      </c>
      <c r="E763" t="s">
        <v>5051</v>
      </c>
      <c r="F763" t="s">
        <v>10</v>
      </c>
      <c r="G763" t="s">
        <v>4875</v>
      </c>
      <c r="H763" t="s">
        <v>5701</v>
      </c>
      <c r="I763" t="s">
        <v>5026</v>
      </c>
      <c r="J763" t="s">
        <v>4826</v>
      </c>
      <c r="K763" t="s">
        <v>4827</v>
      </c>
      <c r="L763" t="s">
        <v>4975</v>
      </c>
      <c r="M763" s="149">
        <v>275276.32</v>
      </c>
      <c r="N763" s="149">
        <v>509593.37</v>
      </c>
    </row>
    <row r="764" spans="1:14" x14ac:dyDescent="0.25">
      <c r="A764" t="s">
        <v>68</v>
      </c>
      <c r="B764" t="s">
        <v>5704</v>
      </c>
      <c r="C764" t="s">
        <v>5703</v>
      </c>
      <c r="D764" t="s">
        <v>5698</v>
      </c>
      <c r="E764" t="s">
        <v>5705</v>
      </c>
      <c r="F764" t="s">
        <v>9</v>
      </c>
      <c r="G764" t="s">
        <v>560</v>
      </c>
      <c r="H764" t="s">
        <v>5706</v>
      </c>
      <c r="I764" t="s">
        <v>5026</v>
      </c>
      <c r="J764" t="s">
        <v>4826</v>
      </c>
      <c r="K764" t="s">
        <v>4827</v>
      </c>
      <c r="L764" t="s">
        <v>4975</v>
      </c>
      <c r="M764" s="149">
        <v>430165.32</v>
      </c>
      <c r="N764" s="149">
        <v>509904.86</v>
      </c>
    </row>
    <row r="765" spans="1:14" x14ac:dyDescent="0.25">
      <c r="A765" t="s">
        <v>48</v>
      </c>
      <c r="B765" t="s">
        <v>5709</v>
      </c>
      <c r="C765" t="s">
        <v>5708</v>
      </c>
      <c r="D765" t="s">
        <v>5287</v>
      </c>
      <c r="E765" t="s">
        <v>5710</v>
      </c>
      <c r="F765" t="s">
        <v>10</v>
      </c>
      <c r="G765" t="s">
        <v>4875</v>
      </c>
      <c r="H765" t="s">
        <v>5712</v>
      </c>
      <c r="I765" t="s">
        <v>5026</v>
      </c>
      <c r="J765" t="s">
        <v>4826</v>
      </c>
      <c r="K765" t="s">
        <v>4827</v>
      </c>
      <c r="L765" t="s">
        <v>4975</v>
      </c>
      <c r="M765" s="149">
        <v>497093.44</v>
      </c>
      <c r="N765" s="149">
        <v>503623.82</v>
      </c>
    </row>
    <row r="766" spans="1:14" x14ac:dyDescent="0.25">
      <c r="A766" t="s">
        <v>48</v>
      </c>
      <c r="B766" t="s">
        <v>5714</v>
      </c>
      <c r="C766" t="s">
        <v>5713</v>
      </c>
      <c r="D766" t="s">
        <v>5715</v>
      </c>
      <c r="E766" t="s">
        <v>5716</v>
      </c>
      <c r="F766" t="s">
        <v>9</v>
      </c>
      <c r="G766" t="s">
        <v>560</v>
      </c>
      <c r="H766" t="s">
        <v>5719</v>
      </c>
      <c r="I766" t="s">
        <v>5026</v>
      </c>
      <c r="J766" t="s">
        <v>4826</v>
      </c>
      <c r="K766" t="s">
        <v>4827</v>
      </c>
      <c r="L766" t="s">
        <v>4975</v>
      </c>
      <c r="M766" s="149">
        <v>508825.69</v>
      </c>
      <c r="N766" s="149">
        <v>509999.99</v>
      </c>
    </row>
    <row r="767" spans="1:14" x14ac:dyDescent="0.25">
      <c r="A767" t="s">
        <v>65</v>
      </c>
      <c r="B767" t="s">
        <v>5723</v>
      </c>
      <c r="C767" t="s">
        <v>5722</v>
      </c>
      <c r="D767" t="s">
        <v>5047</v>
      </c>
      <c r="E767" t="s">
        <v>5724</v>
      </c>
      <c r="F767" t="s">
        <v>10</v>
      </c>
      <c r="G767" t="s">
        <v>4875</v>
      </c>
      <c r="H767" t="s">
        <v>5725</v>
      </c>
      <c r="I767" t="s">
        <v>5026</v>
      </c>
      <c r="J767" t="s">
        <v>4826</v>
      </c>
      <c r="K767" t="s">
        <v>4827</v>
      </c>
      <c r="L767" t="s">
        <v>4975</v>
      </c>
      <c r="M767" s="149">
        <v>554000</v>
      </c>
      <c r="N767" s="149">
        <v>509954.83</v>
      </c>
    </row>
    <row r="768" spans="1:14" x14ac:dyDescent="0.25">
      <c r="A768" t="s">
        <v>61</v>
      </c>
      <c r="B768" t="s">
        <v>5740</v>
      </c>
      <c r="C768" t="s">
        <v>5739</v>
      </c>
      <c r="D768" t="s">
        <v>5072</v>
      </c>
      <c r="E768" t="s">
        <v>5199</v>
      </c>
      <c r="F768" t="s">
        <v>10</v>
      </c>
      <c r="G768" t="s">
        <v>5158</v>
      </c>
      <c r="H768" t="s">
        <v>5741</v>
      </c>
      <c r="I768" t="s">
        <v>5026</v>
      </c>
      <c r="J768" t="s">
        <v>4826</v>
      </c>
      <c r="K768" t="s">
        <v>4827</v>
      </c>
      <c r="L768" t="s">
        <v>4975</v>
      </c>
      <c r="M768" s="149">
        <v>771338.03</v>
      </c>
      <c r="N768" s="149">
        <v>509974.2</v>
      </c>
    </row>
    <row r="769" spans="1:14" x14ac:dyDescent="0.25">
      <c r="A769" t="s">
        <v>57</v>
      </c>
      <c r="B769" t="s">
        <v>5743</v>
      </c>
      <c r="C769" t="s">
        <v>5742</v>
      </c>
      <c r="D769" t="s">
        <v>5220</v>
      </c>
      <c r="E769" t="s">
        <v>5744</v>
      </c>
      <c r="F769" t="s">
        <v>10</v>
      </c>
      <c r="G769" t="s">
        <v>4839</v>
      </c>
      <c r="H769" t="s">
        <v>5745</v>
      </c>
      <c r="I769" t="s">
        <v>5026</v>
      </c>
      <c r="J769" t="s">
        <v>4826</v>
      </c>
      <c r="K769" t="s">
        <v>4827</v>
      </c>
      <c r="L769" t="s">
        <v>4975</v>
      </c>
      <c r="M769" s="149">
        <v>508007.08</v>
      </c>
      <c r="N769" s="149">
        <v>509522.67</v>
      </c>
    </row>
    <row r="770" spans="1:14" x14ac:dyDescent="0.25">
      <c r="A770" t="s">
        <v>57</v>
      </c>
      <c r="B770" t="s">
        <v>5748</v>
      </c>
      <c r="C770" t="s">
        <v>5747</v>
      </c>
      <c r="D770" t="s">
        <v>5746</v>
      </c>
      <c r="E770" t="s">
        <v>5749</v>
      </c>
      <c r="F770" t="s">
        <v>10</v>
      </c>
      <c r="G770" t="s">
        <v>4839</v>
      </c>
      <c r="H770" t="s">
        <v>5750</v>
      </c>
      <c r="I770" t="s">
        <v>5026</v>
      </c>
      <c r="J770" t="s">
        <v>4826</v>
      </c>
      <c r="K770" t="s">
        <v>4827</v>
      </c>
      <c r="L770" t="s">
        <v>4975</v>
      </c>
      <c r="M770" s="149">
        <v>509131.01</v>
      </c>
      <c r="N770" s="149">
        <v>509713.38</v>
      </c>
    </row>
    <row r="771" spans="1:14" x14ac:dyDescent="0.25">
      <c r="A771" t="s">
        <v>56</v>
      </c>
      <c r="B771" t="s">
        <v>5753</v>
      </c>
      <c r="C771" t="s">
        <v>5752</v>
      </c>
      <c r="D771" t="s">
        <v>5754</v>
      </c>
      <c r="E771" t="s">
        <v>5755</v>
      </c>
      <c r="F771" t="s">
        <v>10</v>
      </c>
      <c r="G771" t="s">
        <v>4926</v>
      </c>
      <c r="H771" t="s">
        <v>5757</v>
      </c>
      <c r="I771" t="s">
        <v>5026</v>
      </c>
      <c r="J771" t="s">
        <v>4826</v>
      </c>
      <c r="K771" t="s">
        <v>4827</v>
      </c>
      <c r="L771" t="s">
        <v>4975</v>
      </c>
      <c r="M771" s="149">
        <v>539328.53</v>
      </c>
      <c r="N771" s="149">
        <v>509267.36</v>
      </c>
    </row>
    <row r="772" spans="1:14" x14ac:dyDescent="0.25">
      <c r="A772" t="s">
        <v>56</v>
      </c>
      <c r="B772" t="s">
        <v>5760</v>
      </c>
      <c r="C772" t="s">
        <v>5759</v>
      </c>
      <c r="D772" t="s">
        <v>5761</v>
      </c>
      <c r="E772" t="s">
        <v>5762</v>
      </c>
      <c r="F772" t="s">
        <v>9</v>
      </c>
      <c r="G772" t="s">
        <v>560</v>
      </c>
      <c r="H772" t="s">
        <v>560</v>
      </c>
      <c r="I772" t="s">
        <v>5026</v>
      </c>
      <c r="J772" t="s">
        <v>4826</v>
      </c>
      <c r="K772" t="s">
        <v>4827</v>
      </c>
      <c r="L772" t="s">
        <v>4975</v>
      </c>
      <c r="M772" s="149">
        <v>509679.59</v>
      </c>
      <c r="N772" s="149">
        <v>509977.59</v>
      </c>
    </row>
    <row r="773" spans="1:14" x14ac:dyDescent="0.25">
      <c r="A773" t="s">
        <v>56</v>
      </c>
      <c r="B773" t="s">
        <v>5760</v>
      </c>
      <c r="C773" t="s">
        <v>5759</v>
      </c>
      <c r="D773" t="s">
        <v>5761</v>
      </c>
      <c r="E773" t="s">
        <v>5762</v>
      </c>
      <c r="F773" t="s">
        <v>9</v>
      </c>
      <c r="G773" t="s">
        <v>560</v>
      </c>
      <c r="H773" t="s">
        <v>560</v>
      </c>
      <c r="I773" t="s">
        <v>5026</v>
      </c>
      <c r="J773" t="s">
        <v>4826</v>
      </c>
      <c r="K773" t="s">
        <v>4827</v>
      </c>
      <c r="L773" t="s">
        <v>4975</v>
      </c>
      <c r="M773" s="149">
        <v>502340.25</v>
      </c>
      <c r="N773" s="149">
        <v>509547.48</v>
      </c>
    </row>
    <row r="774" spans="1:14" x14ac:dyDescent="0.25">
      <c r="A774" t="s">
        <v>55</v>
      </c>
      <c r="B774" t="s">
        <v>5766</v>
      </c>
      <c r="C774" t="s">
        <v>5765</v>
      </c>
      <c r="D774" t="s">
        <v>5353</v>
      </c>
      <c r="E774" t="s">
        <v>5767</v>
      </c>
      <c r="F774" t="s">
        <v>10</v>
      </c>
      <c r="G774" t="s">
        <v>4875</v>
      </c>
      <c r="H774" t="s">
        <v>5768</v>
      </c>
      <c r="I774" t="s">
        <v>5026</v>
      </c>
      <c r="J774" t="s">
        <v>4826</v>
      </c>
      <c r="K774" t="s">
        <v>4827</v>
      </c>
      <c r="L774" t="s">
        <v>4975</v>
      </c>
      <c r="M774" s="149">
        <v>694071.1</v>
      </c>
      <c r="N774" s="149">
        <v>505082.16</v>
      </c>
    </row>
    <row r="775" spans="1:14" x14ac:dyDescent="0.25">
      <c r="A775" t="s">
        <v>53</v>
      </c>
      <c r="B775" t="s">
        <v>5771</v>
      </c>
      <c r="C775" t="s">
        <v>5770</v>
      </c>
      <c r="D775" t="s">
        <v>5769</v>
      </c>
      <c r="E775" t="s">
        <v>5772</v>
      </c>
      <c r="F775" t="s">
        <v>10</v>
      </c>
      <c r="G775" t="s">
        <v>4875</v>
      </c>
      <c r="H775" t="s">
        <v>5773</v>
      </c>
      <c r="I775" t="s">
        <v>5026</v>
      </c>
      <c r="J775" t="s">
        <v>4826</v>
      </c>
      <c r="K775" t="s">
        <v>4827</v>
      </c>
      <c r="L775" t="s">
        <v>4975</v>
      </c>
      <c r="M775" s="149">
        <v>506142.12</v>
      </c>
      <c r="N775" s="149">
        <v>506579.22</v>
      </c>
    </row>
    <row r="776" spans="1:14" x14ac:dyDescent="0.25">
      <c r="A776" t="s">
        <v>52</v>
      </c>
      <c r="B776" t="s">
        <v>5257</v>
      </c>
      <c r="C776" t="s">
        <v>5256</v>
      </c>
      <c r="D776" t="s">
        <v>5774</v>
      </c>
      <c r="E776" t="s">
        <v>5775</v>
      </c>
      <c r="F776" t="s">
        <v>9</v>
      </c>
      <c r="G776" t="s">
        <v>560</v>
      </c>
      <c r="H776" t="s">
        <v>560</v>
      </c>
      <c r="I776" t="s">
        <v>5026</v>
      </c>
      <c r="J776" t="s">
        <v>4826</v>
      </c>
      <c r="K776" t="s">
        <v>4827</v>
      </c>
      <c r="L776" t="s">
        <v>4975</v>
      </c>
      <c r="M776" s="149">
        <v>504943.83</v>
      </c>
      <c r="N776" s="149">
        <v>509999.68</v>
      </c>
    </row>
    <row r="777" spans="1:14" x14ac:dyDescent="0.25">
      <c r="A777" t="s">
        <v>47</v>
      </c>
      <c r="B777" t="s">
        <v>5778</v>
      </c>
      <c r="C777" t="s">
        <v>5777</v>
      </c>
      <c r="D777" t="s">
        <v>5779</v>
      </c>
      <c r="E777" t="s">
        <v>5780</v>
      </c>
      <c r="F777" t="s">
        <v>10</v>
      </c>
      <c r="G777" t="s">
        <v>4875</v>
      </c>
      <c r="H777" t="s">
        <v>560</v>
      </c>
      <c r="I777" t="s">
        <v>5026</v>
      </c>
      <c r="J777" t="s">
        <v>4826</v>
      </c>
      <c r="K777" t="s">
        <v>4827</v>
      </c>
      <c r="L777" t="s">
        <v>4975</v>
      </c>
      <c r="M777" s="149">
        <v>508682.39</v>
      </c>
      <c r="N777" s="149">
        <v>508798.44</v>
      </c>
    </row>
    <row r="778" spans="1:14" x14ac:dyDescent="0.25">
      <c r="A778" t="s">
        <v>47</v>
      </c>
      <c r="B778" t="s">
        <v>5482</v>
      </c>
      <c r="C778" t="s">
        <v>5481</v>
      </c>
      <c r="D778" t="s">
        <v>5480</v>
      </c>
      <c r="E778" t="s">
        <v>5756</v>
      </c>
      <c r="F778" t="s">
        <v>10</v>
      </c>
      <c r="G778" t="s">
        <v>4839</v>
      </c>
      <c r="H778" t="s">
        <v>5781</v>
      </c>
      <c r="I778" t="s">
        <v>5026</v>
      </c>
      <c r="J778" t="s">
        <v>4826</v>
      </c>
      <c r="K778" t="s">
        <v>4827</v>
      </c>
      <c r="L778" t="s">
        <v>4975</v>
      </c>
      <c r="M778" s="149">
        <v>476676.36</v>
      </c>
      <c r="N778" s="149">
        <v>476840.06</v>
      </c>
    </row>
    <row r="779" spans="1:14" x14ac:dyDescent="0.25">
      <c r="A779" t="s">
        <v>47</v>
      </c>
      <c r="B779" t="s">
        <v>5482</v>
      </c>
      <c r="C779" t="s">
        <v>5481</v>
      </c>
      <c r="D779" t="s">
        <v>5480</v>
      </c>
      <c r="E779" t="s">
        <v>5756</v>
      </c>
      <c r="F779" t="s">
        <v>10</v>
      </c>
      <c r="G779" t="s">
        <v>4839</v>
      </c>
      <c r="H779" t="s">
        <v>5782</v>
      </c>
      <c r="I779" t="s">
        <v>5026</v>
      </c>
      <c r="J779" t="s">
        <v>4826</v>
      </c>
      <c r="K779" t="s">
        <v>4827</v>
      </c>
      <c r="L779" t="s">
        <v>4975</v>
      </c>
      <c r="M779" s="149">
        <v>479462.04</v>
      </c>
      <c r="N779" s="149">
        <v>479625.74</v>
      </c>
    </row>
    <row r="780" spans="1:14" x14ac:dyDescent="0.25">
      <c r="A780" t="s">
        <v>46</v>
      </c>
      <c r="B780" t="s">
        <v>5785</v>
      </c>
      <c r="C780" t="s">
        <v>5784</v>
      </c>
      <c r="D780" t="s">
        <v>5783</v>
      </c>
      <c r="E780" t="s">
        <v>5786</v>
      </c>
      <c r="F780" t="s">
        <v>9</v>
      </c>
      <c r="G780" t="s">
        <v>560</v>
      </c>
      <c r="H780" t="s">
        <v>5787</v>
      </c>
      <c r="I780" t="s">
        <v>5026</v>
      </c>
      <c r="J780" t="s">
        <v>4826</v>
      </c>
      <c r="K780" t="s">
        <v>4827</v>
      </c>
      <c r="L780" t="s">
        <v>4975</v>
      </c>
      <c r="M780" s="149">
        <v>508621.97</v>
      </c>
      <c r="N780" s="149">
        <v>509999.82</v>
      </c>
    </row>
    <row r="781" spans="1:14" x14ac:dyDescent="0.25">
      <c r="A781" t="s">
        <v>62</v>
      </c>
      <c r="B781" t="s">
        <v>5837</v>
      </c>
      <c r="C781" t="s">
        <v>5836</v>
      </c>
      <c r="D781" t="s">
        <v>5822</v>
      </c>
      <c r="E781" t="s">
        <v>5838</v>
      </c>
      <c r="F781" t="s">
        <v>9</v>
      </c>
      <c r="G781" t="s">
        <v>560</v>
      </c>
      <c r="H781" t="s">
        <v>560</v>
      </c>
      <c r="I781" t="s">
        <v>5026</v>
      </c>
      <c r="J781" t="s">
        <v>4826</v>
      </c>
      <c r="K781" t="s">
        <v>4827</v>
      </c>
      <c r="L781" t="s">
        <v>4975</v>
      </c>
      <c r="M781" s="149">
        <v>638317.9</v>
      </c>
      <c r="N781" s="149">
        <v>507584.4</v>
      </c>
    </row>
    <row r="782" spans="1:14" x14ac:dyDescent="0.25">
      <c r="A782" t="s">
        <v>48</v>
      </c>
      <c r="B782" t="s">
        <v>5119</v>
      </c>
      <c r="C782" t="s">
        <v>5118</v>
      </c>
      <c r="D782" t="s">
        <v>4910</v>
      </c>
      <c r="E782" t="s">
        <v>5843</v>
      </c>
      <c r="F782" t="s">
        <v>10</v>
      </c>
      <c r="G782" t="s">
        <v>5122</v>
      </c>
      <c r="H782" t="s">
        <v>5844</v>
      </c>
      <c r="I782" t="s">
        <v>5026</v>
      </c>
      <c r="J782" t="s">
        <v>4826</v>
      </c>
      <c r="K782" t="s">
        <v>4827</v>
      </c>
      <c r="L782" t="s">
        <v>4975</v>
      </c>
      <c r="M782" s="149">
        <v>640641.88</v>
      </c>
      <c r="N782" s="149">
        <v>509978.82</v>
      </c>
    </row>
    <row r="783" spans="1:14" x14ac:dyDescent="0.25">
      <c r="A783" t="s">
        <v>48</v>
      </c>
      <c r="B783" t="s">
        <v>5849</v>
      </c>
      <c r="C783" t="s">
        <v>5848</v>
      </c>
      <c r="D783" t="s">
        <v>5847</v>
      </c>
      <c r="E783" t="s">
        <v>5549</v>
      </c>
      <c r="F783" t="s">
        <v>9</v>
      </c>
      <c r="G783" t="s">
        <v>4839</v>
      </c>
      <c r="H783" t="s">
        <v>5851</v>
      </c>
      <c r="I783" t="s">
        <v>5026</v>
      </c>
      <c r="J783" t="s">
        <v>4826</v>
      </c>
      <c r="K783" t="s">
        <v>4827</v>
      </c>
      <c r="L783" t="s">
        <v>4975</v>
      </c>
      <c r="M783" s="149">
        <v>537988.82999999996</v>
      </c>
      <c r="N783" s="149">
        <v>510000</v>
      </c>
    </row>
    <row r="784" spans="1:14" x14ac:dyDescent="0.25">
      <c r="A784" t="s">
        <v>55</v>
      </c>
      <c r="B784" t="s">
        <v>5900</v>
      </c>
      <c r="C784" t="s">
        <v>5899</v>
      </c>
      <c r="D784" t="s">
        <v>5898</v>
      </c>
      <c r="E784" t="s">
        <v>5901</v>
      </c>
      <c r="F784" t="s">
        <v>10</v>
      </c>
      <c r="G784" t="s">
        <v>2095</v>
      </c>
      <c r="H784" t="s">
        <v>5903</v>
      </c>
      <c r="I784" t="s">
        <v>5026</v>
      </c>
      <c r="J784" t="s">
        <v>4826</v>
      </c>
      <c r="K784" t="s">
        <v>4827</v>
      </c>
      <c r="L784" t="s">
        <v>4975</v>
      </c>
      <c r="M784" s="149">
        <v>509750.6</v>
      </c>
      <c r="N784" s="149">
        <v>509750.6</v>
      </c>
    </row>
    <row r="785" spans="1:14" x14ac:dyDescent="0.25">
      <c r="A785" t="s">
        <v>51</v>
      </c>
      <c r="B785" t="s">
        <v>5909</v>
      </c>
      <c r="C785" t="s">
        <v>5908</v>
      </c>
      <c r="D785" t="s">
        <v>5724</v>
      </c>
      <c r="E785" t="s">
        <v>5910</v>
      </c>
      <c r="F785" t="s">
        <v>10</v>
      </c>
      <c r="G785" t="s">
        <v>4875</v>
      </c>
      <c r="H785" t="s">
        <v>5911</v>
      </c>
      <c r="I785" t="s">
        <v>5026</v>
      </c>
      <c r="J785" t="s">
        <v>4826</v>
      </c>
      <c r="K785" t="s">
        <v>4827</v>
      </c>
      <c r="L785" t="s">
        <v>4975</v>
      </c>
      <c r="M785" s="149">
        <v>440905.76</v>
      </c>
      <c r="N785" s="149">
        <v>509942.37</v>
      </c>
    </row>
    <row r="786" spans="1:14" x14ac:dyDescent="0.25">
      <c r="A786" t="s">
        <v>48</v>
      </c>
      <c r="B786" t="s">
        <v>5340</v>
      </c>
      <c r="C786" t="s">
        <v>5339</v>
      </c>
      <c r="D786" t="s">
        <v>5912</v>
      </c>
      <c r="E786" t="s">
        <v>5913</v>
      </c>
      <c r="F786" t="s">
        <v>10</v>
      </c>
      <c r="G786" t="s">
        <v>4875</v>
      </c>
      <c r="H786" t="s">
        <v>5914</v>
      </c>
      <c r="I786" t="s">
        <v>5026</v>
      </c>
      <c r="J786" t="s">
        <v>4826</v>
      </c>
      <c r="K786" t="s">
        <v>4827</v>
      </c>
      <c r="L786" t="s">
        <v>4975</v>
      </c>
      <c r="M786" s="149">
        <v>504914.23</v>
      </c>
      <c r="N786" s="149">
        <v>510000</v>
      </c>
    </row>
    <row r="787" spans="1:14" x14ac:dyDescent="0.25">
      <c r="A787" t="s">
        <v>62</v>
      </c>
      <c r="B787" t="s">
        <v>5917</v>
      </c>
      <c r="C787" t="s">
        <v>5916</v>
      </c>
      <c r="D787" t="s">
        <v>5898</v>
      </c>
      <c r="E787" t="s">
        <v>4946</v>
      </c>
      <c r="F787" t="s">
        <v>10</v>
      </c>
      <c r="G787" t="s">
        <v>5122</v>
      </c>
      <c r="H787" t="s">
        <v>5918</v>
      </c>
      <c r="I787" t="s">
        <v>5026</v>
      </c>
      <c r="J787" t="s">
        <v>4826</v>
      </c>
      <c r="K787" t="s">
        <v>4827</v>
      </c>
      <c r="L787" t="s">
        <v>4975</v>
      </c>
      <c r="M787" s="149">
        <v>516140.15</v>
      </c>
      <c r="N787" s="149">
        <v>480513.3</v>
      </c>
    </row>
    <row r="788" spans="1:14" x14ac:dyDescent="0.25">
      <c r="A788" t="s">
        <v>48</v>
      </c>
      <c r="B788" t="s">
        <v>5920</v>
      </c>
      <c r="C788" t="s">
        <v>5919</v>
      </c>
      <c r="D788" t="s">
        <v>5877</v>
      </c>
      <c r="E788" t="s">
        <v>5921</v>
      </c>
      <c r="F788" t="s">
        <v>10</v>
      </c>
      <c r="G788" t="s">
        <v>4839</v>
      </c>
      <c r="H788" t="s">
        <v>5922</v>
      </c>
      <c r="I788" t="s">
        <v>5026</v>
      </c>
      <c r="J788" t="s">
        <v>4826</v>
      </c>
      <c r="K788" t="s">
        <v>4827</v>
      </c>
      <c r="L788" t="s">
        <v>4975</v>
      </c>
      <c r="M788" s="149">
        <v>151346.94</v>
      </c>
      <c r="N788" s="149">
        <v>510000</v>
      </c>
    </row>
    <row r="789" spans="1:14" x14ac:dyDescent="0.25">
      <c r="A789" t="s">
        <v>60</v>
      </c>
      <c r="B789" t="s">
        <v>5924</v>
      </c>
      <c r="C789" t="s">
        <v>5923</v>
      </c>
      <c r="D789" t="s">
        <v>5237</v>
      </c>
      <c r="E789" t="s">
        <v>5925</v>
      </c>
      <c r="F789" t="s">
        <v>10</v>
      </c>
      <c r="G789" t="s">
        <v>4839</v>
      </c>
      <c r="H789" t="s">
        <v>5926</v>
      </c>
      <c r="I789" t="s">
        <v>5026</v>
      </c>
      <c r="J789" t="s">
        <v>4826</v>
      </c>
      <c r="K789" t="s">
        <v>4827</v>
      </c>
      <c r="L789" t="s">
        <v>4975</v>
      </c>
      <c r="M789" s="149">
        <v>509997.88</v>
      </c>
      <c r="N789" s="149">
        <v>509997.88</v>
      </c>
    </row>
    <row r="790" spans="1:14" x14ac:dyDescent="0.25">
      <c r="A790" t="s">
        <v>57</v>
      </c>
      <c r="B790" t="s">
        <v>5928</v>
      </c>
      <c r="C790" t="s">
        <v>5927</v>
      </c>
      <c r="D790" t="s">
        <v>5519</v>
      </c>
      <c r="E790" t="s">
        <v>4840</v>
      </c>
      <c r="F790" t="s">
        <v>10</v>
      </c>
      <c r="G790" t="s">
        <v>4875</v>
      </c>
      <c r="H790" t="s">
        <v>5929</v>
      </c>
      <c r="I790" t="s">
        <v>5026</v>
      </c>
      <c r="J790" t="s">
        <v>4826</v>
      </c>
      <c r="K790" t="s">
        <v>4827</v>
      </c>
      <c r="L790" t="s">
        <v>4975</v>
      </c>
      <c r="M790" s="149">
        <v>505626.31</v>
      </c>
      <c r="N790" s="149">
        <v>509705.48</v>
      </c>
    </row>
    <row r="791" spans="1:14" x14ac:dyDescent="0.25">
      <c r="A791" t="s">
        <v>53</v>
      </c>
      <c r="B791" t="s">
        <v>5931</v>
      </c>
      <c r="C791" t="s">
        <v>5930</v>
      </c>
      <c r="D791" t="s">
        <v>5469</v>
      </c>
      <c r="E791" t="s">
        <v>5932</v>
      </c>
      <c r="F791" t="s">
        <v>9</v>
      </c>
      <c r="G791" t="s">
        <v>5423</v>
      </c>
      <c r="H791" t="s">
        <v>5933</v>
      </c>
      <c r="I791" t="s">
        <v>5026</v>
      </c>
      <c r="J791" t="s">
        <v>4826</v>
      </c>
      <c r="K791" t="s">
        <v>4827</v>
      </c>
      <c r="L791" t="s">
        <v>4975</v>
      </c>
      <c r="M791" s="149">
        <v>509916.95</v>
      </c>
      <c r="N791" s="149">
        <v>509916.95</v>
      </c>
    </row>
    <row r="792" spans="1:14" x14ac:dyDescent="0.25">
      <c r="A792" t="s">
        <v>47</v>
      </c>
      <c r="B792" t="s">
        <v>5936</v>
      </c>
      <c r="C792" t="s">
        <v>5935</v>
      </c>
      <c r="D792" t="s">
        <v>5637</v>
      </c>
      <c r="E792" t="s">
        <v>5937</v>
      </c>
      <c r="F792" t="s">
        <v>10</v>
      </c>
      <c r="G792" t="s">
        <v>4839</v>
      </c>
      <c r="H792" t="s">
        <v>5939</v>
      </c>
      <c r="I792" t="s">
        <v>5026</v>
      </c>
      <c r="J792" t="s">
        <v>4826</v>
      </c>
      <c r="K792" t="s">
        <v>4827</v>
      </c>
      <c r="L792" t="s">
        <v>4975</v>
      </c>
      <c r="M792" s="149">
        <v>509011.66</v>
      </c>
      <c r="N792" s="149">
        <v>509550.89</v>
      </c>
    </row>
    <row r="793" spans="1:14" x14ac:dyDescent="0.25">
      <c r="A793" t="s">
        <v>52</v>
      </c>
      <c r="B793" t="s">
        <v>5941</v>
      </c>
      <c r="C793" t="s">
        <v>5940</v>
      </c>
      <c r="D793" t="s">
        <v>5328</v>
      </c>
      <c r="E793" t="s">
        <v>5942</v>
      </c>
      <c r="F793" t="s">
        <v>10</v>
      </c>
      <c r="G793" t="s">
        <v>4875</v>
      </c>
      <c r="H793" t="s">
        <v>5943</v>
      </c>
      <c r="I793" t="s">
        <v>5026</v>
      </c>
      <c r="J793" t="s">
        <v>4826</v>
      </c>
      <c r="K793" t="s">
        <v>4827</v>
      </c>
      <c r="L793" t="s">
        <v>4975</v>
      </c>
      <c r="M793" s="149">
        <v>509999.32</v>
      </c>
      <c r="N793" s="149">
        <v>510000</v>
      </c>
    </row>
    <row r="794" spans="1:14" x14ac:dyDescent="0.25">
      <c r="A794" t="s">
        <v>52</v>
      </c>
      <c r="B794" t="s">
        <v>5941</v>
      </c>
      <c r="C794" t="s">
        <v>5940</v>
      </c>
      <c r="D794" t="s">
        <v>5328</v>
      </c>
      <c r="E794" t="s">
        <v>5942</v>
      </c>
      <c r="F794" t="s">
        <v>10</v>
      </c>
      <c r="G794" t="s">
        <v>4875</v>
      </c>
      <c r="H794" t="s">
        <v>5946</v>
      </c>
      <c r="I794" t="s">
        <v>5026</v>
      </c>
      <c r="J794" t="s">
        <v>4826</v>
      </c>
      <c r="K794" t="s">
        <v>4827</v>
      </c>
      <c r="L794" t="s">
        <v>4975</v>
      </c>
      <c r="M794" s="149">
        <v>508756.5</v>
      </c>
      <c r="N794" s="149">
        <v>509995.39</v>
      </c>
    </row>
    <row r="795" spans="1:14" x14ac:dyDescent="0.25">
      <c r="A795" t="s">
        <v>52</v>
      </c>
      <c r="B795" t="s">
        <v>5433</v>
      </c>
      <c r="C795" t="s">
        <v>5432</v>
      </c>
      <c r="D795" t="s">
        <v>5431</v>
      </c>
      <c r="E795" t="s">
        <v>5947</v>
      </c>
      <c r="F795" t="s">
        <v>9</v>
      </c>
      <c r="G795" t="s">
        <v>560</v>
      </c>
      <c r="H795" t="s">
        <v>5949</v>
      </c>
      <c r="I795" t="s">
        <v>5026</v>
      </c>
      <c r="J795" t="s">
        <v>4826</v>
      </c>
      <c r="K795" t="s">
        <v>4827</v>
      </c>
      <c r="L795" t="s">
        <v>4975</v>
      </c>
      <c r="M795" s="149">
        <v>508831.37</v>
      </c>
      <c r="N795" s="149">
        <v>509637.09</v>
      </c>
    </row>
    <row r="796" spans="1:14" x14ac:dyDescent="0.25">
      <c r="A796" t="s">
        <v>69</v>
      </c>
      <c r="B796" t="s">
        <v>5951</v>
      </c>
      <c r="C796" t="s">
        <v>5950</v>
      </c>
      <c r="D796" t="s">
        <v>5098</v>
      </c>
      <c r="E796" t="s">
        <v>5952</v>
      </c>
      <c r="F796" t="s">
        <v>10</v>
      </c>
      <c r="G796" t="s">
        <v>4839</v>
      </c>
      <c r="H796" t="s">
        <v>5953</v>
      </c>
      <c r="I796" t="s">
        <v>5026</v>
      </c>
      <c r="J796" t="s">
        <v>4826</v>
      </c>
      <c r="K796" t="s">
        <v>4827</v>
      </c>
      <c r="L796" t="s">
        <v>4975</v>
      </c>
      <c r="M796" s="149">
        <v>505608.26</v>
      </c>
      <c r="N796" s="149">
        <v>509861.29</v>
      </c>
    </row>
    <row r="797" spans="1:14" x14ac:dyDescent="0.25">
      <c r="A797" t="s">
        <v>68</v>
      </c>
      <c r="B797" t="s">
        <v>5955</v>
      </c>
      <c r="C797" t="s">
        <v>5954</v>
      </c>
      <c r="D797" t="s">
        <v>5324</v>
      </c>
      <c r="E797" t="s">
        <v>5168</v>
      </c>
      <c r="F797" t="s">
        <v>10</v>
      </c>
      <c r="G797" t="s">
        <v>4875</v>
      </c>
      <c r="H797" t="s">
        <v>5956</v>
      </c>
      <c r="I797" t="s">
        <v>5026</v>
      </c>
      <c r="J797" t="s">
        <v>4826</v>
      </c>
      <c r="K797" t="s">
        <v>4827</v>
      </c>
      <c r="L797" t="s">
        <v>4975</v>
      </c>
      <c r="M797" s="149">
        <v>569991.17000000004</v>
      </c>
      <c r="N797" s="149">
        <v>481055.37</v>
      </c>
    </row>
    <row r="798" spans="1:14" x14ac:dyDescent="0.25">
      <c r="A798" t="s">
        <v>68</v>
      </c>
      <c r="B798" t="s">
        <v>5955</v>
      </c>
      <c r="C798" t="s">
        <v>5954</v>
      </c>
      <c r="D798" t="s">
        <v>5324</v>
      </c>
      <c r="E798" t="s">
        <v>5168</v>
      </c>
      <c r="F798" t="s">
        <v>10</v>
      </c>
      <c r="G798" t="s">
        <v>4875</v>
      </c>
      <c r="H798" t="s">
        <v>5957</v>
      </c>
      <c r="I798" t="s">
        <v>5026</v>
      </c>
      <c r="J798" t="s">
        <v>4826</v>
      </c>
      <c r="K798" t="s">
        <v>4827</v>
      </c>
      <c r="L798" t="s">
        <v>4975</v>
      </c>
      <c r="M798" s="149">
        <v>593378.81000000006</v>
      </c>
      <c r="N798" s="149">
        <v>480885.37</v>
      </c>
    </row>
    <row r="799" spans="1:14" x14ac:dyDescent="0.25">
      <c r="A799" t="s">
        <v>56</v>
      </c>
      <c r="B799" t="s">
        <v>5960</v>
      </c>
      <c r="C799" t="s">
        <v>5959</v>
      </c>
      <c r="D799" t="s">
        <v>5553</v>
      </c>
      <c r="E799" t="s">
        <v>5961</v>
      </c>
      <c r="F799" t="s">
        <v>10</v>
      </c>
      <c r="G799" t="s">
        <v>2095</v>
      </c>
      <c r="H799" t="s">
        <v>5962</v>
      </c>
      <c r="I799" t="s">
        <v>5026</v>
      </c>
      <c r="J799" t="s">
        <v>4826</v>
      </c>
      <c r="K799" t="s">
        <v>4827</v>
      </c>
      <c r="L799" t="s">
        <v>4975</v>
      </c>
      <c r="M799" s="149">
        <v>501599.78</v>
      </c>
      <c r="N799" s="149">
        <v>509790.36</v>
      </c>
    </row>
    <row r="800" spans="1:14" x14ac:dyDescent="0.25">
      <c r="A800" t="s">
        <v>53</v>
      </c>
      <c r="B800" t="s">
        <v>5965</v>
      </c>
      <c r="C800" t="s">
        <v>5964</v>
      </c>
      <c r="D800" t="s">
        <v>5963</v>
      </c>
      <c r="E800" t="s">
        <v>4983</v>
      </c>
      <c r="F800" t="s">
        <v>10</v>
      </c>
      <c r="G800" t="s">
        <v>5158</v>
      </c>
      <c r="H800" t="s">
        <v>5966</v>
      </c>
      <c r="I800" t="s">
        <v>5026</v>
      </c>
      <c r="J800" t="s">
        <v>4826</v>
      </c>
      <c r="K800" t="s">
        <v>4827</v>
      </c>
      <c r="L800" t="s">
        <v>4975</v>
      </c>
      <c r="M800" s="149">
        <v>463449.64</v>
      </c>
      <c r="N800" s="149">
        <v>468798.48</v>
      </c>
    </row>
    <row r="801" spans="1:14" x14ac:dyDescent="0.25">
      <c r="A801" t="s">
        <v>52</v>
      </c>
      <c r="B801" t="s">
        <v>5968</v>
      </c>
      <c r="C801" t="s">
        <v>5967</v>
      </c>
      <c r="D801" t="s">
        <v>4929</v>
      </c>
      <c r="E801" t="s">
        <v>4856</v>
      </c>
      <c r="F801" t="s">
        <v>10</v>
      </c>
      <c r="G801" t="s">
        <v>2095</v>
      </c>
      <c r="H801" t="s">
        <v>5970</v>
      </c>
      <c r="I801" t="s">
        <v>5026</v>
      </c>
      <c r="J801" t="s">
        <v>4826</v>
      </c>
      <c r="K801" t="s">
        <v>4827</v>
      </c>
      <c r="L801" t="s">
        <v>4975</v>
      </c>
      <c r="M801" s="149">
        <v>505068.22</v>
      </c>
      <c r="N801" s="149">
        <v>509963.76</v>
      </c>
    </row>
    <row r="802" spans="1:14" x14ac:dyDescent="0.25">
      <c r="A802" t="s">
        <v>63</v>
      </c>
      <c r="B802" t="s">
        <v>5972</v>
      </c>
      <c r="C802" t="s">
        <v>5971</v>
      </c>
      <c r="D802" t="s">
        <v>5973</v>
      </c>
      <c r="E802" t="s">
        <v>5974</v>
      </c>
      <c r="F802" t="s">
        <v>10</v>
      </c>
      <c r="G802" t="s">
        <v>4875</v>
      </c>
      <c r="H802" t="s">
        <v>5975</v>
      </c>
      <c r="I802" t="s">
        <v>5026</v>
      </c>
      <c r="J802" t="s">
        <v>4826</v>
      </c>
      <c r="K802" t="s">
        <v>4827</v>
      </c>
      <c r="L802" t="s">
        <v>4975</v>
      </c>
      <c r="M802" s="149">
        <v>435094.16</v>
      </c>
      <c r="N802" s="149">
        <v>509995.77</v>
      </c>
    </row>
    <row r="803" spans="1:14" x14ac:dyDescent="0.25">
      <c r="A803" t="s">
        <v>48</v>
      </c>
      <c r="B803" t="s">
        <v>5564</v>
      </c>
      <c r="C803" t="s">
        <v>5563</v>
      </c>
      <c r="D803" t="s">
        <v>5304</v>
      </c>
      <c r="E803" t="s">
        <v>5622</v>
      </c>
      <c r="F803" t="s">
        <v>9</v>
      </c>
      <c r="G803" t="s">
        <v>5158</v>
      </c>
      <c r="H803" t="s">
        <v>5977</v>
      </c>
      <c r="I803" t="s">
        <v>5026</v>
      </c>
      <c r="J803" t="s">
        <v>4826</v>
      </c>
      <c r="K803" t="s">
        <v>4827</v>
      </c>
      <c r="L803" t="s">
        <v>4975</v>
      </c>
      <c r="M803" s="149">
        <v>494435.01</v>
      </c>
      <c r="N803" s="149">
        <v>510000</v>
      </c>
    </row>
    <row r="804" spans="1:14" x14ac:dyDescent="0.25">
      <c r="A804" t="s">
        <v>148</v>
      </c>
      <c r="B804" t="s">
        <v>5979</v>
      </c>
      <c r="C804" t="s">
        <v>5978</v>
      </c>
      <c r="D804" t="s">
        <v>5215</v>
      </c>
      <c r="E804" t="s">
        <v>5980</v>
      </c>
      <c r="F804" t="s">
        <v>10</v>
      </c>
      <c r="G804" t="s">
        <v>4839</v>
      </c>
      <c r="H804" t="s">
        <v>5981</v>
      </c>
      <c r="I804" t="s">
        <v>5026</v>
      </c>
      <c r="J804" t="s">
        <v>4826</v>
      </c>
      <c r="K804" t="s">
        <v>4827</v>
      </c>
      <c r="L804" t="s">
        <v>4975</v>
      </c>
      <c r="M804" s="149">
        <v>506952.45</v>
      </c>
      <c r="N804" s="149">
        <v>508873.79</v>
      </c>
    </row>
    <row r="805" spans="1:14" x14ac:dyDescent="0.25">
      <c r="A805" t="s">
        <v>67</v>
      </c>
      <c r="B805" t="s">
        <v>6042</v>
      </c>
      <c r="C805" t="s">
        <v>6041</v>
      </c>
      <c r="D805" t="s">
        <v>6043</v>
      </c>
      <c r="E805" t="s">
        <v>5116</v>
      </c>
      <c r="F805" t="s">
        <v>10</v>
      </c>
      <c r="G805" t="s">
        <v>4839</v>
      </c>
      <c r="H805" t="s">
        <v>6045</v>
      </c>
      <c r="I805" t="s">
        <v>5026</v>
      </c>
      <c r="J805" t="s">
        <v>4826</v>
      </c>
      <c r="K805" t="s">
        <v>4827</v>
      </c>
      <c r="L805" t="s">
        <v>4975</v>
      </c>
      <c r="M805" s="149">
        <v>492311.46</v>
      </c>
      <c r="N805" s="149">
        <v>509810.52</v>
      </c>
    </row>
    <row r="806" spans="1:14" x14ac:dyDescent="0.25">
      <c r="A806" t="s">
        <v>67</v>
      </c>
      <c r="B806" t="s">
        <v>6042</v>
      </c>
      <c r="C806" t="s">
        <v>6041</v>
      </c>
      <c r="D806" t="s">
        <v>5226</v>
      </c>
      <c r="E806" t="s">
        <v>6046</v>
      </c>
      <c r="F806" t="s">
        <v>10</v>
      </c>
      <c r="G806" t="s">
        <v>4875</v>
      </c>
      <c r="H806" t="s">
        <v>6047</v>
      </c>
      <c r="I806" t="s">
        <v>5026</v>
      </c>
      <c r="J806" t="s">
        <v>4826</v>
      </c>
      <c r="K806" t="s">
        <v>4827</v>
      </c>
      <c r="L806" t="s">
        <v>4975</v>
      </c>
      <c r="M806" s="149">
        <v>499195.18</v>
      </c>
      <c r="N806" s="149">
        <v>509810.52</v>
      </c>
    </row>
    <row r="807" spans="1:14" x14ac:dyDescent="0.25">
      <c r="A807" t="s">
        <v>57</v>
      </c>
      <c r="B807" t="s">
        <v>5830</v>
      </c>
      <c r="C807" t="s">
        <v>5829</v>
      </c>
      <c r="D807" t="s">
        <v>4932</v>
      </c>
      <c r="E807" t="s">
        <v>6394</v>
      </c>
      <c r="F807" t="s">
        <v>9</v>
      </c>
      <c r="G807" t="s">
        <v>560</v>
      </c>
      <c r="H807" t="s">
        <v>6395</v>
      </c>
      <c r="I807" t="s">
        <v>5026</v>
      </c>
      <c r="J807" t="s">
        <v>4826</v>
      </c>
      <c r="K807" t="s">
        <v>4827</v>
      </c>
      <c r="L807" t="s">
        <v>4975</v>
      </c>
      <c r="M807" s="149">
        <v>504957.69</v>
      </c>
      <c r="N807" s="149">
        <v>509978.65</v>
      </c>
    </row>
    <row r="808" spans="1:14" x14ac:dyDescent="0.25">
      <c r="A808" t="s">
        <v>59</v>
      </c>
      <c r="B808" t="s">
        <v>6405</v>
      </c>
      <c r="C808" t="s">
        <v>6404</v>
      </c>
      <c r="D808" t="s">
        <v>6310</v>
      </c>
      <c r="E808" t="s">
        <v>6406</v>
      </c>
      <c r="F808" t="s">
        <v>9</v>
      </c>
      <c r="G808" t="s">
        <v>560</v>
      </c>
      <c r="H808" t="s">
        <v>6407</v>
      </c>
      <c r="I808" t="s">
        <v>5026</v>
      </c>
      <c r="J808" t="s">
        <v>4826</v>
      </c>
      <c r="K808" t="s">
        <v>4827</v>
      </c>
      <c r="L808" t="s">
        <v>4975</v>
      </c>
      <c r="M808" s="149">
        <v>509702.48</v>
      </c>
      <c r="N808" s="149">
        <v>509702.48</v>
      </c>
    </row>
    <row r="809" spans="1:14" x14ac:dyDescent="0.25">
      <c r="A809" t="s">
        <v>59</v>
      </c>
      <c r="B809" t="s">
        <v>6415</v>
      </c>
      <c r="C809" t="s">
        <v>6414</v>
      </c>
      <c r="D809" t="s">
        <v>6413</v>
      </c>
      <c r="E809" t="s">
        <v>6416</v>
      </c>
      <c r="F809" t="s">
        <v>9</v>
      </c>
      <c r="G809" t="s">
        <v>4939</v>
      </c>
      <c r="H809" t="s">
        <v>6418</v>
      </c>
      <c r="I809" t="s">
        <v>5026</v>
      </c>
      <c r="J809" t="s">
        <v>4826</v>
      </c>
      <c r="K809" t="s">
        <v>4827</v>
      </c>
      <c r="L809" t="s">
        <v>4975</v>
      </c>
      <c r="M809" s="149">
        <v>509999.81</v>
      </c>
      <c r="N809" s="149">
        <v>510000</v>
      </c>
    </row>
    <row r="810" spans="1:14" x14ac:dyDescent="0.25">
      <c r="A810" t="s">
        <v>68</v>
      </c>
      <c r="B810" t="s">
        <v>4830</v>
      </c>
      <c r="C810" t="s">
        <v>4829</v>
      </c>
      <c r="D810" t="s">
        <v>4878</v>
      </c>
      <c r="E810" t="s">
        <v>5281</v>
      </c>
      <c r="F810" t="s">
        <v>10</v>
      </c>
      <c r="G810" t="s">
        <v>5423</v>
      </c>
      <c r="H810" t="s">
        <v>6431</v>
      </c>
      <c r="I810" t="s">
        <v>5026</v>
      </c>
      <c r="J810" t="s">
        <v>4826</v>
      </c>
      <c r="K810" t="s">
        <v>4827</v>
      </c>
      <c r="L810" t="s">
        <v>4975</v>
      </c>
      <c r="M810" s="149">
        <v>638013.68000000005</v>
      </c>
      <c r="N810" s="149">
        <v>509900.46</v>
      </c>
    </row>
    <row r="811" spans="1:14" x14ac:dyDescent="0.25">
      <c r="A811" t="s">
        <v>59</v>
      </c>
      <c r="B811" t="s">
        <v>5299</v>
      </c>
      <c r="C811" t="s">
        <v>5298</v>
      </c>
      <c r="D811" t="s">
        <v>6435</v>
      </c>
      <c r="E811" t="s">
        <v>5499</v>
      </c>
      <c r="F811" t="s">
        <v>9</v>
      </c>
      <c r="G811" t="s">
        <v>560</v>
      </c>
      <c r="H811" t="s">
        <v>6436</v>
      </c>
      <c r="I811" t="s">
        <v>5026</v>
      </c>
      <c r="J811" t="s">
        <v>4826</v>
      </c>
      <c r="K811" t="s">
        <v>4827</v>
      </c>
      <c r="L811" t="s">
        <v>4975</v>
      </c>
      <c r="M811" s="149">
        <v>510000</v>
      </c>
      <c r="N811" s="149">
        <v>510000</v>
      </c>
    </row>
    <row r="812" spans="1:14" x14ac:dyDescent="0.25">
      <c r="A812" t="s">
        <v>59</v>
      </c>
      <c r="B812" t="s">
        <v>6439</v>
      </c>
      <c r="C812" t="s">
        <v>6438</v>
      </c>
      <c r="D812" t="s">
        <v>5898</v>
      </c>
      <c r="E812" t="s">
        <v>5317</v>
      </c>
      <c r="F812" t="s">
        <v>10</v>
      </c>
      <c r="G812" t="s">
        <v>4839</v>
      </c>
      <c r="H812" t="s">
        <v>6440</v>
      </c>
      <c r="I812" t="s">
        <v>5026</v>
      </c>
      <c r="J812" t="s">
        <v>4826</v>
      </c>
      <c r="K812" t="s">
        <v>4827</v>
      </c>
      <c r="L812" t="s">
        <v>4975</v>
      </c>
      <c r="M812" s="149">
        <v>508919.79</v>
      </c>
      <c r="N812" s="149">
        <v>509875.24</v>
      </c>
    </row>
    <row r="813" spans="1:14" x14ac:dyDescent="0.25">
      <c r="A813" t="s">
        <v>59</v>
      </c>
      <c r="B813" t="s">
        <v>6442</v>
      </c>
      <c r="C813" t="s">
        <v>6441</v>
      </c>
      <c r="D813" t="s">
        <v>6115</v>
      </c>
      <c r="E813" t="s">
        <v>6382</v>
      </c>
      <c r="F813" t="s">
        <v>10</v>
      </c>
      <c r="G813" t="s">
        <v>4839</v>
      </c>
      <c r="H813" t="s">
        <v>6443</v>
      </c>
      <c r="I813" t="s">
        <v>5026</v>
      </c>
      <c r="J813" t="s">
        <v>4826</v>
      </c>
      <c r="K813" t="s">
        <v>4827</v>
      </c>
      <c r="L813" t="s">
        <v>4975</v>
      </c>
      <c r="M813" s="149">
        <v>508585.52</v>
      </c>
      <c r="N813" s="149">
        <v>509402</v>
      </c>
    </row>
    <row r="814" spans="1:14" x14ac:dyDescent="0.25">
      <c r="A814" t="s">
        <v>60</v>
      </c>
      <c r="B814" t="s">
        <v>6445</v>
      </c>
      <c r="C814" t="s">
        <v>6444</v>
      </c>
      <c r="D814" t="s">
        <v>5896</v>
      </c>
      <c r="E814" t="s">
        <v>4927</v>
      </c>
      <c r="F814" t="s">
        <v>10</v>
      </c>
      <c r="G814" t="s">
        <v>2095</v>
      </c>
      <c r="H814" t="s">
        <v>6446</v>
      </c>
      <c r="I814" t="s">
        <v>5026</v>
      </c>
      <c r="J814" t="s">
        <v>4826</v>
      </c>
      <c r="K814" t="s">
        <v>4827</v>
      </c>
      <c r="L814" t="s">
        <v>4975</v>
      </c>
      <c r="M814" s="149">
        <v>380001.68</v>
      </c>
      <c r="N814" s="149">
        <v>505924.86</v>
      </c>
    </row>
    <row r="815" spans="1:14" x14ac:dyDescent="0.25">
      <c r="A815" t="s">
        <v>60</v>
      </c>
      <c r="B815" t="s">
        <v>6448</v>
      </c>
      <c r="C815" t="s">
        <v>6447</v>
      </c>
      <c r="D815" t="s">
        <v>6449</v>
      </c>
      <c r="E815" t="s">
        <v>6450</v>
      </c>
      <c r="F815" t="s">
        <v>10</v>
      </c>
      <c r="G815" t="s">
        <v>4926</v>
      </c>
      <c r="H815" t="s">
        <v>6451</v>
      </c>
      <c r="I815" t="s">
        <v>5026</v>
      </c>
      <c r="J815" t="s">
        <v>4826</v>
      </c>
      <c r="K815" t="s">
        <v>4827</v>
      </c>
      <c r="L815" t="s">
        <v>4975</v>
      </c>
      <c r="M815" s="149">
        <v>509796</v>
      </c>
      <c r="N815" s="149">
        <v>510000</v>
      </c>
    </row>
    <row r="816" spans="1:14" x14ac:dyDescent="0.25">
      <c r="A816" t="s">
        <v>59</v>
      </c>
      <c r="B816" t="s">
        <v>4924</v>
      </c>
      <c r="C816" t="s">
        <v>4923</v>
      </c>
      <c r="D816" t="s">
        <v>5774</v>
      </c>
      <c r="E816" t="s">
        <v>6454</v>
      </c>
      <c r="F816" t="s">
        <v>9</v>
      </c>
      <c r="G816" t="s">
        <v>4859</v>
      </c>
      <c r="H816" t="s">
        <v>6455</v>
      </c>
      <c r="I816" t="s">
        <v>5026</v>
      </c>
      <c r="J816" t="s">
        <v>4826</v>
      </c>
      <c r="K816" t="s">
        <v>4827</v>
      </c>
      <c r="L816" t="s">
        <v>4975</v>
      </c>
      <c r="M816" s="149">
        <v>502800.07</v>
      </c>
      <c r="N816" s="149">
        <v>509484.39</v>
      </c>
    </row>
    <row r="817" spans="1:14" x14ac:dyDescent="0.25">
      <c r="A817" t="s">
        <v>69</v>
      </c>
      <c r="B817" t="s">
        <v>6457</v>
      </c>
      <c r="C817" t="s">
        <v>6456</v>
      </c>
      <c r="D817" t="s">
        <v>5814</v>
      </c>
      <c r="E817" t="s">
        <v>5986</v>
      </c>
      <c r="F817" t="s">
        <v>9</v>
      </c>
      <c r="G817" t="s">
        <v>560</v>
      </c>
      <c r="H817" t="s">
        <v>560</v>
      </c>
      <c r="I817" t="s">
        <v>5026</v>
      </c>
      <c r="J817" t="s">
        <v>4826</v>
      </c>
      <c r="K817" t="s">
        <v>4827</v>
      </c>
      <c r="L817" t="s">
        <v>4975</v>
      </c>
      <c r="M817" s="149">
        <v>506923.32</v>
      </c>
      <c r="N817" s="149">
        <v>507126.26</v>
      </c>
    </row>
    <row r="818" spans="1:14" x14ac:dyDescent="0.25">
      <c r="A818" t="s">
        <v>57</v>
      </c>
      <c r="B818" t="s">
        <v>6460</v>
      </c>
      <c r="C818" t="s">
        <v>6459</v>
      </c>
      <c r="D818" t="s">
        <v>6458</v>
      </c>
      <c r="E818" t="s">
        <v>6334</v>
      </c>
      <c r="F818" t="s">
        <v>10</v>
      </c>
      <c r="G818" t="s">
        <v>2095</v>
      </c>
      <c r="H818" t="s">
        <v>6461</v>
      </c>
      <c r="I818" t="s">
        <v>5026</v>
      </c>
      <c r="J818" t="s">
        <v>4826</v>
      </c>
      <c r="K818" t="s">
        <v>4827</v>
      </c>
      <c r="L818" t="s">
        <v>4975</v>
      </c>
      <c r="M818" s="149">
        <v>505503.75</v>
      </c>
      <c r="N818" s="149">
        <v>509804.9</v>
      </c>
    </row>
    <row r="819" spans="1:14" x14ac:dyDescent="0.25">
      <c r="A819" t="s">
        <v>57</v>
      </c>
      <c r="B819" t="s">
        <v>6463</v>
      </c>
      <c r="C819" t="s">
        <v>6462</v>
      </c>
      <c r="D819" t="s">
        <v>5915</v>
      </c>
      <c r="E819" t="s">
        <v>4848</v>
      </c>
      <c r="F819" t="s">
        <v>10</v>
      </c>
      <c r="G819" t="s">
        <v>560</v>
      </c>
      <c r="H819" t="s">
        <v>6464</v>
      </c>
      <c r="I819" t="s">
        <v>5026</v>
      </c>
      <c r="J819" t="s">
        <v>4826</v>
      </c>
      <c r="K819" t="s">
        <v>4827</v>
      </c>
      <c r="L819" t="s">
        <v>4975</v>
      </c>
      <c r="M819" s="149">
        <v>508961.68</v>
      </c>
      <c r="N819" s="149">
        <v>510000</v>
      </c>
    </row>
    <row r="820" spans="1:14" x14ac:dyDescent="0.25">
      <c r="A820" t="s">
        <v>65</v>
      </c>
      <c r="B820" t="s">
        <v>6466</v>
      </c>
      <c r="C820" t="s">
        <v>6465</v>
      </c>
      <c r="D820" t="s">
        <v>6170</v>
      </c>
      <c r="E820" t="s">
        <v>5288</v>
      </c>
      <c r="F820" t="s">
        <v>10</v>
      </c>
      <c r="G820" t="s">
        <v>5122</v>
      </c>
      <c r="H820" t="s">
        <v>6468</v>
      </c>
      <c r="I820" t="s">
        <v>5026</v>
      </c>
      <c r="J820" t="s">
        <v>4826</v>
      </c>
      <c r="K820" t="s">
        <v>4827</v>
      </c>
      <c r="L820" t="s">
        <v>4975</v>
      </c>
      <c r="M820" s="149">
        <v>498473.82</v>
      </c>
      <c r="N820" s="149">
        <v>498783.98</v>
      </c>
    </row>
    <row r="821" spans="1:14" x14ac:dyDescent="0.25">
      <c r="A821" t="s">
        <v>60</v>
      </c>
      <c r="B821" t="s">
        <v>6470</v>
      </c>
      <c r="C821" t="s">
        <v>6469</v>
      </c>
      <c r="D821" t="s">
        <v>5439</v>
      </c>
      <c r="E821" t="s">
        <v>6267</v>
      </c>
      <c r="F821" t="s">
        <v>10</v>
      </c>
      <c r="G821" t="s">
        <v>560</v>
      </c>
      <c r="H821" t="s">
        <v>6471</v>
      </c>
      <c r="I821" t="s">
        <v>5026</v>
      </c>
      <c r="J821" t="s">
        <v>4826</v>
      </c>
      <c r="K821" t="s">
        <v>4827</v>
      </c>
      <c r="L821" t="s">
        <v>4975</v>
      </c>
      <c r="M821" s="149">
        <v>508598.26</v>
      </c>
      <c r="N821" s="149">
        <v>509632.17</v>
      </c>
    </row>
    <row r="822" spans="1:14" x14ac:dyDescent="0.25">
      <c r="A822" t="s">
        <v>69</v>
      </c>
      <c r="B822" t="s">
        <v>6473</v>
      </c>
      <c r="C822" t="s">
        <v>6472</v>
      </c>
      <c r="D822" t="s">
        <v>6474</v>
      </c>
      <c r="E822" t="s">
        <v>6475</v>
      </c>
      <c r="F822" t="s">
        <v>9</v>
      </c>
      <c r="G822" t="s">
        <v>560</v>
      </c>
      <c r="H822" t="s">
        <v>6476</v>
      </c>
      <c r="I822" t="s">
        <v>5026</v>
      </c>
      <c r="J822" t="s">
        <v>4826</v>
      </c>
      <c r="K822" t="s">
        <v>4827</v>
      </c>
      <c r="L822" t="s">
        <v>4975</v>
      </c>
      <c r="M822" s="149">
        <v>509776.06</v>
      </c>
      <c r="N822" s="149">
        <v>510000</v>
      </c>
    </row>
    <row r="823" spans="1:14" x14ac:dyDescent="0.25">
      <c r="A823" t="s">
        <v>65</v>
      </c>
      <c r="B823" t="s">
        <v>5807</v>
      </c>
      <c r="C823" t="s">
        <v>5806</v>
      </c>
      <c r="D823" t="s">
        <v>4922</v>
      </c>
      <c r="E823" t="s">
        <v>6217</v>
      </c>
      <c r="F823" t="s">
        <v>10</v>
      </c>
      <c r="G823" t="s">
        <v>4875</v>
      </c>
      <c r="H823" t="s">
        <v>6477</v>
      </c>
      <c r="I823" t="s">
        <v>5026</v>
      </c>
      <c r="J823" t="s">
        <v>4826</v>
      </c>
      <c r="K823" t="s">
        <v>4827</v>
      </c>
      <c r="L823" t="s">
        <v>4975</v>
      </c>
      <c r="M823" s="149">
        <v>503670.13</v>
      </c>
      <c r="N823" s="149">
        <v>503685.62</v>
      </c>
    </row>
    <row r="824" spans="1:14" x14ac:dyDescent="0.25">
      <c r="A824" t="s">
        <v>63</v>
      </c>
      <c r="B824" t="s">
        <v>6483</v>
      </c>
      <c r="C824" t="s">
        <v>6482</v>
      </c>
      <c r="D824" t="s">
        <v>5059</v>
      </c>
      <c r="E824" t="s">
        <v>6484</v>
      </c>
      <c r="F824" t="s">
        <v>10</v>
      </c>
      <c r="G824" t="s">
        <v>2095</v>
      </c>
      <c r="H824" t="s">
        <v>6485</v>
      </c>
      <c r="I824" t="s">
        <v>5026</v>
      </c>
      <c r="J824" t="s">
        <v>4826</v>
      </c>
      <c r="K824" t="s">
        <v>4827</v>
      </c>
      <c r="L824" t="s">
        <v>4975</v>
      </c>
      <c r="M824" s="149">
        <v>509475.27</v>
      </c>
      <c r="N824" s="149">
        <v>509999.49</v>
      </c>
    </row>
    <row r="825" spans="1:14" x14ac:dyDescent="0.25">
      <c r="A825" t="s">
        <v>57</v>
      </c>
      <c r="B825" t="s">
        <v>5603</v>
      </c>
      <c r="C825" t="s">
        <v>5602</v>
      </c>
      <c r="D825" t="s">
        <v>5103</v>
      </c>
      <c r="E825" t="s">
        <v>5790</v>
      </c>
      <c r="F825" t="s">
        <v>10</v>
      </c>
      <c r="G825" t="s">
        <v>4875</v>
      </c>
      <c r="H825" t="s">
        <v>6486</v>
      </c>
      <c r="I825" t="s">
        <v>5026</v>
      </c>
      <c r="J825" t="s">
        <v>4826</v>
      </c>
      <c r="K825" t="s">
        <v>4827</v>
      </c>
      <c r="L825" t="s">
        <v>4975</v>
      </c>
      <c r="M825" s="149">
        <v>458662.44</v>
      </c>
      <c r="N825" s="149">
        <v>509712.48</v>
      </c>
    </row>
    <row r="826" spans="1:14" x14ac:dyDescent="0.25">
      <c r="A826" t="s">
        <v>69</v>
      </c>
      <c r="B826" t="s">
        <v>6488</v>
      </c>
      <c r="C826" t="s">
        <v>6487</v>
      </c>
      <c r="D826" t="s">
        <v>6489</v>
      </c>
      <c r="E826" t="s">
        <v>6490</v>
      </c>
      <c r="F826" t="s">
        <v>10</v>
      </c>
      <c r="G826" t="s">
        <v>4839</v>
      </c>
      <c r="H826" t="s">
        <v>6491</v>
      </c>
      <c r="I826" t="s">
        <v>5026</v>
      </c>
      <c r="J826" t="s">
        <v>4826</v>
      </c>
      <c r="K826" t="s">
        <v>4827</v>
      </c>
      <c r="L826" t="s">
        <v>4975</v>
      </c>
      <c r="M826" s="149">
        <v>478951.41</v>
      </c>
      <c r="N826" s="149">
        <v>478951.41</v>
      </c>
    </row>
    <row r="827" spans="1:14" x14ac:dyDescent="0.25">
      <c r="A827" t="s">
        <v>69</v>
      </c>
      <c r="B827" t="s">
        <v>6494</v>
      </c>
      <c r="C827" t="s">
        <v>6493</v>
      </c>
      <c r="D827" t="s">
        <v>6492</v>
      </c>
      <c r="E827" t="s">
        <v>5938</v>
      </c>
      <c r="F827" t="s">
        <v>9</v>
      </c>
      <c r="G827" t="s">
        <v>560</v>
      </c>
      <c r="H827" t="s">
        <v>6495</v>
      </c>
      <c r="I827" t="s">
        <v>5026</v>
      </c>
      <c r="J827" t="s">
        <v>4826</v>
      </c>
      <c r="K827" t="s">
        <v>4827</v>
      </c>
      <c r="L827" t="s">
        <v>4975</v>
      </c>
      <c r="M827" s="149">
        <v>425816.3</v>
      </c>
      <c r="N827" s="149">
        <v>509997.66</v>
      </c>
    </row>
    <row r="828" spans="1:14" x14ac:dyDescent="0.25">
      <c r="A828" t="s">
        <v>57</v>
      </c>
      <c r="B828" t="s">
        <v>5365</v>
      </c>
      <c r="C828" t="s">
        <v>5364</v>
      </c>
      <c r="D828" t="s">
        <v>5893</v>
      </c>
      <c r="E828" t="s">
        <v>6496</v>
      </c>
      <c r="F828" t="s">
        <v>9</v>
      </c>
      <c r="G828" t="s">
        <v>4839</v>
      </c>
      <c r="H828" t="s">
        <v>6497</v>
      </c>
      <c r="I828" t="s">
        <v>5026</v>
      </c>
      <c r="J828" t="s">
        <v>4826</v>
      </c>
      <c r="K828" t="s">
        <v>4827</v>
      </c>
      <c r="L828" t="s">
        <v>4975</v>
      </c>
      <c r="M828" s="149">
        <v>508409.07</v>
      </c>
      <c r="N828" s="149">
        <v>509981.47</v>
      </c>
    </row>
    <row r="829" spans="1:14" x14ac:dyDescent="0.25">
      <c r="A829" t="s">
        <v>67</v>
      </c>
      <c r="B829" t="s">
        <v>6373</v>
      </c>
      <c r="C829" t="s">
        <v>6372</v>
      </c>
      <c r="D829" t="s">
        <v>5378</v>
      </c>
      <c r="E829" t="s">
        <v>4980</v>
      </c>
      <c r="F829" t="s">
        <v>10</v>
      </c>
      <c r="G829" t="s">
        <v>4939</v>
      </c>
      <c r="H829" t="s">
        <v>6498</v>
      </c>
      <c r="I829" t="s">
        <v>5026</v>
      </c>
      <c r="J829" t="s">
        <v>4826</v>
      </c>
      <c r="K829" t="s">
        <v>4827</v>
      </c>
      <c r="L829" t="s">
        <v>4975</v>
      </c>
      <c r="M829" s="149">
        <v>554181.35</v>
      </c>
      <c r="N829" s="149">
        <v>509988.6</v>
      </c>
    </row>
    <row r="830" spans="1:14" x14ac:dyDescent="0.25">
      <c r="A830" t="s">
        <v>57</v>
      </c>
      <c r="B830" t="s">
        <v>6501</v>
      </c>
      <c r="C830" t="s">
        <v>6500</v>
      </c>
      <c r="D830" t="s">
        <v>5324</v>
      </c>
      <c r="E830" t="s">
        <v>6055</v>
      </c>
      <c r="F830" t="s">
        <v>10</v>
      </c>
      <c r="G830" t="s">
        <v>4839</v>
      </c>
      <c r="H830" t="s">
        <v>6502</v>
      </c>
      <c r="I830" t="s">
        <v>5026</v>
      </c>
      <c r="J830" t="s">
        <v>4826</v>
      </c>
      <c r="K830" t="s">
        <v>4827</v>
      </c>
      <c r="L830" t="s">
        <v>4975</v>
      </c>
      <c r="M830" s="149">
        <v>484391.94</v>
      </c>
      <c r="N830" s="149">
        <v>509726.48</v>
      </c>
    </row>
    <row r="831" spans="1:14" x14ac:dyDescent="0.25">
      <c r="A831" t="s">
        <v>57</v>
      </c>
      <c r="B831" t="s">
        <v>6147</v>
      </c>
      <c r="C831" t="s">
        <v>6146</v>
      </c>
      <c r="D831" t="s">
        <v>5883</v>
      </c>
      <c r="E831" t="s">
        <v>5434</v>
      </c>
      <c r="F831" t="s">
        <v>10</v>
      </c>
      <c r="G831" t="s">
        <v>4926</v>
      </c>
      <c r="H831" t="s">
        <v>6503</v>
      </c>
      <c r="I831" t="s">
        <v>5026</v>
      </c>
      <c r="J831" t="s">
        <v>4826</v>
      </c>
      <c r="K831" t="s">
        <v>4827</v>
      </c>
      <c r="L831" t="s">
        <v>4975</v>
      </c>
      <c r="M831" s="149">
        <v>504197.86</v>
      </c>
      <c r="N831" s="149">
        <v>510000</v>
      </c>
    </row>
    <row r="832" spans="1:14" x14ac:dyDescent="0.25">
      <c r="A832" t="s">
        <v>57</v>
      </c>
      <c r="B832" t="s">
        <v>6505</v>
      </c>
      <c r="C832" t="s">
        <v>6504</v>
      </c>
      <c r="D832" t="s">
        <v>5562</v>
      </c>
      <c r="E832" t="s">
        <v>6506</v>
      </c>
      <c r="F832" t="s">
        <v>10</v>
      </c>
      <c r="G832" t="s">
        <v>4875</v>
      </c>
      <c r="H832" t="s">
        <v>6507</v>
      </c>
      <c r="I832" t="s">
        <v>5026</v>
      </c>
      <c r="J832" t="s">
        <v>4826</v>
      </c>
      <c r="K832" t="s">
        <v>4827</v>
      </c>
      <c r="L832" t="s">
        <v>4975</v>
      </c>
      <c r="M832" s="149">
        <v>489730.11</v>
      </c>
      <c r="N832" s="149">
        <v>509712.48</v>
      </c>
    </row>
    <row r="833" spans="1:14" x14ac:dyDescent="0.25">
      <c r="A833" t="s">
        <v>56</v>
      </c>
      <c r="B833" t="s">
        <v>6510</v>
      </c>
      <c r="C833" t="s">
        <v>6509</v>
      </c>
      <c r="D833" t="s">
        <v>4896</v>
      </c>
      <c r="E833" t="s">
        <v>5889</v>
      </c>
      <c r="F833" t="s">
        <v>9</v>
      </c>
      <c r="G833" t="s">
        <v>4939</v>
      </c>
      <c r="H833" t="s">
        <v>6511</v>
      </c>
      <c r="I833" t="s">
        <v>5026</v>
      </c>
      <c r="J833" t="s">
        <v>4826</v>
      </c>
      <c r="K833" t="s">
        <v>4827</v>
      </c>
      <c r="L833" t="s">
        <v>4975</v>
      </c>
      <c r="M833" s="149">
        <v>509512.46</v>
      </c>
      <c r="N833" s="149">
        <v>510000</v>
      </c>
    </row>
    <row r="834" spans="1:14" x14ac:dyDescent="0.25">
      <c r="A834" t="s">
        <v>56</v>
      </c>
      <c r="B834" t="s">
        <v>6510</v>
      </c>
      <c r="C834" t="s">
        <v>6509</v>
      </c>
      <c r="D834" t="s">
        <v>4896</v>
      </c>
      <c r="E834" t="s">
        <v>6294</v>
      </c>
      <c r="F834" t="s">
        <v>9</v>
      </c>
      <c r="G834" t="s">
        <v>4939</v>
      </c>
      <c r="H834" t="s">
        <v>6512</v>
      </c>
      <c r="I834" t="s">
        <v>5026</v>
      </c>
      <c r="J834" t="s">
        <v>4826</v>
      </c>
      <c r="K834" t="s">
        <v>4827</v>
      </c>
      <c r="L834" t="s">
        <v>4975</v>
      </c>
      <c r="M834" s="149">
        <v>509506.05</v>
      </c>
      <c r="N834" s="149">
        <v>510000</v>
      </c>
    </row>
    <row r="835" spans="1:14" x14ac:dyDescent="0.25">
      <c r="A835" t="s">
        <v>66</v>
      </c>
      <c r="B835" t="s">
        <v>6514</v>
      </c>
      <c r="C835" t="s">
        <v>6513</v>
      </c>
      <c r="D835" t="s">
        <v>5822</v>
      </c>
      <c r="E835" t="s">
        <v>5019</v>
      </c>
      <c r="F835" t="s">
        <v>9</v>
      </c>
      <c r="G835" t="s">
        <v>560</v>
      </c>
      <c r="H835" t="s">
        <v>6515</v>
      </c>
      <c r="I835" t="s">
        <v>5026</v>
      </c>
      <c r="J835" t="s">
        <v>4826</v>
      </c>
      <c r="K835" t="s">
        <v>4827</v>
      </c>
      <c r="L835" t="s">
        <v>4975</v>
      </c>
      <c r="M835" s="149">
        <v>407735.18</v>
      </c>
      <c r="N835" s="149">
        <v>509668.98</v>
      </c>
    </row>
    <row r="836" spans="1:14" x14ac:dyDescent="0.25">
      <c r="A836" t="s">
        <v>52</v>
      </c>
      <c r="B836" t="s">
        <v>6518</v>
      </c>
      <c r="C836" t="s">
        <v>6517</v>
      </c>
      <c r="D836" t="s">
        <v>6519</v>
      </c>
      <c r="E836" t="s">
        <v>5942</v>
      </c>
      <c r="F836" t="s">
        <v>9</v>
      </c>
      <c r="G836" t="s">
        <v>560</v>
      </c>
      <c r="H836" t="s">
        <v>5647</v>
      </c>
      <c r="I836" t="s">
        <v>5026</v>
      </c>
      <c r="J836" t="s">
        <v>4826</v>
      </c>
      <c r="K836" t="s">
        <v>4827</v>
      </c>
      <c r="L836" t="s">
        <v>4975</v>
      </c>
      <c r="M836" s="149">
        <v>508500.94</v>
      </c>
      <c r="N836" s="149">
        <v>509971.8</v>
      </c>
    </row>
    <row r="837" spans="1:14" x14ac:dyDescent="0.25">
      <c r="A837" t="s">
        <v>52</v>
      </c>
      <c r="B837" t="s">
        <v>6518</v>
      </c>
      <c r="C837" t="s">
        <v>6517</v>
      </c>
      <c r="D837" t="s">
        <v>6519</v>
      </c>
      <c r="E837" t="s">
        <v>5942</v>
      </c>
      <c r="F837" t="s">
        <v>9</v>
      </c>
      <c r="G837" t="s">
        <v>560</v>
      </c>
      <c r="H837" t="s">
        <v>6520</v>
      </c>
      <c r="I837" t="s">
        <v>5026</v>
      </c>
      <c r="J837" t="s">
        <v>4826</v>
      </c>
      <c r="K837" t="s">
        <v>4827</v>
      </c>
      <c r="L837" t="s">
        <v>4975</v>
      </c>
      <c r="M837" s="149">
        <v>508500.94</v>
      </c>
      <c r="N837" s="149">
        <v>509971.8</v>
      </c>
    </row>
    <row r="838" spans="1:14" x14ac:dyDescent="0.25">
      <c r="A838" t="s">
        <v>52</v>
      </c>
      <c r="B838" t="s">
        <v>6523</v>
      </c>
      <c r="C838" t="s">
        <v>6522</v>
      </c>
      <c r="D838" t="s">
        <v>6521</v>
      </c>
      <c r="E838" t="s">
        <v>5472</v>
      </c>
      <c r="F838" t="s">
        <v>9</v>
      </c>
      <c r="G838" t="s">
        <v>560</v>
      </c>
      <c r="H838" t="s">
        <v>560</v>
      </c>
      <c r="I838" t="s">
        <v>5026</v>
      </c>
      <c r="J838" t="s">
        <v>4826</v>
      </c>
      <c r="K838" t="s">
        <v>4827</v>
      </c>
      <c r="L838" t="s">
        <v>4975</v>
      </c>
      <c r="M838" s="149">
        <v>499369.7</v>
      </c>
      <c r="N838" s="149">
        <v>503369.03</v>
      </c>
    </row>
    <row r="839" spans="1:14" x14ac:dyDescent="0.25">
      <c r="A839" t="s">
        <v>52</v>
      </c>
      <c r="B839" t="s">
        <v>6523</v>
      </c>
      <c r="C839" t="s">
        <v>6522</v>
      </c>
      <c r="D839" t="s">
        <v>6521</v>
      </c>
      <c r="E839" t="s">
        <v>5997</v>
      </c>
      <c r="F839" t="s">
        <v>9</v>
      </c>
      <c r="G839" t="s">
        <v>560</v>
      </c>
      <c r="H839" t="s">
        <v>560</v>
      </c>
      <c r="I839" t="s">
        <v>5026</v>
      </c>
      <c r="J839" t="s">
        <v>4826</v>
      </c>
      <c r="K839" t="s">
        <v>4827</v>
      </c>
      <c r="L839" t="s">
        <v>4975</v>
      </c>
      <c r="M839" s="149">
        <v>499369.7</v>
      </c>
      <c r="N839" s="149">
        <v>503529.99</v>
      </c>
    </row>
    <row r="840" spans="1:14" x14ac:dyDescent="0.25">
      <c r="A840" t="s">
        <v>52</v>
      </c>
      <c r="B840" t="s">
        <v>5854</v>
      </c>
      <c r="C840" t="s">
        <v>5853</v>
      </c>
      <c r="D840" t="s">
        <v>5666</v>
      </c>
      <c r="E840" t="s">
        <v>5999</v>
      </c>
      <c r="F840" t="s">
        <v>10</v>
      </c>
      <c r="G840" t="s">
        <v>2095</v>
      </c>
      <c r="H840" t="s">
        <v>6524</v>
      </c>
      <c r="I840" t="s">
        <v>5026</v>
      </c>
      <c r="J840" t="s">
        <v>4826</v>
      </c>
      <c r="K840" t="s">
        <v>4827</v>
      </c>
      <c r="L840" t="s">
        <v>4975</v>
      </c>
      <c r="M840" s="149">
        <v>508829.74</v>
      </c>
      <c r="N840" s="149">
        <v>509915.1</v>
      </c>
    </row>
    <row r="841" spans="1:14" x14ac:dyDescent="0.25">
      <c r="A841" t="s">
        <v>57</v>
      </c>
      <c r="B841" t="s">
        <v>6526</v>
      </c>
      <c r="C841" t="s">
        <v>6525</v>
      </c>
      <c r="D841" t="s">
        <v>5217</v>
      </c>
      <c r="E841" t="s">
        <v>5948</v>
      </c>
      <c r="F841" t="s">
        <v>10</v>
      </c>
      <c r="G841" t="s">
        <v>560</v>
      </c>
      <c r="H841" t="s">
        <v>6527</v>
      </c>
      <c r="I841" t="s">
        <v>5026</v>
      </c>
      <c r="J841" t="s">
        <v>4826</v>
      </c>
      <c r="K841" t="s">
        <v>4827</v>
      </c>
      <c r="L841" t="s">
        <v>4975</v>
      </c>
      <c r="M841" s="149">
        <v>504135.96</v>
      </c>
      <c r="N841" s="149">
        <v>509227.53</v>
      </c>
    </row>
    <row r="842" spans="1:14" x14ac:dyDescent="0.25">
      <c r="A842" t="s">
        <v>52</v>
      </c>
      <c r="B842" t="s">
        <v>6529</v>
      </c>
      <c r="C842" t="s">
        <v>6528</v>
      </c>
      <c r="D842" t="s">
        <v>4878</v>
      </c>
      <c r="E842" t="s">
        <v>6198</v>
      </c>
      <c r="F842" t="s">
        <v>10</v>
      </c>
      <c r="G842" t="s">
        <v>2095</v>
      </c>
      <c r="H842" t="s">
        <v>4940</v>
      </c>
      <c r="I842" t="s">
        <v>5026</v>
      </c>
      <c r="J842" t="s">
        <v>4826</v>
      </c>
      <c r="K842" t="s">
        <v>4827</v>
      </c>
      <c r="L842" t="s">
        <v>4975</v>
      </c>
      <c r="M842" s="149">
        <v>363459.03</v>
      </c>
      <c r="N842" s="149">
        <v>510000</v>
      </c>
    </row>
    <row r="843" spans="1:14" x14ac:dyDescent="0.25">
      <c r="A843" t="s">
        <v>56</v>
      </c>
      <c r="B843" t="s">
        <v>6532</v>
      </c>
      <c r="C843" t="s">
        <v>6531</v>
      </c>
      <c r="D843" t="s">
        <v>6530</v>
      </c>
      <c r="E843" t="s">
        <v>6533</v>
      </c>
      <c r="F843" t="s">
        <v>10</v>
      </c>
      <c r="G843" t="s">
        <v>4839</v>
      </c>
      <c r="H843" t="s">
        <v>6534</v>
      </c>
      <c r="I843" t="s">
        <v>5026</v>
      </c>
      <c r="J843" t="s">
        <v>4826</v>
      </c>
      <c r="K843" t="s">
        <v>4827</v>
      </c>
      <c r="L843" t="s">
        <v>4975</v>
      </c>
      <c r="M843" s="149">
        <v>487499.98</v>
      </c>
      <c r="N843" s="149">
        <v>509944.53</v>
      </c>
    </row>
    <row r="844" spans="1:14" x14ac:dyDescent="0.25">
      <c r="A844" t="s">
        <v>57</v>
      </c>
      <c r="B844" t="s">
        <v>6537</v>
      </c>
      <c r="C844" t="s">
        <v>6536</v>
      </c>
      <c r="D844" t="s">
        <v>6538</v>
      </c>
      <c r="E844" t="s">
        <v>4983</v>
      </c>
      <c r="F844" t="s">
        <v>9</v>
      </c>
      <c r="G844" t="s">
        <v>4839</v>
      </c>
      <c r="H844" t="s">
        <v>6539</v>
      </c>
      <c r="I844" t="s">
        <v>5026</v>
      </c>
      <c r="J844" t="s">
        <v>4826</v>
      </c>
      <c r="K844" t="s">
        <v>4827</v>
      </c>
      <c r="L844" t="s">
        <v>4975</v>
      </c>
      <c r="M844" s="149">
        <v>508887.78</v>
      </c>
      <c r="N844" s="149">
        <v>509996.95</v>
      </c>
    </row>
    <row r="845" spans="1:14" x14ac:dyDescent="0.25">
      <c r="A845" t="s">
        <v>57</v>
      </c>
      <c r="B845" t="s">
        <v>6541</v>
      </c>
      <c r="C845" t="s">
        <v>6540</v>
      </c>
      <c r="D845" t="s">
        <v>5625</v>
      </c>
      <c r="E845" t="s">
        <v>6542</v>
      </c>
      <c r="F845" t="s">
        <v>10</v>
      </c>
      <c r="G845" t="s">
        <v>2095</v>
      </c>
      <c r="H845" t="s">
        <v>6543</v>
      </c>
      <c r="I845" t="s">
        <v>5026</v>
      </c>
      <c r="J845" t="s">
        <v>4826</v>
      </c>
      <c r="K845" t="s">
        <v>4827</v>
      </c>
      <c r="L845" t="s">
        <v>4975</v>
      </c>
      <c r="M845" s="149">
        <v>505930.9</v>
      </c>
      <c r="N845" s="149">
        <v>508446.08</v>
      </c>
    </row>
    <row r="846" spans="1:14" x14ac:dyDescent="0.25">
      <c r="A846" t="s">
        <v>66</v>
      </c>
      <c r="B846" t="s">
        <v>6545</v>
      </c>
      <c r="C846" t="s">
        <v>6544</v>
      </c>
      <c r="D846" t="s">
        <v>6143</v>
      </c>
      <c r="E846" t="s">
        <v>4983</v>
      </c>
      <c r="F846" t="s">
        <v>10</v>
      </c>
      <c r="G846" t="s">
        <v>560</v>
      </c>
      <c r="H846" t="s">
        <v>6546</v>
      </c>
      <c r="I846" t="s">
        <v>5026</v>
      </c>
      <c r="J846" t="s">
        <v>4826</v>
      </c>
      <c r="K846" t="s">
        <v>4827</v>
      </c>
      <c r="L846" t="s">
        <v>4975</v>
      </c>
      <c r="M846" s="149">
        <v>470250.94</v>
      </c>
      <c r="N846" s="149">
        <v>509384.45</v>
      </c>
    </row>
    <row r="847" spans="1:14" x14ac:dyDescent="0.25">
      <c r="A847" t="s">
        <v>52</v>
      </c>
      <c r="B847" t="s">
        <v>6548</v>
      </c>
      <c r="C847" t="s">
        <v>6547</v>
      </c>
      <c r="D847" t="s">
        <v>5112</v>
      </c>
      <c r="E847" t="s">
        <v>6549</v>
      </c>
      <c r="F847" t="s">
        <v>9</v>
      </c>
      <c r="G847" t="s">
        <v>560</v>
      </c>
      <c r="H847" t="s">
        <v>6551</v>
      </c>
      <c r="I847" t="s">
        <v>5026</v>
      </c>
      <c r="J847" t="s">
        <v>4826</v>
      </c>
      <c r="K847" t="s">
        <v>4827</v>
      </c>
      <c r="L847" t="s">
        <v>4975</v>
      </c>
      <c r="M847" s="149">
        <v>505136.66</v>
      </c>
      <c r="N847" s="149">
        <v>509540.93</v>
      </c>
    </row>
    <row r="848" spans="1:14" x14ac:dyDescent="0.25">
      <c r="A848" t="s">
        <v>66</v>
      </c>
      <c r="B848" t="s">
        <v>6553</v>
      </c>
      <c r="C848" t="s">
        <v>6552</v>
      </c>
      <c r="D848" t="s">
        <v>5079</v>
      </c>
      <c r="E848" t="s">
        <v>5085</v>
      </c>
      <c r="F848" t="s">
        <v>10</v>
      </c>
      <c r="G848" t="s">
        <v>560</v>
      </c>
      <c r="H848" t="s">
        <v>6554</v>
      </c>
      <c r="I848" t="s">
        <v>5026</v>
      </c>
      <c r="J848" t="s">
        <v>4826</v>
      </c>
      <c r="K848" t="s">
        <v>4827</v>
      </c>
      <c r="L848" t="s">
        <v>4975</v>
      </c>
      <c r="M848" s="149">
        <v>507870</v>
      </c>
      <c r="N848" s="149">
        <v>508253.81</v>
      </c>
    </row>
    <row r="849" spans="1:14" x14ac:dyDescent="0.25">
      <c r="A849" t="s">
        <v>52</v>
      </c>
      <c r="B849" t="s">
        <v>5603</v>
      </c>
      <c r="C849" t="s">
        <v>5602</v>
      </c>
      <c r="D849" t="s">
        <v>5223</v>
      </c>
      <c r="E849" t="s">
        <v>6555</v>
      </c>
      <c r="F849" t="s">
        <v>9</v>
      </c>
      <c r="G849" t="s">
        <v>560</v>
      </c>
      <c r="H849" t="s">
        <v>6556</v>
      </c>
      <c r="I849" t="s">
        <v>5026</v>
      </c>
      <c r="J849" t="s">
        <v>4826</v>
      </c>
      <c r="K849" t="s">
        <v>4827</v>
      </c>
      <c r="L849" t="s">
        <v>4975</v>
      </c>
      <c r="M849" s="149">
        <v>505900</v>
      </c>
      <c r="N849" s="149">
        <v>509984.93</v>
      </c>
    </row>
    <row r="850" spans="1:14" x14ac:dyDescent="0.25">
      <c r="A850" t="s">
        <v>52</v>
      </c>
      <c r="B850" t="s">
        <v>5603</v>
      </c>
      <c r="C850" t="s">
        <v>5602</v>
      </c>
      <c r="D850" t="s">
        <v>5852</v>
      </c>
      <c r="E850" t="s">
        <v>6557</v>
      </c>
      <c r="F850" t="s">
        <v>9</v>
      </c>
      <c r="G850" t="s">
        <v>560</v>
      </c>
      <c r="H850" t="s">
        <v>6559</v>
      </c>
      <c r="I850" t="s">
        <v>5026</v>
      </c>
      <c r="J850" t="s">
        <v>4826</v>
      </c>
      <c r="K850" t="s">
        <v>4827</v>
      </c>
      <c r="L850" t="s">
        <v>4975</v>
      </c>
      <c r="M850" s="149">
        <v>506950</v>
      </c>
      <c r="N850" s="149">
        <v>509985.11</v>
      </c>
    </row>
    <row r="851" spans="1:14" x14ac:dyDescent="0.25">
      <c r="A851" t="s">
        <v>52</v>
      </c>
      <c r="B851" t="s">
        <v>5603</v>
      </c>
      <c r="C851" t="s">
        <v>5602</v>
      </c>
      <c r="D851" t="s">
        <v>5223</v>
      </c>
      <c r="E851" t="s">
        <v>6560</v>
      </c>
      <c r="F851" t="s">
        <v>9</v>
      </c>
      <c r="G851" t="s">
        <v>560</v>
      </c>
      <c r="H851" t="s">
        <v>6561</v>
      </c>
      <c r="I851" t="s">
        <v>5026</v>
      </c>
      <c r="J851" t="s">
        <v>4826</v>
      </c>
      <c r="K851" t="s">
        <v>4827</v>
      </c>
      <c r="L851" t="s">
        <v>4975</v>
      </c>
      <c r="M851" s="149">
        <v>505900</v>
      </c>
      <c r="N851" s="149">
        <v>510000</v>
      </c>
    </row>
    <row r="852" spans="1:14" x14ac:dyDescent="0.25">
      <c r="A852" t="s">
        <v>52</v>
      </c>
      <c r="B852" t="s">
        <v>5603</v>
      </c>
      <c r="C852" t="s">
        <v>5602</v>
      </c>
      <c r="D852" t="s">
        <v>5223</v>
      </c>
      <c r="E852" t="s">
        <v>6560</v>
      </c>
      <c r="F852" t="s">
        <v>9</v>
      </c>
      <c r="G852" t="s">
        <v>560</v>
      </c>
      <c r="H852" t="s">
        <v>6562</v>
      </c>
      <c r="I852" t="s">
        <v>5026</v>
      </c>
      <c r="J852" t="s">
        <v>4826</v>
      </c>
      <c r="K852" t="s">
        <v>4827</v>
      </c>
      <c r="L852" t="s">
        <v>4975</v>
      </c>
      <c r="M852" s="149">
        <v>505900</v>
      </c>
      <c r="N852" s="149">
        <v>509984.93</v>
      </c>
    </row>
    <row r="853" spans="1:14" x14ac:dyDescent="0.25">
      <c r="A853" t="s">
        <v>52</v>
      </c>
      <c r="B853" t="s">
        <v>5603</v>
      </c>
      <c r="C853" t="s">
        <v>5602</v>
      </c>
      <c r="D853" t="s">
        <v>5223</v>
      </c>
      <c r="E853" t="s">
        <v>6566</v>
      </c>
      <c r="F853" t="s">
        <v>9</v>
      </c>
      <c r="G853" t="s">
        <v>560</v>
      </c>
      <c r="H853" t="s">
        <v>6567</v>
      </c>
      <c r="I853" t="s">
        <v>5026</v>
      </c>
      <c r="J853" t="s">
        <v>4826</v>
      </c>
      <c r="K853" t="s">
        <v>4827</v>
      </c>
      <c r="L853" t="s">
        <v>4975</v>
      </c>
      <c r="M853" s="149">
        <v>505900</v>
      </c>
      <c r="N853" s="149">
        <v>509984.93</v>
      </c>
    </row>
    <row r="854" spans="1:14" x14ac:dyDescent="0.25">
      <c r="A854" t="s">
        <v>57</v>
      </c>
      <c r="B854" t="s">
        <v>6577</v>
      </c>
      <c r="C854" t="s">
        <v>6576</v>
      </c>
      <c r="D854" t="s">
        <v>6578</v>
      </c>
      <c r="E854" t="s">
        <v>5864</v>
      </c>
      <c r="F854" t="s">
        <v>10</v>
      </c>
      <c r="G854" t="s">
        <v>4939</v>
      </c>
      <c r="H854" t="s">
        <v>6579</v>
      </c>
      <c r="I854" t="s">
        <v>5026</v>
      </c>
      <c r="J854" t="s">
        <v>4826</v>
      </c>
      <c r="K854" t="s">
        <v>4827</v>
      </c>
      <c r="L854" t="s">
        <v>4975</v>
      </c>
      <c r="M854" s="149">
        <v>488647.48</v>
      </c>
      <c r="N854" s="149">
        <v>509697.47</v>
      </c>
    </row>
    <row r="855" spans="1:14" x14ac:dyDescent="0.25">
      <c r="A855" t="s">
        <v>57</v>
      </c>
      <c r="B855" t="s">
        <v>6577</v>
      </c>
      <c r="C855" t="s">
        <v>6576</v>
      </c>
      <c r="D855" t="s">
        <v>6578</v>
      </c>
      <c r="E855" t="s">
        <v>5864</v>
      </c>
      <c r="F855" t="s">
        <v>10</v>
      </c>
      <c r="G855" t="s">
        <v>4939</v>
      </c>
      <c r="H855" t="s">
        <v>6583</v>
      </c>
      <c r="I855" t="s">
        <v>5026</v>
      </c>
      <c r="J855" t="s">
        <v>4826</v>
      </c>
      <c r="K855" t="s">
        <v>4827</v>
      </c>
      <c r="L855" t="s">
        <v>4975</v>
      </c>
      <c r="M855" s="149">
        <v>488647.48</v>
      </c>
      <c r="N855" s="149">
        <v>509712.48</v>
      </c>
    </row>
    <row r="856" spans="1:14" x14ac:dyDescent="0.25">
      <c r="A856" t="s">
        <v>52</v>
      </c>
      <c r="B856" t="s">
        <v>6585</v>
      </c>
      <c r="C856" t="s">
        <v>6584</v>
      </c>
      <c r="D856" t="s">
        <v>6371</v>
      </c>
      <c r="E856" t="s">
        <v>5115</v>
      </c>
      <c r="F856" t="s">
        <v>10</v>
      </c>
      <c r="G856" t="s">
        <v>2095</v>
      </c>
      <c r="H856" t="s">
        <v>5455</v>
      </c>
      <c r="I856" t="s">
        <v>5026</v>
      </c>
      <c r="J856" t="s">
        <v>4826</v>
      </c>
      <c r="K856" t="s">
        <v>4827</v>
      </c>
      <c r="L856" t="s">
        <v>4975</v>
      </c>
      <c r="M856" s="149">
        <v>497428.67</v>
      </c>
      <c r="N856" s="149">
        <v>497468.05</v>
      </c>
    </row>
    <row r="857" spans="1:14" x14ac:dyDescent="0.25">
      <c r="A857" t="s">
        <v>52</v>
      </c>
      <c r="B857" t="s">
        <v>6585</v>
      </c>
      <c r="C857" t="s">
        <v>6584</v>
      </c>
      <c r="D857" t="s">
        <v>6371</v>
      </c>
      <c r="E857" t="s">
        <v>5115</v>
      </c>
      <c r="F857" t="s">
        <v>10</v>
      </c>
      <c r="G857" t="s">
        <v>2095</v>
      </c>
      <c r="H857" t="s">
        <v>4940</v>
      </c>
      <c r="I857" t="s">
        <v>5026</v>
      </c>
      <c r="J857" t="s">
        <v>4826</v>
      </c>
      <c r="K857" t="s">
        <v>4827</v>
      </c>
      <c r="L857" t="s">
        <v>4975</v>
      </c>
      <c r="M857" s="149">
        <v>500958.31</v>
      </c>
      <c r="N857" s="149">
        <v>507116.3</v>
      </c>
    </row>
    <row r="858" spans="1:14" x14ac:dyDescent="0.25">
      <c r="A858" t="s">
        <v>66</v>
      </c>
      <c r="B858" t="s">
        <v>6588</v>
      </c>
      <c r="C858" t="s">
        <v>6587</v>
      </c>
      <c r="D858" t="s">
        <v>6586</v>
      </c>
      <c r="E858" t="s">
        <v>6377</v>
      </c>
      <c r="F858" t="s">
        <v>10</v>
      </c>
      <c r="G858" t="s">
        <v>4839</v>
      </c>
      <c r="H858" t="s">
        <v>6591</v>
      </c>
      <c r="I858" t="s">
        <v>5026</v>
      </c>
      <c r="J858" t="s">
        <v>4826</v>
      </c>
      <c r="K858" t="s">
        <v>4827</v>
      </c>
      <c r="L858" t="s">
        <v>4975</v>
      </c>
      <c r="M858" s="149">
        <v>485152.9</v>
      </c>
      <c r="N858" s="149">
        <v>501525.81</v>
      </c>
    </row>
    <row r="859" spans="1:14" x14ac:dyDescent="0.25">
      <c r="A859" t="s">
        <v>55</v>
      </c>
      <c r="B859" t="s">
        <v>5253</v>
      </c>
      <c r="C859" t="s">
        <v>5252</v>
      </c>
      <c r="D859" t="s">
        <v>5091</v>
      </c>
      <c r="E859" t="s">
        <v>5051</v>
      </c>
      <c r="F859" t="s">
        <v>10</v>
      </c>
      <c r="G859" t="s">
        <v>4839</v>
      </c>
      <c r="H859" t="s">
        <v>6592</v>
      </c>
      <c r="I859" t="s">
        <v>5026</v>
      </c>
      <c r="J859" t="s">
        <v>4826</v>
      </c>
      <c r="K859" t="s">
        <v>4827</v>
      </c>
      <c r="L859" t="s">
        <v>4975</v>
      </c>
      <c r="M859" s="149">
        <v>509280.04</v>
      </c>
      <c r="N859" s="149">
        <v>509973.76000000001</v>
      </c>
    </row>
    <row r="860" spans="1:14" x14ac:dyDescent="0.25">
      <c r="A860" t="s">
        <v>52</v>
      </c>
      <c r="B860" t="s">
        <v>6393</v>
      </c>
      <c r="C860" t="s">
        <v>6392</v>
      </c>
      <c r="D860" t="s">
        <v>6564</v>
      </c>
      <c r="E860" t="s">
        <v>5907</v>
      </c>
      <c r="F860" t="s">
        <v>10</v>
      </c>
      <c r="G860" t="s">
        <v>4839</v>
      </c>
      <c r="H860" t="s">
        <v>6593</v>
      </c>
      <c r="I860" t="s">
        <v>5026</v>
      </c>
      <c r="J860" t="s">
        <v>4826</v>
      </c>
      <c r="K860" t="s">
        <v>4827</v>
      </c>
      <c r="L860" t="s">
        <v>4975</v>
      </c>
      <c r="M860" s="149">
        <v>508715.23</v>
      </c>
      <c r="N860" s="149">
        <v>509861.93</v>
      </c>
    </row>
    <row r="861" spans="1:14" x14ac:dyDescent="0.25">
      <c r="A861" t="s">
        <v>66</v>
      </c>
      <c r="B861" t="s">
        <v>6596</v>
      </c>
      <c r="C861" t="s">
        <v>6595</v>
      </c>
      <c r="D861" t="s">
        <v>5431</v>
      </c>
      <c r="E861" t="s">
        <v>6597</v>
      </c>
      <c r="F861" t="s">
        <v>9</v>
      </c>
      <c r="G861" t="s">
        <v>4875</v>
      </c>
      <c r="H861" t="s">
        <v>6598</v>
      </c>
      <c r="I861" t="s">
        <v>5026</v>
      </c>
      <c r="J861" t="s">
        <v>4826</v>
      </c>
      <c r="K861" t="s">
        <v>4827</v>
      </c>
      <c r="L861" t="s">
        <v>4975</v>
      </c>
      <c r="M861" s="149">
        <v>587626.47</v>
      </c>
      <c r="N861" s="149">
        <v>509992.34</v>
      </c>
    </row>
    <row r="862" spans="1:14" x14ac:dyDescent="0.25">
      <c r="A862" t="s">
        <v>55</v>
      </c>
      <c r="B862" t="s">
        <v>4982</v>
      </c>
      <c r="C862" t="s">
        <v>4981</v>
      </c>
      <c r="D862" t="s">
        <v>5599</v>
      </c>
      <c r="E862" t="s">
        <v>5820</v>
      </c>
      <c r="F862" t="s">
        <v>10</v>
      </c>
      <c r="G862" t="s">
        <v>4939</v>
      </c>
      <c r="H862" t="s">
        <v>6607</v>
      </c>
      <c r="I862" t="s">
        <v>5026</v>
      </c>
      <c r="J862" t="s">
        <v>4826</v>
      </c>
      <c r="K862" t="s">
        <v>4827</v>
      </c>
      <c r="L862" t="s">
        <v>4975</v>
      </c>
      <c r="M862" s="149">
        <v>509946.11</v>
      </c>
      <c r="N862" s="149">
        <v>509946.11</v>
      </c>
    </row>
    <row r="863" spans="1:14" x14ac:dyDescent="0.25">
      <c r="A863" t="s">
        <v>55</v>
      </c>
      <c r="B863" t="s">
        <v>6261</v>
      </c>
      <c r="C863" t="s">
        <v>6260</v>
      </c>
      <c r="D863" t="s">
        <v>5543</v>
      </c>
      <c r="E863" t="s">
        <v>6609</v>
      </c>
      <c r="F863" t="s">
        <v>10</v>
      </c>
      <c r="G863" t="s">
        <v>4839</v>
      </c>
      <c r="H863" t="s">
        <v>6026</v>
      </c>
      <c r="I863" t="s">
        <v>5026</v>
      </c>
      <c r="J863" t="s">
        <v>4826</v>
      </c>
      <c r="K863" t="s">
        <v>4827</v>
      </c>
      <c r="L863" t="s">
        <v>4975</v>
      </c>
      <c r="M863" s="149">
        <v>509918.27</v>
      </c>
      <c r="N863" s="149">
        <v>510000</v>
      </c>
    </row>
    <row r="864" spans="1:14" x14ac:dyDescent="0.25">
      <c r="A864" t="s">
        <v>52</v>
      </c>
      <c r="B864" t="s">
        <v>5097</v>
      </c>
      <c r="C864" t="s">
        <v>5096</v>
      </c>
      <c r="D864" t="s">
        <v>6305</v>
      </c>
      <c r="E864" t="s">
        <v>6375</v>
      </c>
      <c r="F864" t="s">
        <v>10</v>
      </c>
      <c r="G864" t="s">
        <v>2095</v>
      </c>
      <c r="H864" t="s">
        <v>6611</v>
      </c>
      <c r="I864" t="s">
        <v>5026</v>
      </c>
      <c r="J864" t="s">
        <v>4826</v>
      </c>
      <c r="K864" t="s">
        <v>4827</v>
      </c>
      <c r="L864" t="s">
        <v>4975</v>
      </c>
      <c r="M864" s="149">
        <v>500757.09</v>
      </c>
      <c r="N864" s="149">
        <v>509963.76</v>
      </c>
    </row>
    <row r="865" spans="1:14" x14ac:dyDescent="0.25">
      <c r="A865" t="s">
        <v>54</v>
      </c>
      <c r="B865" t="s">
        <v>6613</v>
      </c>
      <c r="C865" t="s">
        <v>6612</v>
      </c>
      <c r="D865" t="s">
        <v>5764</v>
      </c>
      <c r="E865" t="s">
        <v>6614</v>
      </c>
      <c r="F865" t="s">
        <v>10</v>
      </c>
      <c r="G865" t="s">
        <v>560</v>
      </c>
      <c r="H865" t="s">
        <v>6615</v>
      </c>
      <c r="I865" t="s">
        <v>5026</v>
      </c>
      <c r="J865" t="s">
        <v>4826</v>
      </c>
      <c r="K865" t="s">
        <v>4827</v>
      </c>
      <c r="L865" t="s">
        <v>4975</v>
      </c>
      <c r="M865" s="149">
        <v>118339.31</v>
      </c>
      <c r="N865" s="149">
        <v>505652.04</v>
      </c>
    </row>
    <row r="866" spans="1:14" x14ac:dyDescent="0.25">
      <c r="A866" t="s">
        <v>52</v>
      </c>
      <c r="B866" t="s">
        <v>6618</v>
      </c>
      <c r="C866" t="s">
        <v>6617</v>
      </c>
      <c r="D866" t="s">
        <v>6062</v>
      </c>
      <c r="E866" t="s">
        <v>6619</v>
      </c>
      <c r="F866" t="s">
        <v>10</v>
      </c>
      <c r="G866" t="s">
        <v>2095</v>
      </c>
      <c r="H866" t="s">
        <v>6620</v>
      </c>
      <c r="I866" t="s">
        <v>5026</v>
      </c>
      <c r="J866" t="s">
        <v>4826</v>
      </c>
      <c r="K866" t="s">
        <v>4827</v>
      </c>
      <c r="L866" t="s">
        <v>4975</v>
      </c>
      <c r="M866" s="149">
        <v>509450.12</v>
      </c>
      <c r="N866" s="149">
        <v>509963.76</v>
      </c>
    </row>
    <row r="867" spans="1:14" x14ac:dyDescent="0.25">
      <c r="A867" t="s">
        <v>52</v>
      </c>
      <c r="B867" t="s">
        <v>5105</v>
      </c>
      <c r="C867" t="s">
        <v>5104</v>
      </c>
      <c r="D867" t="s">
        <v>6586</v>
      </c>
      <c r="E867" t="s">
        <v>5080</v>
      </c>
      <c r="F867" t="s">
        <v>10</v>
      </c>
      <c r="G867" t="s">
        <v>560</v>
      </c>
      <c r="H867" t="s">
        <v>6621</v>
      </c>
      <c r="I867" t="s">
        <v>5026</v>
      </c>
      <c r="J867" t="s">
        <v>4826</v>
      </c>
      <c r="K867" t="s">
        <v>4827</v>
      </c>
      <c r="L867" t="s">
        <v>4975</v>
      </c>
      <c r="M867" s="149">
        <v>505722.83</v>
      </c>
      <c r="N867" s="149">
        <v>509778.01</v>
      </c>
    </row>
    <row r="868" spans="1:14" x14ac:dyDescent="0.25">
      <c r="A868" t="s">
        <v>52</v>
      </c>
      <c r="B868" t="s">
        <v>5105</v>
      </c>
      <c r="C868" t="s">
        <v>5104</v>
      </c>
      <c r="D868" t="s">
        <v>6586</v>
      </c>
      <c r="E868" t="s">
        <v>5080</v>
      </c>
      <c r="F868" t="s">
        <v>10</v>
      </c>
      <c r="G868" t="s">
        <v>560</v>
      </c>
      <c r="H868" t="s">
        <v>6622</v>
      </c>
      <c r="I868" t="s">
        <v>5026</v>
      </c>
      <c r="J868" t="s">
        <v>4826</v>
      </c>
      <c r="K868" t="s">
        <v>4827</v>
      </c>
      <c r="L868" t="s">
        <v>4975</v>
      </c>
      <c r="M868" s="149">
        <v>505722.83</v>
      </c>
      <c r="N868" s="149">
        <v>509999.98</v>
      </c>
    </row>
    <row r="869" spans="1:14" x14ac:dyDescent="0.25">
      <c r="A869" t="s">
        <v>62</v>
      </c>
      <c r="B869" t="s">
        <v>6629</v>
      </c>
      <c r="C869" t="s">
        <v>6628</v>
      </c>
      <c r="D869" t="s">
        <v>6350</v>
      </c>
      <c r="E869" t="s">
        <v>5540</v>
      </c>
      <c r="F869" t="s">
        <v>9</v>
      </c>
      <c r="G869" t="s">
        <v>560</v>
      </c>
      <c r="H869" t="s">
        <v>6630</v>
      </c>
      <c r="I869" t="s">
        <v>5026</v>
      </c>
      <c r="J869" t="s">
        <v>4826</v>
      </c>
      <c r="K869" t="s">
        <v>4827</v>
      </c>
      <c r="L869" t="s">
        <v>4975</v>
      </c>
      <c r="M869" s="149">
        <v>502585.18</v>
      </c>
      <c r="N869" s="149">
        <v>508974.44</v>
      </c>
    </row>
    <row r="870" spans="1:14" x14ac:dyDescent="0.25">
      <c r="A870" t="s">
        <v>62</v>
      </c>
      <c r="B870" t="s">
        <v>6636</v>
      </c>
      <c r="C870" t="s">
        <v>6635</v>
      </c>
      <c r="D870" t="s">
        <v>5599</v>
      </c>
      <c r="E870" t="s">
        <v>4983</v>
      </c>
      <c r="F870" t="s">
        <v>10</v>
      </c>
      <c r="G870" t="s">
        <v>2095</v>
      </c>
      <c r="H870" t="s">
        <v>5131</v>
      </c>
      <c r="I870" t="s">
        <v>5026</v>
      </c>
      <c r="J870" t="s">
        <v>4826</v>
      </c>
      <c r="K870" t="s">
        <v>4827</v>
      </c>
      <c r="L870" t="s">
        <v>4975</v>
      </c>
      <c r="M870" s="149">
        <v>497248.82</v>
      </c>
      <c r="N870" s="149">
        <v>509998.79</v>
      </c>
    </row>
    <row r="871" spans="1:14" x14ac:dyDescent="0.25">
      <c r="A871" t="s">
        <v>47</v>
      </c>
      <c r="B871" t="s">
        <v>6638</v>
      </c>
      <c r="C871" t="s">
        <v>6637</v>
      </c>
      <c r="D871" t="s">
        <v>5148</v>
      </c>
      <c r="E871" t="s">
        <v>6091</v>
      </c>
      <c r="F871" t="s">
        <v>9</v>
      </c>
      <c r="G871" t="s">
        <v>560</v>
      </c>
      <c r="H871" t="s">
        <v>6050</v>
      </c>
      <c r="I871" t="s">
        <v>5026</v>
      </c>
      <c r="J871" t="s">
        <v>4826</v>
      </c>
      <c r="K871" t="s">
        <v>4827</v>
      </c>
      <c r="L871" t="s">
        <v>4975</v>
      </c>
      <c r="M871" s="149">
        <v>488623.86</v>
      </c>
      <c r="N871" s="149">
        <v>505402.12</v>
      </c>
    </row>
    <row r="872" spans="1:14" x14ac:dyDescent="0.25">
      <c r="A872" t="s">
        <v>62</v>
      </c>
      <c r="B872" t="s">
        <v>6642</v>
      </c>
      <c r="C872" t="s">
        <v>6641</v>
      </c>
      <c r="D872" t="s">
        <v>6643</v>
      </c>
      <c r="E872" t="s">
        <v>6467</v>
      </c>
      <c r="F872" t="s">
        <v>10</v>
      </c>
      <c r="G872" t="s">
        <v>4875</v>
      </c>
      <c r="H872" t="s">
        <v>6644</v>
      </c>
      <c r="I872" t="s">
        <v>5026</v>
      </c>
      <c r="J872" t="s">
        <v>4826</v>
      </c>
      <c r="K872" t="s">
        <v>4827</v>
      </c>
      <c r="L872" t="s">
        <v>4975</v>
      </c>
      <c r="M872" s="149">
        <v>701195.76</v>
      </c>
      <c r="N872" s="149">
        <v>509968.68</v>
      </c>
    </row>
    <row r="873" spans="1:14" x14ac:dyDescent="0.25">
      <c r="A873" t="s">
        <v>62</v>
      </c>
      <c r="B873" t="s">
        <v>6642</v>
      </c>
      <c r="C873" t="s">
        <v>6641</v>
      </c>
      <c r="D873" t="s">
        <v>6218</v>
      </c>
      <c r="E873" t="s">
        <v>5749</v>
      </c>
      <c r="F873" t="s">
        <v>10</v>
      </c>
      <c r="G873" t="s">
        <v>4875</v>
      </c>
      <c r="H873" t="s">
        <v>6645</v>
      </c>
      <c r="I873" t="s">
        <v>5026</v>
      </c>
      <c r="J873" t="s">
        <v>4826</v>
      </c>
      <c r="K873" t="s">
        <v>4827</v>
      </c>
      <c r="L873" t="s">
        <v>4975</v>
      </c>
      <c r="M873" s="149">
        <v>700599</v>
      </c>
      <c r="N873" s="149">
        <v>509513.79</v>
      </c>
    </row>
    <row r="874" spans="1:14" x14ac:dyDescent="0.25">
      <c r="A874" t="s">
        <v>62</v>
      </c>
      <c r="B874" t="s">
        <v>6653</v>
      </c>
      <c r="C874" t="s">
        <v>6652</v>
      </c>
      <c r="D874" t="s">
        <v>6363</v>
      </c>
      <c r="E874" t="s">
        <v>6654</v>
      </c>
      <c r="F874" t="s">
        <v>10</v>
      </c>
      <c r="G874" t="s">
        <v>4839</v>
      </c>
      <c r="H874" t="s">
        <v>6655</v>
      </c>
      <c r="I874" t="s">
        <v>5026</v>
      </c>
      <c r="J874" t="s">
        <v>4826</v>
      </c>
      <c r="K874" t="s">
        <v>4827</v>
      </c>
      <c r="L874" t="s">
        <v>4975</v>
      </c>
      <c r="M874" s="149">
        <v>494795.81</v>
      </c>
      <c r="N874" s="149">
        <v>509969.8</v>
      </c>
    </row>
    <row r="875" spans="1:14" x14ac:dyDescent="0.25">
      <c r="A875" t="s">
        <v>58</v>
      </c>
      <c r="B875" t="s">
        <v>6658</v>
      </c>
      <c r="C875" t="s">
        <v>6657</v>
      </c>
      <c r="D875" t="s">
        <v>6656</v>
      </c>
      <c r="E875" t="s">
        <v>5146</v>
      </c>
      <c r="F875" t="s">
        <v>9</v>
      </c>
      <c r="G875" t="s">
        <v>4995</v>
      </c>
      <c r="H875" t="s">
        <v>6660</v>
      </c>
      <c r="I875" t="s">
        <v>5026</v>
      </c>
      <c r="J875" t="s">
        <v>4826</v>
      </c>
      <c r="K875" t="s">
        <v>4827</v>
      </c>
      <c r="L875" t="s">
        <v>4975</v>
      </c>
      <c r="M875" s="149">
        <v>509649.29</v>
      </c>
      <c r="N875" s="149">
        <v>509649.29</v>
      </c>
    </row>
    <row r="876" spans="1:14" x14ac:dyDescent="0.25">
      <c r="A876" t="s">
        <v>62</v>
      </c>
      <c r="B876" t="s">
        <v>6663</v>
      </c>
      <c r="C876" t="s">
        <v>6662</v>
      </c>
      <c r="D876" t="s">
        <v>5789</v>
      </c>
      <c r="E876" t="s">
        <v>6664</v>
      </c>
      <c r="F876" t="s">
        <v>9</v>
      </c>
      <c r="G876" t="s">
        <v>560</v>
      </c>
      <c r="H876" t="s">
        <v>6665</v>
      </c>
      <c r="I876" t="s">
        <v>5026</v>
      </c>
      <c r="J876" t="s">
        <v>4826</v>
      </c>
      <c r="K876" t="s">
        <v>4827</v>
      </c>
      <c r="L876" t="s">
        <v>4975</v>
      </c>
      <c r="M876" s="149">
        <v>500859.9</v>
      </c>
      <c r="N876" s="149">
        <v>503369.03</v>
      </c>
    </row>
    <row r="877" spans="1:14" x14ac:dyDescent="0.25">
      <c r="A877" t="s">
        <v>62</v>
      </c>
      <c r="B877" t="s">
        <v>6667</v>
      </c>
      <c r="C877" t="s">
        <v>6666</v>
      </c>
      <c r="D877" t="s">
        <v>5411</v>
      </c>
      <c r="E877" t="s">
        <v>5592</v>
      </c>
      <c r="F877" t="s">
        <v>10</v>
      </c>
      <c r="G877" t="s">
        <v>4875</v>
      </c>
      <c r="H877" t="s">
        <v>6668</v>
      </c>
      <c r="I877" t="s">
        <v>5026</v>
      </c>
      <c r="J877" t="s">
        <v>4826</v>
      </c>
      <c r="K877" t="s">
        <v>4827</v>
      </c>
      <c r="L877" t="s">
        <v>4975</v>
      </c>
      <c r="M877" s="149">
        <v>508660.61</v>
      </c>
      <c r="N877" s="149">
        <v>510000</v>
      </c>
    </row>
    <row r="878" spans="1:14" x14ac:dyDescent="0.25">
      <c r="A878" t="s">
        <v>53</v>
      </c>
      <c r="B878" t="s">
        <v>6675</v>
      </c>
      <c r="C878" t="s">
        <v>6674</v>
      </c>
      <c r="D878" t="s">
        <v>5217</v>
      </c>
      <c r="E878" t="s">
        <v>6676</v>
      </c>
      <c r="F878" t="s">
        <v>9</v>
      </c>
      <c r="G878" t="s">
        <v>2095</v>
      </c>
      <c r="H878" t="s">
        <v>6678</v>
      </c>
      <c r="I878" t="s">
        <v>5026</v>
      </c>
      <c r="J878" t="s">
        <v>4826</v>
      </c>
      <c r="K878" t="s">
        <v>4827</v>
      </c>
      <c r="L878" t="s">
        <v>4975</v>
      </c>
      <c r="M878" s="149">
        <v>460701.48</v>
      </c>
      <c r="N878" s="149">
        <v>509886.34</v>
      </c>
    </row>
    <row r="879" spans="1:14" x14ac:dyDescent="0.25">
      <c r="A879" t="s">
        <v>62</v>
      </c>
      <c r="B879" t="s">
        <v>6682</v>
      </c>
      <c r="C879" t="s">
        <v>6681</v>
      </c>
      <c r="D879" t="s">
        <v>5095</v>
      </c>
      <c r="E879" t="s">
        <v>5809</v>
      </c>
      <c r="F879" t="s">
        <v>10</v>
      </c>
      <c r="G879" t="s">
        <v>4839</v>
      </c>
      <c r="H879" t="s">
        <v>5201</v>
      </c>
      <c r="I879" t="s">
        <v>5026</v>
      </c>
      <c r="J879" t="s">
        <v>4826</v>
      </c>
      <c r="K879" t="s">
        <v>4827</v>
      </c>
      <c r="L879" t="s">
        <v>4975</v>
      </c>
      <c r="M879" s="149">
        <v>507035.2</v>
      </c>
      <c r="N879" s="149">
        <v>509584.42</v>
      </c>
    </row>
    <row r="880" spans="1:14" x14ac:dyDescent="0.25">
      <c r="A880" t="s">
        <v>52</v>
      </c>
      <c r="B880" t="s">
        <v>6119</v>
      </c>
      <c r="C880" t="s">
        <v>6118</v>
      </c>
      <c r="D880" t="s">
        <v>6062</v>
      </c>
      <c r="E880" t="s">
        <v>6683</v>
      </c>
      <c r="F880" t="s">
        <v>10</v>
      </c>
      <c r="G880" t="s">
        <v>4839</v>
      </c>
      <c r="H880" t="s">
        <v>6684</v>
      </c>
      <c r="I880" t="s">
        <v>5026</v>
      </c>
      <c r="J880" t="s">
        <v>4826</v>
      </c>
      <c r="K880" t="s">
        <v>4827</v>
      </c>
      <c r="L880" t="s">
        <v>4975</v>
      </c>
      <c r="M880" s="149">
        <v>506312.45</v>
      </c>
      <c r="N880" s="149">
        <v>509963.49</v>
      </c>
    </row>
    <row r="881" spans="1:14" x14ac:dyDescent="0.25">
      <c r="A881" t="s">
        <v>58</v>
      </c>
      <c r="B881" t="s">
        <v>6686</v>
      </c>
      <c r="C881" t="s">
        <v>6685</v>
      </c>
      <c r="D881" t="s">
        <v>5079</v>
      </c>
      <c r="E881" t="s">
        <v>5615</v>
      </c>
      <c r="F881" t="s">
        <v>10</v>
      </c>
      <c r="G881" t="s">
        <v>4875</v>
      </c>
      <c r="H881" t="s">
        <v>6687</v>
      </c>
      <c r="I881" t="s">
        <v>5026</v>
      </c>
      <c r="J881" t="s">
        <v>4826</v>
      </c>
      <c r="K881" t="s">
        <v>4827</v>
      </c>
      <c r="L881" t="s">
        <v>4975</v>
      </c>
      <c r="M881" s="149">
        <v>507705.3</v>
      </c>
      <c r="N881" s="149">
        <v>509924.36</v>
      </c>
    </row>
    <row r="882" spans="1:14" x14ac:dyDescent="0.25">
      <c r="A882" t="s">
        <v>52</v>
      </c>
      <c r="B882" t="s">
        <v>6690</v>
      </c>
      <c r="C882" t="s">
        <v>6689</v>
      </c>
      <c r="D882" t="s">
        <v>6310</v>
      </c>
      <c r="E882" t="s">
        <v>6691</v>
      </c>
      <c r="F882" t="s">
        <v>10</v>
      </c>
      <c r="G882" t="s">
        <v>2095</v>
      </c>
      <c r="H882" t="s">
        <v>6692</v>
      </c>
      <c r="I882" t="s">
        <v>5026</v>
      </c>
      <c r="J882" t="s">
        <v>4826</v>
      </c>
      <c r="K882" t="s">
        <v>4827</v>
      </c>
      <c r="L882" t="s">
        <v>4975</v>
      </c>
      <c r="M882" s="149">
        <v>496857.45</v>
      </c>
      <c r="N882" s="149">
        <v>509963.76</v>
      </c>
    </row>
    <row r="883" spans="1:14" x14ac:dyDescent="0.25">
      <c r="A883" t="s">
        <v>62</v>
      </c>
      <c r="B883" t="s">
        <v>6694</v>
      </c>
      <c r="C883" t="s">
        <v>6693</v>
      </c>
      <c r="D883" t="s">
        <v>6695</v>
      </c>
      <c r="E883" t="s">
        <v>5315</v>
      </c>
      <c r="F883" t="s">
        <v>9</v>
      </c>
      <c r="G883" t="s">
        <v>560</v>
      </c>
      <c r="H883" t="s">
        <v>6696</v>
      </c>
      <c r="I883" t="s">
        <v>5026</v>
      </c>
      <c r="J883" t="s">
        <v>4826</v>
      </c>
      <c r="K883" t="s">
        <v>4827</v>
      </c>
      <c r="L883" t="s">
        <v>4975</v>
      </c>
      <c r="M883" s="149">
        <v>507134.05</v>
      </c>
      <c r="N883" s="149">
        <v>509910.45</v>
      </c>
    </row>
    <row r="884" spans="1:14" x14ac:dyDescent="0.25">
      <c r="A884" t="s">
        <v>54</v>
      </c>
      <c r="B884" t="s">
        <v>6698</v>
      </c>
      <c r="C884" t="s">
        <v>6697</v>
      </c>
      <c r="D884" t="s">
        <v>5656</v>
      </c>
      <c r="E884" t="s">
        <v>6699</v>
      </c>
      <c r="F884" t="s">
        <v>10</v>
      </c>
      <c r="G884" t="s">
        <v>5423</v>
      </c>
      <c r="H884" t="s">
        <v>6700</v>
      </c>
      <c r="I884" t="s">
        <v>5026</v>
      </c>
      <c r="J884" t="s">
        <v>4826</v>
      </c>
      <c r="K884" t="s">
        <v>4827</v>
      </c>
      <c r="L884" t="s">
        <v>4975</v>
      </c>
      <c r="M884" s="149">
        <v>508984.31</v>
      </c>
      <c r="N884" s="149">
        <v>509752.3</v>
      </c>
    </row>
    <row r="885" spans="1:14" x14ac:dyDescent="0.25">
      <c r="A885" t="s">
        <v>62</v>
      </c>
      <c r="B885" t="s">
        <v>6703</v>
      </c>
      <c r="C885" t="s">
        <v>6702</v>
      </c>
      <c r="D885" t="s">
        <v>6701</v>
      </c>
      <c r="E885" t="s">
        <v>4983</v>
      </c>
      <c r="F885" t="s">
        <v>10</v>
      </c>
      <c r="G885" t="s">
        <v>4839</v>
      </c>
      <c r="H885" t="s">
        <v>6704</v>
      </c>
      <c r="I885" t="s">
        <v>5026</v>
      </c>
      <c r="J885" t="s">
        <v>4826</v>
      </c>
      <c r="K885" t="s">
        <v>4827</v>
      </c>
      <c r="L885" t="s">
        <v>4975</v>
      </c>
      <c r="M885" s="149">
        <v>507942.36</v>
      </c>
      <c r="N885" s="149">
        <v>509142.6</v>
      </c>
    </row>
    <row r="886" spans="1:14" x14ac:dyDescent="0.25">
      <c r="A886" t="s">
        <v>52</v>
      </c>
      <c r="B886" t="s">
        <v>6706</v>
      </c>
      <c r="C886" t="s">
        <v>6705</v>
      </c>
      <c r="D886" t="s">
        <v>6132</v>
      </c>
      <c r="E886" t="s">
        <v>5942</v>
      </c>
      <c r="F886" t="s">
        <v>9</v>
      </c>
      <c r="G886" t="s">
        <v>560</v>
      </c>
      <c r="H886" t="s">
        <v>6707</v>
      </c>
      <c r="I886" t="s">
        <v>5026</v>
      </c>
      <c r="J886" t="s">
        <v>4826</v>
      </c>
      <c r="K886" t="s">
        <v>4827</v>
      </c>
      <c r="L886" t="s">
        <v>4975</v>
      </c>
      <c r="M886" s="149">
        <v>508772.53</v>
      </c>
      <c r="N886" s="149">
        <v>509999.7</v>
      </c>
    </row>
    <row r="887" spans="1:14" x14ac:dyDescent="0.25">
      <c r="A887" t="s">
        <v>52</v>
      </c>
      <c r="B887" t="s">
        <v>6709</v>
      </c>
      <c r="C887" t="s">
        <v>6708</v>
      </c>
      <c r="D887" t="s">
        <v>5237</v>
      </c>
      <c r="E887" t="s">
        <v>6710</v>
      </c>
      <c r="F887" t="s">
        <v>9</v>
      </c>
      <c r="G887" t="s">
        <v>560</v>
      </c>
      <c r="H887" t="s">
        <v>6711</v>
      </c>
      <c r="I887" t="s">
        <v>5026</v>
      </c>
      <c r="J887" t="s">
        <v>4826</v>
      </c>
      <c r="K887" t="s">
        <v>4827</v>
      </c>
      <c r="L887" t="s">
        <v>4975</v>
      </c>
      <c r="M887" s="149">
        <v>508831.5</v>
      </c>
      <c r="N887" s="149">
        <v>509935.02</v>
      </c>
    </row>
    <row r="888" spans="1:14" x14ac:dyDescent="0.25">
      <c r="A888" t="s">
        <v>52</v>
      </c>
      <c r="B888" t="s">
        <v>6709</v>
      </c>
      <c r="C888" t="s">
        <v>6708</v>
      </c>
      <c r="D888" t="s">
        <v>6712</v>
      </c>
      <c r="E888" t="s">
        <v>5668</v>
      </c>
      <c r="F888" t="s">
        <v>9</v>
      </c>
      <c r="G888" t="s">
        <v>560</v>
      </c>
      <c r="H888" t="s">
        <v>6713</v>
      </c>
      <c r="I888" t="s">
        <v>5026</v>
      </c>
      <c r="J888" t="s">
        <v>4826</v>
      </c>
      <c r="K888" t="s">
        <v>4827</v>
      </c>
      <c r="L888" t="s">
        <v>4975</v>
      </c>
      <c r="M888" s="149">
        <v>506908.98</v>
      </c>
      <c r="N888" s="149">
        <v>507408.98</v>
      </c>
    </row>
    <row r="889" spans="1:14" x14ac:dyDescent="0.25">
      <c r="A889" t="s">
        <v>62</v>
      </c>
      <c r="B889" t="s">
        <v>6715</v>
      </c>
      <c r="C889" t="s">
        <v>6714</v>
      </c>
      <c r="D889" t="s">
        <v>4922</v>
      </c>
      <c r="E889" t="s">
        <v>6716</v>
      </c>
      <c r="F889" t="s">
        <v>10</v>
      </c>
      <c r="G889" t="s">
        <v>2095</v>
      </c>
      <c r="H889" t="s">
        <v>6717</v>
      </c>
      <c r="I889" t="s">
        <v>5026</v>
      </c>
      <c r="J889" t="s">
        <v>4826</v>
      </c>
      <c r="K889" t="s">
        <v>4827</v>
      </c>
      <c r="L889" t="s">
        <v>4975</v>
      </c>
      <c r="M889" s="149">
        <v>584385.52</v>
      </c>
      <c r="N889" s="149">
        <v>508076.71</v>
      </c>
    </row>
    <row r="890" spans="1:14" x14ac:dyDescent="0.25">
      <c r="A890" t="s">
        <v>52</v>
      </c>
      <c r="B890" t="s">
        <v>5672</v>
      </c>
      <c r="C890" t="s">
        <v>5671</v>
      </c>
      <c r="D890" t="s">
        <v>6018</v>
      </c>
      <c r="E890" t="s">
        <v>5861</v>
      </c>
      <c r="F890" t="s">
        <v>10</v>
      </c>
      <c r="G890" t="s">
        <v>4875</v>
      </c>
      <c r="H890" t="s">
        <v>6718</v>
      </c>
      <c r="I890" t="s">
        <v>5026</v>
      </c>
      <c r="J890" t="s">
        <v>4826</v>
      </c>
      <c r="K890" t="s">
        <v>4827</v>
      </c>
      <c r="L890" t="s">
        <v>4975</v>
      </c>
      <c r="M890" s="149">
        <v>504443.38</v>
      </c>
      <c r="N890" s="149">
        <v>509916.89</v>
      </c>
    </row>
    <row r="891" spans="1:14" x14ac:dyDescent="0.25">
      <c r="A891" t="s">
        <v>48</v>
      </c>
      <c r="B891" t="s">
        <v>6720</v>
      </c>
      <c r="C891" t="s">
        <v>6719</v>
      </c>
      <c r="D891" t="s">
        <v>6298</v>
      </c>
      <c r="E891" t="s">
        <v>6721</v>
      </c>
      <c r="F891" t="s">
        <v>10</v>
      </c>
      <c r="G891" t="s">
        <v>5122</v>
      </c>
      <c r="H891" t="s">
        <v>6722</v>
      </c>
      <c r="I891" t="s">
        <v>5026</v>
      </c>
      <c r="J891" t="s">
        <v>4826</v>
      </c>
      <c r="K891" t="s">
        <v>4827</v>
      </c>
      <c r="L891" t="s">
        <v>4975</v>
      </c>
      <c r="M891" s="149">
        <v>490643.36</v>
      </c>
      <c r="N891" s="149">
        <v>500125.86</v>
      </c>
    </row>
    <row r="892" spans="1:14" x14ac:dyDescent="0.25">
      <c r="A892" t="s">
        <v>54</v>
      </c>
      <c r="B892" t="s">
        <v>6724</v>
      </c>
      <c r="C892" t="s">
        <v>6723</v>
      </c>
      <c r="D892" t="s">
        <v>560</v>
      </c>
      <c r="E892" t="s">
        <v>560</v>
      </c>
      <c r="F892" t="s">
        <v>9</v>
      </c>
      <c r="G892" t="s">
        <v>560</v>
      </c>
      <c r="H892" t="s">
        <v>560</v>
      </c>
      <c r="I892" t="s">
        <v>5026</v>
      </c>
      <c r="J892" t="s">
        <v>4826</v>
      </c>
      <c r="K892" t="s">
        <v>4827</v>
      </c>
      <c r="L892" t="s">
        <v>4975</v>
      </c>
      <c r="M892" s="149" t="s">
        <v>560</v>
      </c>
      <c r="N892" s="149">
        <v>491581.9</v>
      </c>
    </row>
    <row r="893" spans="1:14" x14ac:dyDescent="0.25">
      <c r="A893" t="s">
        <v>52</v>
      </c>
      <c r="B893" t="s">
        <v>6726</v>
      </c>
      <c r="C893" t="s">
        <v>6725</v>
      </c>
      <c r="D893" t="s">
        <v>5769</v>
      </c>
      <c r="E893" t="s">
        <v>5093</v>
      </c>
      <c r="F893" t="s">
        <v>10</v>
      </c>
      <c r="G893" t="s">
        <v>2095</v>
      </c>
      <c r="H893" t="s">
        <v>6727</v>
      </c>
      <c r="I893" t="s">
        <v>5026</v>
      </c>
      <c r="J893" t="s">
        <v>4826</v>
      </c>
      <c r="K893" t="s">
        <v>4827</v>
      </c>
      <c r="L893" t="s">
        <v>4975</v>
      </c>
      <c r="M893" s="149">
        <v>503419.38</v>
      </c>
      <c r="N893" s="149">
        <v>503462.46</v>
      </c>
    </row>
    <row r="894" spans="1:14" x14ac:dyDescent="0.25">
      <c r="A894" t="s">
        <v>54</v>
      </c>
      <c r="B894" t="s">
        <v>6729</v>
      </c>
      <c r="C894" t="s">
        <v>6728</v>
      </c>
      <c r="D894" t="s">
        <v>5774</v>
      </c>
      <c r="E894" t="s">
        <v>5313</v>
      </c>
      <c r="F894" t="s">
        <v>10</v>
      </c>
      <c r="G894" t="s">
        <v>4875</v>
      </c>
      <c r="H894" t="s">
        <v>6730</v>
      </c>
      <c r="I894" t="s">
        <v>5026</v>
      </c>
      <c r="J894" t="s">
        <v>4826</v>
      </c>
      <c r="K894" t="s">
        <v>4827</v>
      </c>
      <c r="L894" t="s">
        <v>4975</v>
      </c>
      <c r="M894" s="149">
        <v>509418.37</v>
      </c>
      <c r="N894" s="149">
        <v>509418.37</v>
      </c>
    </row>
    <row r="895" spans="1:14" x14ac:dyDescent="0.25">
      <c r="A895" t="s">
        <v>54</v>
      </c>
      <c r="B895" t="s">
        <v>6729</v>
      </c>
      <c r="C895" t="s">
        <v>6728</v>
      </c>
      <c r="D895" t="s">
        <v>6731</v>
      </c>
      <c r="E895" t="s">
        <v>5313</v>
      </c>
      <c r="F895" t="s">
        <v>10</v>
      </c>
      <c r="G895" t="s">
        <v>4875</v>
      </c>
      <c r="H895" t="s">
        <v>6733</v>
      </c>
      <c r="I895" t="s">
        <v>5026</v>
      </c>
      <c r="J895" t="s">
        <v>4826</v>
      </c>
      <c r="K895" t="s">
        <v>4827</v>
      </c>
      <c r="L895" t="s">
        <v>4975</v>
      </c>
      <c r="M895" s="149">
        <v>508576.52</v>
      </c>
      <c r="N895" s="149">
        <v>509331.48</v>
      </c>
    </row>
    <row r="896" spans="1:14" x14ac:dyDescent="0.25">
      <c r="A896" t="s">
        <v>51</v>
      </c>
      <c r="B896" t="s">
        <v>6736</v>
      </c>
      <c r="C896" t="s">
        <v>6735</v>
      </c>
      <c r="D896" t="s">
        <v>6018</v>
      </c>
      <c r="E896" t="s">
        <v>6737</v>
      </c>
      <c r="F896" t="s">
        <v>10</v>
      </c>
      <c r="G896" t="s">
        <v>4839</v>
      </c>
      <c r="H896" t="s">
        <v>6738</v>
      </c>
      <c r="I896" t="s">
        <v>5026</v>
      </c>
      <c r="J896" t="s">
        <v>4826</v>
      </c>
      <c r="K896" t="s">
        <v>4827</v>
      </c>
      <c r="L896" t="s">
        <v>4975</v>
      </c>
      <c r="M896" s="149">
        <v>507050</v>
      </c>
      <c r="N896" s="149">
        <v>507050.51</v>
      </c>
    </row>
    <row r="897" spans="1:14" x14ac:dyDescent="0.25">
      <c r="A897" t="s">
        <v>51</v>
      </c>
      <c r="B897" t="s">
        <v>6741</v>
      </c>
      <c r="C897" t="s">
        <v>6740</v>
      </c>
      <c r="D897" t="s">
        <v>6739</v>
      </c>
      <c r="E897" t="s">
        <v>5051</v>
      </c>
      <c r="F897" t="s">
        <v>9</v>
      </c>
      <c r="G897" t="s">
        <v>560</v>
      </c>
      <c r="H897" t="s">
        <v>6742</v>
      </c>
      <c r="I897" t="s">
        <v>5026</v>
      </c>
      <c r="J897" t="s">
        <v>4826</v>
      </c>
      <c r="K897" t="s">
        <v>4827</v>
      </c>
      <c r="L897" t="s">
        <v>4975</v>
      </c>
      <c r="M897" s="149">
        <v>506015.99</v>
      </c>
      <c r="N897" s="149">
        <v>509571.81</v>
      </c>
    </row>
    <row r="898" spans="1:14" x14ac:dyDescent="0.25">
      <c r="A898" t="s">
        <v>48</v>
      </c>
      <c r="B898" t="s">
        <v>6744</v>
      </c>
      <c r="C898" t="s">
        <v>6743</v>
      </c>
      <c r="D898" t="s">
        <v>6381</v>
      </c>
      <c r="E898" t="s">
        <v>6745</v>
      </c>
      <c r="F898" t="s">
        <v>10</v>
      </c>
      <c r="G898" t="s">
        <v>4839</v>
      </c>
      <c r="H898" t="s">
        <v>6747</v>
      </c>
      <c r="I898" t="s">
        <v>5026</v>
      </c>
      <c r="J898" t="s">
        <v>4826</v>
      </c>
      <c r="K898" t="s">
        <v>4827</v>
      </c>
      <c r="L898" t="s">
        <v>4975</v>
      </c>
      <c r="M898" s="149">
        <v>497000.81</v>
      </c>
      <c r="N898" s="149">
        <v>510000</v>
      </c>
    </row>
    <row r="899" spans="1:14" x14ac:dyDescent="0.25">
      <c r="A899" t="s">
        <v>48</v>
      </c>
      <c r="B899" t="s">
        <v>6755</v>
      </c>
      <c r="C899" t="s">
        <v>6754</v>
      </c>
      <c r="D899" t="s">
        <v>5508</v>
      </c>
      <c r="E899" t="s">
        <v>6756</v>
      </c>
      <c r="F899" t="s">
        <v>10</v>
      </c>
      <c r="G899" t="s">
        <v>5122</v>
      </c>
      <c r="H899" t="s">
        <v>6757</v>
      </c>
      <c r="I899" t="s">
        <v>5026</v>
      </c>
      <c r="J899" t="s">
        <v>4826</v>
      </c>
      <c r="K899" t="s">
        <v>4827</v>
      </c>
      <c r="L899" t="s">
        <v>4975</v>
      </c>
      <c r="M899" s="149">
        <v>578893.31999999995</v>
      </c>
      <c r="N899" s="149">
        <v>509968.2</v>
      </c>
    </row>
    <row r="900" spans="1:14" x14ac:dyDescent="0.25">
      <c r="A900" t="s">
        <v>47</v>
      </c>
      <c r="B900" t="s">
        <v>6759</v>
      </c>
      <c r="C900" t="s">
        <v>6758</v>
      </c>
      <c r="D900" t="s">
        <v>5620</v>
      </c>
      <c r="E900" t="s">
        <v>4942</v>
      </c>
      <c r="F900" t="s">
        <v>10</v>
      </c>
      <c r="G900" t="s">
        <v>2095</v>
      </c>
      <c r="H900" t="s">
        <v>6760</v>
      </c>
      <c r="I900" t="s">
        <v>5026</v>
      </c>
      <c r="J900" t="s">
        <v>4826</v>
      </c>
      <c r="K900" t="s">
        <v>4827</v>
      </c>
      <c r="L900" t="s">
        <v>4975</v>
      </c>
      <c r="M900" s="149">
        <v>389943.82</v>
      </c>
      <c r="N900" s="149">
        <v>509946.61</v>
      </c>
    </row>
    <row r="901" spans="1:14" x14ac:dyDescent="0.25">
      <c r="A901" t="s">
        <v>47</v>
      </c>
      <c r="B901" t="s">
        <v>6763</v>
      </c>
      <c r="C901" t="s">
        <v>6762</v>
      </c>
      <c r="D901" t="s">
        <v>4863</v>
      </c>
      <c r="E901" t="s">
        <v>6764</v>
      </c>
      <c r="F901" t="s">
        <v>9</v>
      </c>
      <c r="G901" t="s">
        <v>560</v>
      </c>
      <c r="H901" t="s">
        <v>4967</v>
      </c>
      <c r="I901" t="s">
        <v>5026</v>
      </c>
      <c r="J901" t="s">
        <v>4826</v>
      </c>
      <c r="K901" t="s">
        <v>4827</v>
      </c>
      <c r="L901" t="s">
        <v>4975</v>
      </c>
      <c r="M901" s="149">
        <v>509000</v>
      </c>
      <c r="N901" s="149">
        <v>509997.77</v>
      </c>
    </row>
    <row r="902" spans="1:14" x14ac:dyDescent="0.25">
      <c r="A902" t="s">
        <v>47</v>
      </c>
      <c r="B902" t="s">
        <v>6766</v>
      </c>
      <c r="C902" t="s">
        <v>6765</v>
      </c>
      <c r="D902" t="s">
        <v>6563</v>
      </c>
      <c r="E902" t="s">
        <v>5436</v>
      </c>
      <c r="F902" t="s">
        <v>10</v>
      </c>
      <c r="G902" t="s">
        <v>4839</v>
      </c>
      <c r="H902" t="s">
        <v>6767</v>
      </c>
      <c r="I902" t="s">
        <v>5026</v>
      </c>
      <c r="J902" t="s">
        <v>4826</v>
      </c>
      <c r="K902" t="s">
        <v>4827</v>
      </c>
      <c r="L902" t="s">
        <v>4975</v>
      </c>
      <c r="M902" s="149">
        <v>484561.74</v>
      </c>
      <c r="N902" s="149">
        <v>509999.99</v>
      </c>
    </row>
    <row r="903" spans="1:14" x14ac:dyDescent="0.25">
      <c r="A903" t="s">
        <v>47</v>
      </c>
      <c r="B903" t="s">
        <v>6766</v>
      </c>
      <c r="C903" t="s">
        <v>6765</v>
      </c>
      <c r="D903" t="s">
        <v>6563</v>
      </c>
      <c r="E903" t="s">
        <v>6768</v>
      </c>
      <c r="F903" t="s">
        <v>10</v>
      </c>
      <c r="G903" t="s">
        <v>4875</v>
      </c>
      <c r="H903" t="s">
        <v>6769</v>
      </c>
      <c r="I903" t="s">
        <v>5026</v>
      </c>
      <c r="J903" t="s">
        <v>4826</v>
      </c>
      <c r="K903" t="s">
        <v>4827</v>
      </c>
      <c r="L903" t="s">
        <v>4975</v>
      </c>
      <c r="M903" s="149">
        <v>457323.8</v>
      </c>
      <c r="N903" s="149">
        <v>509999.99</v>
      </c>
    </row>
    <row r="904" spans="1:14" x14ac:dyDescent="0.25">
      <c r="A904" t="s">
        <v>47</v>
      </c>
      <c r="B904" t="s">
        <v>6771</v>
      </c>
      <c r="C904" t="s">
        <v>6770</v>
      </c>
      <c r="D904" t="s">
        <v>5480</v>
      </c>
      <c r="E904" t="s">
        <v>5618</v>
      </c>
      <c r="F904" t="s">
        <v>9</v>
      </c>
      <c r="G904" t="s">
        <v>560</v>
      </c>
      <c r="H904" t="s">
        <v>6772</v>
      </c>
      <c r="I904" t="s">
        <v>5026</v>
      </c>
      <c r="J904" t="s">
        <v>4826</v>
      </c>
      <c r="K904" t="s">
        <v>4827</v>
      </c>
      <c r="L904" t="s">
        <v>4975</v>
      </c>
      <c r="M904" s="149">
        <v>510000</v>
      </c>
      <c r="N904" s="149">
        <v>510000</v>
      </c>
    </row>
    <row r="905" spans="1:14" x14ac:dyDescent="0.25">
      <c r="A905" t="s">
        <v>47</v>
      </c>
      <c r="B905" t="s">
        <v>6774</v>
      </c>
      <c r="C905" t="s">
        <v>6773</v>
      </c>
      <c r="D905" t="s">
        <v>5130</v>
      </c>
      <c r="E905" t="s">
        <v>6775</v>
      </c>
      <c r="F905" t="s">
        <v>9</v>
      </c>
      <c r="G905" t="s">
        <v>560</v>
      </c>
      <c r="H905" t="s">
        <v>6776</v>
      </c>
      <c r="I905" t="s">
        <v>5026</v>
      </c>
      <c r="J905" t="s">
        <v>4826</v>
      </c>
      <c r="K905" t="s">
        <v>4827</v>
      </c>
      <c r="L905" t="s">
        <v>4975</v>
      </c>
      <c r="M905" s="149">
        <v>254704.95</v>
      </c>
      <c r="N905" s="149">
        <v>510000</v>
      </c>
    </row>
    <row r="906" spans="1:14" x14ac:dyDescent="0.25">
      <c r="A906" t="s">
        <v>47</v>
      </c>
      <c r="B906" t="s">
        <v>5778</v>
      </c>
      <c r="C906" t="s">
        <v>5777</v>
      </c>
      <c r="D906" t="s">
        <v>6779</v>
      </c>
      <c r="E906" t="s">
        <v>6780</v>
      </c>
      <c r="F906" t="s">
        <v>10</v>
      </c>
      <c r="G906" t="s">
        <v>4875</v>
      </c>
      <c r="H906" t="s">
        <v>6782</v>
      </c>
      <c r="I906" t="s">
        <v>5026</v>
      </c>
      <c r="J906" t="s">
        <v>4826</v>
      </c>
      <c r="K906" t="s">
        <v>4827</v>
      </c>
      <c r="L906" t="s">
        <v>4975</v>
      </c>
      <c r="M906" s="149">
        <v>507499.84</v>
      </c>
      <c r="N906" s="149">
        <v>509612.99</v>
      </c>
    </row>
    <row r="907" spans="1:14" x14ac:dyDescent="0.25">
      <c r="A907" t="s">
        <v>47</v>
      </c>
      <c r="B907" t="s">
        <v>6409</v>
      </c>
      <c r="C907" t="s">
        <v>6408</v>
      </c>
      <c r="D907" t="s">
        <v>5562</v>
      </c>
      <c r="E907" t="s">
        <v>5780</v>
      </c>
      <c r="F907" t="s">
        <v>9</v>
      </c>
      <c r="G907" t="s">
        <v>4926</v>
      </c>
      <c r="H907" t="s">
        <v>6785</v>
      </c>
      <c r="I907" t="s">
        <v>5026</v>
      </c>
      <c r="J907" t="s">
        <v>4826</v>
      </c>
      <c r="K907" t="s">
        <v>4827</v>
      </c>
      <c r="L907" t="s">
        <v>4975</v>
      </c>
      <c r="M907" s="149">
        <v>494789</v>
      </c>
      <c r="N907" s="149">
        <v>494941.1</v>
      </c>
    </row>
    <row r="908" spans="1:14" x14ac:dyDescent="0.25">
      <c r="A908" t="s">
        <v>47</v>
      </c>
      <c r="B908" t="s">
        <v>6792</v>
      </c>
      <c r="C908" t="s">
        <v>6791</v>
      </c>
      <c r="D908" t="s">
        <v>6063</v>
      </c>
      <c r="E908" t="s">
        <v>6241</v>
      </c>
      <c r="F908" t="s">
        <v>10</v>
      </c>
      <c r="G908" t="s">
        <v>4875</v>
      </c>
      <c r="H908" t="s">
        <v>6602</v>
      </c>
      <c r="I908" t="s">
        <v>5026</v>
      </c>
      <c r="J908" t="s">
        <v>4826</v>
      </c>
      <c r="K908" t="s">
        <v>4827</v>
      </c>
      <c r="L908" t="s">
        <v>4975</v>
      </c>
      <c r="M908" s="149">
        <v>509052.38</v>
      </c>
      <c r="N908" s="149">
        <v>509210.51</v>
      </c>
    </row>
    <row r="909" spans="1:14" x14ac:dyDescent="0.25">
      <c r="A909" t="s">
        <v>47</v>
      </c>
      <c r="B909" t="s">
        <v>6795</v>
      </c>
      <c r="C909" t="s">
        <v>6794</v>
      </c>
      <c r="D909" t="s">
        <v>6480</v>
      </c>
      <c r="E909" t="s">
        <v>4983</v>
      </c>
      <c r="F909" t="s">
        <v>10</v>
      </c>
      <c r="G909" t="s">
        <v>4875</v>
      </c>
      <c r="H909" t="s">
        <v>6796</v>
      </c>
      <c r="I909" t="s">
        <v>5026</v>
      </c>
      <c r="J909" t="s">
        <v>4826</v>
      </c>
      <c r="K909" t="s">
        <v>4827</v>
      </c>
      <c r="L909" t="s">
        <v>4975</v>
      </c>
      <c r="M909" s="149">
        <v>340472.06</v>
      </c>
      <c r="N909" s="149">
        <v>487997.52</v>
      </c>
    </row>
    <row r="910" spans="1:14" x14ac:dyDescent="0.25">
      <c r="A910" t="s">
        <v>47</v>
      </c>
      <c r="B910" t="s">
        <v>6798</v>
      </c>
      <c r="C910" t="s">
        <v>6797</v>
      </c>
      <c r="D910" t="s">
        <v>6786</v>
      </c>
      <c r="E910" t="s">
        <v>6380</v>
      </c>
      <c r="F910" t="s">
        <v>9</v>
      </c>
      <c r="G910" t="s">
        <v>560</v>
      </c>
      <c r="H910" t="s">
        <v>6800</v>
      </c>
      <c r="I910" t="s">
        <v>5026</v>
      </c>
      <c r="J910" t="s">
        <v>4826</v>
      </c>
      <c r="K910" t="s">
        <v>4827</v>
      </c>
      <c r="L910" t="s">
        <v>4975</v>
      </c>
      <c r="M910" s="149">
        <v>482008.92</v>
      </c>
      <c r="N910" s="149">
        <v>509999.98</v>
      </c>
    </row>
    <row r="911" spans="1:14" x14ac:dyDescent="0.25">
      <c r="A911" t="s">
        <v>47</v>
      </c>
      <c r="B911" t="s">
        <v>5125</v>
      </c>
      <c r="C911" t="s">
        <v>5124</v>
      </c>
      <c r="D911" t="s">
        <v>6801</v>
      </c>
      <c r="E911" t="s">
        <v>6092</v>
      </c>
      <c r="F911" t="s">
        <v>9</v>
      </c>
      <c r="G911" t="s">
        <v>560</v>
      </c>
      <c r="H911" t="s">
        <v>6802</v>
      </c>
      <c r="I911" t="s">
        <v>5026</v>
      </c>
      <c r="J911" t="s">
        <v>4826</v>
      </c>
      <c r="K911" t="s">
        <v>4827</v>
      </c>
      <c r="L911" t="s">
        <v>4975</v>
      </c>
      <c r="M911" s="149">
        <v>509478.83</v>
      </c>
      <c r="N911" s="149">
        <v>509737.46</v>
      </c>
    </row>
    <row r="912" spans="1:14" x14ac:dyDescent="0.25">
      <c r="A912" t="s">
        <v>47</v>
      </c>
      <c r="B912" t="s">
        <v>6804</v>
      </c>
      <c r="C912" t="s">
        <v>6803</v>
      </c>
      <c r="D912" t="s">
        <v>6779</v>
      </c>
      <c r="E912" t="s">
        <v>5234</v>
      </c>
      <c r="F912" t="s">
        <v>9</v>
      </c>
      <c r="G912" t="s">
        <v>4939</v>
      </c>
      <c r="H912" t="s">
        <v>6805</v>
      </c>
      <c r="I912" t="s">
        <v>5026</v>
      </c>
      <c r="J912" t="s">
        <v>4826</v>
      </c>
      <c r="K912" t="s">
        <v>4827</v>
      </c>
      <c r="L912" t="s">
        <v>4975</v>
      </c>
      <c r="M912" s="149">
        <v>458901.84</v>
      </c>
      <c r="N912" s="149">
        <v>509900.49</v>
      </c>
    </row>
    <row r="913" spans="1:14" x14ac:dyDescent="0.25">
      <c r="A913" t="s">
        <v>47</v>
      </c>
      <c r="B913" t="s">
        <v>6428</v>
      </c>
      <c r="C913" t="s">
        <v>6427</v>
      </c>
      <c r="D913" t="s">
        <v>4929</v>
      </c>
      <c r="E913" t="s">
        <v>6676</v>
      </c>
      <c r="F913" t="s">
        <v>9</v>
      </c>
      <c r="G913" t="s">
        <v>560</v>
      </c>
      <c r="H913" t="s">
        <v>6806</v>
      </c>
      <c r="I913" t="s">
        <v>5026</v>
      </c>
      <c r="J913" t="s">
        <v>4826</v>
      </c>
      <c r="K913" t="s">
        <v>4827</v>
      </c>
      <c r="L913" t="s">
        <v>4975</v>
      </c>
      <c r="M913" s="149">
        <v>509132.85</v>
      </c>
      <c r="N913" s="149">
        <v>509915.4</v>
      </c>
    </row>
    <row r="914" spans="1:14" x14ac:dyDescent="0.25">
      <c r="A914" t="s">
        <v>226</v>
      </c>
      <c r="B914" t="s">
        <v>6824</v>
      </c>
      <c r="C914" t="s">
        <v>6823</v>
      </c>
      <c r="D914" t="s">
        <v>5286</v>
      </c>
      <c r="E914" t="s">
        <v>5199</v>
      </c>
      <c r="F914" t="s">
        <v>10</v>
      </c>
      <c r="G914" t="s">
        <v>4839</v>
      </c>
      <c r="H914" t="s">
        <v>6825</v>
      </c>
      <c r="I914" t="s">
        <v>5026</v>
      </c>
      <c r="J914" t="s">
        <v>4826</v>
      </c>
      <c r="K914" t="s">
        <v>4827</v>
      </c>
      <c r="L914" t="s">
        <v>4975</v>
      </c>
      <c r="M914" s="149">
        <v>506946.16</v>
      </c>
      <c r="N914" s="149">
        <v>510000</v>
      </c>
    </row>
    <row r="915" spans="1:14" x14ac:dyDescent="0.25">
      <c r="A915" t="s">
        <v>46</v>
      </c>
      <c r="B915" t="s">
        <v>4957</v>
      </c>
      <c r="C915" t="s">
        <v>4956</v>
      </c>
      <c r="D915" t="s">
        <v>5217</v>
      </c>
      <c r="E915" t="s">
        <v>5272</v>
      </c>
      <c r="F915" t="s">
        <v>10</v>
      </c>
      <c r="G915" t="s">
        <v>560</v>
      </c>
      <c r="H915" t="s">
        <v>6830</v>
      </c>
      <c r="I915" t="s">
        <v>5026</v>
      </c>
      <c r="J915" t="s">
        <v>4826</v>
      </c>
      <c r="K915" t="s">
        <v>4827</v>
      </c>
      <c r="L915" t="s">
        <v>4975</v>
      </c>
      <c r="M915" s="149">
        <v>509820.4</v>
      </c>
      <c r="N915" s="149">
        <v>509994.21</v>
      </c>
    </row>
    <row r="916" spans="1:14" x14ac:dyDescent="0.25">
      <c r="A916" t="s">
        <v>46</v>
      </c>
      <c r="B916" t="s">
        <v>6840</v>
      </c>
      <c r="C916" t="s">
        <v>6839</v>
      </c>
      <c r="D916" t="s">
        <v>5215</v>
      </c>
      <c r="E916" t="s">
        <v>5092</v>
      </c>
      <c r="F916" t="s">
        <v>10</v>
      </c>
      <c r="G916" t="s">
        <v>4926</v>
      </c>
      <c r="H916" t="s">
        <v>6842</v>
      </c>
      <c r="I916" t="s">
        <v>5026</v>
      </c>
      <c r="J916" t="s">
        <v>4826</v>
      </c>
      <c r="K916" t="s">
        <v>4827</v>
      </c>
      <c r="L916" t="s">
        <v>4975</v>
      </c>
      <c r="M916" s="149">
        <v>504475.86</v>
      </c>
      <c r="N916" s="149">
        <v>509774.77</v>
      </c>
    </row>
    <row r="917" spans="1:14" x14ac:dyDescent="0.25">
      <c r="A917" t="s">
        <v>45</v>
      </c>
      <c r="B917" t="s">
        <v>6844</v>
      </c>
      <c r="C917" t="s">
        <v>6843</v>
      </c>
      <c r="D917" t="s">
        <v>5050</v>
      </c>
      <c r="E917" t="s">
        <v>5232</v>
      </c>
      <c r="F917" t="s">
        <v>10</v>
      </c>
      <c r="G917" t="s">
        <v>4875</v>
      </c>
      <c r="H917" t="s">
        <v>6845</v>
      </c>
      <c r="I917" t="s">
        <v>5026</v>
      </c>
      <c r="J917" t="s">
        <v>4826</v>
      </c>
      <c r="K917" t="s">
        <v>4827</v>
      </c>
      <c r="L917" t="s">
        <v>4975</v>
      </c>
      <c r="M917" s="149">
        <v>448036.41</v>
      </c>
      <c r="N917" s="149">
        <v>509141.18</v>
      </c>
    </row>
    <row r="918" spans="1:14" x14ac:dyDescent="0.25">
      <c r="A918" t="s">
        <v>45</v>
      </c>
      <c r="B918" t="s">
        <v>6847</v>
      </c>
      <c r="C918" t="s">
        <v>6846</v>
      </c>
      <c r="D918" t="s">
        <v>5905</v>
      </c>
      <c r="E918" t="s">
        <v>5982</v>
      </c>
      <c r="F918" t="s">
        <v>9</v>
      </c>
      <c r="G918" t="s">
        <v>560</v>
      </c>
      <c r="H918" t="s">
        <v>6848</v>
      </c>
      <c r="I918" t="s">
        <v>5026</v>
      </c>
      <c r="J918" t="s">
        <v>4826</v>
      </c>
      <c r="K918" t="s">
        <v>4827</v>
      </c>
      <c r="L918" t="s">
        <v>4975</v>
      </c>
      <c r="M918" s="149">
        <v>360113.15</v>
      </c>
      <c r="N918" s="149">
        <v>501767.94</v>
      </c>
    </row>
    <row r="919" spans="1:14" x14ac:dyDescent="0.25">
      <c r="A919" t="s">
        <v>45</v>
      </c>
      <c r="B919" t="s">
        <v>6847</v>
      </c>
      <c r="C919" t="s">
        <v>6846</v>
      </c>
      <c r="D919" t="s">
        <v>5905</v>
      </c>
      <c r="E919" t="s">
        <v>5982</v>
      </c>
      <c r="F919" t="s">
        <v>9</v>
      </c>
      <c r="G919" t="s">
        <v>560</v>
      </c>
      <c r="H919" t="s">
        <v>6849</v>
      </c>
      <c r="I919" t="s">
        <v>5026</v>
      </c>
      <c r="J919" t="s">
        <v>4826</v>
      </c>
      <c r="K919" t="s">
        <v>4827</v>
      </c>
      <c r="L919" t="s">
        <v>4975</v>
      </c>
      <c r="M919" s="149">
        <v>310283.83</v>
      </c>
      <c r="N919" s="149">
        <v>509822.14</v>
      </c>
    </row>
    <row r="920" spans="1:14" x14ac:dyDescent="0.25">
      <c r="A920" t="s">
        <v>53</v>
      </c>
      <c r="B920" t="s">
        <v>6857</v>
      </c>
      <c r="C920" t="s">
        <v>6856</v>
      </c>
      <c r="D920" t="s">
        <v>5666</v>
      </c>
      <c r="E920" t="s">
        <v>5051</v>
      </c>
      <c r="F920" t="s">
        <v>10</v>
      </c>
      <c r="G920" t="s">
        <v>4839</v>
      </c>
      <c r="H920" t="s">
        <v>6858</v>
      </c>
      <c r="I920" t="s">
        <v>5026</v>
      </c>
      <c r="J920" t="s">
        <v>4826</v>
      </c>
      <c r="K920" t="s">
        <v>4827</v>
      </c>
      <c r="L920" t="s">
        <v>4975</v>
      </c>
      <c r="M920" s="149">
        <v>511522.41</v>
      </c>
      <c r="N920" s="149">
        <v>509946.41</v>
      </c>
    </row>
    <row r="921" spans="1:14" x14ac:dyDescent="0.25">
      <c r="A921" t="s">
        <v>68</v>
      </c>
      <c r="B921" t="s">
        <v>6860</v>
      </c>
      <c r="C921" t="s">
        <v>6859</v>
      </c>
      <c r="D921" t="s">
        <v>5904</v>
      </c>
      <c r="E921" t="s">
        <v>5051</v>
      </c>
      <c r="F921" t="s">
        <v>10</v>
      </c>
      <c r="G921" t="s">
        <v>4839</v>
      </c>
      <c r="H921" t="s">
        <v>6861</v>
      </c>
      <c r="I921" t="s">
        <v>5026</v>
      </c>
      <c r="J921" t="s">
        <v>4826</v>
      </c>
      <c r="K921" t="s">
        <v>4827</v>
      </c>
      <c r="L921" t="s">
        <v>4975</v>
      </c>
      <c r="M921" s="149">
        <v>418172.54</v>
      </c>
      <c r="N921" s="149">
        <v>509967.92</v>
      </c>
    </row>
    <row r="922" spans="1:14" x14ac:dyDescent="0.25">
      <c r="A922" t="s">
        <v>53</v>
      </c>
      <c r="B922" t="s">
        <v>6863</v>
      </c>
      <c r="C922" t="s">
        <v>6862</v>
      </c>
      <c r="D922" t="s">
        <v>6274</v>
      </c>
      <c r="E922" t="s">
        <v>6614</v>
      </c>
      <c r="F922" t="s">
        <v>10</v>
      </c>
      <c r="G922" t="s">
        <v>4875</v>
      </c>
      <c r="H922" t="s">
        <v>6864</v>
      </c>
      <c r="I922" t="s">
        <v>5026</v>
      </c>
      <c r="J922" t="s">
        <v>4826</v>
      </c>
      <c r="K922" t="s">
        <v>4827</v>
      </c>
      <c r="L922" t="s">
        <v>4975</v>
      </c>
      <c r="M922" s="149">
        <v>470006</v>
      </c>
      <c r="N922" s="149">
        <v>509738.56</v>
      </c>
    </row>
    <row r="923" spans="1:14" x14ac:dyDescent="0.25">
      <c r="A923" t="s">
        <v>52</v>
      </c>
      <c r="B923" t="s">
        <v>6914</v>
      </c>
      <c r="C923" t="s">
        <v>6913</v>
      </c>
      <c r="D923" t="s">
        <v>5599</v>
      </c>
      <c r="E923" t="s">
        <v>5796</v>
      </c>
      <c r="F923" t="s">
        <v>10</v>
      </c>
      <c r="G923" t="s">
        <v>2095</v>
      </c>
      <c r="H923" t="s">
        <v>6915</v>
      </c>
      <c r="I923" t="s">
        <v>5026</v>
      </c>
      <c r="J923" t="s">
        <v>4826</v>
      </c>
      <c r="K923" t="s">
        <v>4827</v>
      </c>
      <c r="L923" t="s">
        <v>4975</v>
      </c>
      <c r="M923" s="149">
        <v>449000.15</v>
      </c>
      <c r="N923" s="149">
        <v>509540.93</v>
      </c>
    </row>
    <row r="924" spans="1:14" x14ac:dyDescent="0.25">
      <c r="A924" t="s">
        <v>47</v>
      </c>
      <c r="B924" t="s">
        <v>6930</v>
      </c>
      <c r="C924" t="s">
        <v>6929</v>
      </c>
      <c r="D924" t="s">
        <v>6085</v>
      </c>
      <c r="E924" t="s">
        <v>5249</v>
      </c>
      <c r="F924" t="s">
        <v>10</v>
      </c>
      <c r="G924" t="s">
        <v>4839</v>
      </c>
      <c r="H924" t="s">
        <v>6655</v>
      </c>
      <c r="I924" t="s">
        <v>5026</v>
      </c>
      <c r="J924" t="s">
        <v>4826</v>
      </c>
      <c r="K924" t="s">
        <v>4827</v>
      </c>
      <c r="L924" t="s">
        <v>4975</v>
      </c>
      <c r="M924" s="149">
        <v>284298.59999999998</v>
      </c>
      <c r="N924" s="149">
        <v>509641.29</v>
      </c>
    </row>
    <row r="925" spans="1:14" x14ac:dyDescent="0.25">
      <c r="A925" t="s">
        <v>47</v>
      </c>
      <c r="B925" t="s">
        <v>6930</v>
      </c>
      <c r="C925" t="s">
        <v>6929</v>
      </c>
      <c r="D925" t="s">
        <v>6085</v>
      </c>
      <c r="E925" t="s">
        <v>5249</v>
      </c>
      <c r="F925" t="s">
        <v>10</v>
      </c>
      <c r="G925" t="s">
        <v>4839</v>
      </c>
      <c r="H925" t="s">
        <v>4940</v>
      </c>
      <c r="I925" t="s">
        <v>5026</v>
      </c>
      <c r="J925" t="s">
        <v>4826</v>
      </c>
      <c r="K925" t="s">
        <v>4827</v>
      </c>
      <c r="L925" t="s">
        <v>4975</v>
      </c>
      <c r="M925" s="149">
        <v>224210.26</v>
      </c>
      <c r="N925" s="149">
        <v>509643.17</v>
      </c>
    </row>
    <row r="926" spans="1:14" x14ac:dyDescent="0.25">
      <c r="A926" t="s">
        <v>63</v>
      </c>
      <c r="B926" t="s">
        <v>6952</v>
      </c>
      <c r="C926" t="s">
        <v>6951</v>
      </c>
      <c r="D926" t="s">
        <v>5599</v>
      </c>
      <c r="E926" t="s">
        <v>5453</v>
      </c>
      <c r="F926" t="s">
        <v>10</v>
      </c>
      <c r="G926" t="s">
        <v>2095</v>
      </c>
      <c r="H926" t="s">
        <v>6953</v>
      </c>
      <c r="I926" t="s">
        <v>5026</v>
      </c>
      <c r="J926" t="s">
        <v>4826</v>
      </c>
      <c r="K926" t="s">
        <v>4827</v>
      </c>
      <c r="L926" t="s">
        <v>4975</v>
      </c>
      <c r="M926" s="149">
        <v>504845.6</v>
      </c>
      <c r="N926" s="149">
        <v>509970.16</v>
      </c>
    </row>
    <row r="927" spans="1:14" x14ac:dyDescent="0.25">
      <c r="A927" t="s">
        <v>53</v>
      </c>
      <c r="B927" t="s">
        <v>6958</v>
      </c>
      <c r="C927" t="s">
        <v>6957</v>
      </c>
      <c r="D927" t="s">
        <v>5852</v>
      </c>
      <c r="E927" t="s">
        <v>6701</v>
      </c>
      <c r="F927" t="s">
        <v>10</v>
      </c>
      <c r="G927" t="s">
        <v>4839</v>
      </c>
      <c r="H927" t="s">
        <v>560</v>
      </c>
      <c r="I927" t="s">
        <v>5026</v>
      </c>
      <c r="J927" t="s">
        <v>4826</v>
      </c>
      <c r="K927" t="s">
        <v>4827</v>
      </c>
      <c r="L927" t="s">
        <v>4975</v>
      </c>
      <c r="M927" s="149">
        <v>598903.4</v>
      </c>
      <c r="N927" s="149">
        <v>509738.35</v>
      </c>
    </row>
    <row r="928" spans="1:14" x14ac:dyDescent="0.25">
      <c r="A928" t="s">
        <v>53</v>
      </c>
      <c r="B928" t="s">
        <v>6961</v>
      </c>
      <c r="C928" t="s">
        <v>6960</v>
      </c>
      <c r="D928" t="s">
        <v>6959</v>
      </c>
      <c r="E928" t="s">
        <v>5006</v>
      </c>
      <c r="F928" t="s">
        <v>10</v>
      </c>
      <c r="G928" t="s">
        <v>2095</v>
      </c>
      <c r="H928" t="s">
        <v>6962</v>
      </c>
      <c r="I928" t="s">
        <v>5026</v>
      </c>
      <c r="J928" t="s">
        <v>4826</v>
      </c>
      <c r="K928" t="s">
        <v>4827</v>
      </c>
      <c r="L928" t="s">
        <v>4975</v>
      </c>
      <c r="M928" s="149">
        <v>460202.84</v>
      </c>
      <c r="N928" s="149">
        <v>510000</v>
      </c>
    </row>
    <row r="929" spans="1:14" x14ac:dyDescent="0.25">
      <c r="A929" t="s">
        <v>53</v>
      </c>
      <c r="B929" t="s">
        <v>6964</v>
      </c>
      <c r="C929" t="s">
        <v>6963</v>
      </c>
      <c r="D929" t="s">
        <v>6945</v>
      </c>
      <c r="E929" t="s">
        <v>6965</v>
      </c>
      <c r="F929" t="s">
        <v>10</v>
      </c>
      <c r="G929" t="s">
        <v>560</v>
      </c>
      <c r="H929" t="s">
        <v>6966</v>
      </c>
      <c r="I929" t="s">
        <v>5026</v>
      </c>
      <c r="J929" t="s">
        <v>4826</v>
      </c>
      <c r="K929" t="s">
        <v>4827</v>
      </c>
      <c r="L929" t="s">
        <v>4975</v>
      </c>
      <c r="M929" s="149">
        <v>476849.98</v>
      </c>
      <c r="N929" s="149">
        <v>509995.06</v>
      </c>
    </row>
    <row r="930" spans="1:14" x14ac:dyDescent="0.25">
      <c r="A930" t="s">
        <v>52</v>
      </c>
      <c r="B930" t="s">
        <v>6980</v>
      </c>
      <c r="C930" t="s">
        <v>6979</v>
      </c>
      <c r="D930" t="s">
        <v>6981</v>
      </c>
      <c r="E930" t="s">
        <v>5540</v>
      </c>
      <c r="F930" t="s">
        <v>10</v>
      </c>
      <c r="G930" t="s">
        <v>2095</v>
      </c>
      <c r="H930" t="s">
        <v>6982</v>
      </c>
      <c r="I930" t="s">
        <v>5026</v>
      </c>
      <c r="J930" t="s">
        <v>4826</v>
      </c>
      <c r="K930" t="s">
        <v>4827</v>
      </c>
      <c r="L930" t="s">
        <v>4975</v>
      </c>
      <c r="M930" s="149">
        <v>503227.09</v>
      </c>
      <c r="N930" s="149">
        <v>504199.04</v>
      </c>
    </row>
    <row r="931" spans="1:14" x14ac:dyDescent="0.25">
      <c r="A931" t="s">
        <v>52</v>
      </c>
      <c r="B931" t="s">
        <v>6980</v>
      </c>
      <c r="C931" t="s">
        <v>6979</v>
      </c>
      <c r="D931" t="s">
        <v>6981</v>
      </c>
      <c r="E931" t="s">
        <v>5540</v>
      </c>
      <c r="F931" t="s">
        <v>10</v>
      </c>
      <c r="G931" t="s">
        <v>2095</v>
      </c>
      <c r="H931" t="s">
        <v>6983</v>
      </c>
      <c r="I931" t="s">
        <v>5026</v>
      </c>
      <c r="J931" t="s">
        <v>4826</v>
      </c>
      <c r="K931" t="s">
        <v>4827</v>
      </c>
      <c r="L931" t="s">
        <v>4975</v>
      </c>
      <c r="M931" s="149">
        <v>503227.09</v>
      </c>
      <c r="N931" s="149">
        <v>504199.04</v>
      </c>
    </row>
    <row r="932" spans="1:14" x14ac:dyDescent="0.25">
      <c r="A932" t="s">
        <v>52</v>
      </c>
      <c r="B932" t="s">
        <v>6980</v>
      </c>
      <c r="C932" t="s">
        <v>6979</v>
      </c>
      <c r="D932" t="s">
        <v>6981</v>
      </c>
      <c r="E932" t="s">
        <v>5540</v>
      </c>
      <c r="F932" t="s">
        <v>10</v>
      </c>
      <c r="G932" t="s">
        <v>2095</v>
      </c>
      <c r="H932" t="s">
        <v>6984</v>
      </c>
      <c r="I932" t="s">
        <v>5026</v>
      </c>
      <c r="J932" t="s">
        <v>4826</v>
      </c>
      <c r="K932" t="s">
        <v>4827</v>
      </c>
      <c r="L932" t="s">
        <v>4975</v>
      </c>
      <c r="M932" s="149">
        <v>503227.09</v>
      </c>
      <c r="N932" s="149">
        <v>504199.04</v>
      </c>
    </row>
    <row r="933" spans="1:14" x14ac:dyDescent="0.25">
      <c r="A933" t="s">
        <v>66</v>
      </c>
      <c r="B933" t="s">
        <v>6986</v>
      </c>
      <c r="C933" t="s">
        <v>6985</v>
      </c>
      <c r="D933" t="s">
        <v>6363</v>
      </c>
      <c r="E933" t="s">
        <v>6987</v>
      </c>
      <c r="F933" t="s">
        <v>10</v>
      </c>
      <c r="G933" t="s">
        <v>4939</v>
      </c>
      <c r="H933" t="s">
        <v>6988</v>
      </c>
      <c r="I933" t="s">
        <v>5026</v>
      </c>
      <c r="J933" t="s">
        <v>4826</v>
      </c>
      <c r="K933" t="s">
        <v>4827</v>
      </c>
      <c r="L933" t="s">
        <v>4975</v>
      </c>
      <c r="M933" s="149">
        <v>508978.34</v>
      </c>
      <c r="N933" s="149">
        <v>509527.24</v>
      </c>
    </row>
    <row r="934" spans="1:14" x14ac:dyDescent="0.25">
      <c r="A934" t="s">
        <v>65</v>
      </c>
      <c r="B934" t="s">
        <v>6990</v>
      </c>
      <c r="C934" t="s">
        <v>6989</v>
      </c>
      <c r="D934" t="s">
        <v>5328</v>
      </c>
      <c r="E934" t="s">
        <v>6991</v>
      </c>
      <c r="F934" t="s">
        <v>10</v>
      </c>
      <c r="G934" t="s">
        <v>4875</v>
      </c>
      <c r="H934" t="s">
        <v>6992</v>
      </c>
      <c r="I934" t="s">
        <v>5026</v>
      </c>
      <c r="J934" t="s">
        <v>4826</v>
      </c>
      <c r="K934" t="s">
        <v>4827</v>
      </c>
      <c r="L934" t="s">
        <v>4975</v>
      </c>
      <c r="M934" s="149">
        <v>539800</v>
      </c>
      <c r="N934" s="149">
        <v>509999.06</v>
      </c>
    </row>
    <row r="935" spans="1:14" x14ac:dyDescent="0.25">
      <c r="A935" t="s">
        <v>56</v>
      </c>
      <c r="B935" t="s">
        <v>6994</v>
      </c>
      <c r="C935" t="s">
        <v>6993</v>
      </c>
      <c r="D935" t="s">
        <v>6812</v>
      </c>
      <c r="E935" t="s">
        <v>6280</v>
      </c>
      <c r="F935" t="s">
        <v>10</v>
      </c>
      <c r="G935" t="s">
        <v>4875</v>
      </c>
      <c r="H935" t="s">
        <v>6995</v>
      </c>
      <c r="I935" t="s">
        <v>5026</v>
      </c>
      <c r="J935" t="s">
        <v>4826</v>
      </c>
      <c r="K935" t="s">
        <v>4827</v>
      </c>
      <c r="L935" t="s">
        <v>4975</v>
      </c>
      <c r="M935" s="149">
        <v>423946.06</v>
      </c>
      <c r="N935" s="149">
        <v>509646.21</v>
      </c>
    </row>
    <row r="936" spans="1:14" x14ac:dyDescent="0.25">
      <c r="A936" t="s">
        <v>56</v>
      </c>
      <c r="B936" t="s">
        <v>6994</v>
      </c>
      <c r="C936" t="s">
        <v>6993</v>
      </c>
      <c r="D936" t="s">
        <v>6087</v>
      </c>
      <c r="E936" t="s">
        <v>6280</v>
      </c>
      <c r="F936" t="s">
        <v>10</v>
      </c>
      <c r="G936" t="s">
        <v>4875</v>
      </c>
      <c r="H936" t="s">
        <v>6996</v>
      </c>
      <c r="I936" t="s">
        <v>5026</v>
      </c>
      <c r="J936" t="s">
        <v>4826</v>
      </c>
      <c r="K936" t="s">
        <v>4827</v>
      </c>
      <c r="L936" t="s">
        <v>4975</v>
      </c>
      <c r="M936" s="149">
        <v>423766.71</v>
      </c>
      <c r="N936" s="149">
        <v>509646.21</v>
      </c>
    </row>
    <row r="937" spans="1:14" x14ac:dyDescent="0.25">
      <c r="A937" t="s">
        <v>53</v>
      </c>
      <c r="B937" t="s">
        <v>4944</v>
      </c>
      <c r="C937" t="s">
        <v>4943</v>
      </c>
      <c r="D937" t="s">
        <v>5813</v>
      </c>
      <c r="E937" t="s">
        <v>4946</v>
      </c>
      <c r="F937" t="s">
        <v>10</v>
      </c>
      <c r="G937" t="s">
        <v>4839</v>
      </c>
      <c r="H937" t="s">
        <v>6997</v>
      </c>
      <c r="I937" t="s">
        <v>5026</v>
      </c>
      <c r="J937" t="s">
        <v>4826</v>
      </c>
      <c r="K937" t="s">
        <v>4827</v>
      </c>
      <c r="L937" t="s">
        <v>4975</v>
      </c>
      <c r="M937" s="149">
        <v>482350.11</v>
      </c>
      <c r="N937" s="149">
        <v>506068.2</v>
      </c>
    </row>
    <row r="938" spans="1:14" x14ac:dyDescent="0.25">
      <c r="A938" t="s">
        <v>57</v>
      </c>
      <c r="B938" t="s">
        <v>7000</v>
      </c>
      <c r="C938" t="s">
        <v>6999</v>
      </c>
      <c r="D938" t="s">
        <v>6998</v>
      </c>
      <c r="E938" t="s">
        <v>5992</v>
      </c>
      <c r="F938" t="s">
        <v>10</v>
      </c>
      <c r="G938" t="s">
        <v>4875</v>
      </c>
      <c r="H938" t="s">
        <v>7001</v>
      </c>
      <c r="I938" t="s">
        <v>5026</v>
      </c>
      <c r="J938" t="s">
        <v>4826</v>
      </c>
      <c r="K938" t="s">
        <v>4827</v>
      </c>
      <c r="L938" t="s">
        <v>4975</v>
      </c>
      <c r="M938" s="149">
        <v>587501.04</v>
      </c>
      <c r="N938" s="149">
        <v>509717.51</v>
      </c>
    </row>
    <row r="939" spans="1:14" x14ac:dyDescent="0.25">
      <c r="A939" t="s">
        <v>56</v>
      </c>
      <c r="B939" t="s">
        <v>5457</v>
      </c>
      <c r="C939" t="s">
        <v>5456</v>
      </c>
      <c r="D939" t="s">
        <v>7002</v>
      </c>
      <c r="E939" t="s">
        <v>5221</v>
      </c>
      <c r="F939" t="s">
        <v>9</v>
      </c>
      <c r="G939" t="s">
        <v>5158</v>
      </c>
      <c r="H939" t="s">
        <v>7003</v>
      </c>
      <c r="I939" t="s">
        <v>5026</v>
      </c>
      <c r="J939" t="s">
        <v>4826</v>
      </c>
      <c r="K939" t="s">
        <v>4827</v>
      </c>
      <c r="L939" t="s">
        <v>4975</v>
      </c>
      <c r="M939" s="149">
        <v>503457.34</v>
      </c>
      <c r="N939" s="149">
        <v>509789.8</v>
      </c>
    </row>
    <row r="940" spans="1:14" x14ac:dyDescent="0.25">
      <c r="A940" t="s">
        <v>52</v>
      </c>
      <c r="B940" t="s">
        <v>4951</v>
      </c>
      <c r="C940" t="s">
        <v>4950</v>
      </c>
      <c r="D940" t="s">
        <v>560</v>
      </c>
      <c r="E940" t="s">
        <v>560</v>
      </c>
      <c r="F940" t="s">
        <v>9</v>
      </c>
      <c r="G940" t="s">
        <v>560</v>
      </c>
      <c r="H940" t="s">
        <v>560</v>
      </c>
      <c r="I940" t="s">
        <v>5026</v>
      </c>
      <c r="J940" t="s">
        <v>4826</v>
      </c>
      <c r="K940" t="s">
        <v>4827</v>
      </c>
      <c r="L940" t="s">
        <v>4975</v>
      </c>
      <c r="M940" s="149" t="s">
        <v>560</v>
      </c>
      <c r="N940" s="149">
        <v>509978.32</v>
      </c>
    </row>
    <row r="941" spans="1:14" x14ac:dyDescent="0.25">
      <c r="A941" t="s">
        <v>51</v>
      </c>
      <c r="B941" t="s">
        <v>7005</v>
      </c>
      <c r="C941" t="s">
        <v>7004</v>
      </c>
      <c r="D941" t="s">
        <v>6132</v>
      </c>
      <c r="E941" t="s">
        <v>5266</v>
      </c>
      <c r="F941" t="s">
        <v>10</v>
      </c>
      <c r="G941" t="s">
        <v>4875</v>
      </c>
      <c r="H941" t="s">
        <v>7006</v>
      </c>
      <c r="I941" t="s">
        <v>5026</v>
      </c>
      <c r="J941" t="s">
        <v>4826</v>
      </c>
      <c r="K941" t="s">
        <v>4827</v>
      </c>
      <c r="L941" t="s">
        <v>4975</v>
      </c>
      <c r="M941" s="149">
        <v>509828.43</v>
      </c>
      <c r="N941" s="149">
        <v>509828.43</v>
      </c>
    </row>
    <row r="942" spans="1:14" x14ac:dyDescent="0.25">
      <c r="A942" t="s">
        <v>48</v>
      </c>
      <c r="B942" t="s">
        <v>7008</v>
      </c>
      <c r="C942" t="s">
        <v>7007</v>
      </c>
      <c r="D942" t="s">
        <v>6117</v>
      </c>
      <c r="E942" t="s">
        <v>5511</v>
      </c>
      <c r="F942" t="s">
        <v>10</v>
      </c>
      <c r="G942" t="s">
        <v>4839</v>
      </c>
      <c r="H942" t="s">
        <v>7009</v>
      </c>
      <c r="I942" t="s">
        <v>5026</v>
      </c>
      <c r="J942" t="s">
        <v>4826</v>
      </c>
      <c r="K942" t="s">
        <v>4827</v>
      </c>
      <c r="L942" t="s">
        <v>4975</v>
      </c>
      <c r="M942" s="149">
        <v>499996.53</v>
      </c>
      <c r="N942" s="149">
        <v>505484.17</v>
      </c>
    </row>
    <row r="943" spans="1:14" x14ac:dyDescent="0.25">
      <c r="A943" t="s">
        <v>48</v>
      </c>
      <c r="B943" t="s">
        <v>6750</v>
      </c>
      <c r="C943" t="s">
        <v>6749</v>
      </c>
      <c r="D943" t="s">
        <v>6326</v>
      </c>
      <c r="E943" t="s">
        <v>7010</v>
      </c>
      <c r="F943" t="s">
        <v>10</v>
      </c>
      <c r="G943" t="s">
        <v>4839</v>
      </c>
      <c r="H943" t="s">
        <v>4940</v>
      </c>
      <c r="I943" t="s">
        <v>5026</v>
      </c>
      <c r="J943" t="s">
        <v>4826</v>
      </c>
      <c r="K943" t="s">
        <v>4827</v>
      </c>
      <c r="L943" t="s">
        <v>4975</v>
      </c>
      <c r="M943" s="149">
        <v>508708.76</v>
      </c>
      <c r="N943" s="149">
        <v>508708.76</v>
      </c>
    </row>
    <row r="944" spans="1:14" x14ac:dyDescent="0.25">
      <c r="A944" t="s">
        <v>48</v>
      </c>
      <c r="B944" t="s">
        <v>6750</v>
      </c>
      <c r="C944" t="s">
        <v>6749</v>
      </c>
      <c r="D944" t="s">
        <v>6326</v>
      </c>
      <c r="E944" t="s">
        <v>7010</v>
      </c>
      <c r="F944" t="s">
        <v>10</v>
      </c>
      <c r="G944" t="s">
        <v>4839</v>
      </c>
      <c r="H944" t="s">
        <v>7011</v>
      </c>
      <c r="I944" t="s">
        <v>5026</v>
      </c>
      <c r="J944" t="s">
        <v>4826</v>
      </c>
      <c r="K944" t="s">
        <v>4827</v>
      </c>
      <c r="L944" t="s">
        <v>4975</v>
      </c>
      <c r="M944" s="149">
        <v>499477.38</v>
      </c>
      <c r="N944" s="149">
        <v>508708.76</v>
      </c>
    </row>
    <row r="945" spans="1:14" x14ac:dyDescent="0.25">
      <c r="A945" t="s">
        <v>48</v>
      </c>
      <c r="B945" t="s">
        <v>7013</v>
      </c>
      <c r="C945" t="s">
        <v>7012</v>
      </c>
      <c r="D945" t="s">
        <v>5040</v>
      </c>
      <c r="E945" t="s">
        <v>7014</v>
      </c>
      <c r="F945" t="s">
        <v>10</v>
      </c>
      <c r="G945" t="s">
        <v>2095</v>
      </c>
      <c r="H945" t="s">
        <v>7016</v>
      </c>
      <c r="I945" t="s">
        <v>5026</v>
      </c>
      <c r="J945" t="s">
        <v>4826</v>
      </c>
      <c r="K945" t="s">
        <v>4827</v>
      </c>
      <c r="L945" t="s">
        <v>4975</v>
      </c>
      <c r="M945" s="149">
        <v>859827.09</v>
      </c>
      <c r="N945" s="149">
        <v>509653.73</v>
      </c>
    </row>
    <row r="946" spans="1:14" x14ac:dyDescent="0.25">
      <c r="A946" t="s">
        <v>47</v>
      </c>
      <c r="B946" t="s">
        <v>7019</v>
      </c>
      <c r="C946" t="s">
        <v>7018</v>
      </c>
      <c r="D946" t="s">
        <v>5079</v>
      </c>
      <c r="E946" t="s">
        <v>4983</v>
      </c>
      <c r="F946" t="s">
        <v>9</v>
      </c>
      <c r="G946" t="s">
        <v>4859</v>
      </c>
      <c r="H946" t="s">
        <v>7020</v>
      </c>
      <c r="I946" t="s">
        <v>5026</v>
      </c>
      <c r="J946" t="s">
        <v>4826</v>
      </c>
      <c r="K946" t="s">
        <v>4827</v>
      </c>
      <c r="L946" t="s">
        <v>4975</v>
      </c>
      <c r="M946" s="149">
        <v>504944</v>
      </c>
      <c r="N946" s="149">
        <v>505449.45</v>
      </c>
    </row>
    <row r="947" spans="1:14" x14ac:dyDescent="0.25">
      <c r="A947" t="s">
        <v>47</v>
      </c>
      <c r="B947" t="s">
        <v>5380</v>
      </c>
      <c r="C947" t="s">
        <v>5379</v>
      </c>
      <c r="D947" t="s">
        <v>5562</v>
      </c>
      <c r="E947" t="s">
        <v>5101</v>
      </c>
      <c r="F947" t="s">
        <v>10</v>
      </c>
      <c r="G947" t="s">
        <v>4839</v>
      </c>
      <c r="H947" t="s">
        <v>7021</v>
      </c>
      <c r="I947" t="s">
        <v>5026</v>
      </c>
      <c r="J947" t="s">
        <v>4826</v>
      </c>
      <c r="K947" t="s">
        <v>4827</v>
      </c>
      <c r="L947" t="s">
        <v>4975</v>
      </c>
      <c r="M947" s="149">
        <v>509985.45</v>
      </c>
      <c r="N947" s="149">
        <v>509914.79</v>
      </c>
    </row>
    <row r="948" spans="1:14" x14ac:dyDescent="0.25">
      <c r="A948" t="s">
        <v>48</v>
      </c>
      <c r="B948" t="s">
        <v>6750</v>
      </c>
      <c r="C948" t="s">
        <v>6749</v>
      </c>
      <c r="D948" t="s">
        <v>6326</v>
      </c>
      <c r="E948" t="s">
        <v>7010</v>
      </c>
      <c r="F948" t="s">
        <v>10</v>
      </c>
      <c r="G948" t="s">
        <v>4839</v>
      </c>
      <c r="H948" t="s">
        <v>6067</v>
      </c>
      <c r="I948" t="s">
        <v>5026</v>
      </c>
      <c r="J948" t="s">
        <v>4826</v>
      </c>
      <c r="K948" t="s">
        <v>4827</v>
      </c>
      <c r="L948" t="s">
        <v>4975</v>
      </c>
      <c r="M948" s="149">
        <v>508708.76</v>
      </c>
      <c r="N948" s="149">
        <v>508708.82</v>
      </c>
    </row>
    <row r="949" spans="1:14" x14ac:dyDescent="0.25">
      <c r="A949" t="s">
        <v>48</v>
      </c>
      <c r="B949" t="s">
        <v>6750</v>
      </c>
      <c r="C949" t="s">
        <v>6749</v>
      </c>
      <c r="D949" t="s">
        <v>6326</v>
      </c>
      <c r="E949" t="s">
        <v>7010</v>
      </c>
      <c r="F949" t="s">
        <v>10</v>
      </c>
      <c r="G949" t="s">
        <v>4839</v>
      </c>
      <c r="H949" t="s">
        <v>7022</v>
      </c>
      <c r="I949" t="s">
        <v>5026</v>
      </c>
      <c r="J949" t="s">
        <v>4826</v>
      </c>
      <c r="K949" t="s">
        <v>4827</v>
      </c>
      <c r="L949" t="s">
        <v>4975</v>
      </c>
      <c r="M949" s="149">
        <v>508708.76</v>
      </c>
      <c r="N949" s="149">
        <v>508708.76</v>
      </c>
    </row>
    <row r="950" spans="1:14" x14ac:dyDescent="0.25">
      <c r="A950" t="s">
        <v>48</v>
      </c>
      <c r="B950" t="s">
        <v>7025</v>
      </c>
      <c r="C950" t="s">
        <v>7024</v>
      </c>
      <c r="D950" t="s">
        <v>7026</v>
      </c>
      <c r="E950" t="s">
        <v>5904</v>
      </c>
      <c r="F950" t="s">
        <v>10</v>
      </c>
      <c r="G950" t="s">
        <v>2095</v>
      </c>
      <c r="H950" t="s">
        <v>7027</v>
      </c>
      <c r="I950" t="s">
        <v>5026</v>
      </c>
      <c r="J950" t="s">
        <v>4826</v>
      </c>
      <c r="K950" t="s">
        <v>4827</v>
      </c>
      <c r="L950" t="s">
        <v>4975</v>
      </c>
      <c r="M950" s="149">
        <v>554469.05000000005</v>
      </c>
      <c r="N950" s="149">
        <v>509998.31</v>
      </c>
    </row>
    <row r="951" spans="1:14" x14ac:dyDescent="0.25">
      <c r="A951" t="s">
        <v>56</v>
      </c>
      <c r="B951" t="s">
        <v>7032</v>
      </c>
      <c r="C951" t="s">
        <v>7031</v>
      </c>
      <c r="D951" t="s">
        <v>7033</v>
      </c>
      <c r="E951" t="s">
        <v>5633</v>
      </c>
      <c r="F951" t="s">
        <v>10</v>
      </c>
      <c r="G951" t="s">
        <v>4875</v>
      </c>
      <c r="H951" t="s">
        <v>7034</v>
      </c>
      <c r="I951" t="s">
        <v>5026</v>
      </c>
      <c r="J951" t="s">
        <v>4826</v>
      </c>
      <c r="K951" t="s">
        <v>4827</v>
      </c>
      <c r="L951" t="s">
        <v>4975</v>
      </c>
      <c r="M951" s="149">
        <v>461450.85</v>
      </c>
      <c r="N951" s="149">
        <v>509625.13</v>
      </c>
    </row>
    <row r="952" spans="1:14" x14ac:dyDescent="0.25">
      <c r="A952" t="s">
        <v>56</v>
      </c>
      <c r="B952" t="s">
        <v>7032</v>
      </c>
      <c r="C952" t="s">
        <v>7031</v>
      </c>
      <c r="D952" t="s">
        <v>5166</v>
      </c>
      <c r="E952" t="s">
        <v>5461</v>
      </c>
      <c r="F952" t="s">
        <v>10</v>
      </c>
      <c r="G952" t="s">
        <v>4875</v>
      </c>
      <c r="H952" t="s">
        <v>7035</v>
      </c>
      <c r="I952" t="s">
        <v>5026</v>
      </c>
      <c r="J952" t="s">
        <v>4826</v>
      </c>
      <c r="K952" t="s">
        <v>4827</v>
      </c>
      <c r="L952" t="s">
        <v>4975</v>
      </c>
      <c r="M952" s="149">
        <v>505464.58</v>
      </c>
      <c r="N952" s="149">
        <v>509625.13</v>
      </c>
    </row>
    <row r="953" spans="1:14" x14ac:dyDescent="0.25">
      <c r="A953" t="s">
        <v>57</v>
      </c>
      <c r="B953" t="s">
        <v>7037</v>
      </c>
      <c r="C953" t="s">
        <v>7036</v>
      </c>
      <c r="D953" t="s">
        <v>6945</v>
      </c>
      <c r="E953" t="s">
        <v>7038</v>
      </c>
      <c r="F953" t="s">
        <v>10</v>
      </c>
      <c r="G953" t="s">
        <v>560</v>
      </c>
      <c r="H953" t="s">
        <v>7039</v>
      </c>
      <c r="I953" t="s">
        <v>5026</v>
      </c>
      <c r="J953" t="s">
        <v>4826</v>
      </c>
      <c r="K953" t="s">
        <v>4827</v>
      </c>
      <c r="L953" t="s">
        <v>4975</v>
      </c>
      <c r="M953" s="149">
        <v>529032.43000000005</v>
      </c>
      <c r="N953" s="149">
        <v>509713.44</v>
      </c>
    </row>
    <row r="954" spans="1:14" x14ac:dyDescent="0.25">
      <c r="A954" t="s">
        <v>57</v>
      </c>
      <c r="B954" t="s">
        <v>5404</v>
      </c>
      <c r="C954" t="s">
        <v>5403</v>
      </c>
      <c r="D954" t="s">
        <v>6023</v>
      </c>
      <c r="E954" t="s">
        <v>5987</v>
      </c>
      <c r="F954" t="s">
        <v>10</v>
      </c>
      <c r="G954" t="s">
        <v>2095</v>
      </c>
      <c r="H954" t="s">
        <v>7040</v>
      </c>
      <c r="I954" t="s">
        <v>5026</v>
      </c>
      <c r="J954" t="s">
        <v>4826</v>
      </c>
      <c r="K954" t="s">
        <v>4827</v>
      </c>
      <c r="L954" t="s">
        <v>4975</v>
      </c>
      <c r="M954" s="149">
        <v>489062.32</v>
      </c>
      <c r="N954" s="149">
        <v>509978.65</v>
      </c>
    </row>
    <row r="955" spans="1:14" x14ac:dyDescent="0.25">
      <c r="A955" t="s">
        <v>57</v>
      </c>
      <c r="B955" t="s">
        <v>7042</v>
      </c>
      <c r="C955" t="s">
        <v>7041</v>
      </c>
      <c r="D955" t="s">
        <v>6904</v>
      </c>
      <c r="E955" t="s">
        <v>5367</v>
      </c>
      <c r="F955" t="s">
        <v>9</v>
      </c>
      <c r="G955" t="s">
        <v>4939</v>
      </c>
      <c r="H955" t="s">
        <v>7043</v>
      </c>
      <c r="I955" t="s">
        <v>5026</v>
      </c>
      <c r="J955" t="s">
        <v>4826</v>
      </c>
      <c r="K955" t="s">
        <v>4827</v>
      </c>
      <c r="L955" t="s">
        <v>4975</v>
      </c>
      <c r="M955" s="149">
        <v>502993.7</v>
      </c>
      <c r="N955" s="149">
        <v>508246.54</v>
      </c>
    </row>
    <row r="956" spans="1:14" x14ac:dyDescent="0.25">
      <c r="A956" t="s">
        <v>57</v>
      </c>
      <c r="B956" t="s">
        <v>7045</v>
      </c>
      <c r="C956" t="s">
        <v>7044</v>
      </c>
      <c r="D956" t="s">
        <v>560</v>
      </c>
      <c r="E956" t="s">
        <v>560</v>
      </c>
      <c r="F956" t="s">
        <v>9</v>
      </c>
      <c r="G956" t="s">
        <v>560</v>
      </c>
      <c r="H956" t="s">
        <v>7046</v>
      </c>
      <c r="I956" t="s">
        <v>5026</v>
      </c>
      <c r="J956" t="s">
        <v>4826</v>
      </c>
      <c r="K956" t="s">
        <v>4827</v>
      </c>
      <c r="L956" t="s">
        <v>4975</v>
      </c>
      <c r="M956" s="149" t="s">
        <v>560</v>
      </c>
      <c r="N956" s="149">
        <v>510000</v>
      </c>
    </row>
    <row r="957" spans="1:14" x14ac:dyDescent="0.25">
      <c r="A957" t="s">
        <v>52</v>
      </c>
      <c r="B957" t="s">
        <v>5658</v>
      </c>
      <c r="C957" t="s">
        <v>5657</v>
      </c>
      <c r="D957" t="s">
        <v>7051</v>
      </c>
      <c r="E957" t="s">
        <v>7052</v>
      </c>
      <c r="F957" t="s">
        <v>9</v>
      </c>
      <c r="G957" t="s">
        <v>560</v>
      </c>
      <c r="H957" t="s">
        <v>7053</v>
      </c>
      <c r="I957" t="s">
        <v>5026</v>
      </c>
      <c r="J957" t="s">
        <v>4826</v>
      </c>
      <c r="K957" t="s">
        <v>4827</v>
      </c>
      <c r="L957" t="s">
        <v>4975</v>
      </c>
      <c r="M957" s="149">
        <v>508948.34</v>
      </c>
      <c r="N957" s="149">
        <v>509963.76</v>
      </c>
    </row>
    <row r="958" spans="1:14" x14ac:dyDescent="0.25">
      <c r="A958" t="s">
        <v>48</v>
      </c>
      <c r="B958" t="s">
        <v>7055</v>
      </c>
      <c r="C958" t="s">
        <v>7054</v>
      </c>
      <c r="D958" t="s">
        <v>6063</v>
      </c>
      <c r="E958" t="s">
        <v>5483</v>
      </c>
      <c r="F958" t="s">
        <v>10</v>
      </c>
      <c r="G958" t="s">
        <v>4839</v>
      </c>
      <c r="H958" t="s">
        <v>7056</v>
      </c>
      <c r="I958" t="s">
        <v>5026</v>
      </c>
      <c r="J958" t="s">
        <v>4826</v>
      </c>
      <c r="K958" t="s">
        <v>4827</v>
      </c>
      <c r="L958" t="s">
        <v>4975</v>
      </c>
      <c r="M958" s="149">
        <v>500022.63</v>
      </c>
      <c r="N958" s="149">
        <v>509365.83</v>
      </c>
    </row>
    <row r="959" spans="1:14" x14ac:dyDescent="0.25">
      <c r="A959" t="s">
        <v>52</v>
      </c>
      <c r="B959" t="s">
        <v>6976</v>
      </c>
      <c r="C959" t="s">
        <v>6975</v>
      </c>
      <c r="D959" t="s">
        <v>5416</v>
      </c>
      <c r="E959" t="s">
        <v>5729</v>
      </c>
      <c r="F959" t="s">
        <v>9</v>
      </c>
      <c r="G959" t="s">
        <v>560</v>
      </c>
      <c r="H959" t="s">
        <v>7060</v>
      </c>
      <c r="I959" t="s">
        <v>5026</v>
      </c>
      <c r="J959" t="s">
        <v>4826</v>
      </c>
      <c r="K959" t="s">
        <v>4827</v>
      </c>
      <c r="L959" t="s">
        <v>4975</v>
      </c>
      <c r="M959" s="149">
        <v>509000</v>
      </c>
      <c r="N959" s="149">
        <v>509999.98</v>
      </c>
    </row>
    <row r="960" spans="1:14" x14ac:dyDescent="0.25">
      <c r="A960" t="s">
        <v>48</v>
      </c>
      <c r="B960" t="s">
        <v>5920</v>
      </c>
      <c r="C960" t="s">
        <v>5919</v>
      </c>
      <c r="D960" t="s">
        <v>5877</v>
      </c>
      <c r="E960" t="s">
        <v>5921</v>
      </c>
      <c r="F960" t="s">
        <v>10</v>
      </c>
      <c r="G960" t="s">
        <v>4839</v>
      </c>
      <c r="H960" t="s">
        <v>7061</v>
      </c>
      <c r="I960" t="s">
        <v>5026</v>
      </c>
      <c r="J960" t="s">
        <v>4826</v>
      </c>
      <c r="K960" t="s">
        <v>4827</v>
      </c>
      <c r="L960" t="s">
        <v>4975</v>
      </c>
      <c r="M960" s="149">
        <v>216705.39</v>
      </c>
      <c r="N960" s="149">
        <v>510000</v>
      </c>
    </row>
    <row r="961" spans="1:14" x14ac:dyDescent="0.25">
      <c r="A961" t="s">
        <v>69</v>
      </c>
      <c r="B961" t="s">
        <v>7063</v>
      </c>
      <c r="C961" t="s">
        <v>7062</v>
      </c>
      <c r="D961" t="s">
        <v>5670</v>
      </c>
      <c r="E961" t="s">
        <v>4946</v>
      </c>
      <c r="F961" t="s">
        <v>10</v>
      </c>
      <c r="G961" t="s">
        <v>4839</v>
      </c>
      <c r="H961" t="s">
        <v>7064</v>
      </c>
      <c r="I961" t="s">
        <v>5026</v>
      </c>
      <c r="J961" t="s">
        <v>4826</v>
      </c>
      <c r="K961" t="s">
        <v>4827</v>
      </c>
      <c r="L961" t="s">
        <v>4975</v>
      </c>
      <c r="M961" s="149">
        <v>508661.48</v>
      </c>
      <c r="N961" s="149">
        <v>509916.89</v>
      </c>
    </row>
    <row r="962" spans="1:14" x14ac:dyDescent="0.25">
      <c r="A962" t="s">
        <v>57</v>
      </c>
      <c r="B962" t="s">
        <v>6600</v>
      </c>
      <c r="C962" t="s">
        <v>6599</v>
      </c>
      <c r="D962" t="s">
        <v>6945</v>
      </c>
      <c r="E962" t="s">
        <v>5190</v>
      </c>
      <c r="F962" t="s">
        <v>10</v>
      </c>
      <c r="G962" t="s">
        <v>2095</v>
      </c>
      <c r="H962" t="s">
        <v>7065</v>
      </c>
      <c r="I962" t="s">
        <v>5026</v>
      </c>
      <c r="J962" t="s">
        <v>4826</v>
      </c>
      <c r="K962" t="s">
        <v>4827</v>
      </c>
      <c r="L962" t="s">
        <v>4975</v>
      </c>
      <c r="M962" s="149">
        <v>508895.67</v>
      </c>
      <c r="N962" s="149">
        <v>509696.46</v>
      </c>
    </row>
    <row r="963" spans="1:14" x14ac:dyDescent="0.25">
      <c r="A963" t="s">
        <v>56</v>
      </c>
      <c r="B963" t="s">
        <v>7032</v>
      </c>
      <c r="C963" t="s">
        <v>7031</v>
      </c>
      <c r="D963" t="s">
        <v>5166</v>
      </c>
      <c r="E963" t="s">
        <v>7066</v>
      </c>
      <c r="F963" t="s">
        <v>9</v>
      </c>
      <c r="G963" t="s">
        <v>4875</v>
      </c>
      <c r="H963" t="s">
        <v>7067</v>
      </c>
      <c r="I963" t="s">
        <v>5026</v>
      </c>
      <c r="J963" t="s">
        <v>4826</v>
      </c>
      <c r="K963" t="s">
        <v>4827</v>
      </c>
      <c r="L963" t="s">
        <v>4975</v>
      </c>
      <c r="M963" s="149">
        <v>509139.67</v>
      </c>
      <c r="N963" s="149">
        <v>509625.13</v>
      </c>
    </row>
    <row r="964" spans="1:14" x14ac:dyDescent="0.25">
      <c r="A964" t="s">
        <v>56</v>
      </c>
      <c r="B964" t="s">
        <v>7032</v>
      </c>
      <c r="C964" t="s">
        <v>7031</v>
      </c>
      <c r="D964" t="s">
        <v>5861</v>
      </c>
      <c r="E964" t="s">
        <v>5348</v>
      </c>
      <c r="F964" t="s">
        <v>9</v>
      </c>
      <c r="G964" t="s">
        <v>560</v>
      </c>
      <c r="H964" t="s">
        <v>7068</v>
      </c>
      <c r="I964" t="s">
        <v>5026</v>
      </c>
      <c r="J964" t="s">
        <v>4826</v>
      </c>
      <c r="K964" t="s">
        <v>4827</v>
      </c>
      <c r="L964" t="s">
        <v>4975</v>
      </c>
      <c r="M964" s="149">
        <v>440253.39</v>
      </c>
      <c r="N964" s="149">
        <v>509625.13</v>
      </c>
    </row>
    <row r="965" spans="1:14" x14ac:dyDescent="0.25">
      <c r="A965" t="s">
        <v>56</v>
      </c>
      <c r="B965" t="s">
        <v>7032</v>
      </c>
      <c r="C965" t="s">
        <v>7031</v>
      </c>
      <c r="D965" t="s">
        <v>5705</v>
      </c>
      <c r="E965" t="s">
        <v>5348</v>
      </c>
      <c r="F965" t="s">
        <v>9</v>
      </c>
      <c r="G965" t="s">
        <v>560</v>
      </c>
      <c r="H965" t="s">
        <v>7067</v>
      </c>
      <c r="I965" t="s">
        <v>5026</v>
      </c>
      <c r="J965" t="s">
        <v>4826</v>
      </c>
      <c r="K965" t="s">
        <v>4827</v>
      </c>
      <c r="L965" t="s">
        <v>4975</v>
      </c>
      <c r="M965" s="149">
        <v>441734.04</v>
      </c>
      <c r="N965" s="149">
        <v>509625.13</v>
      </c>
    </row>
    <row r="966" spans="1:14" x14ac:dyDescent="0.25">
      <c r="A966" t="s">
        <v>56</v>
      </c>
      <c r="B966" t="s">
        <v>7032</v>
      </c>
      <c r="C966" t="s">
        <v>7031</v>
      </c>
      <c r="D966" t="s">
        <v>5166</v>
      </c>
      <c r="E966" t="s">
        <v>5461</v>
      </c>
      <c r="F966" t="s">
        <v>9</v>
      </c>
      <c r="G966" t="s">
        <v>4875</v>
      </c>
      <c r="H966" t="s">
        <v>4928</v>
      </c>
      <c r="I966" t="s">
        <v>5026</v>
      </c>
      <c r="J966" t="s">
        <v>4826</v>
      </c>
      <c r="K966" t="s">
        <v>4827</v>
      </c>
      <c r="L966" t="s">
        <v>4975</v>
      </c>
      <c r="M966" s="149">
        <v>488350.22</v>
      </c>
      <c r="N966" s="149">
        <v>509625.13</v>
      </c>
    </row>
    <row r="967" spans="1:14" x14ac:dyDescent="0.25">
      <c r="A967" t="s">
        <v>53</v>
      </c>
      <c r="B967" t="s">
        <v>6312</v>
      </c>
      <c r="C967" t="s">
        <v>6311</v>
      </c>
      <c r="D967" t="s">
        <v>5402</v>
      </c>
      <c r="E967" t="s">
        <v>5270</v>
      </c>
      <c r="F967" t="s">
        <v>10</v>
      </c>
      <c r="G967" t="s">
        <v>2095</v>
      </c>
      <c r="H967" t="s">
        <v>7069</v>
      </c>
      <c r="I967" t="s">
        <v>5026</v>
      </c>
      <c r="J967" t="s">
        <v>4826</v>
      </c>
      <c r="K967" t="s">
        <v>4827</v>
      </c>
      <c r="L967" t="s">
        <v>4975</v>
      </c>
      <c r="M967" s="149">
        <v>508953.23</v>
      </c>
      <c r="N967" s="149">
        <v>509920.62</v>
      </c>
    </row>
    <row r="968" spans="1:14" x14ac:dyDescent="0.25">
      <c r="A968" t="s">
        <v>48</v>
      </c>
      <c r="B968" t="s">
        <v>7071</v>
      </c>
      <c r="C968" t="s">
        <v>7070</v>
      </c>
      <c r="D968" t="s">
        <v>6363</v>
      </c>
      <c r="E968" t="s">
        <v>7072</v>
      </c>
      <c r="F968" t="s">
        <v>10</v>
      </c>
      <c r="G968" t="s">
        <v>4839</v>
      </c>
      <c r="H968" t="s">
        <v>7073</v>
      </c>
      <c r="I968" t="s">
        <v>5026</v>
      </c>
      <c r="J968" t="s">
        <v>4826</v>
      </c>
      <c r="K968" t="s">
        <v>4827</v>
      </c>
      <c r="L968" t="s">
        <v>4975</v>
      </c>
      <c r="M968" s="149">
        <v>509761.41</v>
      </c>
      <c r="N968" s="149">
        <v>509860.18</v>
      </c>
    </row>
    <row r="969" spans="1:14" x14ac:dyDescent="0.25">
      <c r="A969" t="s">
        <v>48</v>
      </c>
      <c r="B969" t="s">
        <v>4899</v>
      </c>
      <c r="C969" t="s">
        <v>4898</v>
      </c>
      <c r="D969" t="s">
        <v>7074</v>
      </c>
      <c r="E969" t="s">
        <v>6334</v>
      </c>
      <c r="F969" t="s">
        <v>10</v>
      </c>
      <c r="G969" t="s">
        <v>4839</v>
      </c>
      <c r="H969" t="s">
        <v>7075</v>
      </c>
      <c r="I969" t="s">
        <v>5026</v>
      </c>
      <c r="J969" t="s">
        <v>4826</v>
      </c>
      <c r="K969" t="s">
        <v>4827</v>
      </c>
      <c r="L969" t="s">
        <v>4975</v>
      </c>
      <c r="M969" s="149">
        <v>502216.03</v>
      </c>
      <c r="N969" s="149">
        <v>508251.82</v>
      </c>
    </row>
    <row r="970" spans="1:14" x14ac:dyDescent="0.25">
      <c r="A970" t="s">
        <v>47</v>
      </c>
      <c r="B970" t="s">
        <v>7077</v>
      </c>
      <c r="C970" t="s">
        <v>7076</v>
      </c>
      <c r="D970" t="s">
        <v>7051</v>
      </c>
      <c r="E970" t="s">
        <v>4891</v>
      </c>
      <c r="F970" t="s">
        <v>10</v>
      </c>
      <c r="G970" t="s">
        <v>4875</v>
      </c>
      <c r="H970" t="s">
        <v>7078</v>
      </c>
      <c r="I970" t="s">
        <v>5026</v>
      </c>
      <c r="J970" t="s">
        <v>4826</v>
      </c>
      <c r="K970" t="s">
        <v>4827</v>
      </c>
      <c r="L970" t="s">
        <v>4975</v>
      </c>
      <c r="M970" s="149">
        <v>508976.9</v>
      </c>
      <c r="N970" s="149">
        <v>509996.89</v>
      </c>
    </row>
    <row r="971" spans="1:14" x14ac:dyDescent="0.25">
      <c r="A971" t="s">
        <v>148</v>
      </c>
      <c r="B971" t="s">
        <v>7082</v>
      </c>
      <c r="C971" t="s">
        <v>7081</v>
      </c>
      <c r="D971" t="s">
        <v>6391</v>
      </c>
      <c r="E971" t="s">
        <v>7083</v>
      </c>
      <c r="F971" t="s">
        <v>10</v>
      </c>
      <c r="G971" t="s">
        <v>4875</v>
      </c>
      <c r="H971" t="s">
        <v>7084</v>
      </c>
      <c r="I971" t="s">
        <v>5026</v>
      </c>
      <c r="J971" t="s">
        <v>4826</v>
      </c>
      <c r="K971" t="s">
        <v>4827</v>
      </c>
      <c r="L971" t="s">
        <v>4975</v>
      </c>
      <c r="M971" s="149">
        <v>509686.19</v>
      </c>
      <c r="N971" s="149">
        <v>509955.94</v>
      </c>
    </row>
    <row r="972" spans="1:14" x14ac:dyDescent="0.25">
      <c r="A972" t="s">
        <v>148</v>
      </c>
      <c r="B972" t="s">
        <v>7086</v>
      </c>
      <c r="C972" t="s">
        <v>7085</v>
      </c>
      <c r="D972" t="s">
        <v>5021</v>
      </c>
      <c r="E972" t="s">
        <v>5581</v>
      </c>
      <c r="F972" t="s">
        <v>9</v>
      </c>
      <c r="G972" t="s">
        <v>4875</v>
      </c>
      <c r="H972" t="s">
        <v>7087</v>
      </c>
      <c r="I972" t="s">
        <v>5026</v>
      </c>
      <c r="J972" t="s">
        <v>4826</v>
      </c>
      <c r="K972" t="s">
        <v>4827</v>
      </c>
      <c r="L972" t="s">
        <v>4975</v>
      </c>
      <c r="M972" s="149">
        <v>506499.68</v>
      </c>
      <c r="N972" s="149">
        <v>509999.97</v>
      </c>
    </row>
    <row r="973" spans="1:14" x14ac:dyDescent="0.25">
      <c r="A973" t="s">
        <v>56</v>
      </c>
      <c r="B973" t="s">
        <v>5312</v>
      </c>
      <c r="C973" t="s">
        <v>5311</v>
      </c>
      <c r="D973" t="s">
        <v>560</v>
      </c>
      <c r="E973" t="s">
        <v>560</v>
      </c>
      <c r="F973" t="s">
        <v>9</v>
      </c>
      <c r="G973" t="s">
        <v>560</v>
      </c>
      <c r="H973" t="s">
        <v>7092</v>
      </c>
      <c r="I973" t="s">
        <v>5026</v>
      </c>
      <c r="J973" t="s">
        <v>4826</v>
      </c>
      <c r="K973" t="s">
        <v>4827</v>
      </c>
      <c r="L973" t="s">
        <v>4975</v>
      </c>
      <c r="M973" s="149" t="s">
        <v>560</v>
      </c>
      <c r="N973" s="149">
        <v>509942.44</v>
      </c>
    </row>
    <row r="974" spans="1:14" x14ac:dyDescent="0.25">
      <c r="A974" t="s">
        <v>55</v>
      </c>
      <c r="B974" t="s">
        <v>6172</v>
      </c>
      <c r="C974" t="s">
        <v>6171</v>
      </c>
      <c r="D974" t="s">
        <v>5599</v>
      </c>
      <c r="E974" t="s">
        <v>4901</v>
      </c>
      <c r="F974" t="s">
        <v>10</v>
      </c>
      <c r="G974" t="s">
        <v>560</v>
      </c>
      <c r="H974" t="s">
        <v>7093</v>
      </c>
      <c r="I974" t="s">
        <v>5026</v>
      </c>
      <c r="J974" t="s">
        <v>4826</v>
      </c>
      <c r="K974" t="s">
        <v>4827</v>
      </c>
      <c r="L974" t="s">
        <v>4975</v>
      </c>
      <c r="M974" s="149">
        <v>507370.91</v>
      </c>
      <c r="N974" s="149">
        <v>510000</v>
      </c>
    </row>
    <row r="975" spans="1:14" x14ac:dyDescent="0.25">
      <c r="A975" t="s">
        <v>56</v>
      </c>
      <c r="B975" t="s">
        <v>6384</v>
      </c>
      <c r="C975" t="s">
        <v>6383</v>
      </c>
      <c r="D975" t="s">
        <v>4866</v>
      </c>
      <c r="E975" t="s">
        <v>5051</v>
      </c>
      <c r="F975" t="s">
        <v>10</v>
      </c>
      <c r="G975" t="s">
        <v>4875</v>
      </c>
      <c r="H975" t="s">
        <v>7094</v>
      </c>
      <c r="I975" t="s">
        <v>5026</v>
      </c>
      <c r="J975" t="s">
        <v>4826</v>
      </c>
      <c r="K975" t="s">
        <v>4827</v>
      </c>
      <c r="L975" t="s">
        <v>4975</v>
      </c>
      <c r="M975" s="149">
        <v>508478.87</v>
      </c>
      <c r="N975" s="149">
        <v>509948.9</v>
      </c>
    </row>
    <row r="976" spans="1:14" x14ac:dyDescent="0.25">
      <c r="A976" t="s">
        <v>56</v>
      </c>
      <c r="B976" t="s">
        <v>6384</v>
      </c>
      <c r="C976" t="s">
        <v>6383</v>
      </c>
      <c r="D976" t="s">
        <v>4866</v>
      </c>
      <c r="E976" t="s">
        <v>6024</v>
      </c>
      <c r="F976" t="s">
        <v>10</v>
      </c>
      <c r="G976" t="s">
        <v>4875</v>
      </c>
      <c r="H976" t="s">
        <v>7095</v>
      </c>
      <c r="I976" t="s">
        <v>5026</v>
      </c>
      <c r="J976" t="s">
        <v>4826</v>
      </c>
      <c r="K976" t="s">
        <v>4827</v>
      </c>
      <c r="L976" t="s">
        <v>4975</v>
      </c>
      <c r="M976" s="149">
        <v>508478.87</v>
      </c>
      <c r="N976" s="149">
        <v>509795.66</v>
      </c>
    </row>
    <row r="977" spans="1:14" x14ac:dyDescent="0.25">
      <c r="A977" t="s">
        <v>53</v>
      </c>
      <c r="B977" t="s">
        <v>5590</v>
      </c>
      <c r="C977" t="s">
        <v>5589</v>
      </c>
      <c r="D977" t="s">
        <v>6978</v>
      </c>
      <c r="E977" t="s">
        <v>4918</v>
      </c>
      <c r="F977" t="s">
        <v>10</v>
      </c>
      <c r="G977" t="s">
        <v>4839</v>
      </c>
      <c r="H977" t="s">
        <v>7097</v>
      </c>
      <c r="I977" t="s">
        <v>5026</v>
      </c>
      <c r="J977" t="s">
        <v>4826</v>
      </c>
      <c r="K977" t="s">
        <v>4827</v>
      </c>
      <c r="L977" t="s">
        <v>4975</v>
      </c>
      <c r="M977" s="149">
        <v>504225.21</v>
      </c>
      <c r="N977" s="149">
        <v>504230.74</v>
      </c>
    </row>
    <row r="978" spans="1:14" x14ac:dyDescent="0.25">
      <c r="A978" t="s">
        <v>65</v>
      </c>
      <c r="B978" t="s">
        <v>7099</v>
      </c>
      <c r="C978" t="s">
        <v>7098</v>
      </c>
      <c r="D978" t="s">
        <v>5505</v>
      </c>
      <c r="E978" t="s">
        <v>7100</v>
      </c>
      <c r="F978" t="s">
        <v>10</v>
      </c>
      <c r="G978" t="s">
        <v>4839</v>
      </c>
      <c r="H978" t="s">
        <v>7101</v>
      </c>
      <c r="I978" t="s">
        <v>5026</v>
      </c>
      <c r="J978" t="s">
        <v>4826</v>
      </c>
      <c r="K978" t="s">
        <v>4827</v>
      </c>
      <c r="L978" t="s">
        <v>4975</v>
      </c>
      <c r="M978" s="149">
        <v>514546.45</v>
      </c>
      <c r="N978" s="149">
        <v>509954.83</v>
      </c>
    </row>
    <row r="979" spans="1:14" x14ac:dyDescent="0.25">
      <c r="A979" t="s">
        <v>52</v>
      </c>
      <c r="B979" t="s">
        <v>5452</v>
      </c>
      <c r="C979" t="s">
        <v>5451</v>
      </c>
      <c r="D979" t="s">
        <v>5904</v>
      </c>
      <c r="E979" t="s">
        <v>7102</v>
      </c>
      <c r="F979" t="s">
        <v>10</v>
      </c>
      <c r="G979" t="s">
        <v>2095</v>
      </c>
      <c r="H979" t="s">
        <v>7103</v>
      </c>
      <c r="I979" t="s">
        <v>5026</v>
      </c>
      <c r="J979" t="s">
        <v>4826</v>
      </c>
      <c r="K979" t="s">
        <v>4827</v>
      </c>
      <c r="L979" t="s">
        <v>4975</v>
      </c>
      <c r="M979" s="149">
        <v>504778.58</v>
      </c>
      <c r="N979" s="149">
        <v>510000</v>
      </c>
    </row>
    <row r="980" spans="1:14" x14ac:dyDescent="0.25">
      <c r="A980" t="s">
        <v>52</v>
      </c>
      <c r="B980" t="s">
        <v>7105</v>
      </c>
      <c r="C980" t="s">
        <v>7104</v>
      </c>
      <c r="D980" t="s">
        <v>6181</v>
      </c>
      <c r="E980" t="s">
        <v>6044</v>
      </c>
      <c r="F980" t="s">
        <v>9</v>
      </c>
      <c r="G980" t="s">
        <v>560</v>
      </c>
      <c r="H980" t="s">
        <v>7106</v>
      </c>
      <c r="I980" t="s">
        <v>5026</v>
      </c>
      <c r="J980" t="s">
        <v>4826</v>
      </c>
      <c r="K980" t="s">
        <v>4827</v>
      </c>
      <c r="L980" t="s">
        <v>4975</v>
      </c>
      <c r="M980" s="149">
        <v>505068.22</v>
      </c>
      <c r="N980" s="149">
        <v>509910.84</v>
      </c>
    </row>
    <row r="981" spans="1:14" x14ac:dyDescent="0.25">
      <c r="A981" t="s">
        <v>52</v>
      </c>
      <c r="B981" t="s">
        <v>7105</v>
      </c>
      <c r="C981" t="s">
        <v>7104</v>
      </c>
      <c r="D981" t="s">
        <v>6181</v>
      </c>
      <c r="E981" t="s">
        <v>6044</v>
      </c>
      <c r="F981" t="s">
        <v>9</v>
      </c>
      <c r="G981" t="s">
        <v>560</v>
      </c>
      <c r="H981" t="s">
        <v>7107</v>
      </c>
      <c r="I981" t="s">
        <v>5026</v>
      </c>
      <c r="J981" t="s">
        <v>4826</v>
      </c>
      <c r="K981" t="s">
        <v>4827</v>
      </c>
      <c r="L981" t="s">
        <v>4975</v>
      </c>
      <c r="M981" s="149">
        <v>505068.22</v>
      </c>
      <c r="N981" s="149">
        <v>509910.84</v>
      </c>
    </row>
    <row r="982" spans="1:14" x14ac:dyDescent="0.25">
      <c r="A982" t="s">
        <v>52</v>
      </c>
      <c r="B982" t="s">
        <v>7118</v>
      </c>
      <c r="C982" t="s">
        <v>7117</v>
      </c>
      <c r="D982" t="s">
        <v>7119</v>
      </c>
      <c r="E982" t="s">
        <v>5135</v>
      </c>
      <c r="F982" t="s">
        <v>10</v>
      </c>
      <c r="G982" t="s">
        <v>2095</v>
      </c>
      <c r="H982" t="s">
        <v>7120</v>
      </c>
      <c r="I982" t="s">
        <v>5026</v>
      </c>
      <c r="J982" t="s">
        <v>4826</v>
      </c>
      <c r="K982" t="s">
        <v>4827</v>
      </c>
      <c r="L982" t="s">
        <v>4975</v>
      </c>
      <c r="M982" s="149">
        <v>504903.49</v>
      </c>
      <c r="N982" s="149">
        <v>505703</v>
      </c>
    </row>
    <row r="983" spans="1:14" x14ac:dyDescent="0.25">
      <c r="A983" t="s">
        <v>52</v>
      </c>
      <c r="B983" t="s">
        <v>7118</v>
      </c>
      <c r="C983" t="s">
        <v>7117</v>
      </c>
      <c r="D983" t="s">
        <v>7119</v>
      </c>
      <c r="E983" t="s">
        <v>5511</v>
      </c>
      <c r="F983" t="s">
        <v>10</v>
      </c>
      <c r="G983" t="s">
        <v>2095</v>
      </c>
      <c r="H983" t="s">
        <v>7121</v>
      </c>
      <c r="I983" t="s">
        <v>5026</v>
      </c>
      <c r="J983" t="s">
        <v>4826</v>
      </c>
      <c r="K983" t="s">
        <v>4827</v>
      </c>
      <c r="L983" t="s">
        <v>4975</v>
      </c>
      <c r="M983" s="149">
        <v>504903.49</v>
      </c>
      <c r="N983" s="149">
        <v>505703</v>
      </c>
    </row>
    <row r="984" spans="1:14" x14ac:dyDescent="0.25">
      <c r="A984" t="s">
        <v>52</v>
      </c>
      <c r="B984" t="s">
        <v>6359</v>
      </c>
      <c r="C984" t="s">
        <v>6358</v>
      </c>
      <c r="D984" t="s">
        <v>7122</v>
      </c>
      <c r="E984" t="s">
        <v>5051</v>
      </c>
      <c r="F984" t="s">
        <v>10</v>
      </c>
      <c r="G984" t="s">
        <v>2095</v>
      </c>
      <c r="H984" t="s">
        <v>7123</v>
      </c>
      <c r="I984" t="s">
        <v>5026</v>
      </c>
      <c r="J984" t="s">
        <v>4826</v>
      </c>
      <c r="K984" t="s">
        <v>4827</v>
      </c>
      <c r="L984" t="s">
        <v>4975</v>
      </c>
      <c r="M984" s="149">
        <v>507408.04</v>
      </c>
      <c r="N984" s="149">
        <v>509963.76</v>
      </c>
    </row>
    <row r="985" spans="1:14" x14ac:dyDescent="0.25">
      <c r="A985" t="s">
        <v>52</v>
      </c>
      <c r="B985" t="s">
        <v>6359</v>
      </c>
      <c r="C985" t="s">
        <v>6358</v>
      </c>
      <c r="D985" t="s">
        <v>7122</v>
      </c>
      <c r="E985" t="s">
        <v>5051</v>
      </c>
      <c r="F985" t="s">
        <v>10</v>
      </c>
      <c r="G985" t="s">
        <v>2095</v>
      </c>
      <c r="H985" t="s">
        <v>7124</v>
      </c>
      <c r="I985" t="s">
        <v>5026</v>
      </c>
      <c r="J985" t="s">
        <v>4826</v>
      </c>
      <c r="K985" t="s">
        <v>4827</v>
      </c>
      <c r="L985" t="s">
        <v>4975</v>
      </c>
      <c r="M985" s="149">
        <v>507408.04</v>
      </c>
      <c r="N985" s="149">
        <v>509963.76</v>
      </c>
    </row>
    <row r="986" spans="1:14" x14ac:dyDescent="0.25">
      <c r="A986" t="s">
        <v>50</v>
      </c>
      <c r="B986" t="s">
        <v>6155</v>
      </c>
      <c r="C986" t="s">
        <v>6154</v>
      </c>
      <c r="D986" t="s">
        <v>6143</v>
      </c>
      <c r="E986" t="s">
        <v>7015</v>
      </c>
      <c r="F986" t="s">
        <v>10</v>
      </c>
      <c r="G986" t="s">
        <v>5233</v>
      </c>
      <c r="H986" t="s">
        <v>7126</v>
      </c>
      <c r="I986" t="s">
        <v>5026</v>
      </c>
      <c r="J986" t="s">
        <v>4826</v>
      </c>
      <c r="K986" t="s">
        <v>4827</v>
      </c>
      <c r="L986" t="s">
        <v>4975</v>
      </c>
      <c r="M986" s="149">
        <v>444844.91</v>
      </c>
      <c r="N986" s="149">
        <v>496548.35</v>
      </c>
    </row>
    <row r="987" spans="1:14" x14ac:dyDescent="0.25">
      <c r="A987" t="s">
        <v>48</v>
      </c>
      <c r="B987" t="s">
        <v>4988</v>
      </c>
      <c r="C987" t="s">
        <v>4987</v>
      </c>
      <c r="D987" t="s">
        <v>6646</v>
      </c>
      <c r="E987" t="s">
        <v>7127</v>
      </c>
      <c r="F987" t="s">
        <v>10</v>
      </c>
      <c r="G987" t="s">
        <v>2095</v>
      </c>
      <c r="H987" t="s">
        <v>7128</v>
      </c>
      <c r="I987" t="s">
        <v>5026</v>
      </c>
      <c r="J987" t="s">
        <v>4826</v>
      </c>
      <c r="K987" t="s">
        <v>4827</v>
      </c>
      <c r="L987" t="s">
        <v>4975</v>
      </c>
      <c r="M987" s="149">
        <v>508470.25</v>
      </c>
      <c r="N987" s="149">
        <v>510000</v>
      </c>
    </row>
    <row r="988" spans="1:14" x14ac:dyDescent="0.25">
      <c r="A988" t="s">
        <v>48</v>
      </c>
      <c r="B988" t="s">
        <v>7131</v>
      </c>
      <c r="C988" t="s">
        <v>7130</v>
      </c>
      <c r="D988" t="s">
        <v>7129</v>
      </c>
      <c r="E988" t="s">
        <v>5472</v>
      </c>
      <c r="F988" t="s">
        <v>10</v>
      </c>
      <c r="G988" t="s">
        <v>5158</v>
      </c>
      <c r="H988" t="s">
        <v>7132</v>
      </c>
      <c r="I988" t="s">
        <v>5026</v>
      </c>
      <c r="J988" t="s">
        <v>4826</v>
      </c>
      <c r="K988" t="s">
        <v>4827</v>
      </c>
      <c r="L988" t="s">
        <v>4975</v>
      </c>
      <c r="M988" s="149">
        <v>499800</v>
      </c>
      <c r="N988" s="149">
        <v>510000</v>
      </c>
    </row>
    <row r="989" spans="1:14" x14ac:dyDescent="0.25">
      <c r="A989" t="s">
        <v>48</v>
      </c>
      <c r="B989" t="s">
        <v>7131</v>
      </c>
      <c r="C989" t="s">
        <v>7130</v>
      </c>
      <c r="D989" t="s">
        <v>7129</v>
      </c>
      <c r="E989" t="s">
        <v>5472</v>
      </c>
      <c r="F989" t="s">
        <v>10</v>
      </c>
      <c r="G989" t="s">
        <v>5158</v>
      </c>
      <c r="H989" t="s">
        <v>7133</v>
      </c>
      <c r="I989" t="s">
        <v>5026</v>
      </c>
      <c r="J989" t="s">
        <v>4826</v>
      </c>
      <c r="K989" t="s">
        <v>4827</v>
      </c>
      <c r="L989" t="s">
        <v>4975</v>
      </c>
      <c r="M989" s="149">
        <v>499800</v>
      </c>
      <c r="N989" s="149">
        <v>510000</v>
      </c>
    </row>
    <row r="990" spans="1:14" x14ac:dyDescent="0.25">
      <c r="A990" t="s">
        <v>48</v>
      </c>
      <c r="B990" t="s">
        <v>7131</v>
      </c>
      <c r="C990" t="s">
        <v>7130</v>
      </c>
      <c r="D990" t="s">
        <v>7129</v>
      </c>
      <c r="E990" t="s">
        <v>5604</v>
      </c>
      <c r="F990" t="s">
        <v>10</v>
      </c>
      <c r="G990" t="s">
        <v>5158</v>
      </c>
      <c r="H990" t="s">
        <v>7134</v>
      </c>
      <c r="I990" t="s">
        <v>5026</v>
      </c>
      <c r="J990" t="s">
        <v>4826</v>
      </c>
      <c r="K990" t="s">
        <v>4827</v>
      </c>
      <c r="L990" t="s">
        <v>4975</v>
      </c>
      <c r="M990" s="149">
        <v>499800</v>
      </c>
      <c r="N990" s="149">
        <v>510000</v>
      </c>
    </row>
    <row r="991" spans="1:14" x14ac:dyDescent="0.25">
      <c r="A991" t="s">
        <v>48</v>
      </c>
      <c r="B991" t="s">
        <v>4865</v>
      </c>
      <c r="C991" t="s">
        <v>5638</v>
      </c>
      <c r="D991" t="s">
        <v>5341</v>
      </c>
      <c r="E991" t="s">
        <v>7135</v>
      </c>
      <c r="F991" t="s">
        <v>10</v>
      </c>
      <c r="G991" t="s">
        <v>4839</v>
      </c>
      <c r="H991" t="s">
        <v>7136</v>
      </c>
      <c r="I991" t="s">
        <v>5026</v>
      </c>
      <c r="J991" t="s">
        <v>4826</v>
      </c>
      <c r="K991" t="s">
        <v>4827</v>
      </c>
      <c r="L991" t="s">
        <v>4975</v>
      </c>
      <c r="M991" s="149">
        <v>504917.68</v>
      </c>
      <c r="N991" s="149">
        <v>510000</v>
      </c>
    </row>
    <row r="992" spans="1:14" x14ac:dyDescent="0.25">
      <c r="A992" t="s">
        <v>47</v>
      </c>
      <c r="B992" t="s">
        <v>7138</v>
      </c>
      <c r="C992" t="s">
        <v>7137</v>
      </c>
      <c r="D992" t="s">
        <v>5341</v>
      </c>
      <c r="E992" t="s">
        <v>5626</v>
      </c>
      <c r="F992" t="s">
        <v>10</v>
      </c>
      <c r="G992" t="s">
        <v>4875</v>
      </c>
      <c r="H992" t="s">
        <v>7139</v>
      </c>
      <c r="I992" t="s">
        <v>5026</v>
      </c>
      <c r="J992" t="s">
        <v>4826</v>
      </c>
      <c r="K992" t="s">
        <v>4827</v>
      </c>
      <c r="L992" t="s">
        <v>4975</v>
      </c>
      <c r="M992" s="149">
        <v>509314.25</v>
      </c>
      <c r="N992" s="149">
        <v>509979.28</v>
      </c>
    </row>
    <row r="993" spans="1:14" x14ac:dyDescent="0.25">
      <c r="A993" t="s">
        <v>47</v>
      </c>
      <c r="B993" t="s">
        <v>7138</v>
      </c>
      <c r="C993" t="s">
        <v>7137</v>
      </c>
      <c r="D993" t="s">
        <v>5341</v>
      </c>
      <c r="E993" t="s">
        <v>5626</v>
      </c>
      <c r="F993" t="s">
        <v>10</v>
      </c>
      <c r="G993" t="s">
        <v>4875</v>
      </c>
      <c r="H993" t="s">
        <v>7140</v>
      </c>
      <c r="I993" t="s">
        <v>5026</v>
      </c>
      <c r="J993" t="s">
        <v>4826</v>
      </c>
      <c r="K993" t="s">
        <v>4827</v>
      </c>
      <c r="L993" t="s">
        <v>4975</v>
      </c>
      <c r="M993" s="149">
        <v>509334.35</v>
      </c>
      <c r="N993" s="149">
        <v>509999.47</v>
      </c>
    </row>
    <row r="994" spans="1:14" x14ac:dyDescent="0.25">
      <c r="A994" t="s">
        <v>53</v>
      </c>
      <c r="B994" t="s">
        <v>7142</v>
      </c>
      <c r="C994" t="s">
        <v>7141</v>
      </c>
      <c r="D994" t="s">
        <v>4866</v>
      </c>
      <c r="E994" t="s">
        <v>5571</v>
      </c>
      <c r="F994" t="s">
        <v>10</v>
      </c>
      <c r="G994" t="s">
        <v>4839</v>
      </c>
      <c r="H994" t="s">
        <v>7143</v>
      </c>
      <c r="I994" t="s">
        <v>5026</v>
      </c>
      <c r="J994" t="s">
        <v>4826</v>
      </c>
      <c r="K994" t="s">
        <v>4827</v>
      </c>
      <c r="L994" t="s">
        <v>4975</v>
      </c>
      <c r="M994" s="149">
        <v>377833.58</v>
      </c>
      <c r="N994" s="149">
        <v>424042.1</v>
      </c>
    </row>
    <row r="995" spans="1:14" x14ac:dyDescent="0.25">
      <c r="A995" t="s">
        <v>52</v>
      </c>
      <c r="B995" t="s">
        <v>5110</v>
      </c>
      <c r="C995" t="s">
        <v>5109</v>
      </c>
      <c r="D995" t="s">
        <v>7110</v>
      </c>
      <c r="E995" t="s">
        <v>5491</v>
      </c>
      <c r="F995" t="s">
        <v>9</v>
      </c>
      <c r="G995" t="s">
        <v>2095</v>
      </c>
      <c r="H995" t="s">
        <v>7144</v>
      </c>
      <c r="I995" t="s">
        <v>5026</v>
      </c>
      <c r="J995" t="s">
        <v>4826</v>
      </c>
      <c r="K995" t="s">
        <v>4827</v>
      </c>
      <c r="L995" t="s">
        <v>4975</v>
      </c>
      <c r="M995" s="149">
        <v>509681.98</v>
      </c>
      <c r="N995" s="149">
        <v>510000</v>
      </c>
    </row>
    <row r="996" spans="1:14" x14ac:dyDescent="0.25">
      <c r="A996" t="s">
        <v>53</v>
      </c>
      <c r="B996" t="s">
        <v>7146</v>
      </c>
      <c r="C996" t="s">
        <v>7145</v>
      </c>
      <c r="D996" t="s">
        <v>5904</v>
      </c>
      <c r="E996" t="s">
        <v>6807</v>
      </c>
      <c r="F996" t="s">
        <v>10</v>
      </c>
      <c r="G996" t="s">
        <v>4926</v>
      </c>
      <c r="H996" t="s">
        <v>6554</v>
      </c>
      <c r="I996" t="s">
        <v>5026</v>
      </c>
      <c r="J996" t="s">
        <v>4826</v>
      </c>
      <c r="K996" t="s">
        <v>4827</v>
      </c>
      <c r="L996" t="s">
        <v>4975</v>
      </c>
      <c r="M996" s="149">
        <v>464845.2</v>
      </c>
      <c r="N996" s="149">
        <v>467377.88</v>
      </c>
    </row>
    <row r="997" spans="1:14" x14ac:dyDescent="0.25">
      <c r="A997" t="s">
        <v>58</v>
      </c>
      <c r="B997" t="s">
        <v>5486</v>
      </c>
      <c r="C997" t="s">
        <v>5485</v>
      </c>
      <c r="D997" t="s">
        <v>5487</v>
      </c>
      <c r="E997" t="s">
        <v>5488</v>
      </c>
      <c r="F997" t="s">
        <v>9</v>
      </c>
      <c r="G997" t="s">
        <v>5122</v>
      </c>
      <c r="H997" t="s">
        <v>7153</v>
      </c>
      <c r="I997" t="s">
        <v>5026</v>
      </c>
      <c r="J997" t="s">
        <v>4826</v>
      </c>
      <c r="K997" t="s">
        <v>4827</v>
      </c>
      <c r="L997" t="s">
        <v>4975</v>
      </c>
      <c r="M997" s="149">
        <v>639332.13</v>
      </c>
      <c r="N997" s="149">
        <v>509827.42</v>
      </c>
    </row>
    <row r="998" spans="1:14" x14ac:dyDescent="0.25">
      <c r="A998" t="s">
        <v>58</v>
      </c>
      <c r="B998" t="s">
        <v>7156</v>
      </c>
      <c r="C998" t="s">
        <v>7155</v>
      </c>
      <c r="D998" t="s">
        <v>7157</v>
      </c>
      <c r="E998" t="s">
        <v>4983</v>
      </c>
      <c r="F998" t="s">
        <v>9</v>
      </c>
      <c r="G998" t="s">
        <v>560</v>
      </c>
      <c r="H998" t="s">
        <v>7158</v>
      </c>
      <c r="I998" t="s">
        <v>5026</v>
      </c>
      <c r="J998" t="s">
        <v>4826</v>
      </c>
      <c r="K998" t="s">
        <v>4827</v>
      </c>
      <c r="L998" t="s">
        <v>4975</v>
      </c>
      <c r="M998" s="149">
        <v>503401.46</v>
      </c>
      <c r="N998" s="149">
        <v>510000</v>
      </c>
    </row>
    <row r="999" spans="1:14" x14ac:dyDescent="0.25">
      <c r="A999" t="s">
        <v>58</v>
      </c>
      <c r="B999" t="s">
        <v>5409</v>
      </c>
      <c r="C999" t="s">
        <v>5408</v>
      </c>
      <c r="D999" t="s">
        <v>7159</v>
      </c>
      <c r="E999" t="s">
        <v>4983</v>
      </c>
      <c r="F999" t="s">
        <v>10</v>
      </c>
      <c r="G999" t="s">
        <v>4875</v>
      </c>
      <c r="H999" t="s">
        <v>7160</v>
      </c>
      <c r="I999" t="s">
        <v>5026</v>
      </c>
      <c r="J999" t="s">
        <v>4826</v>
      </c>
      <c r="K999" t="s">
        <v>4827</v>
      </c>
      <c r="L999" t="s">
        <v>4975</v>
      </c>
      <c r="M999" s="149">
        <v>509773.03</v>
      </c>
      <c r="N999" s="149">
        <v>509773.03</v>
      </c>
    </row>
    <row r="1000" spans="1:14" x14ac:dyDescent="0.25">
      <c r="A1000" t="s">
        <v>46</v>
      </c>
      <c r="B1000" t="s">
        <v>6835</v>
      </c>
      <c r="C1000" t="s">
        <v>6834</v>
      </c>
      <c r="D1000" t="s">
        <v>6833</v>
      </c>
      <c r="E1000" t="s">
        <v>7161</v>
      </c>
      <c r="F1000" t="s">
        <v>10</v>
      </c>
      <c r="G1000" t="s">
        <v>4875</v>
      </c>
      <c r="H1000" t="s">
        <v>7163</v>
      </c>
      <c r="I1000" t="s">
        <v>5026</v>
      </c>
      <c r="J1000" t="s">
        <v>4826</v>
      </c>
      <c r="K1000" t="s">
        <v>4827</v>
      </c>
      <c r="L1000" t="s">
        <v>4975</v>
      </c>
      <c r="M1000" s="149">
        <v>409052.96</v>
      </c>
      <c r="N1000" s="149">
        <v>509613.08</v>
      </c>
    </row>
    <row r="1001" spans="1:14" x14ac:dyDescent="0.25">
      <c r="A1001" t="s">
        <v>46</v>
      </c>
      <c r="B1001" t="s">
        <v>6835</v>
      </c>
      <c r="C1001" t="s">
        <v>6834</v>
      </c>
      <c r="D1001" t="s">
        <v>6833</v>
      </c>
      <c r="E1001" t="s">
        <v>7161</v>
      </c>
      <c r="F1001" t="s">
        <v>10</v>
      </c>
      <c r="G1001" t="s">
        <v>4875</v>
      </c>
      <c r="H1001" t="s">
        <v>7164</v>
      </c>
      <c r="I1001" t="s">
        <v>5026</v>
      </c>
      <c r="J1001" t="s">
        <v>4826</v>
      </c>
      <c r="K1001" t="s">
        <v>4827</v>
      </c>
      <c r="L1001" t="s">
        <v>4975</v>
      </c>
      <c r="M1001" s="149">
        <v>388970.47</v>
      </c>
      <c r="N1001" s="149">
        <v>509613.08</v>
      </c>
    </row>
    <row r="1002" spans="1:14" x14ac:dyDescent="0.25">
      <c r="A1002" t="s">
        <v>46</v>
      </c>
      <c r="B1002" t="s">
        <v>7166</v>
      </c>
      <c r="C1002" t="s">
        <v>7165</v>
      </c>
      <c r="D1002" t="s">
        <v>5217</v>
      </c>
      <c r="E1002" t="s">
        <v>7167</v>
      </c>
      <c r="F1002" t="s">
        <v>9</v>
      </c>
      <c r="G1002" t="s">
        <v>560</v>
      </c>
      <c r="H1002" t="s">
        <v>7168</v>
      </c>
      <c r="I1002" t="s">
        <v>5026</v>
      </c>
      <c r="J1002" t="s">
        <v>4826</v>
      </c>
      <c r="K1002" t="s">
        <v>4827</v>
      </c>
      <c r="L1002" t="s">
        <v>4975</v>
      </c>
      <c r="M1002" s="149">
        <v>508916.27</v>
      </c>
      <c r="N1002" s="149">
        <v>509999.98</v>
      </c>
    </row>
    <row r="1003" spans="1:14" x14ac:dyDescent="0.25">
      <c r="A1003" t="s">
        <v>46</v>
      </c>
      <c r="B1003" t="s">
        <v>6816</v>
      </c>
      <c r="C1003" t="s">
        <v>6815</v>
      </c>
      <c r="D1003" t="s">
        <v>5363</v>
      </c>
      <c r="E1003" t="s">
        <v>7100</v>
      </c>
      <c r="F1003" t="s">
        <v>10</v>
      </c>
      <c r="G1003" t="s">
        <v>4875</v>
      </c>
      <c r="H1003" t="s">
        <v>7175</v>
      </c>
      <c r="I1003" t="s">
        <v>5026</v>
      </c>
      <c r="J1003" t="s">
        <v>4826</v>
      </c>
      <c r="K1003" t="s">
        <v>4827</v>
      </c>
      <c r="L1003" t="s">
        <v>4975</v>
      </c>
      <c r="M1003" s="149">
        <v>509612.08</v>
      </c>
      <c r="N1003" s="149">
        <v>509613.08</v>
      </c>
    </row>
    <row r="1004" spans="1:14" x14ac:dyDescent="0.25">
      <c r="A1004" t="s">
        <v>69</v>
      </c>
      <c r="B1004" t="s">
        <v>6185</v>
      </c>
      <c r="C1004" t="s">
        <v>6184</v>
      </c>
      <c r="D1004" t="s">
        <v>7199</v>
      </c>
      <c r="E1004" t="s">
        <v>5051</v>
      </c>
      <c r="F1004" t="s">
        <v>10</v>
      </c>
      <c r="G1004" t="s">
        <v>4875</v>
      </c>
      <c r="H1004" t="s">
        <v>7200</v>
      </c>
      <c r="I1004" t="s">
        <v>5026</v>
      </c>
      <c r="J1004" t="s">
        <v>4826</v>
      </c>
      <c r="K1004" t="s">
        <v>4827</v>
      </c>
      <c r="L1004" t="s">
        <v>4975</v>
      </c>
      <c r="M1004" s="149">
        <v>509618.63</v>
      </c>
      <c r="N1004" s="149">
        <v>509618.63</v>
      </c>
    </row>
    <row r="1005" spans="1:14" x14ac:dyDescent="0.25">
      <c r="A1005" t="s">
        <v>46</v>
      </c>
      <c r="B1005" t="s">
        <v>6829</v>
      </c>
      <c r="C1005" t="s">
        <v>6828</v>
      </c>
      <c r="D1005" t="s">
        <v>6981</v>
      </c>
      <c r="E1005" t="s">
        <v>7205</v>
      </c>
      <c r="F1005" t="s">
        <v>10</v>
      </c>
      <c r="G1005" t="s">
        <v>4839</v>
      </c>
      <c r="H1005" t="s">
        <v>7206</v>
      </c>
      <c r="I1005" t="s">
        <v>5026</v>
      </c>
      <c r="J1005" t="s">
        <v>4826</v>
      </c>
      <c r="K1005" t="s">
        <v>4827</v>
      </c>
      <c r="L1005" t="s">
        <v>4975</v>
      </c>
      <c r="M1005" s="149">
        <v>508293</v>
      </c>
      <c r="N1005" s="149">
        <v>509613.08</v>
      </c>
    </row>
    <row r="1006" spans="1:14" x14ac:dyDescent="0.25">
      <c r="A1006" t="s">
        <v>46</v>
      </c>
      <c r="B1006" t="s">
        <v>6829</v>
      </c>
      <c r="C1006" t="s">
        <v>6828</v>
      </c>
      <c r="D1006" t="s">
        <v>6981</v>
      </c>
      <c r="E1006" t="s">
        <v>7205</v>
      </c>
      <c r="F1006" t="s">
        <v>10</v>
      </c>
      <c r="G1006" t="s">
        <v>4839</v>
      </c>
      <c r="H1006" t="s">
        <v>7207</v>
      </c>
      <c r="I1006" t="s">
        <v>5026</v>
      </c>
      <c r="J1006" t="s">
        <v>4826</v>
      </c>
      <c r="K1006" t="s">
        <v>4827</v>
      </c>
      <c r="L1006" t="s">
        <v>4975</v>
      </c>
      <c r="M1006" s="149">
        <v>508550.37</v>
      </c>
      <c r="N1006" s="149">
        <v>509613.08</v>
      </c>
    </row>
    <row r="1007" spans="1:14" x14ac:dyDescent="0.25">
      <c r="A1007" t="s">
        <v>65</v>
      </c>
      <c r="B1007" t="s">
        <v>7196</v>
      </c>
      <c r="C1007" t="s">
        <v>7195</v>
      </c>
      <c r="D1007" t="s">
        <v>5982</v>
      </c>
      <c r="E1007" t="s">
        <v>5010</v>
      </c>
      <c r="F1007" t="s">
        <v>9</v>
      </c>
      <c r="G1007" t="s">
        <v>4839</v>
      </c>
      <c r="H1007" t="s">
        <v>7209</v>
      </c>
      <c r="I1007" t="s">
        <v>5026</v>
      </c>
      <c r="J1007" t="s">
        <v>4826</v>
      </c>
      <c r="K1007" t="s">
        <v>4827</v>
      </c>
      <c r="L1007" t="s">
        <v>4975</v>
      </c>
      <c r="M1007" s="149">
        <v>631880.1</v>
      </c>
      <c r="N1007" s="149">
        <v>493781.26</v>
      </c>
    </row>
    <row r="1008" spans="1:14" x14ac:dyDescent="0.25">
      <c r="A1008" t="s">
        <v>52</v>
      </c>
      <c r="B1008" t="s">
        <v>7215</v>
      </c>
      <c r="C1008" t="s">
        <v>7214</v>
      </c>
      <c r="D1008" t="s">
        <v>7216</v>
      </c>
      <c r="E1008" t="s">
        <v>5286</v>
      </c>
      <c r="F1008" t="s">
        <v>9</v>
      </c>
      <c r="G1008" t="s">
        <v>560</v>
      </c>
      <c r="H1008" t="s">
        <v>560</v>
      </c>
      <c r="I1008" t="s">
        <v>5026</v>
      </c>
      <c r="J1008" t="s">
        <v>4826</v>
      </c>
      <c r="K1008" t="s">
        <v>4827</v>
      </c>
      <c r="L1008" t="s">
        <v>4975</v>
      </c>
      <c r="M1008" s="149">
        <v>509992.38</v>
      </c>
      <c r="N1008" s="149">
        <v>509992.38</v>
      </c>
    </row>
    <row r="1009" spans="1:14" x14ac:dyDescent="0.25">
      <c r="A1009" t="s">
        <v>52</v>
      </c>
      <c r="B1009" t="s">
        <v>6872</v>
      </c>
      <c r="C1009" t="s">
        <v>6871</v>
      </c>
      <c r="D1009" t="s">
        <v>7217</v>
      </c>
      <c r="E1009" t="s">
        <v>5072</v>
      </c>
      <c r="F1009" t="s">
        <v>9</v>
      </c>
      <c r="G1009" t="s">
        <v>4839</v>
      </c>
      <c r="H1009" t="s">
        <v>7218</v>
      </c>
      <c r="I1009" t="s">
        <v>5026</v>
      </c>
      <c r="J1009" t="s">
        <v>4826</v>
      </c>
      <c r="K1009" t="s">
        <v>4827</v>
      </c>
      <c r="L1009" t="s">
        <v>4975</v>
      </c>
      <c r="M1009" s="149">
        <v>508336.13</v>
      </c>
      <c r="N1009" s="149">
        <v>509965.19</v>
      </c>
    </row>
    <row r="1010" spans="1:14" x14ac:dyDescent="0.25">
      <c r="A1010" t="s">
        <v>46</v>
      </c>
      <c r="B1010" t="s">
        <v>7223</v>
      </c>
      <c r="C1010" t="s">
        <v>7222</v>
      </c>
      <c r="D1010" t="s">
        <v>7221</v>
      </c>
      <c r="E1010" t="s">
        <v>5262</v>
      </c>
      <c r="F1010" t="s">
        <v>9</v>
      </c>
      <c r="G1010" t="s">
        <v>560</v>
      </c>
      <c r="H1010" t="s">
        <v>7225</v>
      </c>
      <c r="I1010" t="s">
        <v>5026</v>
      </c>
      <c r="J1010" t="s">
        <v>4826</v>
      </c>
      <c r="K1010" t="s">
        <v>4827</v>
      </c>
      <c r="L1010" t="s">
        <v>4975</v>
      </c>
      <c r="M1010" s="149">
        <v>509870.4</v>
      </c>
      <c r="N1010" s="149">
        <v>509870.4</v>
      </c>
    </row>
    <row r="1011" spans="1:14" x14ac:dyDescent="0.25">
      <c r="A1011" t="s">
        <v>45</v>
      </c>
      <c r="B1011" t="s">
        <v>7227</v>
      </c>
      <c r="C1011" t="s">
        <v>7226</v>
      </c>
      <c r="D1011" t="s">
        <v>5088</v>
      </c>
      <c r="E1011" t="s">
        <v>5702</v>
      </c>
      <c r="F1011" t="s">
        <v>9</v>
      </c>
      <c r="G1011" t="s">
        <v>560</v>
      </c>
      <c r="H1011" t="s">
        <v>7228</v>
      </c>
      <c r="I1011" t="s">
        <v>5026</v>
      </c>
      <c r="J1011" t="s">
        <v>4826</v>
      </c>
      <c r="K1011" t="s">
        <v>4827</v>
      </c>
      <c r="L1011" t="s">
        <v>4975</v>
      </c>
      <c r="M1011" s="149">
        <v>509128.39</v>
      </c>
      <c r="N1011" s="149">
        <v>509999.33</v>
      </c>
    </row>
    <row r="1012" spans="1:14" x14ac:dyDescent="0.25">
      <c r="A1012" t="s">
        <v>45</v>
      </c>
      <c r="B1012" t="s">
        <v>7230</v>
      </c>
      <c r="C1012" t="s">
        <v>7229</v>
      </c>
      <c r="D1012" t="s">
        <v>5608</v>
      </c>
      <c r="E1012" t="s">
        <v>6097</v>
      </c>
      <c r="F1012" t="s">
        <v>10</v>
      </c>
      <c r="G1012" t="s">
        <v>4875</v>
      </c>
      <c r="H1012" t="s">
        <v>7231</v>
      </c>
      <c r="I1012" t="s">
        <v>5026</v>
      </c>
      <c r="J1012" t="s">
        <v>4826</v>
      </c>
      <c r="K1012" t="s">
        <v>4827</v>
      </c>
      <c r="L1012" t="s">
        <v>4975</v>
      </c>
      <c r="M1012" s="149">
        <v>504870.92</v>
      </c>
      <c r="N1012" s="149">
        <v>509990.88</v>
      </c>
    </row>
    <row r="1013" spans="1:14" x14ac:dyDescent="0.25">
      <c r="A1013" t="s">
        <v>62</v>
      </c>
      <c r="B1013" t="s">
        <v>7233</v>
      </c>
      <c r="C1013" t="s">
        <v>7232</v>
      </c>
      <c r="D1013" t="s">
        <v>7234</v>
      </c>
      <c r="E1013" t="s">
        <v>5001</v>
      </c>
      <c r="F1013" t="s">
        <v>10</v>
      </c>
      <c r="G1013" t="s">
        <v>4939</v>
      </c>
      <c r="H1013" t="s">
        <v>7235</v>
      </c>
      <c r="I1013" t="s">
        <v>5026</v>
      </c>
      <c r="J1013" t="s">
        <v>4826</v>
      </c>
      <c r="K1013" t="s">
        <v>4827</v>
      </c>
      <c r="L1013" t="s">
        <v>4975</v>
      </c>
      <c r="M1013" s="149">
        <v>505760.81</v>
      </c>
      <c r="N1013" s="149">
        <v>507553.91</v>
      </c>
    </row>
    <row r="1014" spans="1:14" x14ac:dyDescent="0.25">
      <c r="A1014" t="s">
        <v>52</v>
      </c>
      <c r="B1014" t="s">
        <v>6069</v>
      </c>
      <c r="C1014" t="s">
        <v>6068</v>
      </c>
      <c r="D1014" t="s">
        <v>5223</v>
      </c>
      <c r="E1014" t="s">
        <v>5213</v>
      </c>
      <c r="F1014" t="s">
        <v>10</v>
      </c>
      <c r="G1014" t="s">
        <v>2095</v>
      </c>
      <c r="H1014" t="s">
        <v>7236</v>
      </c>
      <c r="I1014" t="s">
        <v>5026</v>
      </c>
      <c r="J1014" t="s">
        <v>4826</v>
      </c>
      <c r="K1014" t="s">
        <v>4827</v>
      </c>
      <c r="L1014" t="s">
        <v>4975</v>
      </c>
      <c r="M1014" s="149">
        <v>508509.62</v>
      </c>
      <c r="N1014" s="149">
        <v>509233.68</v>
      </c>
    </row>
    <row r="1015" spans="1:14" x14ac:dyDescent="0.25">
      <c r="A1015" t="s">
        <v>52</v>
      </c>
      <c r="B1015" t="s">
        <v>7238</v>
      </c>
      <c r="C1015" t="s">
        <v>7237</v>
      </c>
      <c r="D1015" t="s">
        <v>6751</v>
      </c>
      <c r="E1015" t="s">
        <v>4998</v>
      </c>
      <c r="F1015" t="s">
        <v>9</v>
      </c>
      <c r="G1015" t="s">
        <v>560</v>
      </c>
      <c r="H1015" t="s">
        <v>7239</v>
      </c>
      <c r="I1015" t="s">
        <v>5026</v>
      </c>
      <c r="J1015" t="s">
        <v>4826</v>
      </c>
      <c r="K1015" t="s">
        <v>4827</v>
      </c>
      <c r="L1015" t="s">
        <v>4975</v>
      </c>
      <c r="M1015" s="149">
        <v>509633.11</v>
      </c>
      <c r="N1015" s="149">
        <v>509999.17</v>
      </c>
    </row>
    <row r="1016" spans="1:14" x14ac:dyDescent="0.25">
      <c r="A1016" t="s">
        <v>48</v>
      </c>
      <c r="B1016" t="s">
        <v>7241</v>
      </c>
      <c r="C1016" t="s">
        <v>7240</v>
      </c>
      <c r="D1016" t="s">
        <v>6117</v>
      </c>
      <c r="E1016" t="s">
        <v>5472</v>
      </c>
      <c r="F1016" t="s">
        <v>9</v>
      </c>
      <c r="G1016" t="s">
        <v>5122</v>
      </c>
      <c r="H1016" t="s">
        <v>7242</v>
      </c>
      <c r="I1016" t="s">
        <v>5026</v>
      </c>
      <c r="J1016" t="s">
        <v>4826</v>
      </c>
      <c r="K1016" t="s">
        <v>4827</v>
      </c>
      <c r="L1016" t="s">
        <v>4975</v>
      </c>
      <c r="M1016" s="149">
        <v>499065.59999999998</v>
      </c>
      <c r="N1016" s="149">
        <v>509999.98</v>
      </c>
    </row>
    <row r="1017" spans="1:14" x14ac:dyDescent="0.25">
      <c r="A1017" t="s">
        <v>57</v>
      </c>
      <c r="B1017" t="s">
        <v>7301</v>
      </c>
      <c r="C1017" t="s">
        <v>7300</v>
      </c>
      <c r="D1017" t="s">
        <v>6508</v>
      </c>
      <c r="E1017" t="s">
        <v>6789</v>
      </c>
      <c r="F1017" t="s">
        <v>9</v>
      </c>
      <c r="G1017" t="s">
        <v>4839</v>
      </c>
      <c r="H1017" t="s">
        <v>5455</v>
      </c>
      <c r="I1017" t="s">
        <v>5026</v>
      </c>
      <c r="J1017" t="s">
        <v>4826</v>
      </c>
      <c r="K1017" t="s">
        <v>4827</v>
      </c>
      <c r="L1017" t="s">
        <v>4975</v>
      </c>
      <c r="M1017" s="149">
        <v>510000</v>
      </c>
      <c r="N1017" s="149">
        <v>510000</v>
      </c>
    </row>
    <row r="1018" spans="1:14" x14ac:dyDescent="0.25">
      <c r="A1018" t="s">
        <v>48</v>
      </c>
      <c r="B1018" t="s">
        <v>6755</v>
      </c>
      <c r="C1018" t="s">
        <v>6754</v>
      </c>
      <c r="D1018" t="s">
        <v>7323</v>
      </c>
      <c r="E1018" t="s">
        <v>6030</v>
      </c>
      <c r="F1018" t="s">
        <v>10</v>
      </c>
      <c r="G1018" t="s">
        <v>5122</v>
      </c>
      <c r="H1018" t="s">
        <v>7324</v>
      </c>
      <c r="I1018" t="s">
        <v>5026</v>
      </c>
      <c r="J1018" t="s">
        <v>4826</v>
      </c>
      <c r="K1018" t="s">
        <v>4827</v>
      </c>
      <c r="L1018" t="s">
        <v>4975</v>
      </c>
      <c r="M1018" s="149">
        <v>504332.29</v>
      </c>
      <c r="N1018" s="149">
        <v>509968.2</v>
      </c>
    </row>
    <row r="1019" spans="1:14" x14ac:dyDescent="0.25">
      <c r="A1019" t="s">
        <v>57</v>
      </c>
      <c r="B1019" t="s">
        <v>7326</v>
      </c>
      <c r="C1019" t="s">
        <v>7325</v>
      </c>
      <c r="D1019" t="s">
        <v>6200</v>
      </c>
      <c r="E1019" t="s">
        <v>4886</v>
      </c>
      <c r="F1019" t="s">
        <v>10</v>
      </c>
      <c r="G1019" t="s">
        <v>2095</v>
      </c>
      <c r="H1019" t="s">
        <v>7327</v>
      </c>
      <c r="I1019" t="s">
        <v>5026</v>
      </c>
      <c r="J1019" t="s">
        <v>4826</v>
      </c>
      <c r="K1019" t="s">
        <v>4827</v>
      </c>
      <c r="L1019" t="s">
        <v>4975</v>
      </c>
      <c r="M1019" s="149">
        <v>505448.26</v>
      </c>
      <c r="N1019" s="149">
        <v>509241.33</v>
      </c>
    </row>
    <row r="1020" spans="1:14" x14ac:dyDescent="0.25">
      <c r="A1020" t="s">
        <v>48</v>
      </c>
      <c r="B1020" t="s">
        <v>6755</v>
      </c>
      <c r="C1020" t="s">
        <v>6754</v>
      </c>
      <c r="D1020" t="s">
        <v>7323</v>
      </c>
      <c r="E1020" t="s">
        <v>6030</v>
      </c>
      <c r="F1020" t="s">
        <v>10</v>
      </c>
      <c r="G1020" t="s">
        <v>5122</v>
      </c>
      <c r="H1020" t="s">
        <v>7328</v>
      </c>
      <c r="I1020" t="s">
        <v>5026</v>
      </c>
      <c r="J1020" t="s">
        <v>4826</v>
      </c>
      <c r="K1020" t="s">
        <v>4827</v>
      </c>
      <c r="L1020" t="s">
        <v>4975</v>
      </c>
      <c r="M1020" s="149">
        <v>504332.29</v>
      </c>
      <c r="N1020" s="149">
        <v>509968.2</v>
      </c>
    </row>
    <row r="1021" spans="1:14" x14ac:dyDescent="0.25">
      <c r="A1021" t="s">
        <v>52</v>
      </c>
      <c r="B1021" t="s">
        <v>5697</v>
      </c>
      <c r="C1021" t="s">
        <v>5696</v>
      </c>
      <c r="D1021" t="s">
        <v>7329</v>
      </c>
      <c r="E1021" t="s">
        <v>7224</v>
      </c>
      <c r="F1021" t="s">
        <v>9</v>
      </c>
      <c r="G1021" t="s">
        <v>560</v>
      </c>
      <c r="H1021" t="s">
        <v>7330</v>
      </c>
      <c r="I1021" t="s">
        <v>5026</v>
      </c>
      <c r="J1021" t="s">
        <v>4826</v>
      </c>
      <c r="K1021" t="s">
        <v>4827</v>
      </c>
      <c r="L1021" t="s">
        <v>4975</v>
      </c>
      <c r="M1021" s="149">
        <v>509957.83</v>
      </c>
      <c r="N1021" s="149">
        <v>510000</v>
      </c>
    </row>
    <row r="1022" spans="1:14" x14ac:dyDescent="0.25">
      <c r="A1022" t="s">
        <v>61</v>
      </c>
      <c r="B1022" t="s">
        <v>7336</v>
      </c>
      <c r="C1022" t="s">
        <v>7335</v>
      </c>
      <c r="D1022" t="s">
        <v>5217</v>
      </c>
      <c r="E1022" t="s">
        <v>5889</v>
      </c>
      <c r="F1022" t="s">
        <v>10</v>
      </c>
      <c r="G1022" t="s">
        <v>4839</v>
      </c>
      <c r="H1022" t="s">
        <v>7337</v>
      </c>
      <c r="I1022" t="s">
        <v>5026</v>
      </c>
      <c r="J1022" t="s">
        <v>4826</v>
      </c>
      <c r="K1022" t="s">
        <v>4827</v>
      </c>
      <c r="L1022" t="s">
        <v>4975</v>
      </c>
      <c r="M1022" s="149">
        <v>486372.88</v>
      </c>
      <c r="N1022" s="149">
        <v>509292.97</v>
      </c>
    </row>
    <row r="1023" spans="1:14" x14ac:dyDescent="0.25">
      <c r="A1023" t="s">
        <v>61</v>
      </c>
      <c r="B1023" t="s">
        <v>7336</v>
      </c>
      <c r="C1023" t="s">
        <v>7335</v>
      </c>
      <c r="D1023" t="s">
        <v>5217</v>
      </c>
      <c r="E1023" t="s">
        <v>5080</v>
      </c>
      <c r="F1023" t="s">
        <v>10</v>
      </c>
      <c r="G1023" t="s">
        <v>4839</v>
      </c>
      <c r="H1023" t="s">
        <v>7338</v>
      </c>
      <c r="I1023" t="s">
        <v>5026</v>
      </c>
      <c r="J1023" t="s">
        <v>4826</v>
      </c>
      <c r="K1023" t="s">
        <v>4827</v>
      </c>
      <c r="L1023" t="s">
        <v>4975</v>
      </c>
      <c r="M1023" s="149">
        <v>502729.56</v>
      </c>
      <c r="N1023" s="149">
        <v>509347.87</v>
      </c>
    </row>
    <row r="1024" spans="1:14" x14ac:dyDescent="0.25">
      <c r="A1024" t="s">
        <v>59</v>
      </c>
      <c r="B1024" t="s">
        <v>5892</v>
      </c>
      <c r="C1024" t="s">
        <v>5891</v>
      </c>
      <c r="D1024" t="s">
        <v>5510</v>
      </c>
      <c r="E1024" t="s">
        <v>6120</v>
      </c>
      <c r="F1024" t="s">
        <v>9</v>
      </c>
      <c r="G1024" t="s">
        <v>560</v>
      </c>
      <c r="H1024" t="s">
        <v>7339</v>
      </c>
      <c r="I1024" t="s">
        <v>5026</v>
      </c>
      <c r="J1024" t="s">
        <v>4826</v>
      </c>
      <c r="K1024" t="s">
        <v>4827</v>
      </c>
      <c r="L1024" t="s">
        <v>4975</v>
      </c>
      <c r="M1024" s="149">
        <v>510000</v>
      </c>
      <c r="N1024" s="149">
        <v>510000</v>
      </c>
    </row>
    <row r="1025" spans="1:14" x14ac:dyDescent="0.25">
      <c r="A1025" t="s">
        <v>59</v>
      </c>
      <c r="B1025" t="s">
        <v>5607</v>
      </c>
      <c r="C1025" t="s">
        <v>5606</v>
      </c>
      <c r="D1025" t="s">
        <v>7051</v>
      </c>
      <c r="E1025" t="s">
        <v>6335</v>
      </c>
      <c r="F1025" t="s">
        <v>9</v>
      </c>
      <c r="G1025" t="s">
        <v>560</v>
      </c>
      <c r="H1025" t="s">
        <v>7340</v>
      </c>
      <c r="I1025" t="s">
        <v>5026</v>
      </c>
      <c r="J1025" t="s">
        <v>4826</v>
      </c>
      <c r="K1025" t="s">
        <v>4827</v>
      </c>
      <c r="L1025" t="s">
        <v>4975</v>
      </c>
      <c r="M1025" s="149">
        <v>508517.19</v>
      </c>
      <c r="N1025" s="149">
        <v>509917.28</v>
      </c>
    </row>
    <row r="1026" spans="1:14" x14ac:dyDescent="0.25">
      <c r="A1026" t="s">
        <v>59</v>
      </c>
      <c r="B1026" t="s">
        <v>5292</v>
      </c>
      <c r="C1026" t="s">
        <v>5291</v>
      </c>
      <c r="D1026" t="s">
        <v>6651</v>
      </c>
      <c r="E1026" t="s">
        <v>5547</v>
      </c>
      <c r="F1026" t="s">
        <v>10</v>
      </c>
      <c r="G1026" t="s">
        <v>2095</v>
      </c>
      <c r="H1026" t="s">
        <v>7341</v>
      </c>
      <c r="I1026" t="s">
        <v>5026</v>
      </c>
      <c r="J1026" t="s">
        <v>4826</v>
      </c>
      <c r="K1026" t="s">
        <v>4827</v>
      </c>
      <c r="L1026" t="s">
        <v>4975</v>
      </c>
      <c r="M1026" s="149">
        <v>509699.16</v>
      </c>
      <c r="N1026" s="149">
        <v>510000</v>
      </c>
    </row>
    <row r="1027" spans="1:14" x14ac:dyDescent="0.25">
      <c r="A1027" t="s">
        <v>68</v>
      </c>
      <c r="B1027" t="s">
        <v>7344</v>
      </c>
      <c r="C1027" t="s">
        <v>7343</v>
      </c>
      <c r="D1027" t="s">
        <v>6239</v>
      </c>
      <c r="E1027" t="s">
        <v>7345</v>
      </c>
      <c r="F1027" t="s">
        <v>9</v>
      </c>
      <c r="G1027" t="s">
        <v>560</v>
      </c>
      <c r="H1027" t="s">
        <v>7346</v>
      </c>
      <c r="I1027" t="s">
        <v>5026</v>
      </c>
      <c r="J1027" t="s">
        <v>4826</v>
      </c>
      <c r="K1027" t="s">
        <v>4827</v>
      </c>
      <c r="L1027" t="s">
        <v>4975</v>
      </c>
      <c r="M1027" s="149">
        <v>349710.32</v>
      </c>
      <c r="N1027" s="149">
        <v>509871.85</v>
      </c>
    </row>
    <row r="1028" spans="1:14" x14ac:dyDescent="0.25">
      <c r="A1028" t="s">
        <v>57</v>
      </c>
      <c r="B1028" t="s">
        <v>5404</v>
      </c>
      <c r="C1028" t="s">
        <v>5403</v>
      </c>
      <c r="D1028" t="s">
        <v>7347</v>
      </c>
      <c r="E1028" t="s">
        <v>5333</v>
      </c>
      <c r="F1028" t="s">
        <v>10</v>
      </c>
      <c r="G1028" t="s">
        <v>2095</v>
      </c>
      <c r="H1028" t="s">
        <v>7348</v>
      </c>
      <c r="I1028" t="s">
        <v>5026</v>
      </c>
      <c r="J1028" t="s">
        <v>4826</v>
      </c>
      <c r="K1028" t="s">
        <v>4827</v>
      </c>
      <c r="L1028" t="s">
        <v>4975</v>
      </c>
      <c r="M1028" s="149">
        <v>540590.80000000005</v>
      </c>
      <c r="N1028" s="149">
        <v>509978.65</v>
      </c>
    </row>
    <row r="1029" spans="1:14" x14ac:dyDescent="0.25">
      <c r="A1029" t="s">
        <v>59</v>
      </c>
      <c r="B1029" t="s">
        <v>7354</v>
      </c>
      <c r="C1029" t="s">
        <v>7353</v>
      </c>
      <c r="D1029" t="s">
        <v>6063</v>
      </c>
      <c r="E1029" t="s">
        <v>7355</v>
      </c>
      <c r="F1029" t="s">
        <v>10</v>
      </c>
      <c r="G1029" t="s">
        <v>4939</v>
      </c>
      <c r="H1029" t="s">
        <v>7356</v>
      </c>
      <c r="I1029" t="s">
        <v>5026</v>
      </c>
      <c r="J1029" t="s">
        <v>4826</v>
      </c>
      <c r="K1029" t="s">
        <v>4827</v>
      </c>
      <c r="L1029" t="s">
        <v>4975</v>
      </c>
      <c r="M1029" s="149">
        <v>502933.77</v>
      </c>
      <c r="N1029" s="149">
        <v>509917.28</v>
      </c>
    </row>
    <row r="1030" spans="1:14" x14ac:dyDescent="0.25">
      <c r="A1030" t="s">
        <v>53</v>
      </c>
      <c r="B1030" t="s">
        <v>7358</v>
      </c>
      <c r="C1030" t="s">
        <v>7357</v>
      </c>
      <c r="D1030" t="s">
        <v>6117</v>
      </c>
      <c r="E1030" t="s">
        <v>6125</v>
      </c>
      <c r="F1030" t="s">
        <v>10</v>
      </c>
      <c r="G1030" t="s">
        <v>4839</v>
      </c>
      <c r="H1030" t="s">
        <v>7359</v>
      </c>
      <c r="I1030" t="s">
        <v>5026</v>
      </c>
      <c r="J1030" t="s">
        <v>4826</v>
      </c>
      <c r="K1030" t="s">
        <v>4827</v>
      </c>
      <c r="L1030" t="s">
        <v>4975</v>
      </c>
      <c r="M1030" s="149">
        <v>508540.3</v>
      </c>
      <c r="N1030" s="149">
        <v>510000</v>
      </c>
    </row>
    <row r="1031" spans="1:14" x14ac:dyDescent="0.25">
      <c r="A1031" t="s">
        <v>53</v>
      </c>
      <c r="B1031" t="s">
        <v>7361</v>
      </c>
      <c r="C1031" t="s">
        <v>7360</v>
      </c>
      <c r="D1031" t="s">
        <v>6004</v>
      </c>
      <c r="E1031" t="s">
        <v>6589</v>
      </c>
      <c r="F1031" t="s">
        <v>10</v>
      </c>
      <c r="G1031" t="s">
        <v>4839</v>
      </c>
      <c r="H1031" t="s">
        <v>7362</v>
      </c>
      <c r="I1031" t="s">
        <v>5026</v>
      </c>
      <c r="J1031" t="s">
        <v>4826</v>
      </c>
      <c r="K1031" t="s">
        <v>4827</v>
      </c>
      <c r="L1031" t="s">
        <v>4975</v>
      </c>
      <c r="M1031" s="149">
        <v>504878.32</v>
      </c>
      <c r="N1031" s="149">
        <v>505298.97</v>
      </c>
    </row>
    <row r="1032" spans="1:14" x14ac:dyDescent="0.25">
      <c r="A1032" t="s">
        <v>52</v>
      </c>
      <c r="B1032" t="s">
        <v>7105</v>
      </c>
      <c r="C1032" t="s">
        <v>7104</v>
      </c>
      <c r="D1032" t="s">
        <v>7159</v>
      </c>
      <c r="E1032" t="s">
        <v>5850</v>
      </c>
      <c r="F1032" t="s">
        <v>9</v>
      </c>
      <c r="G1032" t="s">
        <v>560</v>
      </c>
      <c r="H1032" t="s">
        <v>7363</v>
      </c>
      <c r="I1032" t="s">
        <v>5026</v>
      </c>
      <c r="J1032" t="s">
        <v>4826</v>
      </c>
      <c r="K1032" t="s">
        <v>4827</v>
      </c>
      <c r="L1032" t="s">
        <v>4975</v>
      </c>
      <c r="M1032" s="149">
        <v>505065.56</v>
      </c>
      <c r="N1032" s="149">
        <v>509910.84</v>
      </c>
    </row>
    <row r="1033" spans="1:14" x14ac:dyDescent="0.25">
      <c r="A1033" t="s">
        <v>52</v>
      </c>
      <c r="B1033" t="s">
        <v>6119</v>
      </c>
      <c r="C1033" t="s">
        <v>6118</v>
      </c>
      <c r="D1033" t="s">
        <v>7157</v>
      </c>
      <c r="E1033" t="s">
        <v>6437</v>
      </c>
      <c r="F1033" t="s">
        <v>10</v>
      </c>
      <c r="G1033" t="s">
        <v>4839</v>
      </c>
      <c r="H1033" t="s">
        <v>7364</v>
      </c>
      <c r="I1033" t="s">
        <v>5026</v>
      </c>
      <c r="J1033" t="s">
        <v>4826</v>
      </c>
      <c r="K1033" t="s">
        <v>4827</v>
      </c>
      <c r="L1033" t="s">
        <v>4975</v>
      </c>
      <c r="M1033" s="149">
        <v>506312.45</v>
      </c>
      <c r="N1033" s="149">
        <v>509980.4</v>
      </c>
    </row>
    <row r="1034" spans="1:14" x14ac:dyDescent="0.25">
      <c r="A1034" t="s">
        <v>52</v>
      </c>
      <c r="B1034" t="s">
        <v>6690</v>
      </c>
      <c r="C1034" t="s">
        <v>6689</v>
      </c>
      <c r="D1034" t="s">
        <v>7183</v>
      </c>
      <c r="E1034" t="s">
        <v>5746</v>
      </c>
      <c r="F1034" t="s">
        <v>10</v>
      </c>
      <c r="G1034" t="s">
        <v>2095</v>
      </c>
      <c r="H1034" t="s">
        <v>7365</v>
      </c>
      <c r="I1034" t="s">
        <v>5026</v>
      </c>
      <c r="J1034" t="s">
        <v>4826</v>
      </c>
      <c r="K1034" t="s">
        <v>4827</v>
      </c>
      <c r="L1034" t="s">
        <v>4975</v>
      </c>
      <c r="M1034" s="149">
        <v>509963.76</v>
      </c>
      <c r="N1034" s="149">
        <v>509963.76</v>
      </c>
    </row>
    <row r="1035" spans="1:14" x14ac:dyDescent="0.25">
      <c r="A1035" t="s">
        <v>47</v>
      </c>
      <c r="B1035" t="s">
        <v>7368</v>
      </c>
      <c r="C1035" t="s">
        <v>7367</v>
      </c>
      <c r="D1035" t="s">
        <v>7366</v>
      </c>
      <c r="E1035" t="s">
        <v>6837</v>
      </c>
      <c r="F1035" t="s">
        <v>9</v>
      </c>
      <c r="G1035" t="s">
        <v>560</v>
      </c>
      <c r="H1035" t="s">
        <v>7369</v>
      </c>
      <c r="I1035" t="s">
        <v>5026</v>
      </c>
      <c r="J1035" t="s">
        <v>4826</v>
      </c>
      <c r="K1035" t="s">
        <v>4827</v>
      </c>
      <c r="L1035" t="s">
        <v>4975</v>
      </c>
      <c r="M1035" s="149">
        <v>509633.35</v>
      </c>
      <c r="N1035" s="149">
        <v>509633.35</v>
      </c>
    </row>
    <row r="1036" spans="1:14" x14ac:dyDescent="0.25">
      <c r="A1036" t="s">
        <v>53</v>
      </c>
      <c r="B1036" t="s">
        <v>7373</v>
      </c>
      <c r="C1036" t="s">
        <v>7372</v>
      </c>
      <c r="D1036" t="s">
        <v>6295</v>
      </c>
      <c r="E1036" t="s">
        <v>6851</v>
      </c>
      <c r="F1036" t="s">
        <v>10</v>
      </c>
      <c r="G1036" t="s">
        <v>4875</v>
      </c>
      <c r="H1036" t="s">
        <v>7374</v>
      </c>
      <c r="I1036" t="s">
        <v>5026</v>
      </c>
      <c r="J1036" t="s">
        <v>4826</v>
      </c>
      <c r="K1036" t="s">
        <v>4827</v>
      </c>
      <c r="L1036" t="s">
        <v>4975</v>
      </c>
      <c r="M1036" s="149">
        <v>493231.98</v>
      </c>
      <c r="N1036" s="149">
        <v>509998.08000000002</v>
      </c>
    </row>
    <row r="1037" spans="1:14" x14ac:dyDescent="0.25">
      <c r="A1037" t="s">
        <v>53</v>
      </c>
      <c r="B1037" t="s">
        <v>6158</v>
      </c>
      <c r="C1037" t="s">
        <v>6157</v>
      </c>
      <c r="D1037" t="s">
        <v>5229</v>
      </c>
      <c r="E1037" t="s">
        <v>6639</v>
      </c>
      <c r="F1037" t="s">
        <v>10</v>
      </c>
      <c r="G1037" t="s">
        <v>2095</v>
      </c>
      <c r="H1037" t="s">
        <v>7375</v>
      </c>
      <c r="I1037" t="s">
        <v>5026</v>
      </c>
      <c r="J1037" t="s">
        <v>4826</v>
      </c>
      <c r="K1037" t="s">
        <v>4827</v>
      </c>
      <c r="L1037" t="s">
        <v>4975</v>
      </c>
      <c r="M1037" s="149">
        <v>609535.24</v>
      </c>
      <c r="N1037" s="149">
        <v>508938.35</v>
      </c>
    </row>
    <row r="1038" spans="1:14" x14ac:dyDescent="0.25">
      <c r="A1038" t="s">
        <v>68</v>
      </c>
      <c r="B1038" t="s">
        <v>7386</v>
      </c>
      <c r="C1038" t="s">
        <v>7385</v>
      </c>
      <c r="D1038" t="s">
        <v>5448</v>
      </c>
      <c r="E1038" t="s">
        <v>5227</v>
      </c>
      <c r="F1038" t="s">
        <v>10</v>
      </c>
      <c r="G1038" t="s">
        <v>560</v>
      </c>
      <c r="H1038" t="s">
        <v>7387</v>
      </c>
      <c r="I1038" t="s">
        <v>5026</v>
      </c>
      <c r="J1038" t="s">
        <v>4826</v>
      </c>
      <c r="K1038" t="s">
        <v>4827</v>
      </c>
      <c r="L1038" t="s">
        <v>4975</v>
      </c>
      <c r="M1038" s="149">
        <v>634359.61</v>
      </c>
      <c r="N1038" s="149">
        <v>509671.06</v>
      </c>
    </row>
    <row r="1039" spans="1:14" x14ac:dyDescent="0.25">
      <c r="A1039" t="s">
        <v>68</v>
      </c>
      <c r="B1039" t="s">
        <v>7389</v>
      </c>
      <c r="C1039" t="s">
        <v>7388</v>
      </c>
      <c r="D1039" t="s">
        <v>6326</v>
      </c>
      <c r="E1039" t="s">
        <v>6745</v>
      </c>
      <c r="F1039" t="s">
        <v>10</v>
      </c>
      <c r="G1039" t="s">
        <v>2095</v>
      </c>
      <c r="H1039" t="s">
        <v>7390</v>
      </c>
      <c r="I1039" t="s">
        <v>5026</v>
      </c>
      <c r="J1039" t="s">
        <v>4826</v>
      </c>
      <c r="K1039" t="s">
        <v>4827</v>
      </c>
      <c r="L1039" t="s">
        <v>4975</v>
      </c>
      <c r="M1039" s="149">
        <v>424324.48</v>
      </c>
      <c r="N1039" s="149">
        <v>510000</v>
      </c>
    </row>
    <row r="1040" spans="1:14" x14ac:dyDescent="0.25">
      <c r="A1040" t="s">
        <v>59</v>
      </c>
      <c r="B1040" t="s">
        <v>7393</v>
      </c>
      <c r="C1040" t="s">
        <v>7392</v>
      </c>
      <c r="D1040" t="s">
        <v>7394</v>
      </c>
      <c r="E1040" t="s">
        <v>5391</v>
      </c>
      <c r="F1040" t="s">
        <v>10</v>
      </c>
      <c r="G1040" t="s">
        <v>5122</v>
      </c>
      <c r="H1040" t="s">
        <v>7396</v>
      </c>
      <c r="I1040" t="s">
        <v>5026</v>
      </c>
      <c r="J1040" t="s">
        <v>4826</v>
      </c>
      <c r="K1040" t="s">
        <v>4827</v>
      </c>
      <c r="L1040" t="s">
        <v>4975</v>
      </c>
      <c r="M1040" s="149">
        <v>509917.28</v>
      </c>
      <c r="N1040" s="149">
        <v>509917.28</v>
      </c>
    </row>
    <row r="1041" spans="1:14" x14ac:dyDescent="0.25">
      <c r="A1041" t="s">
        <v>59</v>
      </c>
      <c r="B1041" t="s">
        <v>7398</v>
      </c>
      <c r="C1041" t="s">
        <v>7397</v>
      </c>
      <c r="D1041" t="s">
        <v>6778</v>
      </c>
      <c r="E1041" t="s">
        <v>7399</v>
      </c>
      <c r="F1041" t="s">
        <v>9</v>
      </c>
      <c r="G1041" t="s">
        <v>560</v>
      </c>
      <c r="H1041" t="s">
        <v>7272</v>
      </c>
      <c r="I1041" t="s">
        <v>5026</v>
      </c>
      <c r="J1041" t="s">
        <v>4826</v>
      </c>
      <c r="K1041" t="s">
        <v>4827</v>
      </c>
      <c r="L1041" t="s">
        <v>4975</v>
      </c>
      <c r="M1041" s="149">
        <v>506890.49</v>
      </c>
      <c r="N1041" s="149">
        <v>509890.08</v>
      </c>
    </row>
    <row r="1042" spans="1:14" x14ac:dyDescent="0.25">
      <c r="A1042" t="s">
        <v>59</v>
      </c>
      <c r="B1042" t="s">
        <v>7398</v>
      </c>
      <c r="C1042" t="s">
        <v>7397</v>
      </c>
      <c r="D1042" t="s">
        <v>6778</v>
      </c>
      <c r="E1042" t="s">
        <v>7399</v>
      </c>
      <c r="F1042" t="s">
        <v>9</v>
      </c>
      <c r="G1042" t="s">
        <v>560</v>
      </c>
      <c r="H1042" t="s">
        <v>7400</v>
      </c>
      <c r="I1042" t="s">
        <v>5026</v>
      </c>
      <c r="J1042" t="s">
        <v>4826</v>
      </c>
      <c r="K1042" t="s">
        <v>4827</v>
      </c>
      <c r="L1042" t="s">
        <v>4975</v>
      </c>
      <c r="M1042" s="149">
        <v>506890.49</v>
      </c>
      <c r="N1042" s="149">
        <v>509890.08</v>
      </c>
    </row>
    <row r="1043" spans="1:14" x14ac:dyDescent="0.25">
      <c r="A1043" t="s">
        <v>59</v>
      </c>
      <c r="B1043" t="s">
        <v>7254</v>
      </c>
      <c r="C1043" t="s">
        <v>7253</v>
      </c>
      <c r="D1043" t="s">
        <v>7255</v>
      </c>
      <c r="E1043" t="s">
        <v>5646</v>
      </c>
      <c r="F1043" t="s">
        <v>9</v>
      </c>
      <c r="G1043" t="s">
        <v>4839</v>
      </c>
      <c r="H1043" t="s">
        <v>7401</v>
      </c>
      <c r="I1043" t="s">
        <v>5026</v>
      </c>
      <c r="J1043" t="s">
        <v>4826</v>
      </c>
      <c r="K1043" t="s">
        <v>4827</v>
      </c>
      <c r="L1043" t="s">
        <v>4975</v>
      </c>
      <c r="M1043" s="149">
        <v>506208.09</v>
      </c>
      <c r="N1043" s="149">
        <v>510000</v>
      </c>
    </row>
    <row r="1044" spans="1:14" x14ac:dyDescent="0.25">
      <c r="A1044" t="s">
        <v>59</v>
      </c>
      <c r="B1044" t="s">
        <v>7281</v>
      </c>
      <c r="C1044" t="s">
        <v>7280</v>
      </c>
      <c r="D1044" t="s">
        <v>6876</v>
      </c>
      <c r="E1044" t="s">
        <v>7402</v>
      </c>
      <c r="F1044" t="s">
        <v>10</v>
      </c>
      <c r="G1044" t="s">
        <v>4839</v>
      </c>
      <c r="H1044" t="s">
        <v>6621</v>
      </c>
      <c r="I1044" t="s">
        <v>5026</v>
      </c>
      <c r="J1044" t="s">
        <v>4826</v>
      </c>
      <c r="K1044" t="s">
        <v>4827</v>
      </c>
      <c r="L1044" t="s">
        <v>4975</v>
      </c>
      <c r="M1044" s="149">
        <v>510000</v>
      </c>
      <c r="N1044" s="149">
        <v>510000</v>
      </c>
    </row>
    <row r="1045" spans="1:14" x14ac:dyDescent="0.25">
      <c r="A1045" t="s">
        <v>52</v>
      </c>
      <c r="B1045" t="s">
        <v>5507</v>
      </c>
      <c r="C1045" t="s">
        <v>5506</v>
      </c>
      <c r="D1045" t="s">
        <v>6876</v>
      </c>
      <c r="E1045" t="s">
        <v>5744</v>
      </c>
      <c r="F1045" t="s">
        <v>10</v>
      </c>
      <c r="G1045" t="s">
        <v>4839</v>
      </c>
      <c r="H1045" t="s">
        <v>7403</v>
      </c>
      <c r="I1045" t="s">
        <v>5026</v>
      </c>
      <c r="J1045" t="s">
        <v>4826</v>
      </c>
      <c r="K1045" t="s">
        <v>4827</v>
      </c>
      <c r="L1045" t="s">
        <v>4975</v>
      </c>
      <c r="M1045" s="149">
        <v>508949.39</v>
      </c>
      <c r="N1045" s="149">
        <v>510000</v>
      </c>
    </row>
    <row r="1046" spans="1:14" x14ac:dyDescent="0.25">
      <c r="A1046" t="s">
        <v>47</v>
      </c>
      <c r="B1046" t="s">
        <v>7405</v>
      </c>
      <c r="C1046" t="s">
        <v>7404</v>
      </c>
      <c r="D1046" t="s">
        <v>6300</v>
      </c>
      <c r="E1046" t="s">
        <v>7188</v>
      </c>
      <c r="F1046" t="s">
        <v>10</v>
      </c>
      <c r="G1046" t="s">
        <v>2095</v>
      </c>
      <c r="H1046" t="s">
        <v>7406</v>
      </c>
      <c r="I1046" t="s">
        <v>5026</v>
      </c>
      <c r="J1046" t="s">
        <v>4826</v>
      </c>
      <c r="K1046" t="s">
        <v>4827</v>
      </c>
      <c r="L1046" t="s">
        <v>4975</v>
      </c>
      <c r="M1046" s="149">
        <v>471743.16</v>
      </c>
      <c r="N1046" s="149">
        <v>504310.2</v>
      </c>
    </row>
    <row r="1047" spans="1:14" x14ac:dyDescent="0.25">
      <c r="A1047" t="s">
        <v>47</v>
      </c>
      <c r="B1047" t="s">
        <v>7408</v>
      </c>
      <c r="C1047" t="s">
        <v>7407</v>
      </c>
      <c r="D1047" t="s">
        <v>6691</v>
      </c>
      <c r="E1047" t="s">
        <v>6965</v>
      </c>
      <c r="F1047" t="s">
        <v>10</v>
      </c>
      <c r="G1047" t="s">
        <v>4839</v>
      </c>
      <c r="H1047" t="s">
        <v>7409</v>
      </c>
      <c r="I1047" t="s">
        <v>5026</v>
      </c>
      <c r="J1047" t="s">
        <v>4826</v>
      </c>
      <c r="K1047" t="s">
        <v>4827</v>
      </c>
      <c r="L1047" t="s">
        <v>4975</v>
      </c>
      <c r="M1047" s="149">
        <v>499810.09</v>
      </c>
      <c r="N1047" s="149">
        <v>510000</v>
      </c>
    </row>
    <row r="1048" spans="1:14" x14ac:dyDescent="0.25">
      <c r="A1048" t="s">
        <v>68</v>
      </c>
      <c r="B1048" t="s">
        <v>7413</v>
      </c>
      <c r="C1048" t="s">
        <v>7412</v>
      </c>
      <c r="D1048" t="s">
        <v>5217</v>
      </c>
      <c r="E1048" t="s">
        <v>6732</v>
      </c>
      <c r="F1048" t="s">
        <v>10</v>
      </c>
      <c r="G1048" t="s">
        <v>4839</v>
      </c>
      <c r="H1048" t="s">
        <v>7414</v>
      </c>
      <c r="I1048" t="s">
        <v>5026</v>
      </c>
      <c r="J1048" t="s">
        <v>4826</v>
      </c>
      <c r="K1048" t="s">
        <v>4827</v>
      </c>
      <c r="L1048" t="s">
        <v>4975</v>
      </c>
      <c r="M1048" s="149">
        <v>485769.6</v>
      </c>
      <c r="N1048" s="149">
        <v>509997</v>
      </c>
    </row>
    <row r="1049" spans="1:14" x14ac:dyDescent="0.25">
      <c r="A1049" t="s">
        <v>68</v>
      </c>
      <c r="B1049" t="s">
        <v>6400</v>
      </c>
      <c r="C1049" t="s">
        <v>6399</v>
      </c>
      <c r="D1049" t="s">
        <v>5405</v>
      </c>
      <c r="E1049" t="s">
        <v>4902</v>
      </c>
      <c r="F1049" t="s">
        <v>10</v>
      </c>
      <c r="G1049" t="s">
        <v>4839</v>
      </c>
      <c r="H1049" t="s">
        <v>7415</v>
      </c>
      <c r="I1049" t="s">
        <v>5026</v>
      </c>
      <c r="J1049" t="s">
        <v>4826</v>
      </c>
      <c r="K1049" t="s">
        <v>4827</v>
      </c>
      <c r="L1049" t="s">
        <v>4975</v>
      </c>
      <c r="M1049" s="149">
        <v>411718.01</v>
      </c>
      <c r="N1049" s="149">
        <v>502052.07</v>
      </c>
    </row>
    <row r="1050" spans="1:14" x14ac:dyDescent="0.25">
      <c r="A1050" t="s">
        <v>59</v>
      </c>
      <c r="B1050" t="s">
        <v>7417</v>
      </c>
      <c r="C1050" t="s">
        <v>7416</v>
      </c>
      <c r="D1050" t="s">
        <v>7169</v>
      </c>
      <c r="E1050" t="s">
        <v>6031</v>
      </c>
      <c r="F1050" t="s">
        <v>9</v>
      </c>
      <c r="G1050" t="s">
        <v>560</v>
      </c>
      <c r="H1050" t="s">
        <v>7418</v>
      </c>
      <c r="I1050" t="s">
        <v>5026</v>
      </c>
      <c r="J1050" t="s">
        <v>4826</v>
      </c>
      <c r="K1050" t="s">
        <v>4827</v>
      </c>
      <c r="L1050" t="s">
        <v>4975</v>
      </c>
      <c r="M1050" s="149">
        <v>507454.86</v>
      </c>
      <c r="N1050" s="149">
        <v>510000</v>
      </c>
    </row>
    <row r="1051" spans="1:14" x14ac:dyDescent="0.25">
      <c r="A1051" t="s">
        <v>59</v>
      </c>
      <c r="B1051" t="s">
        <v>7420</v>
      </c>
      <c r="C1051" t="s">
        <v>7419</v>
      </c>
      <c r="D1051" t="s">
        <v>6974</v>
      </c>
      <c r="E1051" t="s">
        <v>6039</v>
      </c>
      <c r="F1051" t="s">
        <v>10</v>
      </c>
      <c r="G1051" t="s">
        <v>4875</v>
      </c>
      <c r="H1051" t="s">
        <v>7421</v>
      </c>
      <c r="I1051" t="s">
        <v>5026</v>
      </c>
      <c r="J1051" t="s">
        <v>4826</v>
      </c>
      <c r="K1051" t="s">
        <v>4827</v>
      </c>
      <c r="L1051" t="s">
        <v>4975</v>
      </c>
      <c r="M1051" s="149">
        <v>507547.87</v>
      </c>
      <c r="N1051" s="149">
        <v>509917.28</v>
      </c>
    </row>
    <row r="1052" spans="1:14" x14ac:dyDescent="0.25">
      <c r="A1052" t="s">
        <v>59</v>
      </c>
      <c r="B1052" t="s">
        <v>7380</v>
      </c>
      <c r="C1052" t="s">
        <v>7379</v>
      </c>
      <c r="D1052" t="s">
        <v>6784</v>
      </c>
      <c r="E1052" t="s">
        <v>5356</v>
      </c>
      <c r="F1052" t="s">
        <v>10</v>
      </c>
      <c r="G1052" t="s">
        <v>4926</v>
      </c>
      <c r="H1052" t="s">
        <v>7424</v>
      </c>
      <c r="I1052" t="s">
        <v>5026</v>
      </c>
      <c r="J1052" t="s">
        <v>4826</v>
      </c>
      <c r="K1052" t="s">
        <v>4827</v>
      </c>
      <c r="L1052" t="s">
        <v>4975</v>
      </c>
      <c r="M1052" s="149">
        <v>451843.99</v>
      </c>
      <c r="N1052" s="149">
        <v>510000</v>
      </c>
    </row>
    <row r="1053" spans="1:14" x14ac:dyDescent="0.25">
      <c r="A1053" t="s">
        <v>59</v>
      </c>
      <c r="B1053" t="s">
        <v>7427</v>
      </c>
      <c r="C1053" t="s">
        <v>7426</v>
      </c>
      <c r="D1053" t="s">
        <v>7425</v>
      </c>
      <c r="E1053" t="s">
        <v>5476</v>
      </c>
      <c r="F1053" t="s">
        <v>9</v>
      </c>
      <c r="G1053" t="s">
        <v>560</v>
      </c>
      <c r="H1053" t="s">
        <v>7428</v>
      </c>
      <c r="I1053" t="s">
        <v>5026</v>
      </c>
      <c r="J1053" t="s">
        <v>4826</v>
      </c>
      <c r="K1053" t="s">
        <v>4827</v>
      </c>
      <c r="L1053" t="s">
        <v>4975</v>
      </c>
      <c r="M1053" s="149">
        <v>509040.67</v>
      </c>
      <c r="N1053" s="149">
        <v>509917.28</v>
      </c>
    </row>
    <row r="1054" spans="1:14" x14ac:dyDescent="0.25">
      <c r="A1054" t="s">
        <v>59</v>
      </c>
      <c r="B1054" t="s">
        <v>7430</v>
      </c>
      <c r="C1054" t="s">
        <v>7429</v>
      </c>
      <c r="D1054" t="s">
        <v>7183</v>
      </c>
      <c r="E1054" t="s">
        <v>6346</v>
      </c>
      <c r="F1054" t="s">
        <v>10</v>
      </c>
      <c r="G1054" t="s">
        <v>4839</v>
      </c>
      <c r="H1054" t="s">
        <v>7431</v>
      </c>
      <c r="I1054" t="s">
        <v>5026</v>
      </c>
      <c r="J1054" t="s">
        <v>4826</v>
      </c>
      <c r="K1054" t="s">
        <v>4827</v>
      </c>
      <c r="L1054" t="s">
        <v>4975</v>
      </c>
      <c r="M1054" s="149">
        <v>505417.28</v>
      </c>
      <c r="N1054" s="149">
        <v>509917.28</v>
      </c>
    </row>
    <row r="1055" spans="1:14" x14ac:dyDescent="0.25">
      <c r="A1055" t="s">
        <v>59</v>
      </c>
      <c r="B1055" t="s">
        <v>7433</v>
      </c>
      <c r="C1055" t="s">
        <v>7432</v>
      </c>
      <c r="D1055" t="s">
        <v>6783</v>
      </c>
      <c r="E1055" t="s">
        <v>6991</v>
      </c>
      <c r="F1055" t="s">
        <v>10</v>
      </c>
      <c r="G1055" t="s">
        <v>4875</v>
      </c>
      <c r="H1055" t="s">
        <v>7434</v>
      </c>
      <c r="I1055" t="s">
        <v>5026</v>
      </c>
      <c r="J1055" t="s">
        <v>4826</v>
      </c>
      <c r="K1055" t="s">
        <v>4827</v>
      </c>
      <c r="L1055" t="s">
        <v>4975</v>
      </c>
      <c r="M1055" s="149">
        <v>542539.42000000004</v>
      </c>
      <c r="N1055" s="149">
        <v>509917.28</v>
      </c>
    </row>
    <row r="1056" spans="1:14" x14ac:dyDescent="0.25">
      <c r="A1056" t="s">
        <v>58</v>
      </c>
      <c r="B1056" t="s">
        <v>6089</v>
      </c>
      <c r="C1056" t="s">
        <v>6088</v>
      </c>
      <c r="D1056" t="s">
        <v>5157</v>
      </c>
      <c r="E1056" t="s">
        <v>4912</v>
      </c>
      <c r="F1056" t="s">
        <v>10</v>
      </c>
      <c r="G1056" t="s">
        <v>4875</v>
      </c>
      <c r="H1056" t="s">
        <v>7435</v>
      </c>
      <c r="I1056" t="s">
        <v>5026</v>
      </c>
      <c r="J1056" t="s">
        <v>4826</v>
      </c>
      <c r="K1056" t="s">
        <v>4827</v>
      </c>
      <c r="L1056" t="s">
        <v>4975</v>
      </c>
      <c r="M1056" s="149">
        <v>208510.8</v>
      </c>
      <c r="N1056" s="149">
        <v>509771.75</v>
      </c>
    </row>
    <row r="1057" spans="1:14" x14ac:dyDescent="0.25">
      <c r="A1057" t="s">
        <v>53</v>
      </c>
      <c r="B1057" t="s">
        <v>7437</v>
      </c>
      <c r="C1057" t="s">
        <v>7436</v>
      </c>
      <c r="D1057" t="s">
        <v>6170</v>
      </c>
      <c r="E1057" t="s">
        <v>5855</v>
      </c>
      <c r="F1057" t="s">
        <v>10</v>
      </c>
      <c r="G1057" t="s">
        <v>4859</v>
      </c>
      <c r="H1057" t="s">
        <v>7438</v>
      </c>
      <c r="I1057" t="s">
        <v>5026</v>
      </c>
      <c r="J1057" t="s">
        <v>4826</v>
      </c>
      <c r="K1057" t="s">
        <v>4827</v>
      </c>
      <c r="L1057" t="s">
        <v>4975</v>
      </c>
      <c r="M1057" s="149">
        <v>480655.25</v>
      </c>
      <c r="N1057" s="149">
        <v>508022.06</v>
      </c>
    </row>
    <row r="1058" spans="1:14" x14ac:dyDescent="0.25">
      <c r="A1058" t="s">
        <v>52</v>
      </c>
      <c r="B1058" t="s">
        <v>7440</v>
      </c>
      <c r="C1058" t="s">
        <v>7439</v>
      </c>
      <c r="D1058" t="s">
        <v>6876</v>
      </c>
      <c r="E1058" t="s">
        <v>7441</v>
      </c>
      <c r="F1058" t="s">
        <v>10</v>
      </c>
      <c r="G1058" t="s">
        <v>2095</v>
      </c>
      <c r="H1058" t="s">
        <v>7442</v>
      </c>
      <c r="I1058" t="s">
        <v>5026</v>
      </c>
      <c r="J1058" t="s">
        <v>4826</v>
      </c>
      <c r="K1058" t="s">
        <v>4827</v>
      </c>
      <c r="L1058" t="s">
        <v>4975</v>
      </c>
      <c r="M1058" s="149">
        <v>509750</v>
      </c>
      <c r="N1058" s="149">
        <v>509993.75</v>
      </c>
    </row>
    <row r="1059" spans="1:14" x14ac:dyDescent="0.25">
      <c r="A1059" t="s">
        <v>48</v>
      </c>
      <c r="B1059" t="s">
        <v>7444</v>
      </c>
      <c r="C1059" t="s">
        <v>7443</v>
      </c>
      <c r="D1059" t="s">
        <v>6904</v>
      </c>
      <c r="E1059" t="s">
        <v>6335</v>
      </c>
      <c r="F1059" t="s">
        <v>9</v>
      </c>
      <c r="G1059" t="s">
        <v>560</v>
      </c>
      <c r="H1059" t="s">
        <v>7445</v>
      </c>
      <c r="I1059" t="s">
        <v>5026</v>
      </c>
      <c r="J1059" t="s">
        <v>4826</v>
      </c>
      <c r="K1059" t="s">
        <v>4827</v>
      </c>
      <c r="L1059" t="s">
        <v>4975</v>
      </c>
      <c r="M1059" s="149">
        <v>502157.39</v>
      </c>
      <c r="N1059" s="149">
        <v>508154.13</v>
      </c>
    </row>
    <row r="1060" spans="1:14" x14ac:dyDescent="0.25">
      <c r="A1060" t="s">
        <v>53</v>
      </c>
      <c r="B1060" t="s">
        <v>7448</v>
      </c>
      <c r="C1060" t="s">
        <v>7447</v>
      </c>
      <c r="D1060" t="s">
        <v>6367</v>
      </c>
      <c r="E1060" t="s">
        <v>7449</v>
      </c>
      <c r="F1060" t="s">
        <v>10</v>
      </c>
      <c r="G1060" t="s">
        <v>4926</v>
      </c>
      <c r="H1060" t="s">
        <v>7450</v>
      </c>
      <c r="I1060" t="s">
        <v>5026</v>
      </c>
      <c r="J1060" t="s">
        <v>4826</v>
      </c>
      <c r="K1060" t="s">
        <v>4827</v>
      </c>
      <c r="L1060" t="s">
        <v>4975</v>
      </c>
      <c r="M1060" s="149">
        <v>529726.16</v>
      </c>
      <c r="N1060" s="149">
        <v>509453.95</v>
      </c>
    </row>
    <row r="1061" spans="1:14" x14ac:dyDescent="0.25">
      <c r="A1061" t="s">
        <v>52</v>
      </c>
      <c r="B1061" t="s">
        <v>7453</v>
      </c>
      <c r="C1061" t="s">
        <v>7452</v>
      </c>
      <c r="D1061" t="s">
        <v>7451</v>
      </c>
      <c r="E1061" t="s">
        <v>7454</v>
      </c>
      <c r="F1061" t="s">
        <v>9</v>
      </c>
      <c r="G1061" t="s">
        <v>4839</v>
      </c>
      <c r="H1061" t="s">
        <v>7455</v>
      </c>
      <c r="I1061" t="s">
        <v>5026</v>
      </c>
      <c r="J1061" t="s">
        <v>4826</v>
      </c>
      <c r="K1061" t="s">
        <v>4827</v>
      </c>
      <c r="L1061" t="s">
        <v>4975</v>
      </c>
      <c r="M1061" s="149">
        <v>507000</v>
      </c>
      <c r="N1061" s="149">
        <v>509999.74</v>
      </c>
    </row>
    <row r="1062" spans="1:14" x14ac:dyDescent="0.25">
      <c r="A1062" t="s">
        <v>52</v>
      </c>
      <c r="B1062" t="s">
        <v>6529</v>
      </c>
      <c r="C1062" t="s">
        <v>6528</v>
      </c>
      <c r="D1062" t="s">
        <v>7096</v>
      </c>
      <c r="E1062" t="s">
        <v>7456</v>
      </c>
      <c r="F1062" t="s">
        <v>10</v>
      </c>
      <c r="G1062" t="s">
        <v>2095</v>
      </c>
      <c r="H1062" t="s">
        <v>7457</v>
      </c>
      <c r="I1062" t="s">
        <v>5026</v>
      </c>
      <c r="J1062" t="s">
        <v>4826</v>
      </c>
      <c r="K1062" t="s">
        <v>4827</v>
      </c>
      <c r="L1062" t="s">
        <v>4975</v>
      </c>
      <c r="M1062" s="149">
        <v>509957.18</v>
      </c>
      <c r="N1062" s="149">
        <v>510000</v>
      </c>
    </row>
    <row r="1063" spans="1:14" x14ac:dyDescent="0.25">
      <c r="A1063" t="s">
        <v>52</v>
      </c>
      <c r="B1063" t="s">
        <v>6872</v>
      </c>
      <c r="C1063" t="s">
        <v>6871</v>
      </c>
      <c r="D1063" t="s">
        <v>7217</v>
      </c>
      <c r="E1063" t="s">
        <v>4855</v>
      </c>
      <c r="F1063" t="s">
        <v>10</v>
      </c>
      <c r="G1063" t="s">
        <v>4839</v>
      </c>
      <c r="H1063" t="s">
        <v>5903</v>
      </c>
      <c r="I1063" t="s">
        <v>5026</v>
      </c>
      <c r="J1063" t="s">
        <v>4826</v>
      </c>
      <c r="K1063" t="s">
        <v>4827</v>
      </c>
      <c r="L1063" t="s">
        <v>4975</v>
      </c>
      <c r="M1063" s="149">
        <v>508336.13</v>
      </c>
      <c r="N1063" s="149">
        <v>509957.99</v>
      </c>
    </row>
    <row r="1064" spans="1:14" x14ac:dyDescent="0.25">
      <c r="A1064" t="s">
        <v>52</v>
      </c>
      <c r="B1064" t="s">
        <v>6359</v>
      </c>
      <c r="C1064" t="s">
        <v>6358</v>
      </c>
      <c r="D1064" t="s">
        <v>7122</v>
      </c>
      <c r="E1064" t="s">
        <v>5051</v>
      </c>
      <c r="F1064" t="s">
        <v>10</v>
      </c>
      <c r="G1064" t="s">
        <v>2095</v>
      </c>
      <c r="H1064" t="s">
        <v>6378</v>
      </c>
      <c r="I1064" t="s">
        <v>5026</v>
      </c>
      <c r="J1064" t="s">
        <v>4826</v>
      </c>
      <c r="K1064" t="s">
        <v>4827</v>
      </c>
      <c r="L1064" t="s">
        <v>4975</v>
      </c>
      <c r="M1064" s="149">
        <v>507408.04</v>
      </c>
      <c r="N1064" s="149">
        <v>509963.76</v>
      </c>
    </row>
    <row r="1065" spans="1:14" x14ac:dyDescent="0.25">
      <c r="A1065" t="s">
        <v>52</v>
      </c>
      <c r="B1065" t="s">
        <v>5110</v>
      </c>
      <c r="C1065" t="s">
        <v>5109</v>
      </c>
      <c r="D1065" t="s">
        <v>7113</v>
      </c>
      <c r="E1065" t="s">
        <v>5794</v>
      </c>
      <c r="F1065" t="s">
        <v>10</v>
      </c>
      <c r="G1065" t="s">
        <v>2095</v>
      </c>
      <c r="H1065" t="s">
        <v>7458</v>
      </c>
      <c r="I1065" t="s">
        <v>5026</v>
      </c>
      <c r="J1065" t="s">
        <v>4826</v>
      </c>
      <c r="K1065" t="s">
        <v>4827</v>
      </c>
      <c r="L1065" t="s">
        <v>4975</v>
      </c>
      <c r="M1065" s="149">
        <v>509793.19</v>
      </c>
      <c r="N1065" s="149">
        <v>510000</v>
      </c>
    </row>
    <row r="1066" spans="1:14" x14ac:dyDescent="0.25">
      <c r="A1066" t="s">
        <v>48</v>
      </c>
      <c r="B1066" t="s">
        <v>7008</v>
      </c>
      <c r="C1066" t="s">
        <v>7007</v>
      </c>
      <c r="D1066" t="s">
        <v>6117</v>
      </c>
      <c r="E1066" t="s">
        <v>5511</v>
      </c>
      <c r="F1066" t="s">
        <v>10</v>
      </c>
      <c r="G1066" t="s">
        <v>4839</v>
      </c>
      <c r="H1066" t="s">
        <v>7459</v>
      </c>
      <c r="I1066" t="s">
        <v>5026</v>
      </c>
      <c r="J1066" t="s">
        <v>4826</v>
      </c>
      <c r="K1066" t="s">
        <v>4827</v>
      </c>
      <c r="L1066" t="s">
        <v>4975</v>
      </c>
      <c r="M1066" s="149">
        <v>499996.53</v>
      </c>
      <c r="N1066" s="149">
        <v>505484.17</v>
      </c>
    </row>
    <row r="1067" spans="1:14" x14ac:dyDescent="0.25">
      <c r="A1067" t="s">
        <v>48</v>
      </c>
      <c r="B1067" t="s">
        <v>5340</v>
      </c>
      <c r="C1067" t="s">
        <v>5339</v>
      </c>
      <c r="D1067" t="s">
        <v>5912</v>
      </c>
      <c r="E1067" t="s">
        <v>5913</v>
      </c>
      <c r="F1067" t="s">
        <v>10</v>
      </c>
      <c r="G1067" t="s">
        <v>4875</v>
      </c>
      <c r="H1067" t="s">
        <v>7460</v>
      </c>
      <c r="I1067" t="s">
        <v>5026</v>
      </c>
      <c r="J1067" t="s">
        <v>4826</v>
      </c>
      <c r="K1067" t="s">
        <v>4827</v>
      </c>
      <c r="L1067" t="s">
        <v>4975</v>
      </c>
      <c r="M1067" s="149">
        <v>504914.23</v>
      </c>
      <c r="N1067" s="149">
        <v>510000</v>
      </c>
    </row>
    <row r="1068" spans="1:14" x14ac:dyDescent="0.25">
      <c r="A1068" t="s">
        <v>48</v>
      </c>
      <c r="B1068" t="s">
        <v>5743</v>
      </c>
      <c r="C1068" t="s">
        <v>5742</v>
      </c>
      <c r="D1068" t="s">
        <v>7461</v>
      </c>
      <c r="E1068" t="s">
        <v>5467</v>
      </c>
      <c r="F1068" t="s">
        <v>9</v>
      </c>
      <c r="G1068" t="s">
        <v>5233</v>
      </c>
      <c r="H1068" t="s">
        <v>7462</v>
      </c>
      <c r="I1068" t="s">
        <v>5026</v>
      </c>
      <c r="J1068" t="s">
        <v>4826</v>
      </c>
      <c r="K1068" t="s">
        <v>4827</v>
      </c>
      <c r="L1068" t="s">
        <v>4975</v>
      </c>
      <c r="M1068" s="149">
        <v>507722.47</v>
      </c>
      <c r="N1068" s="149">
        <v>510000</v>
      </c>
    </row>
    <row r="1069" spans="1:14" x14ac:dyDescent="0.25">
      <c r="A1069" t="s">
        <v>47</v>
      </c>
      <c r="B1069" t="s">
        <v>7465</v>
      </c>
      <c r="C1069" t="s">
        <v>7464</v>
      </c>
      <c r="D1069" t="s">
        <v>7463</v>
      </c>
      <c r="E1069" t="s">
        <v>7466</v>
      </c>
      <c r="F1069" t="s">
        <v>10</v>
      </c>
      <c r="G1069" t="s">
        <v>4875</v>
      </c>
      <c r="H1069" t="s">
        <v>7467</v>
      </c>
      <c r="I1069" t="s">
        <v>5026</v>
      </c>
      <c r="J1069" t="s">
        <v>4826</v>
      </c>
      <c r="K1069" t="s">
        <v>4827</v>
      </c>
      <c r="L1069" t="s">
        <v>4975</v>
      </c>
      <c r="M1069" s="149">
        <v>465250.65</v>
      </c>
      <c r="N1069" s="149">
        <v>508948.41</v>
      </c>
    </row>
    <row r="1070" spans="1:14" x14ac:dyDescent="0.25">
      <c r="A1070" t="s">
        <v>47</v>
      </c>
      <c r="B1070" t="s">
        <v>6937</v>
      </c>
      <c r="C1070" t="s">
        <v>6936</v>
      </c>
      <c r="D1070" t="s">
        <v>6751</v>
      </c>
      <c r="E1070" t="s">
        <v>5443</v>
      </c>
      <c r="F1070" t="s">
        <v>10</v>
      </c>
      <c r="G1070" t="s">
        <v>4839</v>
      </c>
      <c r="H1070" t="s">
        <v>7468</v>
      </c>
      <c r="I1070" t="s">
        <v>5026</v>
      </c>
      <c r="J1070" t="s">
        <v>4826</v>
      </c>
      <c r="K1070" t="s">
        <v>4827</v>
      </c>
      <c r="L1070" t="s">
        <v>4975</v>
      </c>
      <c r="M1070" s="149">
        <v>507799</v>
      </c>
      <c r="N1070" s="149">
        <v>509989.36</v>
      </c>
    </row>
    <row r="1071" spans="1:14" x14ac:dyDescent="0.25">
      <c r="A1071" t="s">
        <v>59</v>
      </c>
      <c r="B1071" t="s">
        <v>7393</v>
      </c>
      <c r="C1071" t="s">
        <v>7392</v>
      </c>
      <c r="D1071" t="s">
        <v>7394</v>
      </c>
      <c r="E1071" t="s">
        <v>6387</v>
      </c>
      <c r="F1071" t="s">
        <v>9</v>
      </c>
      <c r="G1071" t="s">
        <v>560</v>
      </c>
      <c r="H1071" t="s">
        <v>7469</v>
      </c>
      <c r="I1071" t="s">
        <v>5026</v>
      </c>
      <c r="J1071" t="s">
        <v>4826</v>
      </c>
      <c r="K1071" t="s">
        <v>4827</v>
      </c>
      <c r="L1071" t="s">
        <v>4975</v>
      </c>
      <c r="M1071" s="149">
        <v>509917.28</v>
      </c>
      <c r="N1071" s="149">
        <v>509917.28</v>
      </c>
    </row>
    <row r="1072" spans="1:14" x14ac:dyDescent="0.25">
      <c r="A1072" t="s">
        <v>59</v>
      </c>
      <c r="B1072" t="s">
        <v>7471</v>
      </c>
      <c r="C1072" t="s">
        <v>7470</v>
      </c>
      <c r="D1072" t="s">
        <v>5685</v>
      </c>
      <c r="E1072" t="s">
        <v>4978</v>
      </c>
      <c r="F1072" t="s">
        <v>9</v>
      </c>
      <c r="G1072" t="s">
        <v>560</v>
      </c>
      <c r="H1072" t="s">
        <v>7472</v>
      </c>
      <c r="I1072" t="s">
        <v>5026</v>
      </c>
      <c r="J1072" t="s">
        <v>4826</v>
      </c>
      <c r="K1072" t="s">
        <v>4827</v>
      </c>
      <c r="L1072" t="s">
        <v>4975</v>
      </c>
      <c r="M1072" s="149">
        <v>332700.67</v>
      </c>
      <c r="N1072" s="149">
        <v>510000</v>
      </c>
    </row>
    <row r="1073" spans="1:14" x14ac:dyDescent="0.25">
      <c r="A1073" t="s">
        <v>59</v>
      </c>
      <c r="B1073" t="s">
        <v>7250</v>
      </c>
      <c r="C1073" t="s">
        <v>7249</v>
      </c>
      <c r="D1073" t="s">
        <v>7473</v>
      </c>
      <c r="E1073" t="s">
        <v>6748</v>
      </c>
      <c r="F1073" t="s">
        <v>9</v>
      </c>
      <c r="G1073" t="s">
        <v>4939</v>
      </c>
      <c r="H1073" t="s">
        <v>7474</v>
      </c>
      <c r="I1073" t="s">
        <v>5026</v>
      </c>
      <c r="J1073" t="s">
        <v>4826</v>
      </c>
      <c r="K1073" t="s">
        <v>4827</v>
      </c>
      <c r="L1073" t="s">
        <v>4975</v>
      </c>
      <c r="M1073" s="149">
        <v>509782.33</v>
      </c>
      <c r="N1073" s="149">
        <v>509890.08</v>
      </c>
    </row>
    <row r="1074" spans="1:14" x14ac:dyDescent="0.25">
      <c r="A1074" t="s">
        <v>47</v>
      </c>
      <c r="B1074" t="s">
        <v>5125</v>
      </c>
      <c r="C1074" t="s">
        <v>5124</v>
      </c>
      <c r="D1074" t="s">
        <v>6074</v>
      </c>
      <c r="E1074" t="s">
        <v>5279</v>
      </c>
      <c r="F1074" t="s">
        <v>10</v>
      </c>
      <c r="G1074" t="s">
        <v>4939</v>
      </c>
      <c r="H1074" t="s">
        <v>7423</v>
      </c>
      <c r="I1074" t="s">
        <v>5026</v>
      </c>
      <c r="J1074" t="s">
        <v>4826</v>
      </c>
      <c r="K1074" t="s">
        <v>4827</v>
      </c>
      <c r="L1074" t="s">
        <v>4975</v>
      </c>
      <c r="M1074" s="149">
        <v>509478.83</v>
      </c>
      <c r="N1074" s="149">
        <v>509737.46</v>
      </c>
    </row>
    <row r="1075" spans="1:14" x14ac:dyDescent="0.25">
      <c r="A1075" t="s">
        <v>59</v>
      </c>
      <c r="B1075" t="s">
        <v>7254</v>
      </c>
      <c r="C1075" t="s">
        <v>7253</v>
      </c>
      <c r="D1075" t="s">
        <v>7255</v>
      </c>
      <c r="E1075" t="s">
        <v>5646</v>
      </c>
      <c r="F1075" t="s">
        <v>10</v>
      </c>
      <c r="G1075" t="s">
        <v>4839</v>
      </c>
      <c r="H1075" t="s">
        <v>7475</v>
      </c>
      <c r="I1075" t="s">
        <v>5026</v>
      </c>
      <c r="J1075" t="s">
        <v>4826</v>
      </c>
      <c r="K1075" t="s">
        <v>4827</v>
      </c>
      <c r="L1075" t="s">
        <v>4975</v>
      </c>
      <c r="M1075" s="149">
        <v>506208.09</v>
      </c>
      <c r="N1075" s="149">
        <v>510000</v>
      </c>
    </row>
    <row r="1076" spans="1:14" x14ac:dyDescent="0.25">
      <c r="A1076" t="s">
        <v>47</v>
      </c>
      <c r="B1076" t="s">
        <v>7477</v>
      </c>
      <c r="C1076" t="s">
        <v>7476</v>
      </c>
      <c r="D1076" t="s">
        <v>7478</v>
      </c>
      <c r="E1076" t="s">
        <v>5172</v>
      </c>
      <c r="F1076" t="s">
        <v>10</v>
      </c>
      <c r="G1076" t="s">
        <v>4875</v>
      </c>
      <c r="H1076" t="s">
        <v>7479</v>
      </c>
      <c r="I1076" t="s">
        <v>5026</v>
      </c>
      <c r="J1076" t="s">
        <v>4826</v>
      </c>
      <c r="K1076" t="s">
        <v>4827</v>
      </c>
      <c r="L1076" t="s">
        <v>4975</v>
      </c>
      <c r="M1076" s="149">
        <v>352715.32</v>
      </c>
      <c r="N1076" s="149">
        <v>509896.17</v>
      </c>
    </row>
    <row r="1077" spans="1:14" x14ac:dyDescent="0.25">
      <c r="A1077" t="s">
        <v>47</v>
      </c>
      <c r="B1077" t="s">
        <v>7482</v>
      </c>
      <c r="C1077" t="s">
        <v>7481</v>
      </c>
      <c r="D1077" t="s">
        <v>7480</v>
      </c>
      <c r="E1077" t="s">
        <v>6354</v>
      </c>
      <c r="F1077" t="s">
        <v>9</v>
      </c>
      <c r="G1077" t="s">
        <v>4839</v>
      </c>
      <c r="H1077" t="s">
        <v>7483</v>
      </c>
      <c r="I1077" t="s">
        <v>5026</v>
      </c>
      <c r="J1077" t="s">
        <v>4826</v>
      </c>
      <c r="K1077" t="s">
        <v>4827</v>
      </c>
      <c r="L1077" t="s">
        <v>4975</v>
      </c>
      <c r="M1077" s="149">
        <v>509934.23</v>
      </c>
      <c r="N1077" s="149">
        <v>509934.23</v>
      </c>
    </row>
    <row r="1078" spans="1:14" x14ac:dyDescent="0.25">
      <c r="A1078" t="s">
        <v>59</v>
      </c>
      <c r="B1078" t="s">
        <v>5336</v>
      </c>
      <c r="C1078" t="s">
        <v>5335</v>
      </c>
      <c r="D1078" t="s">
        <v>6332</v>
      </c>
      <c r="E1078" t="s">
        <v>7485</v>
      </c>
      <c r="F1078" t="s">
        <v>9</v>
      </c>
      <c r="G1078" t="s">
        <v>560</v>
      </c>
      <c r="H1078" t="s">
        <v>7486</v>
      </c>
      <c r="I1078" t="s">
        <v>5026</v>
      </c>
      <c r="J1078" t="s">
        <v>4826</v>
      </c>
      <c r="K1078" t="s">
        <v>4827</v>
      </c>
      <c r="L1078" t="s">
        <v>4975</v>
      </c>
      <c r="M1078" s="149">
        <v>509797.68</v>
      </c>
      <c r="N1078" s="149">
        <v>509917.28</v>
      </c>
    </row>
    <row r="1079" spans="1:14" x14ac:dyDescent="0.25">
      <c r="A1079" t="s">
        <v>59</v>
      </c>
      <c r="B1079" t="s">
        <v>7488</v>
      </c>
      <c r="C1079" t="s">
        <v>7487</v>
      </c>
      <c r="D1079" t="s">
        <v>6247</v>
      </c>
      <c r="E1079" t="s">
        <v>5961</v>
      </c>
      <c r="F1079" t="s">
        <v>9</v>
      </c>
      <c r="G1079" t="s">
        <v>560</v>
      </c>
      <c r="H1079" t="s">
        <v>7022</v>
      </c>
      <c r="I1079" t="s">
        <v>5026</v>
      </c>
      <c r="J1079" t="s">
        <v>4826</v>
      </c>
      <c r="K1079" t="s">
        <v>4827</v>
      </c>
      <c r="L1079" t="s">
        <v>4975</v>
      </c>
      <c r="M1079" s="149">
        <v>509602.08</v>
      </c>
      <c r="N1079" s="149">
        <v>509890.08</v>
      </c>
    </row>
    <row r="1080" spans="1:14" x14ac:dyDescent="0.25">
      <c r="A1080" t="s">
        <v>58</v>
      </c>
      <c r="B1080" t="s">
        <v>7490</v>
      </c>
      <c r="C1080" t="s">
        <v>7489</v>
      </c>
      <c r="D1080" t="s">
        <v>7366</v>
      </c>
      <c r="E1080" t="s">
        <v>7491</v>
      </c>
      <c r="F1080" t="s">
        <v>10</v>
      </c>
      <c r="G1080" t="s">
        <v>4839</v>
      </c>
      <c r="H1080" t="s">
        <v>7492</v>
      </c>
      <c r="I1080" t="s">
        <v>5026</v>
      </c>
      <c r="J1080" t="s">
        <v>4826</v>
      </c>
      <c r="K1080" t="s">
        <v>4827</v>
      </c>
      <c r="L1080" t="s">
        <v>4975</v>
      </c>
      <c r="M1080" s="149">
        <v>509921.6</v>
      </c>
      <c r="N1080" s="149">
        <v>509921.58</v>
      </c>
    </row>
    <row r="1081" spans="1:14" x14ac:dyDescent="0.25">
      <c r="A1081" t="s">
        <v>57</v>
      </c>
      <c r="B1081" t="s">
        <v>7000</v>
      </c>
      <c r="C1081" t="s">
        <v>6999</v>
      </c>
      <c r="D1081" t="s">
        <v>6074</v>
      </c>
      <c r="E1081" t="s">
        <v>5353</v>
      </c>
      <c r="F1081" t="s">
        <v>10</v>
      </c>
      <c r="G1081" t="s">
        <v>4839</v>
      </c>
      <c r="H1081" t="s">
        <v>7493</v>
      </c>
      <c r="I1081" t="s">
        <v>5026</v>
      </c>
      <c r="J1081" t="s">
        <v>4826</v>
      </c>
      <c r="K1081" t="s">
        <v>4827</v>
      </c>
      <c r="L1081" t="s">
        <v>4975</v>
      </c>
      <c r="M1081" s="149">
        <v>614285.38</v>
      </c>
      <c r="N1081" s="149">
        <v>509717.51</v>
      </c>
    </row>
    <row r="1082" spans="1:14" x14ac:dyDescent="0.25">
      <c r="A1082" t="s">
        <v>57</v>
      </c>
      <c r="B1082" t="s">
        <v>7495</v>
      </c>
      <c r="C1082" t="s">
        <v>7494</v>
      </c>
      <c r="D1082" t="s">
        <v>6277</v>
      </c>
      <c r="E1082" t="s">
        <v>6125</v>
      </c>
      <c r="F1082" t="s">
        <v>10</v>
      </c>
      <c r="G1082" t="s">
        <v>4875</v>
      </c>
      <c r="H1082" t="s">
        <v>7496</v>
      </c>
      <c r="I1082" t="s">
        <v>5026</v>
      </c>
      <c r="J1082" t="s">
        <v>4826</v>
      </c>
      <c r="K1082" t="s">
        <v>4827</v>
      </c>
      <c r="L1082" t="s">
        <v>4975</v>
      </c>
      <c r="M1082" s="149">
        <v>509997.9</v>
      </c>
      <c r="N1082" s="149">
        <v>510000</v>
      </c>
    </row>
    <row r="1083" spans="1:14" x14ac:dyDescent="0.25">
      <c r="A1083" t="s">
        <v>56</v>
      </c>
      <c r="B1083" t="s">
        <v>7498</v>
      </c>
      <c r="C1083" t="s">
        <v>7497</v>
      </c>
      <c r="D1083" t="s">
        <v>7030</v>
      </c>
      <c r="E1083" t="s">
        <v>7176</v>
      </c>
      <c r="F1083" t="s">
        <v>9</v>
      </c>
      <c r="G1083" t="s">
        <v>560</v>
      </c>
      <c r="H1083" t="s">
        <v>6939</v>
      </c>
      <c r="I1083" t="s">
        <v>5026</v>
      </c>
      <c r="J1083" t="s">
        <v>4826</v>
      </c>
      <c r="K1083" t="s">
        <v>4827</v>
      </c>
      <c r="L1083" t="s">
        <v>4975</v>
      </c>
      <c r="M1083" s="149">
        <v>508167.89</v>
      </c>
      <c r="N1083" s="149">
        <v>509877.28</v>
      </c>
    </row>
    <row r="1084" spans="1:14" x14ac:dyDescent="0.25">
      <c r="A1084" t="s">
        <v>56</v>
      </c>
      <c r="B1084" t="s">
        <v>7298</v>
      </c>
      <c r="C1084" t="s">
        <v>7297</v>
      </c>
      <c r="D1084" t="s">
        <v>5575</v>
      </c>
      <c r="E1084" t="s">
        <v>5028</v>
      </c>
      <c r="F1084" t="s">
        <v>10</v>
      </c>
      <c r="G1084" t="s">
        <v>5122</v>
      </c>
      <c r="H1084" t="s">
        <v>7500</v>
      </c>
      <c r="I1084" t="s">
        <v>5026</v>
      </c>
      <c r="J1084" t="s">
        <v>4826</v>
      </c>
      <c r="K1084" t="s">
        <v>4827</v>
      </c>
      <c r="L1084" t="s">
        <v>4975</v>
      </c>
      <c r="M1084" s="149">
        <v>508469.08</v>
      </c>
      <c r="N1084" s="149">
        <v>509999.08</v>
      </c>
    </row>
    <row r="1085" spans="1:14" x14ac:dyDescent="0.25">
      <c r="A1085" t="s">
        <v>56</v>
      </c>
      <c r="B1085" t="s">
        <v>7298</v>
      </c>
      <c r="C1085" t="s">
        <v>7297</v>
      </c>
      <c r="D1085" t="s">
        <v>5575</v>
      </c>
      <c r="E1085" t="s">
        <v>7015</v>
      </c>
      <c r="F1085" t="s">
        <v>10</v>
      </c>
      <c r="G1085" t="s">
        <v>5158</v>
      </c>
      <c r="H1085" t="s">
        <v>5020</v>
      </c>
      <c r="I1085" t="s">
        <v>5026</v>
      </c>
      <c r="J1085" t="s">
        <v>4826</v>
      </c>
      <c r="K1085" t="s">
        <v>4827</v>
      </c>
      <c r="L1085" t="s">
        <v>4975</v>
      </c>
      <c r="M1085" s="149">
        <v>506885.95</v>
      </c>
      <c r="N1085" s="149">
        <v>509665.86</v>
      </c>
    </row>
    <row r="1086" spans="1:14" x14ac:dyDescent="0.25">
      <c r="A1086" t="s">
        <v>47</v>
      </c>
      <c r="B1086" t="s">
        <v>6029</v>
      </c>
      <c r="C1086" t="s">
        <v>6028</v>
      </c>
      <c r="D1086" t="s">
        <v>7527</v>
      </c>
      <c r="E1086" t="s">
        <v>6198</v>
      </c>
      <c r="F1086" t="s">
        <v>9</v>
      </c>
      <c r="G1086" t="s">
        <v>560</v>
      </c>
      <c r="H1086" t="s">
        <v>7528</v>
      </c>
      <c r="I1086" t="s">
        <v>5026</v>
      </c>
      <c r="J1086" t="s">
        <v>4826</v>
      </c>
      <c r="K1086" t="s">
        <v>4827</v>
      </c>
      <c r="L1086" t="s">
        <v>4975</v>
      </c>
      <c r="M1086" s="149">
        <v>508673.09</v>
      </c>
      <c r="N1086" s="149">
        <v>509706.97</v>
      </c>
    </row>
    <row r="1087" spans="1:14" x14ac:dyDescent="0.25">
      <c r="A1087" t="s">
        <v>46</v>
      </c>
      <c r="B1087" t="s">
        <v>7171</v>
      </c>
      <c r="C1087" t="s">
        <v>7170</v>
      </c>
      <c r="D1087" t="s">
        <v>7529</v>
      </c>
      <c r="E1087" t="s">
        <v>5282</v>
      </c>
      <c r="F1087" t="s">
        <v>9</v>
      </c>
      <c r="G1087" t="s">
        <v>560</v>
      </c>
      <c r="H1087" t="s">
        <v>7530</v>
      </c>
      <c r="I1087" t="s">
        <v>5026</v>
      </c>
      <c r="J1087" t="s">
        <v>4826</v>
      </c>
      <c r="K1087" t="s">
        <v>4827</v>
      </c>
      <c r="L1087" t="s">
        <v>4975</v>
      </c>
      <c r="M1087" s="149">
        <v>507829.43</v>
      </c>
      <c r="N1087" s="149">
        <v>509613.08</v>
      </c>
    </row>
    <row r="1088" spans="1:14" x14ac:dyDescent="0.25">
      <c r="A1088" t="s">
        <v>69</v>
      </c>
      <c r="B1088" t="s">
        <v>7532</v>
      </c>
      <c r="C1088" t="s">
        <v>7531</v>
      </c>
      <c r="D1088" t="s">
        <v>7394</v>
      </c>
      <c r="E1088" t="s">
        <v>4880</v>
      </c>
      <c r="F1088" t="s">
        <v>9</v>
      </c>
      <c r="G1088" t="s">
        <v>560</v>
      </c>
      <c r="H1088" t="s">
        <v>7533</v>
      </c>
      <c r="I1088" t="s">
        <v>5026</v>
      </c>
      <c r="J1088" t="s">
        <v>4826</v>
      </c>
      <c r="K1088" t="s">
        <v>4827</v>
      </c>
      <c r="L1088" t="s">
        <v>4975</v>
      </c>
      <c r="M1088" s="149">
        <v>509988.04</v>
      </c>
      <c r="N1088" s="149">
        <v>510000</v>
      </c>
    </row>
    <row r="1089" spans="1:14" x14ac:dyDescent="0.25">
      <c r="A1089" t="s">
        <v>69</v>
      </c>
      <c r="B1089" t="s">
        <v>7535</v>
      </c>
      <c r="C1089" t="s">
        <v>7534</v>
      </c>
      <c r="D1089" t="s">
        <v>7051</v>
      </c>
      <c r="E1089" t="s">
        <v>5517</v>
      </c>
      <c r="F1089" t="s">
        <v>9</v>
      </c>
      <c r="G1089" t="s">
        <v>5233</v>
      </c>
      <c r="H1089" t="s">
        <v>6430</v>
      </c>
      <c r="I1089" t="s">
        <v>5026</v>
      </c>
      <c r="J1089" t="s">
        <v>4826</v>
      </c>
      <c r="K1089" t="s">
        <v>4827</v>
      </c>
      <c r="L1089" t="s">
        <v>4975</v>
      </c>
      <c r="M1089" s="149">
        <v>509909</v>
      </c>
      <c r="N1089" s="149">
        <v>509994.61</v>
      </c>
    </row>
    <row r="1090" spans="1:14" x14ac:dyDescent="0.25">
      <c r="A1090" t="s">
        <v>67</v>
      </c>
      <c r="B1090" t="s">
        <v>7537</v>
      </c>
      <c r="C1090" t="s">
        <v>7536</v>
      </c>
      <c r="D1090" t="s">
        <v>5217</v>
      </c>
      <c r="E1090" t="s">
        <v>7162</v>
      </c>
      <c r="F1090" t="s">
        <v>9</v>
      </c>
      <c r="G1090" t="s">
        <v>4839</v>
      </c>
      <c r="H1090" t="s">
        <v>7538</v>
      </c>
      <c r="I1090" t="s">
        <v>5026</v>
      </c>
      <c r="J1090" t="s">
        <v>4826</v>
      </c>
      <c r="K1090" t="s">
        <v>4827</v>
      </c>
      <c r="L1090" t="s">
        <v>4975</v>
      </c>
      <c r="M1090" s="149">
        <v>503052.25</v>
      </c>
      <c r="N1090" s="149">
        <v>509999.98</v>
      </c>
    </row>
    <row r="1091" spans="1:14" x14ac:dyDescent="0.25">
      <c r="A1091" t="s">
        <v>67</v>
      </c>
      <c r="B1091" t="s">
        <v>7537</v>
      </c>
      <c r="C1091" t="s">
        <v>7536</v>
      </c>
      <c r="D1091" t="s">
        <v>5217</v>
      </c>
      <c r="E1091" t="s">
        <v>7162</v>
      </c>
      <c r="F1091" t="s">
        <v>9</v>
      </c>
      <c r="G1091" t="s">
        <v>4839</v>
      </c>
      <c r="H1091" t="s">
        <v>7539</v>
      </c>
      <c r="I1091" t="s">
        <v>5026</v>
      </c>
      <c r="J1091" t="s">
        <v>4826</v>
      </c>
      <c r="K1091" t="s">
        <v>4827</v>
      </c>
      <c r="L1091" t="s">
        <v>4975</v>
      </c>
      <c r="M1091" s="149">
        <v>497260.82</v>
      </c>
      <c r="N1091" s="149">
        <v>509999.98</v>
      </c>
    </row>
    <row r="1092" spans="1:14" x14ac:dyDescent="0.25">
      <c r="A1092" t="s">
        <v>64</v>
      </c>
      <c r="B1092" t="s">
        <v>7542</v>
      </c>
      <c r="C1092" t="s">
        <v>7541</v>
      </c>
      <c r="D1092" t="s">
        <v>7540</v>
      </c>
      <c r="E1092" t="s">
        <v>5155</v>
      </c>
      <c r="F1092" t="s">
        <v>10</v>
      </c>
      <c r="G1092" t="s">
        <v>4926</v>
      </c>
      <c r="H1092" t="s">
        <v>7543</v>
      </c>
      <c r="I1092" t="s">
        <v>5026</v>
      </c>
      <c r="J1092" t="s">
        <v>4826</v>
      </c>
      <c r="K1092" t="s">
        <v>4827</v>
      </c>
      <c r="L1092" t="s">
        <v>4975</v>
      </c>
      <c r="M1092" s="149">
        <v>509818.08</v>
      </c>
      <c r="N1092" s="149">
        <v>510000</v>
      </c>
    </row>
    <row r="1093" spans="1:14" x14ac:dyDescent="0.25">
      <c r="A1093" t="s">
        <v>64</v>
      </c>
      <c r="B1093" t="s">
        <v>7542</v>
      </c>
      <c r="C1093" t="s">
        <v>7541</v>
      </c>
      <c r="D1093" t="s">
        <v>7540</v>
      </c>
      <c r="E1093" t="s">
        <v>5274</v>
      </c>
      <c r="F1093" t="s">
        <v>10</v>
      </c>
      <c r="G1093" t="s">
        <v>4926</v>
      </c>
      <c r="H1093" t="s">
        <v>7544</v>
      </c>
      <c r="I1093" t="s">
        <v>5026</v>
      </c>
      <c r="J1093" t="s">
        <v>4826</v>
      </c>
      <c r="K1093" t="s">
        <v>4827</v>
      </c>
      <c r="L1093" t="s">
        <v>4975</v>
      </c>
      <c r="M1093" s="149">
        <v>509818.08</v>
      </c>
      <c r="N1093" s="149">
        <v>510000</v>
      </c>
    </row>
    <row r="1094" spans="1:14" x14ac:dyDescent="0.25">
      <c r="A1094" t="s">
        <v>63</v>
      </c>
      <c r="B1094" t="s">
        <v>6033</v>
      </c>
      <c r="C1094" t="s">
        <v>6032</v>
      </c>
      <c r="D1094" t="s">
        <v>5458</v>
      </c>
      <c r="E1094" t="s">
        <v>7548</v>
      </c>
      <c r="F1094" t="s">
        <v>10</v>
      </c>
      <c r="G1094" t="s">
        <v>5122</v>
      </c>
      <c r="H1094" t="s">
        <v>7549</v>
      </c>
      <c r="I1094" t="s">
        <v>5026</v>
      </c>
      <c r="J1094" t="s">
        <v>4826</v>
      </c>
      <c r="K1094" t="s">
        <v>4827</v>
      </c>
      <c r="L1094" t="s">
        <v>4975</v>
      </c>
      <c r="M1094" s="149">
        <v>509430.75</v>
      </c>
      <c r="N1094" s="149">
        <v>509702.51</v>
      </c>
    </row>
    <row r="1095" spans="1:14" x14ac:dyDescent="0.25">
      <c r="A1095" t="s">
        <v>60</v>
      </c>
      <c r="B1095" t="s">
        <v>7551</v>
      </c>
      <c r="C1095" t="s">
        <v>7550</v>
      </c>
      <c r="D1095" t="s">
        <v>5907</v>
      </c>
      <c r="E1095" t="s">
        <v>5136</v>
      </c>
      <c r="F1095" t="s">
        <v>10</v>
      </c>
      <c r="G1095" t="s">
        <v>4875</v>
      </c>
      <c r="H1095" t="s">
        <v>7552</v>
      </c>
      <c r="I1095" t="s">
        <v>5026</v>
      </c>
      <c r="J1095" t="s">
        <v>4826</v>
      </c>
      <c r="K1095" t="s">
        <v>4827</v>
      </c>
      <c r="L1095" t="s">
        <v>4975</v>
      </c>
      <c r="M1095" s="149">
        <v>388707.83</v>
      </c>
      <c r="N1095" s="149">
        <v>509946.75</v>
      </c>
    </row>
    <row r="1096" spans="1:14" x14ac:dyDescent="0.25">
      <c r="A1096" t="s">
        <v>60</v>
      </c>
      <c r="B1096" t="s">
        <v>7554</v>
      </c>
      <c r="C1096" t="s">
        <v>7553</v>
      </c>
      <c r="D1096" t="s">
        <v>4889</v>
      </c>
      <c r="E1096" t="s">
        <v>7555</v>
      </c>
      <c r="F1096" t="s">
        <v>10</v>
      </c>
      <c r="G1096" t="s">
        <v>4875</v>
      </c>
      <c r="H1096" t="s">
        <v>7556</v>
      </c>
      <c r="I1096" t="s">
        <v>5026</v>
      </c>
      <c r="J1096" t="s">
        <v>4826</v>
      </c>
      <c r="K1096" t="s">
        <v>4827</v>
      </c>
      <c r="L1096" t="s">
        <v>4975</v>
      </c>
      <c r="M1096" s="149">
        <v>509000</v>
      </c>
      <c r="N1096" s="149">
        <v>509383.9</v>
      </c>
    </row>
    <row r="1097" spans="1:14" x14ac:dyDescent="0.25">
      <c r="A1097" t="s">
        <v>59</v>
      </c>
      <c r="B1097" t="s">
        <v>7559</v>
      </c>
      <c r="C1097" t="s">
        <v>7558</v>
      </c>
      <c r="D1097" t="s">
        <v>7557</v>
      </c>
      <c r="E1097" t="s">
        <v>7478</v>
      </c>
      <c r="F1097" t="s">
        <v>10</v>
      </c>
      <c r="G1097" t="s">
        <v>4839</v>
      </c>
      <c r="H1097" t="s">
        <v>7560</v>
      </c>
      <c r="I1097" t="s">
        <v>5026</v>
      </c>
      <c r="J1097" t="s">
        <v>4826</v>
      </c>
      <c r="K1097" t="s">
        <v>4827</v>
      </c>
      <c r="L1097" t="s">
        <v>4975</v>
      </c>
      <c r="M1097" s="149">
        <v>499236.04</v>
      </c>
      <c r="N1097" s="149">
        <v>499355.29</v>
      </c>
    </row>
    <row r="1098" spans="1:14" x14ac:dyDescent="0.25">
      <c r="A1098" t="s">
        <v>59</v>
      </c>
      <c r="B1098" t="s">
        <v>5882</v>
      </c>
      <c r="C1098" t="s">
        <v>5881</v>
      </c>
      <c r="D1098" t="s">
        <v>7410</v>
      </c>
      <c r="E1098" t="s">
        <v>6294</v>
      </c>
      <c r="F1098" t="s">
        <v>9</v>
      </c>
      <c r="G1098" t="s">
        <v>4839</v>
      </c>
      <c r="H1098" t="s">
        <v>7561</v>
      </c>
      <c r="I1098" t="s">
        <v>5026</v>
      </c>
      <c r="J1098" t="s">
        <v>4826</v>
      </c>
      <c r="K1098" t="s">
        <v>4827</v>
      </c>
      <c r="L1098" t="s">
        <v>4975</v>
      </c>
      <c r="M1098" s="149">
        <v>509872.24</v>
      </c>
      <c r="N1098" s="149">
        <v>509875.24</v>
      </c>
    </row>
    <row r="1099" spans="1:14" x14ac:dyDescent="0.25">
      <c r="A1099" t="s">
        <v>59</v>
      </c>
      <c r="B1099" t="s">
        <v>7563</v>
      </c>
      <c r="C1099" t="s">
        <v>7562</v>
      </c>
      <c r="D1099" t="s">
        <v>7394</v>
      </c>
      <c r="E1099" t="s">
        <v>6619</v>
      </c>
      <c r="F1099" t="s">
        <v>9</v>
      </c>
      <c r="G1099" t="s">
        <v>560</v>
      </c>
      <c r="H1099" t="s">
        <v>7565</v>
      </c>
      <c r="I1099" t="s">
        <v>5026</v>
      </c>
      <c r="J1099" t="s">
        <v>4826</v>
      </c>
      <c r="K1099" t="s">
        <v>4827</v>
      </c>
      <c r="L1099" t="s">
        <v>4975</v>
      </c>
      <c r="M1099" s="149">
        <v>507949.07</v>
      </c>
      <c r="N1099" s="149">
        <v>509175.73</v>
      </c>
    </row>
    <row r="1100" spans="1:14" x14ac:dyDescent="0.25">
      <c r="A1100" t="s">
        <v>59</v>
      </c>
      <c r="B1100" t="s">
        <v>7567</v>
      </c>
      <c r="C1100" t="s">
        <v>7566</v>
      </c>
      <c r="D1100" t="s">
        <v>5577</v>
      </c>
      <c r="E1100" t="s">
        <v>5627</v>
      </c>
      <c r="F1100" t="s">
        <v>10</v>
      </c>
      <c r="G1100" t="s">
        <v>4939</v>
      </c>
      <c r="H1100" t="s">
        <v>5493</v>
      </c>
      <c r="I1100" t="s">
        <v>5026</v>
      </c>
      <c r="J1100" t="s">
        <v>4826</v>
      </c>
      <c r="K1100" t="s">
        <v>4827</v>
      </c>
      <c r="L1100" t="s">
        <v>4975</v>
      </c>
      <c r="M1100" s="149">
        <v>509292.09</v>
      </c>
      <c r="N1100" s="149">
        <v>510000</v>
      </c>
    </row>
    <row r="1101" spans="1:14" x14ac:dyDescent="0.25">
      <c r="A1101" t="s">
        <v>59</v>
      </c>
      <c r="B1101" t="s">
        <v>7569</v>
      </c>
      <c r="C1101" t="s">
        <v>7568</v>
      </c>
      <c r="D1101" t="s">
        <v>7234</v>
      </c>
      <c r="E1101" t="s">
        <v>5300</v>
      </c>
      <c r="F1101" t="s">
        <v>9</v>
      </c>
      <c r="G1101" t="s">
        <v>560</v>
      </c>
      <c r="H1101" t="s">
        <v>7570</v>
      </c>
      <c r="I1101" t="s">
        <v>5026</v>
      </c>
      <c r="J1101" t="s">
        <v>4826</v>
      </c>
      <c r="K1101" t="s">
        <v>4827</v>
      </c>
      <c r="L1101" t="s">
        <v>4975</v>
      </c>
      <c r="M1101" s="149">
        <v>508667.29</v>
      </c>
      <c r="N1101" s="149">
        <v>510000</v>
      </c>
    </row>
    <row r="1102" spans="1:14" x14ac:dyDescent="0.25">
      <c r="A1102" t="s">
        <v>59</v>
      </c>
      <c r="B1102" t="s">
        <v>7572</v>
      </c>
      <c r="C1102" t="s">
        <v>7571</v>
      </c>
      <c r="D1102" t="s">
        <v>7573</v>
      </c>
      <c r="E1102" t="s">
        <v>7066</v>
      </c>
      <c r="F1102" t="s">
        <v>9</v>
      </c>
      <c r="G1102" t="s">
        <v>4839</v>
      </c>
      <c r="H1102" t="s">
        <v>6955</v>
      </c>
      <c r="I1102" t="s">
        <v>5026</v>
      </c>
      <c r="J1102" t="s">
        <v>4826</v>
      </c>
      <c r="K1102" t="s">
        <v>4827</v>
      </c>
      <c r="L1102" t="s">
        <v>4975</v>
      </c>
      <c r="M1102" s="149">
        <v>509872.24</v>
      </c>
      <c r="N1102" s="149">
        <v>509872.24</v>
      </c>
    </row>
    <row r="1103" spans="1:14" x14ac:dyDescent="0.25">
      <c r="A1103" t="s">
        <v>59</v>
      </c>
      <c r="B1103" t="s">
        <v>7576</v>
      </c>
      <c r="C1103" t="s">
        <v>7575</v>
      </c>
      <c r="D1103" t="s">
        <v>7577</v>
      </c>
      <c r="E1103" t="s">
        <v>5511</v>
      </c>
      <c r="F1103" t="s">
        <v>9</v>
      </c>
      <c r="G1103" t="s">
        <v>560</v>
      </c>
      <c r="H1103" t="s">
        <v>7578</v>
      </c>
      <c r="I1103" t="s">
        <v>5026</v>
      </c>
      <c r="J1103" t="s">
        <v>4826</v>
      </c>
      <c r="K1103" t="s">
        <v>4827</v>
      </c>
      <c r="L1103" t="s">
        <v>4975</v>
      </c>
      <c r="M1103" s="149">
        <v>491947.49</v>
      </c>
      <c r="N1103" s="149">
        <v>492439.93</v>
      </c>
    </row>
    <row r="1104" spans="1:14" x14ac:dyDescent="0.25">
      <c r="A1104" t="s">
        <v>59</v>
      </c>
      <c r="B1104" t="s">
        <v>7580</v>
      </c>
      <c r="C1104" t="s">
        <v>7579</v>
      </c>
      <c r="D1104" t="s">
        <v>4853</v>
      </c>
      <c r="E1104" t="s">
        <v>5640</v>
      </c>
      <c r="F1104" t="s">
        <v>9</v>
      </c>
      <c r="G1104" t="s">
        <v>560</v>
      </c>
      <c r="H1104" t="s">
        <v>7581</v>
      </c>
      <c r="I1104" t="s">
        <v>5026</v>
      </c>
      <c r="J1104" t="s">
        <v>4826</v>
      </c>
      <c r="K1104" t="s">
        <v>4827</v>
      </c>
      <c r="L1104" t="s">
        <v>4975</v>
      </c>
      <c r="M1104" s="149">
        <v>508137.78</v>
      </c>
      <c r="N1104" s="149">
        <v>508966.04</v>
      </c>
    </row>
    <row r="1105" spans="1:14" x14ac:dyDescent="0.25">
      <c r="A1105" t="s">
        <v>59</v>
      </c>
      <c r="B1105" t="s">
        <v>7583</v>
      </c>
      <c r="C1105" t="s">
        <v>7582</v>
      </c>
      <c r="D1105" t="s">
        <v>5577</v>
      </c>
      <c r="E1105" t="s">
        <v>6716</v>
      </c>
      <c r="F1105" t="s">
        <v>10</v>
      </c>
      <c r="G1105" t="s">
        <v>4875</v>
      </c>
      <c r="H1105" t="s">
        <v>7584</v>
      </c>
      <c r="I1105" t="s">
        <v>5026</v>
      </c>
      <c r="J1105" t="s">
        <v>4826</v>
      </c>
      <c r="K1105" t="s">
        <v>4827</v>
      </c>
      <c r="L1105" t="s">
        <v>4975</v>
      </c>
      <c r="M1105" s="149">
        <v>473501.03</v>
      </c>
      <c r="N1105" s="149">
        <v>475506.23</v>
      </c>
    </row>
    <row r="1106" spans="1:14" x14ac:dyDescent="0.25">
      <c r="A1106" t="s">
        <v>58</v>
      </c>
      <c r="B1106" t="s">
        <v>6658</v>
      </c>
      <c r="C1106" t="s">
        <v>6657</v>
      </c>
      <c r="D1106" t="s">
        <v>7585</v>
      </c>
      <c r="E1106" t="s">
        <v>7456</v>
      </c>
      <c r="F1106" t="s">
        <v>9</v>
      </c>
      <c r="G1106" t="s">
        <v>5122</v>
      </c>
      <c r="H1106" t="s">
        <v>7586</v>
      </c>
      <c r="I1106" t="s">
        <v>5026</v>
      </c>
      <c r="J1106" t="s">
        <v>4826</v>
      </c>
      <c r="K1106" t="s">
        <v>4827</v>
      </c>
      <c r="L1106" t="s">
        <v>4975</v>
      </c>
      <c r="M1106" s="149">
        <v>509327.16</v>
      </c>
      <c r="N1106" s="149">
        <v>509342.19</v>
      </c>
    </row>
    <row r="1107" spans="1:14" x14ac:dyDescent="0.25">
      <c r="A1107" t="s">
        <v>58</v>
      </c>
      <c r="B1107" t="s">
        <v>6624</v>
      </c>
      <c r="C1107" t="s">
        <v>6623</v>
      </c>
      <c r="D1107" t="s">
        <v>6305</v>
      </c>
      <c r="E1107" t="s">
        <v>6535</v>
      </c>
      <c r="F1107" t="s">
        <v>9</v>
      </c>
      <c r="G1107" t="s">
        <v>4839</v>
      </c>
      <c r="H1107" t="s">
        <v>7587</v>
      </c>
      <c r="I1107" t="s">
        <v>5026</v>
      </c>
      <c r="J1107" t="s">
        <v>4826</v>
      </c>
      <c r="K1107" t="s">
        <v>4827</v>
      </c>
      <c r="L1107" t="s">
        <v>4975</v>
      </c>
      <c r="M1107" s="149">
        <v>482453.29</v>
      </c>
      <c r="N1107" s="149">
        <v>509074.44</v>
      </c>
    </row>
    <row r="1108" spans="1:14" x14ac:dyDescent="0.25">
      <c r="A1108" t="s">
        <v>58</v>
      </c>
      <c r="B1108" t="s">
        <v>7589</v>
      </c>
      <c r="C1108" t="s">
        <v>7588</v>
      </c>
      <c r="D1108" t="s">
        <v>5328</v>
      </c>
      <c r="E1108" t="s">
        <v>4983</v>
      </c>
      <c r="F1108" t="s">
        <v>9</v>
      </c>
      <c r="G1108" t="s">
        <v>2095</v>
      </c>
      <c r="H1108" t="s">
        <v>7590</v>
      </c>
      <c r="I1108" t="s">
        <v>5026</v>
      </c>
      <c r="J1108" t="s">
        <v>4826</v>
      </c>
      <c r="K1108" t="s">
        <v>4827</v>
      </c>
      <c r="L1108" t="s">
        <v>4975</v>
      </c>
      <c r="M1108" s="149">
        <v>509041</v>
      </c>
      <c r="N1108" s="149">
        <v>509641</v>
      </c>
    </row>
    <row r="1109" spans="1:14" x14ac:dyDescent="0.25">
      <c r="A1109" t="s">
        <v>57</v>
      </c>
      <c r="B1109" t="s">
        <v>7592</v>
      </c>
      <c r="C1109" t="s">
        <v>7591</v>
      </c>
      <c r="D1109" t="s">
        <v>6367</v>
      </c>
      <c r="E1109" t="s">
        <v>7198</v>
      </c>
      <c r="F1109" t="s">
        <v>10</v>
      </c>
      <c r="G1109" t="s">
        <v>4839</v>
      </c>
      <c r="H1109" t="s">
        <v>7593</v>
      </c>
      <c r="I1109" t="s">
        <v>5026</v>
      </c>
      <c r="J1109" t="s">
        <v>4826</v>
      </c>
      <c r="K1109" t="s">
        <v>4827</v>
      </c>
      <c r="L1109" t="s">
        <v>4975</v>
      </c>
      <c r="M1109" s="149">
        <v>506424.46</v>
      </c>
      <c r="N1109" s="149">
        <v>510000</v>
      </c>
    </row>
    <row r="1110" spans="1:14" x14ac:dyDescent="0.25">
      <c r="A1110" t="s">
        <v>57</v>
      </c>
      <c r="B1110" t="s">
        <v>7596</v>
      </c>
      <c r="C1110" t="s">
        <v>7595</v>
      </c>
      <c r="D1110" t="s">
        <v>7594</v>
      </c>
      <c r="E1110" t="s">
        <v>5051</v>
      </c>
      <c r="F1110" t="s">
        <v>9</v>
      </c>
      <c r="G1110" t="s">
        <v>560</v>
      </c>
      <c r="H1110" t="s">
        <v>7597</v>
      </c>
      <c r="I1110" t="s">
        <v>5026</v>
      </c>
      <c r="J1110" t="s">
        <v>4826</v>
      </c>
      <c r="K1110" t="s">
        <v>4827</v>
      </c>
      <c r="L1110" t="s">
        <v>4975</v>
      </c>
      <c r="M1110" s="149">
        <v>508371.93</v>
      </c>
      <c r="N1110" s="149">
        <v>509645.01</v>
      </c>
    </row>
    <row r="1111" spans="1:14" x14ac:dyDescent="0.25">
      <c r="A1111" t="s">
        <v>56</v>
      </c>
      <c r="B1111" t="s">
        <v>6922</v>
      </c>
      <c r="C1111" t="s">
        <v>6921</v>
      </c>
      <c r="D1111" t="s">
        <v>6981</v>
      </c>
      <c r="E1111" t="s">
        <v>6549</v>
      </c>
      <c r="F1111" t="s">
        <v>10</v>
      </c>
      <c r="G1111" t="s">
        <v>2095</v>
      </c>
      <c r="H1111" t="s">
        <v>7598</v>
      </c>
      <c r="I1111" t="s">
        <v>5026</v>
      </c>
      <c r="J1111" t="s">
        <v>4826</v>
      </c>
      <c r="K1111" t="s">
        <v>4827</v>
      </c>
      <c r="L1111" t="s">
        <v>4975</v>
      </c>
      <c r="M1111" s="149">
        <v>509935.91</v>
      </c>
      <c r="N1111" s="149">
        <v>509999.08</v>
      </c>
    </row>
    <row r="1112" spans="1:14" x14ac:dyDescent="0.25">
      <c r="A1112" t="s">
        <v>56</v>
      </c>
      <c r="B1112" t="s">
        <v>7265</v>
      </c>
      <c r="C1112" t="s">
        <v>7264</v>
      </c>
      <c r="D1112" t="s">
        <v>7585</v>
      </c>
      <c r="E1112" t="s">
        <v>7600</v>
      </c>
      <c r="F1112" t="s">
        <v>9</v>
      </c>
      <c r="G1112" t="s">
        <v>560</v>
      </c>
      <c r="H1112" t="s">
        <v>7601</v>
      </c>
      <c r="I1112" t="s">
        <v>5026</v>
      </c>
      <c r="J1112" t="s">
        <v>4826</v>
      </c>
      <c r="K1112" t="s">
        <v>4827</v>
      </c>
      <c r="L1112" t="s">
        <v>4975</v>
      </c>
      <c r="M1112" s="149">
        <v>508918.99</v>
      </c>
      <c r="N1112" s="149">
        <v>509279.08</v>
      </c>
    </row>
    <row r="1113" spans="1:14" x14ac:dyDescent="0.25">
      <c r="A1113" t="s">
        <v>56</v>
      </c>
      <c r="B1113" t="s">
        <v>5960</v>
      </c>
      <c r="C1113" t="s">
        <v>5959</v>
      </c>
      <c r="D1113" t="s">
        <v>7157</v>
      </c>
      <c r="E1113" t="s">
        <v>6454</v>
      </c>
      <c r="F1113" t="s">
        <v>10</v>
      </c>
      <c r="G1113" t="s">
        <v>4875</v>
      </c>
      <c r="H1113" t="s">
        <v>6918</v>
      </c>
      <c r="I1113" t="s">
        <v>5026</v>
      </c>
      <c r="J1113" t="s">
        <v>4826</v>
      </c>
      <c r="K1113" t="s">
        <v>4827</v>
      </c>
      <c r="L1113" t="s">
        <v>4975</v>
      </c>
      <c r="M1113" s="149">
        <v>526100.03</v>
      </c>
      <c r="N1113" s="149">
        <v>509529.36</v>
      </c>
    </row>
    <row r="1114" spans="1:14" x14ac:dyDescent="0.25">
      <c r="A1114" t="s">
        <v>56</v>
      </c>
      <c r="B1114" t="s">
        <v>7603</v>
      </c>
      <c r="C1114" t="s">
        <v>7602</v>
      </c>
      <c r="D1114" t="s">
        <v>6074</v>
      </c>
      <c r="E1114" t="s">
        <v>5196</v>
      </c>
      <c r="F1114" t="s">
        <v>10</v>
      </c>
      <c r="G1114" t="s">
        <v>4839</v>
      </c>
      <c r="H1114" t="s">
        <v>7604</v>
      </c>
      <c r="I1114" t="s">
        <v>5026</v>
      </c>
      <c r="J1114" t="s">
        <v>4826</v>
      </c>
      <c r="K1114" t="s">
        <v>4827</v>
      </c>
      <c r="L1114" t="s">
        <v>4975</v>
      </c>
      <c r="M1114" s="149">
        <v>505858.67</v>
      </c>
      <c r="N1114" s="149">
        <v>508916.82</v>
      </c>
    </row>
    <row r="1115" spans="1:14" x14ac:dyDescent="0.25">
      <c r="A1115" t="s">
        <v>56</v>
      </c>
      <c r="B1115" t="s">
        <v>7603</v>
      </c>
      <c r="C1115" t="s">
        <v>7602</v>
      </c>
      <c r="D1115" t="s">
        <v>5604</v>
      </c>
      <c r="E1115" t="s">
        <v>5988</v>
      </c>
      <c r="F1115" t="s">
        <v>10</v>
      </c>
      <c r="G1115" t="s">
        <v>4839</v>
      </c>
      <c r="H1115" t="s">
        <v>7605</v>
      </c>
      <c r="I1115" t="s">
        <v>5026</v>
      </c>
      <c r="J1115" t="s">
        <v>4826</v>
      </c>
      <c r="K1115" t="s">
        <v>4827</v>
      </c>
      <c r="L1115" t="s">
        <v>4975</v>
      </c>
      <c r="M1115" s="149">
        <v>426704.21</v>
      </c>
      <c r="N1115" s="149">
        <v>508916.82</v>
      </c>
    </row>
    <row r="1116" spans="1:14" x14ac:dyDescent="0.25">
      <c r="A1116" t="s">
        <v>51</v>
      </c>
      <c r="B1116" t="s">
        <v>5793</v>
      </c>
      <c r="C1116" t="s">
        <v>5792</v>
      </c>
      <c r="D1116" t="s">
        <v>6978</v>
      </c>
      <c r="E1116" t="s">
        <v>6558</v>
      </c>
      <c r="F1116" t="s">
        <v>10</v>
      </c>
      <c r="G1116" t="s">
        <v>4875</v>
      </c>
      <c r="H1116" t="s">
        <v>7609</v>
      </c>
      <c r="I1116" t="s">
        <v>5026</v>
      </c>
      <c r="J1116" t="s">
        <v>4826</v>
      </c>
      <c r="K1116" t="s">
        <v>4827</v>
      </c>
      <c r="L1116" t="s">
        <v>4975</v>
      </c>
      <c r="M1116" s="149">
        <v>494588.67</v>
      </c>
      <c r="N1116" s="149">
        <v>500524.34</v>
      </c>
    </row>
    <row r="1117" spans="1:14" x14ac:dyDescent="0.25">
      <c r="A1117" t="s">
        <v>51</v>
      </c>
      <c r="B1117" t="s">
        <v>7608</v>
      </c>
      <c r="C1117" t="s">
        <v>7607</v>
      </c>
      <c r="D1117" t="s">
        <v>5947</v>
      </c>
      <c r="E1117" t="s">
        <v>5991</v>
      </c>
      <c r="F1117" t="s">
        <v>10</v>
      </c>
      <c r="G1117" t="s">
        <v>4875</v>
      </c>
      <c r="H1117" t="s">
        <v>7610</v>
      </c>
      <c r="I1117" t="s">
        <v>5026</v>
      </c>
      <c r="J1117" t="s">
        <v>4826</v>
      </c>
      <c r="K1117" t="s">
        <v>4827</v>
      </c>
      <c r="L1117" t="s">
        <v>4975</v>
      </c>
      <c r="M1117" s="149">
        <v>219495.04000000001</v>
      </c>
      <c r="N1117" s="149">
        <v>510000</v>
      </c>
    </row>
    <row r="1118" spans="1:14" x14ac:dyDescent="0.25">
      <c r="A1118" t="s">
        <v>51</v>
      </c>
      <c r="B1118" t="s">
        <v>7608</v>
      </c>
      <c r="C1118" t="s">
        <v>7607</v>
      </c>
      <c r="D1118" t="s">
        <v>6659</v>
      </c>
      <c r="E1118" t="s">
        <v>7355</v>
      </c>
      <c r="F1118" t="s">
        <v>10</v>
      </c>
      <c r="G1118" t="s">
        <v>4875</v>
      </c>
      <c r="H1118" t="s">
        <v>4940</v>
      </c>
      <c r="I1118" t="s">
        <v>5026</v>
      </c>
      <c r="J1118" t="s">
        <v>4826</v>
      </c>
      <c r="K1118" t="s">
        <v>4827</v>
      </c>
      <c r="L1118" t="s">
        <v>4975</v>
      </c>
      <c r="M1118" s="149">
        <v>342971.76</v>
      </c>
      <c r="N1118" s="149">
        <v>510000</v>
      </c>
    </row>
    <row r="1119" spans="1:14" x14ac:dyDescent="0.25">
      <c r="A1119" t="s">
        <v>51</v>
      </c>
      <c r="B1119" t="s">
        <v>7608</v>
      </c>
      <c r="C1119" t="s">
        <v>7607</v>
      </c>
      <c r="D1119" t="s">
        <v>5947</v>
      </c>
      <c r="E1119" t="s">
        <v>5991</v>
      </c>
      <c r="F1119" t="s">
        <v>10</v>
      </c>
      <c r="G1119" t="s">
        <v>4939</v>
      </c>
      <c r="H1119" t="s">
        <v>7611</v>
      </c>
      <c r="I1119" t="s">
        <v>5026</v>
      </c>
      <c r="J1119" t="s">
        <v>4826</v>
      </c>
      <c r="K1119" t="s">
        <v>4827</v>
      </c>
      <c r="L1119" t="s">
        <v>4975</v>
      </c>
      <c r="M1119" s="149">
        <v>177457.84</v>
      </c>
      <c r="N1119" s="149">
        <v>510000</v>
      </c>
    </row>
    <row r="1120" spans="1:14" x14ac:dyDescent="0.25">
      <c r="A1120" t="s">
        <v>51</v>
      </c>
      <c r="B1120" t="s">
        <v>7613</v>
      </c>
      <c r="C1120" t="s">
        <v>7612</v>
      </c>
      <c r="D1120" t="s">
        <v>6919</v>
      </c>
      <c r="E1120" t="s">
        <v>5847</v>
      </c>
      <c r="F1120" t="s">
        <v>10</v>
      </c>
      <c r="G1120" t="s">
        <v>2095</v>
      </c>
      <c r="H1120" t="s">
        <v>7614</v>
      </c>
      <c r="I1120" t="s">
        <v>5026</v>
      </c>
      <c r="J1120" t="s">
        <v>4826</v>
      </c>
      <c r="K1120" t="s">
        <v>4827</v>
      </c>
      <c r="L1120" t="s">
        <v>4975</v>
      </c>
      <c r="M1120" s="149">
        <v>446094.3</v>
      </c>
      <c r="N1120" s="149">
        <v>501635.78</v>
      </c>
    </row>
    <row r="1121" spans="1:14" x14ac:dyDescent="0.25">
      <c r="A1121" t="s">
        <v>51</v>
      </c>
      <c r="B1121" t="s">
        <v>7616</v>
      </c>
      <c r="C1121" t="s">
        <v>7615</v>
      </c>
      <c r="D1121" t="s">
        <v>7478</v>
      </c>
      <c r="E1121" t="s">
        <v>5282</v>
      </c>
      <c r="F1121" t="s">
        <v>9</v>
      </c>
      <c r="G1121" t="s">
        <v>560</v>
      </c>
      <c r="H1121" t="s">
        <v>7617</v>
      </c>
      <c r="I1121" t="s">
        <v>5026</v>
      </c>
      <c r="J1121" t="s">
        <v>4826</v>
      </c>
      <c r="K1121" t="s">
        <v>4827</v>
      </c>
      <c r="L1121" t="s">
        <v>4975</v>
      </c>
      <c r="M1121" s="149">
        <v>368493.39</v>
      </c>
      <c r="N1121" s="149">
        <v>507835.4</v>
      </c>
    </row>
    <row r="1122" spans="1:14" x14ac:dyDescent="0.25">
      <c r="A1122" t="s">
        <v>48</v>
      </c>
      <c r="B1122" t="s">
        <v>5573</v>
      </c>
      <c r="C1122" t="s">
        <v>5572</v>
      </c>
      <c r="D1122" t="s">
        <v>6778</v>
      </c>
      <c r="E1122" t="s">
        <v>4911</v>
      </c>
      <c r="F1122" t="s">
        <v>10</v>
      </c>
      <c r="G1122" t="s">
        <v>2095</v>
      </c>
      <c r="H1122" t="s">
        <v>7618</v>
      </c>
      <c r="I1122" t="s">
        <v>5026</v>
      </c>
      <c r="J1122" t="s">
        <v>4826</v>
      </c>
      <c r="K1122" t="s">
        <v>4827</v>
      </c>
      <c r="L1122" t="s">
        <v>4975</v>
      </c>
      <c r="M1122" s="149">
        <v>506666.65</v>
      </c>
      <c r="N1122" s="149">
        <v>509563.97</v>
      </c>
    </row>
    <row r="1123" spans="1:14" x14ac:dyDescent="0.25">
      <c r="A1123" t="s">
        <v>48</v>
      </c>
      <c r="B1123" t="s">
        <v>5573</v>
      </c>
      <c r="C1123" t="s">
        <v>5572</v>
      </c>
      <c r="D1123" t="s">
        <v>6778</v>
      </c>
      <c r="E1123" t="s">
        <v>4911</v>
      </c>
      <c r="F1123" t="s">
        <v>10</v>
      </c>
      <c r="G1123" t="s">
        <v>5122</v>
      </c>
      <c r="H1123" t="s">
        <v>7619</v>
      </c>
      <c r="I1123" t="s">
        <v>5026</v>
      </c>
      <c r="J1123" t="s">
        <v>4826</v>
      </c>
      <c r="K1123" t="s">
        <v>4827</v>
      </c>
      <c r="L1123" t="s">
        <v>4975</v>
      </c>
      <c r="M1123" s="149">
        <v>506666.67</v>
      </c>
      <c r="N1123" s="149">
        <v>509563.97</v>
      </c>
    </row>
    <row r="1124" spans="1:14" x14ac:dyDescent="0.25">
      <c r="A1124" t="s">
        <v>48</v>
      </c>
      <c r="B1124" t="s">
        <v>5573</v>
      </c>
      <c r="C1124" t="s">
        <v>5572</v>
      </c>
      <c r="D1124" t="s">
        <v>6778</v>
      </c>
      <c r="E1124" t="s">
        <v>4911</v>
      </c>
      <c r="F1124" t="s">
        <v>10</v>
      </c>
      <c r="G1124" t="s">
        <v>4939</v>
      </c>
      <c r="H1124" t="s">
        <v>5143</v>
      </c>
      <c r="I1124" t="s">
        <v>5026</v>
      </c>
      <c r="J1124" t="s">
        <v>4826</v>
      </c>
      <c r="K1124" t="s">
        <v>4827</v>
      </c>
      <c r="L1124" t="s">
        <v>4975</v>
      </c>
      <c r="M1124" s="149">
        <v>506666.65</v>
      </c>
      <c r="N1124" s="149">
        <v>509563.97</v>
      </c>
    </row>
    <row r="1125" spans="1:14" x14ac:dyDescent="0.25">
      <c r="A1125" t="s">
        <v>47</v>
      </c>
      <c r="B1125" t="s">
        <v>7621</v>
      </c>
      <c r="C1125" t="s">
        <v>7620</v>
      </c>
      <c r="D1125" t="s">
        <v>4844</v>
      </c>
      <c r="E1125" t="s">
        <v>6188</v>
      </c>
      <c r="F1125" t="s">
        <v>10</v>
      </c>
      <c r="G1125" t="s">
        <v>4939</v>
      </c>
      <c r="H1125" t="s">
        <v>7622</v>
      </c>
      <c r="I1125" t="s">
        <v>5026</v>
      </c>
      <c r="J1125" t="s">
        <v>4826</v>
      </c>
      <c r="K1125" t="s">
        <v>4827</v>
      </c>
      <c r="L1125" t="s">
        <v>4975</v>
      </c>
      <c r="M1125" s="149">
        <v>91306.08</v>
      </c>
      <c r="N1125" s="149">
        <v>509979.25</v>
      </c>
    </row>
    <row r="1126" spans="1:14" x14ac:dyDescent="0.25">
      <c r="A1126" t="s">
        <v>47</v>
      </c>
      <c r="B1126" t="s">
        <v>7333</v>
      </c>
      <c r="C1126" t="s">
        <v>7332</v>
      </c>
      <c r="D1126" t="s">
        <v>7623</v>
      </c>
      <c r="E1126" t="s">
        <v>5861</v>
      </c>
      <c r="F1126" t="s">
        <v>10</v>
      </c>
      <c r="G1126" t="s">
        <v>4875</v>
      </c>
      <c r="H1126" t="s">
        <v>7624</v>
      </c>
      <c r="I1126" t="s">
        <v>5026</v>
      </c>
      <c r="J1126" t="s">
        <v>4826</v>
      </c>
      <c r="K1126" t="s">
        <v>4827</v>
      </c>
      <c r="L1126" t="s">
        <v>4975</v>
      </c>
      <c r="M1126" s="149">
        <v>509764.74</v>
      </c>
      <c r="N1126" s="149">
        <v>509764.74</v>
      </c>
    </row>
    <row r="1127" spans="1:14" x14ac:dyDescent="0.25">
      <c r="A1127" t="s">
        <v>45</v>
      </c>
      <c r="B1127" t="s">
        <v>7643</v>
      </c>
      <c r="C1127" t="s">
        <v>7642</v>
      </c>
      <c r="D1127" t="s">
        <v>7644</v>
      </c>
      <c r="E1127" t="s">
        <v>7645</v>
      </c>
      <c r="F1127" t="s">
        <v>10</v>
      </c>
      <c r="G1127" t="s">
        <v>2095</v>
      </c>
      <c r="H1127" t="s">
        <v>7646</v>
      </c>
      <c r="I1127" t="s">
        <v>5026</v>
      </c>
      <c r="J1127" t="s">
        <v>4826</v>
      </c>
      <c r="K1127" t="s">
        <v>4827</v>
      </c>
      <c r="L1127" t="s">
        <v>4975</v>
      </c>
      <c r="M1127" s="149">
        <v>508000</v>
      </c>
      <c r="N1127" s="149">
        <v>508020.97</v>
      </c>
    </row>
    <row r="1128" spans="1:14" x14ac:dyDescent="0.25">
      <c r="A1128" t="s">
        <v>62</v>
      </c>
      <c r="B1128" t="s">
        <v>7684</v>
      </c>
      <c r="C1128" t="s">
        <v>7683</v>
      </c>
      <c r="D1128" t="s">
        <v>6181</v>
      </c>
      <c r="E1128" t="s">
        <v>5035</v>
      </c>
      <c r="F1128" t="s">
        <v>10</v>
      </c>
      <c r="G1128" t="s">
        <v>4875</v>
      </c>
      <c r="H1128" t="s">
        <v>7685</v>
      </c>
      <c r="I1128" t="s">
        <v>5026</v>
      </c>
      <c r="J1128" t="s">
        <v>4826</v>
      </c>
      <c r="K1128" t="s">
        <v>4827</v>
      </c>
      <c r="L1128" t="s">
        <v>4975</v>
      </c>
      <c r="M1128" s="149">
        <v>633948.04</v>
      </c>
      <c r="N1128" s="149">
        <v>505850.16</v>
      </c>
    </row>
    <row r="1129" spans="1:14" x14ac:dyDescent="0.25">
      <c r="A1129" t="s">
        <v>58</v>
      </c>
      <c r="B1129" t="s">
        <v>7687</v>
      </c>
      <c r="C1129" t="s">
        <v>7686</v>
      </c>
      <c r="D1129" t="s">
        <v>6117</v>
      </c>
      <c r="E1129" t="s">
        <v>5640</v>
      </c>
      <c r="F1129" t="s">
        <v>9</v>
      </c>
      <c r="G1129" t="s">
        <v>560</v>
      </c>
      <c r="H1129" t="s">
        <v>7688</v>
      </c>
      <c r="I1129" t="s">
        <v>5026</v>
      </c>
      <c r="J1129" t="s">
        <v>4826</v>
      </c>
      <c r="K1129" t="s">
        <v>4827</v>
      </c>
      <c r="L1129" t="s">
        <v>4975</v>
      </c>
      <c r="M1129" s="149">
        <v>635103.80000000005</v>
      </c>
      <c r="N1129" s="149">
        <v>491282.19</v>
      </c>
    </row>
    <row r="1130" spans="1:14" x14ac:dyDescent="0.25">
      <c r="A1130" t="s">
        <v>57</v>
      </c>
      <c r="B1130" t="s">
        <v>7691</v>
      </c>
      <c r="C1130" t="s">
        <v>7690</v>
      </c>
      <c r="D1130" t="s">
        <v>6752</v>
      </c>
      <c r="E1130" t="s">
        <v>6303</v>
      </c>
      <c r="F1130" t="s">
        <v>10</v>
      </c>
      <c r="G1130" t="s">
        <v>4875</v>
      </c>
      <c r="H1130" t="s">
        <v>7692</v>
      </c>
      <c r="I1130" t="s">
        <v>5026</v>
      </c>
      <c r="J1130" t="s">
        <v>4826</v>
      </c>
      <c r="K1130" t="s">
        <v>4827</v>
      </c>
      <c r="L1130" t="s">
        <v>4975</v>
      </c>
      <c r="M1130" s="149">
        <v>504242.49</v>
      </c>
      <c r="N1130" s="149">
        <v>509458.17</v>
      </c>
    </row>
    <row r="1131" spans="1:14" x14ac:dyDescent="0.25">
      <c r="A1131" t="s">
        <v>56</v>
      </c>
      <c r="B1131" t="s">
        <v>6252</v>
      </c>
      <c r="C1131" t="s">
        <v>6251</v>
      </c>
      <c r="D1131" t="s">
        <v>5627</v>
      </c>
      <c r="E1131" t="s">
        <v>4983</v>
      </c>
      <c r="F1131" t="s">
        <v>10</v>
      </c>
      <c r="G1131" t="s">
        <v>4939</v>
      </c>
      <c r="H1131" t="s">
        <v>7693</v>
      </c>
      <c r="I1131" t="s">
        <v>5026</v>
      </c>
      <c r="J1131" t="s">
        <v>4826</v>
      </c>
      <c r="K1131" t="s">
        <v>4827</v>
      </c>
      <c r="L1131" t="s">
        <v>4975</v>
      </c>
      <c r="M1131" s="149">
        <v>127463.57</v>
      </c>
      <c r="N1131" s="149">
        <v>509854.27</v>
      </c>
    </row>
    <row r="1132" spans="1:14" x14ac:dyDescent="0.25">
      <c r="A1132" t="s">
        <v>53</v>
      </c>
      <c r="B1132" t="s">
        <v>4760</v>
      </c>
      <c r="C1132" t="s">
        <v>7694</v>
      </c>
      <c r="D1132" t="s">
        <v>7509</v>
      </c>
      <c r="E1132" t="s">
        <v>7695</v>
      </c>
      <c r="F1132" t="s">
        <v>10</v>
      </c>
      <c r="G1132" t="s">
        <v>2095</v>
      </c>
      <c r="H1132" t="s">
        <v>7696</v>
      </c>
      <c r="I1132" t="s">
        <v>5026</v>
      </c>
      <c r="J1132" t="s">
        <v>4826</v>
      </c>
      <c r="K1132" t="s">
        <v>4827</v>
      </c>
      <c r="L1132" t="s">
        <v>4975</v>
      </c>
      <c r="M1132" s="149">
        <v>509991.96</v>
      </c>
      <c r="N1132" s="149">
        <v>509991.96</v>
      </c>
    </row>
    <row r="1133" spans="1:14" x14ac:dyDescent="0.25">
      <c r="A1133" t="s">
        <v>48</v>
      </c>
      <c r="B1133" t="s">
        <v>7701</v>
      </c>
      <c r="C1133" t="s">
        <v>7700</v>
      </c>
      <c r="D1133" t="s">
        <v>6061</v>
      </c>
      <c r="E1133" t="s">
        <v>6322</v>
      </c>
      <c r="F1133" t="s">
        <v>9</v>
      </c>
      <c r="G1133" t="s">
        <v>4859</v>
      </c>
      <c r="H1133" t="s">
        <v>7231</v>
      </c>
      <c r="I1133" t="s">
        <v>5026</v>
      </c>
      <c r="J1133" t="s">
        <v>4826</v>
      </c>
      <c r="K1133" t="s">
        <v>4827</v>
      </c>
      <c r="L1133" t="s">
        <v>4975</v>
      </c>
      <c r="M1133" s="149">
        <v>571997.25</v>
      </c>
      <c r="N1133" s="149">
        <v>510000</v>
      </c>
    </row>
    <row r="1134" spans="1:14" x14ac:dyDescent="0.25">
      <c r="A1134" t="s">
        <v>47</v>
      </c>
      <c r="B1134" t="s">
        <v>7220</v>
      </c>
      <c r="C1134" t="s">
        <v>7219</v>
      </c>
      <c r="D1134" t="s">
        <v>7706</v>
      </c>
      <c r="E1134" t="s">
        <v>5652</v>
      </c>
      <c r="F1134" t="s">
        <v>9</v>
      </c>
      <c r="G1134" t="s">
        <v>560</v>
      </c>
      <c r="H1134" t="s">
        <v>7707</v>
      </c>
      <c r="I1134" t="s">
        <v>5026</v>
      </c>
      <c r="J1134" t="s">
        <v>4826</v>
      </c>
      <c r="K1134" t="s">
        <v>4827</v>
      </c>
      <c r="L1134" t="s">
        <v>4975</v>
      </c>
      <c r="M1134" s="149">
        <v>349999.2</v>
      </c>
      <c r="N1134" s="149">
        <v>509995.67</v>
      </c>
    </row>
    <row r="1135" spans="1:14" x14ac:dyDescent="0.25">
      <c r="A1135" t="s">
        <v>60</v>
      </c>
      <c r="B1135" t="s">
        <v>7735</v>
      </c>
      <c r="C1135" t="s">
        <v>7181</v>
      </c>
      <c r="D1135" t="s">
        <v>4922</v>
      </c>
      <c r="E1135" t="s">
        <v>6390</v>
      </c>
      <c r="F1135" t="s">
        <v>10</v>
      </c>
      <c r="G1135" t="s">
        <v>4939</v>
      </c>
      <c r="H1135" t="s">
        <v>7736</v>
      </c>
      <c r="I1135" t="s">
        <v>5026</v>
      </c>
      <c r="J1135" t="s">
        <v>4826</v>
      </c>
      <c r="K1135" t="s">
        <v>4861</v>
      </c>
      <c r="L1135" t="s">
        <v>4975</v>
      </c>
      <c r="M1135" s="149">
        <v>449868.3</v>
      </c>
      <c r="N1135" s="149">
        <v>494431.71</v>
      </c>
    </row>
    <row r="1136" spans="1:14" x14ac:dyDescent="0.25">
      <c r="A1136" t="s">
        <v>48</v>
      </c>
      <c r="B1136" t="s">
        <v>7740</v>
      </c>
      <c r="C1136" t="s">
        <v>4864</v>
      </c>
      <c r="D1136" t="s">
        <v>5304</v>
      </c>
      <c r="E1136" t="s">
        <v>5338</v>
      </c>
      <c r="F1136" t="s">
        <v>10</v>
      </c>
      <c r="G1136" t="s">
        <v>2095</v>
      </c>
      <c r="H1136" t="s">
        <v>7742</v>
      </c>
      <c r="I1136" t="s">
        <v>5026</v>
      </c>
      <c r="J1136" t="s">
        <v>4826</v>
      </c>
      <c r="K1136" t="s">
        <v>4861</v>
      </c>
      <c r="L1136" t="s">
        <v>4975</v>
      </c>
      <c r="M1136" s="149">
        <v>553132.9</v>
      </c>
      <c r="N1136" s="149">
        <v>509600.15</v>
      </c>
    </row>
    <row r="1137" spans="1:14" x14ac:dyDescent="0.25">
      <c r="A1137" t="s">
        <v>56</v>
      </c>
      <c r="B1137" t="s">
        <v>7743</v>
      </c>
      <c r="C1137" t="s">
        <v>7349</v>
      </c>
      <c r="D1137" t="s">
        <v>5898</v>
      </c>
      <c r="E1137" t="s">
        <v>5383</v>
      </c>
      <c r="F1137" t="s">
        <v>10</v>
      </c>
      <c r="G1137" t="s">
        <v>2095</v>
      </c>
      <c r="H1137" t="s">
        <v>7744</v>
      </c>
      <c r="I1137" t="s">
        <v>5026</v>
      </c>
      <c r="J1137" t="s">
        <v>4826</v>
      </c>
      <c r="K1137" t="s">
        <v>4861</v>
      </c>
      <c r="L1137" t="s">
        <v>4975</v>
      </c>
      <c r="M1137" s="149">
        <v>507743.77</v>
      </c>
      <c r="N1137" s="149">
        <v>509789.8</v>
      </c>
    </row>
    <row r="1138" spans="1:14" x14ac:dyDescent="0.25">
      <c r="A1138" t="s">
        <v>56</v>
      </c>
      <c r="B1138" t="s">
        <v>6257</v>
      </c>
      <c r="C1138" t="s">
        <v>7349</v>
      </c>
      <c r="D1138" t="s">
        <v>5469</v>
      </c>
      <c r="E1138" t="s">
        <v>5210</v>
      </c>
      <c r="F1138" t="s">
        <v>10</v>
      </c>
      <c r="G1138" t="s">
        <v>5158</v>
      </c>
      <c r="H1138" t="s">
        <v>7745</v>
      </c>
      <c r="I1138" t="s">
        <v>5026</v>
      </c>
      <c r="J1138" t="s">
        <v>4826</v>
      </c>
      <c r="K1138" t="s">
        <v>4861</v>
      </c>
      <c r="L1138" t="s">
        <v>4975</v>
      </c>
      <c r="M1138" s="149">
        <v>507743.82</v>
      </c>
      <c r="N1138" s="149">
        <v>509789.8</v>
      </c>
    </row>
    <row r="1139" spans="1:14" x14ac:dyDescent="0.25">
      <c r="A1139" t="s">
        <v>52</v>
      </c>
      <c r="B1139" t="s">
        <v>6585</v>
      </c>
      <c r="C1139" t="s">
        <v>6584</v>
      </c>
      <c r="D1139" t="s">
        <v>7875</v>
      </c>
      <c r="E1139" t="s">
        <v>4897</v>
      </c>
      <c r="F1139" t="s">
        <v>9</v>
      </c>
      <c r="G1139" t="s">
        <v>4875</v>
      </c>
      <c r="H1139" t="s">
        <v>7876</v>
      </c>
      <c r="I1139" t="s">
        <v>5026</v>
      </c>
      <c r="J1139" t="s">
        <v>4826</v>
      </c>
      <c r="K1139" t="s">
        <v>4827</v>
      </c>
      <c r="L1139" t="s">
        <v>4975</v>
      </c>
      <c r="M1139" s="149">
        <v>483924.6</v>
      </c>
      <c r="N1139" s="149">
        <v>482568.16</v>
      </c>
    </row>
    <row r="1140" spans="1:14" x14ac:dyDescent="0.25">
      <c r="A1140" t="s">
        <v>45</v>
      </c>
      <c r="B1140" t="s">
        <v>7878</v>
      </c>
      <c r="C1140" t="s">
        <v>7877</v>
      </c>
      <c r="D1140" t="s">
        <v>6379</v>
      </c>
      <c r="E1140" t="s">
        <v>5027</v>
      </c>
      <c r="F1140" t="s">
        <v>9</v>
      </c>
      <c r="G1140" t="s">
        <v>560</v>
      </c>
      <c r="H1140" t="s">
        <v>7879</v>
      </c>
      <c r="I1140" t="s">
        <v>5026</v>
      </c>
      <c r="J1140" t="s">
        <v>4826</v>
      </c>
      <c r="K1140" t="s">
        <v>4827</v>
      </c>
      <c r="L1140" t="s">
        <v>4975</v>
      </c>
      <c r="M1140" s="149">
        <v>488422.51</v>
      </c>
      <c r="N1140" s="149">
        <v>493448.38</v>
      </c>
    </row>
    <row r="1141" spans="1:14" x14ac:dyDescent="0.25">
      <c r="A1141" t="s">
        <v>62</v>
      </c>
      <c r="B1141" t="s">
        <v>5269</v>
      </c>
      <c r="C1141" t="s">
        <v>7334</v>
      </c>
      <c r="D1141" t="s">
        <v>6277</v>
      </c>
      <c r="E1141" t="s">
        <v>7945</v>
      </c>
      <c r="F1141" t="s">
        <v>10</v>
      </c>
      <c r="G1141" t="s">
        <v>2095</v>
      </c>
      <c r="H1141" t="s">
        <v>7946</v>
      </c>
      <c r="I1141" t="s">
        <v>5026</v>
      </c>
      <c r="J1141" t="s">
        <v>4826</v>
      </c>
      <c r="K1141" t="s">
        <v>4861</v>
      </c>
      <c r="L1141" t="s">
        <v>4975</v>
      </c>
      <c r="M1141" s="149">
        <v>571738.9</v>
      </c>
      <c r="N1141" s="149">
        <v>489622.49</v>
      </c>
    </row>
    <row r="1142" spans="1:14" x14ac:dyDescent="0.25">
      <c r="A1142" t="s">
        <v>62</v>
      </c>
      <c r="B1142" t="s">
        <v>7947</v>
      </c>
      <c r="C1142" t="s">
        <v>7334</v>
      </c>
      <c r="D1142" t="s">
        <v>7886</v>
      </c>
      <c r="E1142" t="s">
        <v>5120</v>
      </c>
      <c r="F1142" t="s">
        <v>10</v>
      </c>
      <c r="G1142" t="s">
        <v>4875</v>
      </c>
      <c r="H1142" t="s">
        <v>7745</v>
      </c>
      <c r="I1142" t="s">
        <v>5026</v>
      </c>
      <c r="J1142" t="s">
        <v>4826</v>
      </c>
      <c r="K1142" t="s">
        <v>4861</v>
      </c>
      <c r="L1142" t="s">
        <v>4975</v>
      </c>
      <c r="M1142" s="149">
        <v>487553</v>
      </c>
      <c r="N1142" s="149">
        <v>489622.49</v>
      </c>
    </row>
    <row r="1143" spans="1:14" x14ac:dyDescent="0.25">
      <c r="A1143" t="s">
        <v>62</v>
      </c>
      <c r="B1143" t="s">
        <v>5269</v>
      </c>
      <c r="C1143" t="s">
        <v>7334</v>
      </c>
      <c r="D1143" t="s">
        <v>7113</v>
      </c>
      <c r="E1143" t="s">
        <v>5367</v>
      </c>
      <c r="F1143" t="s">
        <v>10</v>
      </c>
      <c r="G1143" t="s">
        <v>4875</v>
      </c>
      <c r="H1143" t="s">
        <v>7948</v>
      </c>
      <c r="I1143" t="s">
        <v>5026</v>
      </c>
      <c r="J1143" t="s">
        <v>4826</v>
      </c>
      <c r="K1143" t="s">
        <v>4861</v>
      </c>
      <c r="L1143" t="s">
        <v>4975</v>
      </c>
      <c r="M1143" s="149">
        <v>537614.78</v>
      </c>
      <c r="N1143" s="149">
        <v>489622.49</v>
      </c>
    </row>
    <row r="1144" spans="1:14" x14ac:dyDescent="0.25">
      <c r="A1144" t="s">
        <v>62</v>
      </c>
      <c r="B1144" t="s">
        <v>5269</v>
      </c>
      <c r="C1144" t="s">
        <v>7334</v>
      </c>
      <c r="D1144" t="s">
        <v>6277</v>
      </c>
      <c r="E1144" t="s">
        <v>7478</v>
      </c>
      <c r="F1144" t="s">
        <v>10</v>
      </c>
      <c r="G1144" t="s">
        <v>4875</v>
      </c>
      <c r="H1144" t="s">
        <v>7949</v>
      </c>
      <c r="I1144" t="s">
        <v>5026</v>
      </c>
      <c r="J1144" t="s">
        <v>4826</v>
      </c>
      <c r="K1144" t="s">
        <v>4861</v>
      </c>
      <c r="L1144" t="s">
        <v>4975</v>
      </c>
      <c r="M1144" s="149">
        <v>546392.04</v>
      </c>
      <c r="N1144" s="149">
        <v>489622.49</v>
      </c>
    </row>
    <row r="1145" spans="1:14" x14ac:dyDescent="0.25">
      <c r="A1145" t="s">
        <v>62</v>
      </c>
      <c r="B1145" t="s">
        <v>6642</v>
      </c>
      <c r="C1145" t="s">
        <v>7334</v>
      </c>
      <c r="D1145" t="s">
        <v>7255</v>
      </c>
      <c r="E1145" t="s">
        <v>7950</v>
      </c>
      <c r="F1145" t="s">
        <v>10</v>
      </c>
      <c r="G1145" t="s">
        <v>4875</v>
      </c>
      <c r="H1145" t="s">
        <v>4940</v>
      </c>
      <c r="I1145" t="s">
        <v>5026</v>
      </c>
      <c r="J1145" t="s">
        <v>4826</v>
      </c>
      <c r="K1145" t="s">
        <v>4861</v>
      </c>
      <c r="L1145" t="s">
        <v>4975</v>
      </c>
      <c r="M1145" s="149">
        <v>486102.82</v>
      </c>
      <c r="N1145" s="149">
        <v>489622.49</v>
      </c>
    </row>
    <row r="1146" spans="1:14" x14ac:dyDescent="0.25">
      <c r="A1146" t="s">
        <v>62</v>
      </c>
      <c r="B1146" t="s">
        <v>5269</v>
      </c>
      <c r="C1146" t="s">
        <v>7334</v>
      </c>
      <c r="D1146" t="s">
        <v>5510</v>
      </c>
      <c r="E1146" t="s">
        <v>7951</v>
      </c>
      <c r="F1146" t="s">
        <v>10</v>
      </c>
      <c r="G1146" t="s">
        <v>4875</v>
      </c>
      <c r="H1146" t="s">
        <v>7952</v>
      </c>
      <c r="I1146" t="s">
        <v>5026</v>
      </c>
      <c r="J1146" t="s">
        <v>4826</v>
      </c>
      <c r="K1146" t="s">
        <v>4861</v>
      </c>
      <c r="L1146" t="s">
        <v>4975</v>
      </c>
      <c r="M1146" s="149">
        <v>527465.56000000006</v>
      </c>
      <c r="N1146" s="149">
        <v>489622.49</v>
      </c>
    </row>
    <row r="1147" spans="1:14" x14ac:dyDescent="0.25">
      <c r="A1147" t="s">
        <v>45</v>
      </c>
      <c r="B1147" t="s">
        <v>7991</v>
      </c>
      <c r="C1147" t="s">
        <v>7990</v>
      </c>
      <c r="D1147" t="s">
        <v>7992</v>
      </c>
      <c r="E1147" t="s">
        <v>4911</v>
      </c>
      <c r="F1147" t="s">
        <v>9</v>
      </c>
      <c r="G1147" t="s">
        <v>4995</v>
      </c>
      <c r="H1147" t="s">
        <v>7993</v>
      </c>
      <c r="I1147" t="s">
        <v>5026</v>
      </c>
      <c r="J1147" t="s">
        <v>4826</v>
      </c>
      <c r="K1147" t="s">
        <v>4827</v>
      </c>
      <c r="L1147" t="s">
        <v>4975</v>
      </c>
      <c r="M1147" s="149">
        <v>395674.55</v>
      </c>
      <c r="N1147" s="149">
        <v>509845.77</v>
      </c>
    </row>
    <row r="1148" spans="1:14" x14ac:dyDescent="0.25">
      <c r="A1148" t="s">
        <v>45</v>
      </c>
      <c r="B1148" t="s">
        <v>7995</v>
      </c>
      <c r="C1148" t="s">
        <v>7994</v>
      </c>
      <c r="D1148" t="s">
        <v>7963</v>
      </c>
      <c r="E1148" t="s">
        <v>7996</v>
      </c>
      <c r="F1148" t="s">
        <v>9</v>
      </c>
      <c r="G1148" t="s">
        <v>4875</v>
      </c>
      <c r="H1148" t="s">
        <v>7997</v>
      </c>
      <c r="I1148" t="s">
        <v>5026</v>
      </c>
      <c r="J1148" t="s">
        <v>4826</v>
      </c>
      <c r="K1148" t="s">
        <v>4827</v>
      </c>
      <c r="L1148" t="s">
        <v>4975</v>
      </c>
      <c r="M1148" s="149">
        <v>481777.6</v>
      </c>
      <c r="N1148" s="149">
        <v>509999.33</v>
      </c>
    </row>
    <row r="1149" spans="1:14" x14ac:dyDescent="0.25">
      <c r="A1149" t="s">
        <v>45</v>
      </c>
      <c r="B1149" t="s">
        <v>7995</v>
      </c>
      <c r="C1149" t="s">
        <v>7994</v>
      </c>
      <c r="D1149" t="s">
        <v>7963</v>
      </c>
      <c r="E1149" t="s">
        <v>7996</v>
      </c>
      <c r="F1149" t="s">
        <v>9</v>
      </c>
      <c r="G1149" t="s">
        <v>4875</v>
      </c>
      <c r="H1149" t="s">
        <v>7998</v>
      </c>
      <c r="I1149" t="s">
        <v>5026</v>
      </c>
      <c r="J1149" t="s">
        <v>4826</v>
      </c>
      <c r="K1149" t="s">
        <v>4827</v>
      </c>
      <c r="L1149" t="s">
        <v>4975</v>
      </c>
      <c r="M1149" s="149">
        <v>481777.6</v>
      </c>
      <c r="N1149" s="149">
        <v>509999.33</v>
      </c>
    </row>
    <row r="1150" spans="1:14" x14ac:dyDescent="0.25">
      <c r="A1150" t="s">
        <v>45</v>
      </c>
      <c r="B1150" t="s">
        <v>7995</v>
      </c>
      <c r="C1150" t="s">
        <v>7994</v>
      </c>
      <c r="D1150" t="s">
        <v>7963</v>
      </c>
      <c r="E1150" t="s">
        <v>7996</v>
      </c>
      <c r="F1150" t="s">
        <v>9</v>
      </c>
      <c r="G1150" t="s">
        <v>4875</v>
      </c>
      <c r="H1150" t="s">
        <v>7999</v>
      </c>
      <c r="I1150" t="s">
        <v>5026</v>
      </c>
      <c r="J1150" t="s">
        <v>4826</v>
      </c>
      <c r="K1150" t="s">
        <v>4827</v>
      </c>
      <c r="L1150" t="s">
        <v>4975</v>
      </c>
      <c r="M1150" s="149">
        <v>481777.6</v>
      </c>
      <c r="N1150" s="149">
        <v>509999.05</v>
      </c>
    </row>
    <row r="1151" spans="1:14" x14ac:dyDescent="0.25">
      <c r="A1151" t="s">
        <v>45</v>
      </c>
      <c r="B1151" t="s">
        <v>7995</v>
      </c>
      <c r="C1151" t="s">
        <v>7994</v>
      </c>
      <c r="D1151" t="s">
        <v>7963</v>
      </c>
      <c r="E1151" t="s">
        <v>7996</v>
      </c>
      <c r="F1151" t="s">
        <v>9</v>
      </c>
      <c r="G1151" t="s">
        <v>4875</v>
      </c>
      <c r="H1151" t="s">
        <v>8000</v>
      </c>
      <c r="I1151" t="s">
        <v>5026</v>
      </c>
      <c r="J1151" t="s">
        <v>4826</v>
      </c>
      <c r="K1151" t="s">
        <v>4827</v>
      </c>
      <c r="L1151" t="s">
        <v>4975</v>
      </c>
      <c r="M1151" s="149">
        <v>481777.6</v>
      </c>
      <c r="N1151" s="149">
        <v>504743.33</v>
      </c>
    </row>
    <row r="1152" spans="1:14" x14ac:dyDescent="0.25">
      <c r="A1152" t="s">
        <v>47</v>
      </c>
      <c r="B1152" t="s">
        <v>8002</v>
      </c>
      <c r="C1152" t="s">
        <v>8001</v>
      </c>
      <c r="D1152" t="s">
        <v>7900</v>
      </c>
      <c r="E1152" t="s">
        <v>8003</v>
      </c>
      <c r="F1152" t="s">
        <v>9</v>
      </c>
      <c r="G1152" t="s">
        <v>560</v>
      </c>
      <c r="H1152" t="s">
        <v>8004</v>
      </c>
      <c r="I1152" t="s">
        <v>5026</v>
      </c>
      <c r="J1152" t="s">
        <v>4826</v>
      </c>
      <c r="K1152" t="s">
        <v>4827</v>
      </c>
      <c r="L1152" t="s">
        <v>4975</v>
      </c>
      <c r="M1152" s="149">
        <v>507082.5</v>
      </c>
      <c r="N1152" s="149">
        <v>509668.95</v>
      </c>
    </row>
    <row r="1153" spans="1:14" x14ac:dyDescent="0.25">
      <c r="A1153" t="s">
        <v>47</v>
      </c>
      <c r="B1153" t="s">
        <v>7029</v>
      </c>
      <c r="C1153" t="s">
        <v>7028</v>
      </c>
      <c r="D1153" t="s">
        <v>7984</v>
      </c>
      <c r="E1153" t="s">
        <v>8005</v>
      </c>
      <c r="F1153" t="s">
        <v>9</v>
      </c>
      <c r="G1153" t="s">
        <v>560</v>
      </c>
      <c r="H1153" t="s">
        <v>8006</v>
      </c>
      <c r="I1153" t="s">
        <v>5026</v>
      </c>
      <c r="J1153" t="s">
        <v>4826</v>
      </c>
      <c r="K1153" t="s">
        <v>4827</v>
      </c>
      <c r="L1153" t="s">
        <v>4975</v>
      </c>
      <c r="M1153" s="149">
        <v>479036.82</v>
      </c>
      <c r="N1153" s="149">
        <v>483875.6</v>
      </c>
    </row>
    <row r="1154" spans="1:14" x14ac:dyDescent="0.25">
      <c r="A1154" t="s">
        <v>47</v>
      </c>
      <c r="B1154" t="s">
        <v>7029</v>
      </c>
      <c r="C1154" t="s">
        <v>7028</v>
      </c>
      <c r="D1154" t="s">
        <v>5159</v>
      </c>
      <c r="E1154" t="s">
        <v>4942</v>
      </c>
      <c r="F1154" t="s">
        <v>9</v>
      </c>
      <c r="G1154" t="s">
        <v>560</v>
      </c>
      <c r="H1154" t="s">
        <v>8007</v>
      </c>
      <c r="I1154" t="s">
        <v>5026</v>
      </c>
      <c r="J1154" t="s">
        <v>4826</v>
      </c>
      <c r="K1154" t="s">
        <v>4827</v>
      </c>
      <c r="L1154" t="s">
        <v>4975</v>
      </c>
      <c r="M1154" s="149">
        <v>369942.71</v>
      </c>
      <c r="N1154" s="149">
        <v>483875.6</v>
      </c>
    </row>
    <row r="1155" spans="1:14" x14ac:dyDescent="0.25">
      <c r="A1155" t="s">
        <v>47</v>
      </c>
      <c r="B1155" t="s">
        <v>5129</v>
      </c>
      <c r="C1155" t="s">
        <v>5128</v>
      </c>
      <c r="D1155" t="s">
        <v>7651</v>
      </c>
      <c r="E1155" t="s">
        <v>6935</v>
      </c>
      <c r="F1155" t="s">
        <v>10</v>
      </c>
      <c r="G1155" t="s">
        <v>4839</v>
      </c>
      <c r="H1155" t="s">
        <v>8008</v>
      </c>
      <c r="I1155" t="s">
        <v>5026</v>
      </c>
      <c r="J1155" t="s">
        <v>4826</v>
      </c>
      <c r="K1155" t="s">
        <v>4827</v>
      </c>
      <c r="L1155" t="s">
        <v>4975</v>
      </c>
      <c r="M1155" s="149">
        <v>413907.27</v>
      </c>
      <c r="N1155" s="149">
        <v>507482.29</v>
      </c>
    </row>
    <row r="1156" spans="1:14" x14ac:dyDescent="0.25">
      <c r="A1156" t="s">
        <v>47</v>
      </c>
      <c r="B1156" t="s">
        <v>7709</v>
      </c>
      <c r="C1156" t="s">
        <v>7708</v>
      </c>
      <c r="D1156" t="s">
        <v>5021</v>
      </c>
      <c r="E1156" t="s">
        <v>7866</v>
      </c>
      <c r="F1156" t="s">
        <v>10</v>
      </c>
      <c r="G1156" t="s">
        <v>4839</v>
      </c>
      <c r="H1156" t="s">
        <v>8009</v>
      </c>
      <c r="I1156" t="s">
        <v>5026</v>
      </c>
      <c r="J1156" t="s">
        <v>4826</v>
      </c>
      <c r="K1156" t="s">
        <v>4827</v>
      </c>
      <c r="L1156" t="s">
        <v>4975</v>
      </c>
      <c r="M1156" s="149">
        <v>508911.57</v>
      </c>
      <c r="N1156" s="149">
        <v>490000</v>
      </c>
    </row>
    <row r="1157" spans="1:14" x14ac:dyDescent="0.25">
      <c r="A1157" t="s">
        <v>48</v>
      </c>
      <c r="B1157" t="s">
        <v>7055</v>
      </c>
      <c r="C1157" t="s">
        <v>7054</v>
      </c>
      <c r="D1157" t="s">
        <v>8010</v>
      </c>
      <c r="E1157" t="s">
        <v>6883</v>
      </c>
      <c r="F1157" t="s">
        <v>10</v>
      </c>
      <c r="G1157" t="s">
        <v>4839</v>
      </c>
      <c r="H1157" t="s">
        <v>8011</v>
      </c>
      <c r="I1157" t="s">
        <v>5026</v>
      </c>
      <c r="J1157" t="s">
        <v>4826</v>
      </c>
      <c r="K1157" t="s">
        <v>4827</v>
      </c>
      <c r="L1157" t="s">
        <v>4975</v>
      </c>
      <c r="M1157" s="149">
        <v>502627.84000000003</v>
      </c>
      <c r="N1157" s="149">
        <v>507704.88</v>
      </c>
    </row>
    <row r="1158" spans="1:14" x14ac:dyDescent="0.25">
      <c r="A1158" t="s">
        <v>48</v>
      </c>
      <c r="B1158" t="s">
        <v>6581</v>
      </c>
      <c r="C1158" t="s">
        <v>6580</v>
      </c>
      <c r="D1158" t="s">
        <v>8012</v>
      </c>
      <c r="E1158" t="s">
        <v>8013</v>
      </c>
      <c r="F1158" t="s">
        <v>9</v>
      </c>
      <c r="G1158" t="s">
        <v>4926</v>
      </c>
      <c r="H1158" t="s">
        <v>8014</v>
      </c>
      <c r="I1158" t="s">
        <v>5026</v>
      </c>
      <c r="J1158" t="s">
        <v>4826</v>
      </c>
      <c r="K1158" t="s">
        <v>4827</v>
      </c>
      <c r="L1158" t="s">
        <v>4975</v>
      </c>
      <c r="M1158" s="149">
        <v>507404.87</v>
      </c>
      <c r="N1158" s="149">
        <v>509997.99</v>
      </c>
    </row>
    <row r="1159" spans="1:14" x14ac:dyDescent="0.25">
      <c r="A1159" t="s">
        <v>48</v>
      </c>
      <c r="B1159" t="s">
        <v>8016</v>
      </c>
      <c r="C1159" t="s">
        <v>8015</v>
      </c>
      <c r="D1159" t="s">
        <v>4907</v>
      </c>
      <c r="E1159" t="s">
        <v>5633</v>
      </c>
      <c r="F1159" t="s">
        <v>9</v>
      </c>
      <c r="G1159" t="s">
        <v>560</v>
      </c>
      <c r="H1159" t="s">
        <v>8017</v>
      </c>
      <c r="I1159" t="s">
        <v>5026</v>
      </c>
      <c r="J1159" t="s">
        <v>4826</v>
      </c>
      <c r="K1159" t="s">
        <v>4827</v>
      </c>
      <c r="L1159" t="s">
        <v>4975</v>
      </c>
      <c r="M1159" s="149">
        <v>427694.36</v>
      </c>
      <c r="N1159" s="149">
        <v>509999.99</v>
      </c>
    </row>
    <row r="1160" spans="1:14" x14ac:dyDescent="0.25">
      <c r="A1160" t="s">
        <v>48</v>
      </c>
      <c r="B1160" t="s">
        <v>8016</v>
      </c>
      <c r="C1160" t="s">
        <v>8015</v>
      </c>
      <c r="D1160" t="s">
        <v>4907</v>
      </c>
      <c r="E1160" t="s">
        <v>5633</v>
      </c>
      <c r="F1160" t="s">
        <v>9</v>
      </c>
      <c r="G1160" t="s">
        <v>560</v>
      </c>
      <c r="H1160" t="s">
        <v>8018</v>
      </c>
      <c r="I1160" t="s">
        <v>5026</v>
      </c>
      <c r="J1160" t="s">
        <v>4826</v>
      </c>
      <c r="K1160" t="s">
        <v>4827</v>
      </c>
      <c r="L1160" t="s">
        <v>4975</v>
      </c>
      <c r="M1160" s="149">
        <v>327856.77</v>
      </c>
      <c r="N1160" s="149">
        <v>509999.99</v>
      </c>
    </row>
    <row r="1161" spans="1:14" x14ac:dyDescent="0.25">
      <c r="A1161" t="s">
        <v>48</v>
      </c>
      <c r="B1161" t="s">
        <v>8016</v>
      </c>
      <c r="C1161" t="s">
        <v>8015</v>
      </c>
      <c r="D1161" t="s">
        <v>4907</v>
      </c>
      <c r="E1161" t="s">
        <v>5633</v>
      </c>
      <c r="F1161" t="s">
        <v>9</v>
      </c>
      <c r="G1161" t="s">
        <v>560</v>
      </c>
      <c r="H1161" t="s">
        <v>4940</v>
      </c>
      <c r="I1161" t="s">
        <v>5026</v>
      </c>
      <c r="J1161" t="s">
        <v>4826</v>
      </c>
      <c r="K1161" t="s">
        <v>4827</v>
      </c>
      <c r="L1161" t="s">
        <v>4975</v>
      </c>
      <c r="M1161" s="149">
        <v>410558.8</v>
      </c>
      <c r="N1161" s="149">
        <v>509999.99</v>
      </c>
    </row>
    <row r="1162" spans="1:14" x14ac:dyDescent="0.25">
      <c r="A1162" t="s">
        <v>52</v>
      </c>
      <c r="B1162" t="s">
        <v>7185</v>
      </c>
      <c r="C1162" t="s">
        <v>7184</v>
      </c>
      <c r="D1162" t="s">
        <v>8019</v>
      </c>
      <c r="E1162" t="s">
        <v>8020</v>
      </c>
      <c r="F1162" t="s">
        <v>10</v>
      </c>
      <c r="G1162" t="s">
        <v>4875</v>
      </c>
      <c r="H1162" t="s">
        <v>8021</v>
      </c>
      <c r="I1162" t="s">
        <v>5026</v>
      </c>
      <c r="J1162" t="s">
        <v>4826</v>
      </c>
      <c r="K1162" t="s">
        <v>4827</v>
      </c>
      <c r="L1162" t="s">
        <v>4975</v>
      </c>
      <c r="M1162" s="149">
        <v>508417.51</v>
      </c>
      <c r="N1162" s="149">
        <v>509785.19</v>
      </c>
    </row>
    <row r="1163" spans="1:14" x14ac:dyDescent="0.25">
      <c r="A1163" t="s">
        <v>52</v>
      </c>
      <c r="B1163" t="s">
        <v>6523</v>
      </c>
      <c r="C1163" t="s">
        <v>6522</v>
      </c>
      <c r="D1163" t="s">
        <v>7977</v>
      </c>
      <c r="E1163" t="s">
        <v>8022</v>
      </c>
      <c r="F1163" t="s">
        <v>9</v>
      </c>
      <c r="G1163" t="s">
        <v>560</v>
      </c>
      <c r="H1163" t="s">
        <v>7570</v>
      </c>
      <c r="I1163" t="s">
        <v>5026</v>
      </c>
      <c r="J1163" t="s">
        <v>4826</v>
      </c>
      <c r="K1163" t="s">
        <v>4827</v>
      </c>
      <c r="L1163" t="s">
        <v>4975</v>
      </c>
      <c r="M1163" s="149">
        <v>506123.93</v>
      </c>
      <c r="N1163" s="149">
        <v>507748.64</v>
      </c>
    </row>
    <row r="1164" spans="1:14" x14ac:dyDescent="0.25">
      <c r="A1164" t="s">
        <v>52</v>
      </c>
      <c r="B1164" t="s">
        <v>7049</v>
      </c>
      <c r="C1164" t="s">
        <v>7048</v>
      </c>
      <c r="D1164" t="s">
        <v>560</v>
      </c>
      <c r="E1164" t="s">
        <v>560</v>
      </c>
      <c r="F1164" t="s">
        <v>9</v>
      </c>
      <c r="G1164" t="s">
        <v>560</v>
      </c>
      <c r="H1164" t="s">
        <v>8023</v>
      </c>
      <c r="I1164" t="s">
        <v>5026</v>
      </c>
      <c r="J1164" t="s">
        <v>4826</v>
      </c>
      <c r="K1164" t="s">
        <v>4827</v>
      </c>
      <c r="L1164" t="s">
        <v>4975</v>
      </c>
      <c r="M1164" s="149" t="s">
        <v>560</v>
      </c>
      <c r="N1164" s="149">
        <v>509447.89</v>
      </c>
    </row>
    <row r="1165" spans="1:14" x14ac:dyDescent="0.25">
      <c r="A1165" t="s">
        <v>58</v>
      </c>
      <c r="B1165" t="s">
        <v>8025</v>
      </c>
      <c r="C1165" t="s">
        <v>8024</v>
      </c>
      <c r="D1165" t="s">
        <v>5014</v>
      </c>
      <c r="E1165" t="s">
        <v>7052</v>
      </c>
      <c r="F1165" t="s">
        <v>10</v>
      </c>
      <c r="G1165" t="s">
        <v>2095</v>
      </c>
      <c r="H1165" t="s">
        <v>8026</v>
      </c>
      <c r="I1165" t="s">
        <v>5026</v>
      </c>
      <c r="J1165" t="s">
        <v>4826</v>
      </c>
      <c r="K1165" t="s">
        <v>4827</v>
      </c>
      <c r="L1165" t="s">
        <v>4975</v>
      </c>
      <c r="M1165" s="149">
        <v>607216.06999999995</v>
      </c>
      <c r="N1165" s="149">
        <v>487946.29</v>
      </c>
    </row>
    <row r="1166" spans="1:14" x14ac:dyDescent="0.25">
      <c r="A1166" t="s">
        <v>59</v>
      </c>
      <c r="B1166" t="s">
        <v>7792</v>
      </c>
      <c r="C1166" t="s">
        <v>7791</v>
      </c>
      <c r="D1166" t="s">
        <v>8027</v>
      </c>
      <c r="E1166" t="s">
        <v>5885</v>
      </c>
      <c r="F1166" t="s">
        <v>10</v>
      </c>
      <c r="G1166" t="s">
        <v>4859</v>
      </c>
      <c r="H1166" t="s">
        <v>8028</v>
      </c>
      <c r="I1166" t="s">
        <v>5026</v>
      </c>
      <c r="J1166" t="s">
        <v>4826</v>
      </c>
      <c r="K1166" t="s">
        <v>4827</v>
      </c>
      <c r="L1166" t="s">
        <v>4975</v>
      </c>
      <c r="M1166" s="149">
        <v>489058.94</v>
      </c>
      <c r="N1166" s="149">
        <v>489987.36</v>
      </c>
    </row>
    <row r="1167" spans="1:14" x14ac:dyDescent="0.25">
      <c r="A1167" t="s">
        <v>59</v>
      </c>
      <c r="B1167" t="s">
        <v>2125</v>
      </c>
      <c r="C1167" t="s">
        <v>8030</v>
      </c>
      <c r="D1167" t="s">
        <v>8029</v>
      </c>
      <c r="E1167" t="s">
        <v>8031</v>
      </c>
      <c r="F1167" t="s">
        <v>9</v>
      </c>
      <c r="G1167" t="s">
        <v>4875</v>
      </c>
      <c r="H1167" t="s">
        <v>7928</v>
      </c>
      <c r="I1167" t="s">
        <v>5026</v>
      </c>
      <c r="J1167" t="s">
        <v>4826</v>
      </c>
      <c r="K1167" t="s">
        <v>4827</v>
      </c>
      <c r="L1167" t="s">
        <v>4975</v>
      </c>
      <c r="M1167" s="149">
        <v>500580.76</v>
      </c>
      <c r="N1167" s="149">
        <v>500811.06</v>
      </c>
    </row>
    <row r="1168" spans="1:14" x14ac:dyDescent="0.25">
      <c r="A1168" t="s">
        <v>67</v>
      </c>
      <c r="B1168" t="s">
        <v>8033</v>
      </c>
      <c r="C1168" t="s">
        <v>8032</v>
      </c>
      <c r="D1168" t="s">
        <v>6784</v>
      </c>
      <c r="E1168" t="s">
        <v>8034</v>
      </c>
      <c r="F1168" t="s">
        <v>10</v>
      </c>
      <c r="G1168" t="s">
        <v>2095</v>
      </c>
      <c r="H1168" t="s">
        <v>8035</v>
      </c>
      <c r="I1168" t="s">
        <v>5026</v>
      </c>
      <c r="J1168" t="s">
        <v>4826</v>
      </c>
      <c r="K1168" t="s">
        <v>4827</v>
      </c>
      <c r="L1168" t="s">
        <v>4975</v>
      </c>
      <c r="M1168" s="149">
        <v>186280.24</v>
      </c>
      <c r="N1168" s="149">
        <v>509141.38</v>
      </c>
    </row>
    <row r="1169" spans="1:14" x14ac:dyDescent="0.25">
      <c r="A1169" t="s">
        <v>56</v>
      </c>
      <c r="B1169" t="s">
        <v>6853</v>
      </c>
      <c r="C1169" t="s">
        <v>6852</v>
      </c>
      <c r="D1169" t="s">
        <v>8037</v>
      </c>
      <c r="E1169" t="s">
        <v>8038</v>
      </c>
      <c r="F1169" t="s">
        <v>9</v>
      </c>
      <c r="G1169" t="s">
        <v>560</v>
      </c>
      <c r="H1169" t="s">
        <v>8039</v>
      </c>
      <c r="I1169" t="s">
        <v>5026</v>
      </c>
      <c r="J1169" t="s">
        <v>4826</v>
      </c>
      <c r="K1169" t="s">
        <v>4827</v>
      </c>
      <c r="L1169" t="s">
        <v>4975</v>
      </c>
      <c r="M1169" s="149">
        <v>506414.24</v>
      </c>
      <c r="N1169" s="149">
        <v>506921.16</v>
      </c>
    </row>
    <row r="1170" spans="1:14" x14ac:dyDescent="0.25">
      <c r="A1170" t="s">
        <v>56</v>
      </c>
      <c r="B1170" t="s">
        <v>7839</v>
      </c>
      <c r="C1170" t="s">
        <v>8040</v>
      </c>
      <c r="D1170" t="s">
        <v>5738</v>
      </c>
      <c r="E1170" t="s">
        <v>7507</v>
      </c>
      <c r="F1170" t="s">
        <v>9</v>
      </c>
      <c r="G1170" t="s">
        <v>560</v>
      </c>
      <c r="H1170" t="s">
        <v>8041</v>
      </c>
      <c r="I1170" t="s">
        <v>5026</v>
      </c>
      <c r="J1170" t="s">
        <v>4826</v>
      </c>
      <c r="K1170" t="s">
        <v>4827</v>
      </c>
      <c r="L1170" t="s">
        <v>4975</v>
      </c>
      <c r="M1170" s="149">
        <v>488292.48</v>
      </c>
      <c r="N1170" s="149">
        <v>489671.95</v>
      </c>
    </row>
    <row r="1171" spans="1:14" x14ac:dyDescent="0.25">
      <c r="A1171" t="s">
        <v>56</v>
      </c>
      <c r="B1171" t="s">
        <v>7834</v>
      </c>
      <c r="C1171" t="s">
        <v>8042</v>
      </c>
      <c r="D1171" t="s">
        <v>7088</v>
      </c>
      <c r="E1171" t="s">
        <v>5905</v>
      </c>
      <c r="F1171" t="s">
        <v>9</v>
      </c>
      <c r="G1171" t="s">
        <v>560</v>
      </c>
      <c r="H1171" t="s">
        <v>8043</v>
      </c>
      <c r="I1171" t="s">
        <v>5026</v>
      </c>
      <c r="J1171" t="s">
        <v>4826</v>
      </c>
      <c r="K1171" t="s">
        <v>4827</v>
      </c>
      <c r="L1171" t="s">
        <v>4975</v>
      </c>
      <c r="M1171" s="149">
        <v>531603.53</v>
      </c>
      <c r="N1171" s="149">
        <v>401401.65</v>
      </c>
    </row>
    <row r="1172" spans="1:14" x14ac:dyDescent="0.25">
      <c r="A1172" t="s">
        <v>56</v>
      </c>
      <c r="B1172" t="s">
        <v>7834</v>
      </c>
      <c r="C1172" t="s">
        <v>8042</v>
      </c>
      <c r="D1172" t="s">
        <v>7088</v>
      </c>
      <c r="E1172" t="s">
        <v>5905</v>
      </c>
      <c r="F1172" t="s">
        <v>9</v>
      </c>
      <c r="G1172" t="s">
        <v>560</v>
      </c>
      <c r="H1172" t="s">
        <v>8044</v>
      </c>
      <c r="I1172" t="s">
        <v>5026</v>
      </c>
      <c r="J1172" t="s">
        <v>4826</v>
      </c>
      <c r="K1172" t="s">
        <v>4827</v>
      </c>
      <c r="L1172" t="s">
        <v>4975</v>
      </c>
      <c r="M1172" s="149">
        <v>531603.53</v>
      </c>
      <c r="N1172" s="149">
        <v>401401.65</v>
      </c>
    </row>
    <row r="1173" spans="1:14" x14ac:dyDescent="0.25">
      <c r="A1173" t="s">
        <v>56</v>
      </c>
      <c r="B1173" t="s">
        <v>7834</v>
      </c>
      <c r="C1173" t="s">
        <v>8042</v>
      </c>
      <c r="D1173" t="s">
        <v>7088</v>
      </c>
      <c r="E1173" t="s">
        <v>5905</v>
      </c>
      <c r="F1173" t="s">
        <v>9</v>
      </c>
      <c r="G1173" t="s">
        <v>560</v>
      </c>
      <c r="H1173" t="s">
        <v>8045</v>
      </c>
      <c r="I1173" t="s">
        <v>5026</v>
      </c>
      <c r="J1173" t="s">
        <v>4826</v>
      </c>
      <c r="K1173" t="s">
        <v>4827</v>
      </c>
      <c r="L1173" t="s">
        <v>4975</v>
      </c>
      <c r="M1173" s="149">
        <v>531603.53</v>
      </c>
      <c r="N1173" s="149">
        <v>401401.65</v>
      </c>
    </row>
    <row r="1174" spans="1:14" x14ac:dyDescent="0.25">
      <c r="A1174" t="s">
        <v>56</v>
      </c>
      <c r="B1174" t="s">
        <v>6898</v>
      </c>
      <c r="C1174" t="s">
        <v>6897</v>
      </c>
      <c r="D1174" t="s">
        <v>8046</v>
      </c>
      <c r="E1174" t="s">
        <v>6417</v>
      </c>
      <c r="F1174" t="s">
        <v>10</v>
      </c>
      <c r="G1174" t="s">
        <v>2095</v>
      </c>
      <c r="H1174" t="s">
        <v>8047</v>
      </c>
      <c r="I1174" t="s">
        <v>5026</v>
      </c>
      <c r="J1174" t="s">
        <v>4826</v>
      </c>
      <c r="K1174" t="s">
        <v>4827</v>
      </c>
      <c r="L1174" t="s">
        <v>4975</v>
      </c>
      <c r="M1174" s="149">
        <v>510000</v>
      </c>
      <c r="N1174" s="149">
        <v>509999.99</v>
      </c>
    </row>
    <row r="1175" spans="1:14" x14ac:dyDescent="0.25">
      <c r="A1175" t="s">
        <v>56</v>
      </c>
      <c r="B1175" t="s">
        <v>6898</v>
      </c>
      <c r="C1175" t="s">
        <v>6897</v>
      </c>
      <c r="D1175" t="s">
        <v>8046</v>
      </c>
      <c r="E1175" t="s">
        <v>6417</v>
      </c>
      <c r="F1175" t="s">
        <v>10</v>
      </c>
      <c r="G1175" t="s">
        <v>2095</v>
      </c>
      <c r="H1175" t="s">
        <v>8048</v>
      </c>
      <c r="I1175" t="s">
        <v>5026</v>
      </c>
      <c r="J1175" t="s">
        <v>4826</v>
      </c>
      <c r="K1175" t="s">
        <v>4827</v>
      </c>
      <c r="L1175" t="s">
        <v>4975</v>
      </c>
      <c r="M1175" s="149">
        <v>510000</v>
      </c>
      <c r="N1175" s="149">
        <v>509999.99</v>
      </c>
    </row>
    <row r="1176" spans="1:14" x14ac:dyDescent="0.25">
      <c r="A1176" t="s">
        <v>56</v>
      </c>
      <c r="B1176" t="s">
        <v>6898</v>
      </c>
      <c r="C1176" t="s">
        <v>6897</v>
      </c>
      <c r="D1176" t="s">
        <v>8046</v>
      </c>
      <c r="E1176" t="s">
        <v>6417</v>
      </c>
      <c r="F1176" t="s">
        <v>10</v>
      </c>
      <c r="G1176" t="s">
        <v>2095</v>
      </c>
      <c r="H1176" t="s">
        <v>8049</v>
      </c>
      <c r="I1176" t="s">
        <v>5026</v>
      </c>
      <c r="J1176" t="s">
        <v>4826</v>
      </c>
      <c r="K1176" t="s">
        <v>4827</v>
      </c>
      <c r="L1176" t="s">
        <v>4975</v>
      </c>
      <c r="M1176" s="149">
        <v>510000</v>
      </c>
      <c r="N1176" s="149">
        <v>510000</v>
      </c>
    </row>
    <row r="1177" spans="1:14" x14ac:dyDescent="0.25">
      <c r="A1177" t="s">
        <v>56</v>
      </c>
      <c r="B1177" t="s">
        <v>6898</v>
      </c>
      <c r="C1177" t="s">
        <v>6897</v>
      </c>
      <c r="D1177" t="s">
        <v>8046</v>
      </c>
      <c r="E1177" t="s">
        <v>6417</v>
      </c>
      <c r="F1177" t="s">
        <v>10</v>
      </c>
      <c r="G1177" t="s">
        <v>2095</v>
      </c>
      <c r="H1177" t="s">
        <v>8050</v>
      </c>
      <c r="I1177" t="s">
        <v>5026</v>
      </c>
      <c r="J1177" t="s">
        <v>4826</v>
      </c>
      <c r="K1177" t="s">
        <v>4827</v>
      </c>
      <c r="L1177" t="s">
        <v>4975</v>
      </c>
      <c r="M1177" s="149">
        <v>510000</v>
      </c>
      <c r="N1177" s="149">
        <v>510000</v>
      </c>
    </row>
    <row r="1178" spans="1:14" x14ac:dyDescent="0.25">
      <c r="A1178" t="s">
        <v>56</v>
      </c>
      <c r="B1178" t="s">
        <v>8052</v>
      </c>
      <c r="C1178" t="s">
        <v>8051</v>
      </c>
      <c r="D1178" t="s">
        <v>8053</v>
      </c>
      <c r="E1178" t="s">
        <v>5540</v>
      </c>
      <c r="F1178" t="s">
        <v>9</v>
      </c>
      <c r="G1178" t="s">
        <v>2095</v>
      </c>
      <c r="H1178" t="s">
        <v>8054</v>
      </c>
      <c r="I1178" t="s">
        <v>5026</v>
      </c>
      <c r="J1178" t="s">
        <v>4826</v>
      </c>
      <c r="K1178" t="s">
        <v>4827</v>
      </c>
      <c r="L1178" t="s">
        <v>4975</v>
      </c>
      <c r="M1178" s="149">
        <v>500014.22</v>
      </c>
      <c r="N1178" s="149">
        <v>507088.95</v>
      </c>
    </row>
    <row r="1179" spans="1:14" x14ac:dyDescent="0.25">
      <c r="A1179" t="s">
        <v>56</v>
      </c>
      <c r="B1179" t="s">
        <v>8052</v>
      </c>
      <c r="C1179" t="s">
        <v>8051</v>
      </c>
      <c r="D1179" t="s">
        <v>8053</v>
      </c>
      <c r="E1179" t="s">
        <v>5540</v>
      </c>
      <c r="F1179" t="s">
        <v>9</v>
      </c>
      <c r="G1179" t="s">
        <v>2095</v>
      </c>
      <c r="H1179" t="s">
        <v>7881</v>
      </c>
      <c r="I1179" t="s">
        <v>5026</v>
      </c>
      <c r="J1179" t="s">
        <v>4826</v>
      </c>
      <c r="K1179" t="s">
        <v>4827</v>
      </c>
      <c r="L1179" t="s">
        <v>4975</v>
      </c>
      <c r="M1179" s="149">
        <v>500014.22</v>
      </c>
      <c r="N1179" s="149">
        <v>509220.22</v>
      </c>
    </row>
    <row r="1180" spans="1:14" x14ac:dyDescent="0.25">
      <c r="A1180" t="s">
        <v>56</v>
      </c>
      <c r="B1180" t="s">
        <v>8052</v>
      </c>
      <c r="C1180" t="s">
        <v>8051</v>
      </c>
      <c r="D1180" t="s">
        <v>8053</v>
      </c>
      <c r="E1180" t="s">
        <v>5540</v>
      </c>
      <c r="F1180" t="s">
        <v>9</v>
      </c>
      <c r="G1180" t="s">
        <v>2095</v>
      </c>
      <c r="H1180" t="s">
        <v>8055</v>
      </c>
      <c r="I1180" t="s">
        <v>5026</v>
      </c>
      <c r="J1180" t="s">
        <v>4826</v>
      </c>
      <c r="K1180" t="s">
        <v>4827</v>
      </c>
      <c r="L1180" t="s">
        <v>4975</v>
      </c>
      <c r="M1180" s="149">
        <v>500014.22</v>
      </c>
      <c r="N1180" s="149">
        <v>507073.02</v>
      </c>
    </row>
    <row r="1181" spans="1:14" x14ac:dyDescent="0.25">
      <c r="A1181" t="s">
        <v>55</v>
      </c>
      <c r="B1181" t="s">
        <v>7089</v>
      </c>
      <c r="C1181" t="s">
        <v>7342</v>
      </c>
      <c r="D1181" t="s">
        <v>5912</v>
      </c>
      <c r="E1181" t="s">
        <v>5488</v>
      </c>
      <c r="F1181" t="s">
        <v>10</v>
      </c>
      <c r="G1181" t="s">
        <v>2095</v>
      </c>
      <c r="H1181" t="s">
        <v>8129</v>
      </c>
      <c r="I1181" t="s">
        <v>5026</v>
      </c>
      <c r="J1181" t="s">
        <v>4826</v>
      </c>
      <c r="K1181" t="s">
        <v>4861</v>
      </c>
      <c r="L1181" t="s">
        <v>4975</v>
      </c>
      <c r="M1181" s="149">
        <v>994566.46</v>
      </c>
      <c r="N1181" s="149">
        <v>509995</v>
      </c>
    </row>
    <row r="1182" spans="1:14" x14ac:dyDescent="0.25">
      <c r="A1182" t="s">
        <v>55</v>
      </c>
      <c r="B1182" t="s">
        <v>8130</v>
      </c>
      <c r="C1182" t="s">
        <v>7342</v>
      </c>
      <c r="D1182" t="s">
        <v>5912</v>
      </c>
      <c r="E1182" t="s">
        <v>4876</v>
      </c>
      <c r="F1182" t="s">
        <v>10</v>
      </c>
      <c r="G1182" t="s">
        <v>4926</v>
      </c>
      <c r="H1182" t="s">
        <v>8131</v>
      </c>
      <c r="I1182" t="s">
        <v>5026</v>
      </c>
      <c r="J1182" t="s">
        <v>4826</v>
      </c>
      <c r="K1182" t="s">
        <v>4861</v>
      </c>
      <c r="L1182" t="s">
        <v>4975</v>
      </c>
      <c r="M1182" s="149">
        <v>896140.81</v>
      </c>
      <c r="N1182" s="149">
        <v>509995</v>
      </c>
    </row>
    <row r="1183" spans="1:14" x14ac:dyDescent="0.25">
      <c r="A1183" t="s">
        <v>68</v>
      </c>
      <c r="B1183" t="s">
        <v>7715</v>
      </c>
      <c r="C1183" t="s">
        <v>7714</v>
      </c>
      <c r="D1183" t="s">
        <v>6018</v>
      </c>
      <c r="E1183" t="s">
        <v>7716</v>
      </c>
      <c r="F1183" t="s">
        <v>10</v>
      </c>
      <c r="G1183" t="s">
        <v>4875</v>
      </c>
      <c r="H1183" t="s">
        <v>8132</v>
      </c>
      <c r="I1183" t="s">
        <v>5026</v>
      </c>
      <c r="J1183" t="s">
        <v>4826</v>
      </c>
      <c r="K1183" t="s">
        <v>4827</v>
      </c>
      <c r="L1183" t="s">
        <v>4975</v>
      </c>
      <c r="M1183" s="149">
        <v>1945426.67</v>
      </c>
      <c r="N1183" s="149">
        <v>486029.06</v>
      </c>
    </row>
    <row r="1184" spans="1:14" x14ac:dyDescent="0.25">
      <c r="A1184" t="s">
        <v>61</v>
      </c>
      <c r="B1184" t="s">
        <v>5740</v>
      </c>
      <c r="C1184" t="s">
        <v>5739</v>
      </c>
      <c r="D1184" t="s">
        <v>8133</v>
      </c>
      <c r="E1184" t="s">
        <v>8064</v>
      </c>
      <c r="F1184" t="s">
        <v>10</v>
      </c>
      <c r="G1184" t="s">
        <v>5158</v>
      </c>
      <c r="H1184" t="s">
        <v>8134</v>
      </c>
      <c r="I1184" t="s">
        <v>5026</v>
      </c>
      <c r="J1184" t="s">
        <v>4826</v>
      </c>
      <c r="K1184" t="s">
        <v>4827</v>
      </c>
      <c r="L1184" t="s">
        <v>4975</v>
      </c>
      <c r="M1184" s="149">
        <v>631129.43999999994</v>
      </c>
      <c r="N1184" s="149">
        <v>509689.88</v>
      </c>
    </row>
    <row r="1185" spans="1:14" x14ac:dyDescent="0.25">
      <c r="A1185" t="s">
        <v>61</v>
      </c>
      <c r="B1185" t="s">
        <v>5740</v>
      </c>
      <c r="C1185" t="s">
        <v>5739</v>
      </c>
      <c r="D1185" t="s">
        <v>7159</v>
      </c>
      <c r="E1185" t="s">
        <v>6386</v>
      </c>
      <c r="F1185" t="s">
        <v>10</v>
      </c>
      <c r="G1185" t="s">
        <v>5158</v>
      </c>
      <c r="H1185" t="s">
        <v>8135</v>
      </c>
      <c r="I1185" t="s">
        <v>5026</v>
      </c>
      <c r="J1185" t="s">
        <v>4826</v>
      </c>
      <c r="K1185" t="s">
        <v>4827</v>
      </c>
      <c r="L1185" t="s">
        <v>4975</v>
      </c>
      <c r="M1185" s="149">
        <v>390439.52</v>
      </c>
      <c r="N1185" s="149">
        <v>509689.88</v>
      </c>
    </row>
    <row r="1186" spans="1:14" x14ac:dyDescent="0.25">
      <c r="A1186" t="s">
        <v>61</v>
      </c>
      <c r="B1186" t="s">
        <v>7968</v>
      </c>
      <c r="C1186" t="s">
        <v>7967</v>
      </c>
      <c r="D1186" t="s">
        <v>6111</v>
      </c>
      <c r="E1186" t="s">
        <v>4949</v>
      </c>
      <c r="F1186" t="s">
        <v>9</v>
      </c>
      <c r="G1186" t="s">
        <v>5182</v>
      </c>
      <c r="H1186" t="s">
        <v>4940</v>
      </c>
      <c r="I1186" t="s">
        <v>5026</v>
      </c>
      <c r="J1186" t="s">
        <v>4826</v>
      </c>
      <c r="K1186" t="s">
        <v>4827</v>
      </c>
      <c r="L1186" t="s">
        <v>4975</v>
      </c>
      <c r="M1186" s="149">
        <v>497613.38</v>
      </c>
      <c r="N1186" s="149">
        <v>499603.62</v>
      </c>
    </row>
    <row r="1187" spans="1:14" x14ac:dyDescent="0.25">
      <c r="A1187" t="s">
        <v>53</v>
      </c>
      <c r="B1187" t="s">
        <v>8138</v>
      </c>
      <c r="C1187" t="s">
        <v>8137</v>
      </c>
      <c r="D1187" t="s">
        <v>8136</v>
      </c>
      <c r="E1187" t="s">
        <v>8068</v>
      </c>
      <c r="F1187" t="s">
        <v>10</v>
      </c>
      <c r="G1187" t="s">
        <v>4875</v>
      </c>
      <c r="H1187" t="s">
        <v>7282</v>
      </c>
      <c r="I1187" t="s">
        <v>5026</v>
      </c>
      <c r="J1187" t="s">
        <v>4826</v>
      </c>
      <c r="K1187" t="s">
        <v>4827</v>
      </c>
      <c r="L1187" t="s">
        <v>4975</v>
      </c>
      <c r="M1187" s="149">
        <v>500021.86</v>
      </c>
      <c r="N1187" s="149">
        <v>502482.43</v>
      </c>
    </row>
    <row r="1188" spans="1:14" x14ac:dyDescent="0.25">
      <c r="A1188" t="s">
        <v>47</v>
      </c>
      <c r="B1188" t="s">
        <v>8075</v>
      </c>
      <c r="C1188" t="s">
        <v>5906</v>
      </c>
      <c r="D1188" t="s">
        <v>8114</v>
      </c>
      <c r="E1188" t="s">
        <v>6205</v>
      </c>
      <c r="F1188" t="s">
        <v>10</v>
      </c>
      <c r="G1188" t="s">
        <v>2095</v>
      </c>
      <c r="H1188" t="s">
        <v>8139</v>
      </c>
      <c r="I1188" t="s">
        <v>5026</v>
      </c>
      <c r="J1188" t="s">
        <v>4826</v>
      </c>
      <c r="K1188" t="s">
        <v>4861</v>
      </c>
      <c r="L1188" t="s">
        <v>4975</v>
      </c>
      <c r="M1188" s="149">
        <v>781308.36</v>
      </c>
      <c r="N1188" s="149">
        <v>509701.63</v>
      </c>
    </row>
    <row r="1189" spans="1:14" x14ac:dyDescent="0.25">
      <c r="A1189" t="s">
        <v>47</v>
      </c>
      <c r="B1189" t="s">
        <v>8108</v>
      </c>
      <c r="C1189" t="s">
        <v>5906</v>
      </c>
      <c r="D1189" t="s">
        <v>8114</v>
      </c>
      <c r="E1189" t="s">
        <v>6205</v>
      </c>
      <c r="F1189" t="s">
        <v>10</v>
      </c>
      <c r="G1189" t="s">
        <v>2095</v>
      </c>
      <c r="H1189" t="s">
        <v>8140</v>
      </c>
      <c r="I1189" t="s">
        <v>5026</v>
      </c>
      <c r="J1189" t="s">
        <v>4826</v>
      </c>
      <c r="K1189" t="s">
        <v>4861</v>
      </c>
      <c r="L1189" t="s">
        <v>4975</v>
      </c>
      <c r="M1189" s="149">
        <v>842637.14</v>
      </c>
      <c r="N1189" s="149">
        <v>509701.63</v>
      </c>
    </row>
    <row r="1190" spans="1:14" x14ac:dyDescent="0.25">
      <c r="A1190" t="s">
        <v>47</v>
      </c>
      <c r="B1190" t="s">
        <v>8074</v>
      </c>
      <c r="C1190" t="s">
        <v>8073</v>
      </c>
      <c r="D1190" t="s">
        <v>8141</v>
      </c>
      <c r="E1190" t="s">
        <v>5183</v>
      </c>
      <c r="F1190" t="s">
        <v>9</v>
      </c>
      <c r="G1190" t="s">
        <v>560</v>
      </c>
      <c r="H1190" t="s">
        <v>8142</v>
      </c>
      <c r="I1190" t="s">
        <v>5026</v>
      </c>
      <c r="J1190" t="s">
        <v>4826</v>
      </c>
      <c r="K1190" t="s">
        <v>4827</v>
      </c>
      <c r="L1190" t="s">
        <v>4975</v>
      </c>
      <c r="M1190" s="149">
        <v>508318.7</v>
      </c>
      <c r="N1190" s="149">
        <v>509680</v>
      </c>
    </row>
    <row r="1191" spans="1:14" x14ac:dyDescent="0.25">
      <c r="A1191" t="s">
        <v>47</v>
      </c>
      <c r="B1191" t="s">
        <v>7709</v>
      </c>
      <c r="C1191" t="s">
        <v>7708</v>
      </c>
      <c r="D1191" t="s">
        <v>6643</v>
      </c>
      <c r="E1191" t="s">
        <v>6841</v>
      </c>
      <c r="F1191" t="s">
        <v>10</v>
      </c>
      <c r="G1191" t="s">
        <v>4839</v>
      </c>
      <c r="H1191" t="s">
        <v>4940</v>
      </c>
      <c r="I1191" t="s">
        <v>5026</v>
      </c>
      <c r="J1191" t="s">
        <v>4826</v>
      </c>
      <c r="K1191" t="s">
        <v>4827</v>
      </c>
      <c r="L1191" t="s">
        <v>4975</v>
      </c>
      <c r="M1191" s="149">
        <v>106333.61</v>
      </c>
      <c r="N1191" s="149">
        <v>490000</v>
      </c>
    </row>
    <row r="1192" spans="1:14" x14ac:dyDescent="0.25">
      <c r="A1192" t="s">
        <v>47</v>
      </c>
      <c r="B1192" t="s">
        <v>7709</v>
      </c>
      <c r="C1192" t="s">
        <v>7708</v>
      </c>
      <c r="D1192" t="s">
        <v>5996</v>
      </c>
      <c r="E1192" t="s">
        <v>5087</v>
      </c>
      <c r="F1192" t="s">
        <v>10</v>
      </c>
      <c r="G1192" t="s">
        <v>4839</v>
      </c>
      <c r="H1192" t="s">
        <v>8143</v>
      </c>
      <c r="I1192" t="s">
        <v>5026</v>
      </c>
      <c r="J1192" t="s">
        <v>4826</v>
      </c>
      <c r="K1192" t="s">
        <v>4827</v>
      </c>
      <c r="L1192" t="s">
        <v>4975</v>
      </c>
      <c r="M1192" s="149">
        <v>508911.57</v>
      </c>
      <c r="N1192" s="149">
        <v>490000</v>
      </c>
    </row>
    <row r="1193" spans="1:14" x14ac:dyDescent="0.25">
      <c r="A1193" t="s">
        <v>47</v>
      </c>
      <c r="B1193" t="s">
        <v>8116</v>
      </c>
      <c r="C1193" t="s">
        <v>8115</v>
      </c>
      <c r="D1193" t="s">
        <v>8144</v>
      </c>
      <c r="E1193" t="s">
        <v>8145</v>
      </c>
      <c r="F1193" t="s">
        <v>9</v>
      </c>
      <c r="G1193" t="s">
        <v>4939</v>
      </c>
      <c r="H1193" t="s">
        <v>8146</v>
      </c>
      <c r="I1193" t="s">
        <v>5026</v>
      </c>
      <c r="J1193" t="s">
        <v>4826</v>
      </c>
      <c r="K1193" t="s">
        <v>4827</v>
      </c>
      <c r="L1193" t="s">
        <v>4975</v>
      </c>
      <c r="M1193" s="149">
        <v>509400</v>
      </c>
      <c r="N1193" s="149">
        <v>509625.13</v>
      </c>
    </row>
    <row r="1194" spans="1:14" x14ac:dyDescent="0.25">
      <c r="A1194" t="s">
        <v>47</v>
      </c>
      <c r="B1194" t="s">
        <v>8147</v>
      </c>
      <c r="C1194" t="s">
        <v>5906</v>
      </c>
      <c r="D1194" t="s">
        <v>8114</v>
      </c>
      <c r="E1194" t="s">
        <v>5648</v>
      </c>
      <c r="F1194" t="s">
        <v>10</v>
      </c>
      <c r="G1194" t="s">
        <v>2095</v>
      </c>
      <c r="H1194" t="s">
        <v>5593</v>
      </c>
      <c r="I1194" t="s">
        <v>5026</v>
      </c>
      <c r="J1194" t="s">
        <v>4826</v>
      </c>
      <c r="K1194" t="s">
        <v>4861</v>
      </c>
      <c r="L1194" t="s">
        <v>4975</v>
      </c>
      <c r="M1194" s="149">
        <v>795092.73</v>
      </c>
      <c r="N1194" s="149">
        <v>509701.63</v>
      </c>
    </row>
    <row r="1195" spans="1:14" x14ac:dyDescent="0.25">
      <c r="A1195" t="s">
        <v>47</v>
      </c>
      <c r="B1195" t="s">
        <v>8150</v>
      </c>
      <c r="C1195" t="s">
        <v>8149</v>
      </c>
      <c r="D1195" t="s">
        <v>8151</v>
      </c>
      <c r="E1195" t="s">
        <v>8152</v>
      </c>
      <c r="F1195" t="s">
        <v>10</v>
      </c>
      <c r="G1195" t="s">
        <v>2095</v>
      </c>
      <c r="H1195" t="s">
        <v>8153</v>
      </c>
      <c r="I1195" t="s">
        <v>5026</v>
      </c>
      <c r="J1195" t="s">
        <v>4826</v>
      </c>
      <c r="K1195" t="s">
        <v>4827</v>
      </c>
      <c r="L1195" t="s">
        <v>4975</v>
      </c>
      <c r="M1195" s="149">
        <v>547954.39</v>
      </c>
      <c r="N1195" s="149">
        <v>502881</v>
      </c>
    </row>
    <row r="1196" spans="1:14" x14ac:dyDescent="0.25">
      <c r="A1196" t="s">
        <v>45</v>
      </c>
      <c r="B1196" t="s">
        <v>8155</v>
      </c>
      <c r="C1196" t="s">
        <v>8154</v>
      </c>
      <c r="D1196" t="s">
        <v>7773</v>
      </c>
      <c r="E1196" t="s">
        <v>5425</v>
      </c>
      <c r="F1196" t="s">
        <v>9</v>
      </c>
      <c r="G1196" t="s">
        <v>560</v>
      </c>
      <c r="H1196" t="s">
        <v>8156</v>
      </c>
      <c r="I1196" t="s">
        <v>5026</v>
      </c>
      <c r="J1196" t="s">
        <v>4826</v>
      </c>
      <c r="K1196" t="s">
        <v>4827</v>
      </c>
      <c r="L1196" t="s">
        <v>4975</v>
      </c>
      <c r="M1196" s="149">
        <v>97499.59</v>
      </c>
      <c r="N1196" s="149">
        <v>509222.58</v>
      </c>
    </row>
    <row r="1197" spans="1:14" x14ac:dyDescent="0.25">
      <c r="A1197" t="s">
        <v>58</v>
      </c>
      <c r="B1197" t="s">
        <v>8158</v>
      </c>
      <c r="C1197" t="s">
        <v>8157</v>
      </c>
      <c r="D1197" t="s">
        <v>8081</v>
      </c>
      <c r="E1197" t="s">
        <v>5952</v>
      </c>
      <c r="F1197" t="s">
        <v>9</v>
      </c>
      <c r="G1197" t="s">
        <v>560</v>
      </c>
      <c r="H1197" t="s">
        <v>8098</v>
      </c>
      <c r="I1197" t="s">
        <v>5026</v>
      </c>
      <c r="J1197" t="s">
        <v>4826</v>
      </c>
      <c r="K1197" t="s">
        <v>4827</v>
      </c>
      <c r="L1197" t="s">
        <v>4975</v>
      </c>
      <c r="M1197" s="149">
        <v>497898.08</v>
      </c>
      <c r="N1197" s="149">
        <v>503855.83</v>
      </c>
    </row>
    <row r="1198" spans="1:14" x14ac:dyDescent="0.25">
      <c r="A1198" t="s">
        <v>58</v>
      </c>
      <c r="B1198" t="s">
        <v>8160</v>
      </c>
      <c r="C1198" t="s">
        <v>8159</v>
      </c>
      <c r="D1198" t="s">
        <v>8069</v>
      </c>
      <c r="E1198" t="s">
        <v>4983</v>
      </c>
      <c r="F1198" t="s">
        <v>9</v>
      </c>
      <c r="G1198" t="s">
        <v>560</v>
      </c>
      <c r="H1198" t="s">
        <v>8161</v>
      </c>
      <c r="I1198" t="s">
        <v>5026</v>
      </c>
      <c r="J1198" t="s">
        <v>4826</v>
      </c>
      <c r="K1198" t="s">
        <v>4827</v>
      </c>
      <c r="L1198" t="s">
        <v>4975</v>
      </c>
      <c r="M1198" s="149">
        <v>498686.31</v>
      </c>
      <c r="N1198" s="149">
        <v>505180.92</v>
      </c>
    </row>
    <row r="1199" spans="1:14" x14ac:dyDescent="0.25">
      <c r="A1199" t="s">
        <v>58</v>
      </c>
      <c r="B1199" t="s">
        <v>8160</v>
      </c>
      <c r="C1199" t="s">
        <v>8159</v>
      </c>
      <c r="D1199" t="s">
        <v>8046</v>
      </c>
      <c r="E1199" t="s">
        <v>4983</v>
      </c>
      <c r="F1199" t="s">
        <v>9</v>
      </c>
      <c r="G1199" t="s">
        <v>560</v>
      </c>
      <c r="H1199" t="s">
        <v>8162</v>
      </c>
      <c r="I1199" t="s">
        <v>5026</v>
      </c>
      <c r="J1199" t="s">
        <v>4826</v>
      </c>
      <c r="K1199" t="s">
        <v>4827</v>
      </c>
      <c r="L1199" t="s">
        <v>4975</v>
      </c>
      <c r="M1199" s="149">
        <v>498980.17</v>
      </c>
      <c r="N1199" s="149">
        <v>504025.57</v>
      </c>
    </row>
    <row r="1200" spans="1:14" x14ac:dyDescent="0.25">
      <c r="A1200" t="s">
        <v>57</v>
      </c>
      <c r="B1200" t="s">
        <v>7301</v>
      </c>
      <c r="C1200" t="s">
        <v>7300</v>
      </c>
      <c r="D1200" t="s">
        <v>8072</v>
      </c>
      <c r="E1200" t="s">
        <v>8111</v>
      </c>
      <c r="F1200" t="s">
        <v>10</v>
      </c>
      <c r="G1200" t="s">
        <v>4839</v>
      </c>
      <c r="H1200" t="s">
        <v>8163</v>
      </c>
      <c r="I1200" t="s">
        <v>5026</v>
      </c>
      <c r="J1200" t="s">
        <v>4826</v>
      </c>
      <c r="K1200" t="s">
        <v>4827</v>
      </c>
      <c r="L1200" t="s">
        <v>4975</v>
      </c>
      <c r="M1200" s="149">
        <v>505996.79</v>
      </c>
      <c r="N1200" s="149">
        <v>506700.87</v>
      </c>
    </row>
    <row r="1201" spans="1:14" x14ac:dyDescent="0.25">
      <c r="A1201" t="s">
        <v>57</v>
      </c>
      <c r="B1201" t="s">
        <v>8094</v>
      </c>
      <c r="C1201" t="s">
        <v>8093</v>
      </c>
      <c r="D1201" t="s">
        <v>6143</v>
      </c>
      <c r="E1201" t="s">
        <v>5273</v>
      </c>
      <c r="F1201" t="s">
        <v>9</v>
      </c>
      <c r="G1201" t="s">
        <v>560</v>
      </c>
      <c r="H1201" t="s">
        <v>8164</v>
      </c>
      <c r="I1201" t="s">
        <v>5026</v>
      </c>
      <c r="J1201" t="s">
        <v>4826</v>
      </c>
      <c r="K1201" t="s">
        <v>4827</v>
      </c>
      <c r="L1201" t="s">
        <v>4975</v>
      </c>
      <c r="M1201" s="149">
        <v>507661.27</v>
      </c>
      <c r="N1201" s="149">
        <v>509700.07</v>
      </c>
    </row>
    <row r="1202" spans="1:14" x14ac:dyDescent="0.25">
      <c r="A1202" t="s">
        <v>62</v>
      </c>
      <c r="B1202" t="s">
        <v>6629</v>
      </c>
      <c r="C1202" t="s">
        <v>7334</v>
      </c>
      <c r="D1202" t="s">
        <v>6876</v>
      </c>
      <c r="E1202" t="s">
        <v>5894</v>
      </c>
      <c r="F1202" t="s">
        <v>10</v>
      </c>
      <c r="G1202" t="s">
        <v>4875</v>
      </c>
      <c r="H1202" t="s">
        <v>8109</v>
      </c>
      <c r="I1202" t="s">
        <v>5026</v>
      </c>
      <c r="J1202" t="s">
        <v>4826</v>
      </c>
      <c r="K1202" t="s">
        <v>4861</v>
      </c>
      <c r="L1202" t="s">
        <v>4975</v>
      </c>
      <c r="M1202" s="149">
        <v>519908.14</v>
      </c>
      <c r="N1202" s="149">
        <v>489622.49</v>
      </c>
    </row>
    <row r="1203" spans="1:14" x14ac:dyDescent="0.25">
      <c r="A1203" t="s">
        <v>62</v>
      </c>
      <c r="B1203" t="s">
        <v>6629</v>
      </c>
      <c r="C1203" t="s">
        <v>7334</v>
      </c>
      <c r="D1203" t="s">
        <v>6876</v>
      </c>
      <c r="E1203" t="s">
        <v>5878</v>
      </c>
      <c r="F1203" t="s">
        <v>10</v>
      </c>
      <c r="G1203" t="s">
        <v>4875</v>
      </c>
      <c r="H1203" t="s">
        <v>8165</v>
      </c>
      <c r="I1203" t="s">
        <v>5026</v>
      </c>
      <c r="J1203" t="s">
        <v>4826</v>
      </c>
      <c r="K1203" t="s">
        <v>4861</v>
      </c>
      <c r="L1203" t="s">
        <v>4975</v>
      </c>
      <c r="M1203" s="149">
        <v>501662.32</v>
      </c>
      <c r="N1203" s="149">
        <v>489622.49</v>
      </c>
    </row>
    <row r="1204" spans="1:14" x14ac:dyDescent="0.25">
      <c r="A1204" t="s">
        <v>62</v>
      </c>
      <c r="B1204" t="s">
        <v>8166</v>
      </c>
      <c r="C1204" t="s">
        <v>7334</v>
      </c>
      <c r="D1204" t="s">
        <v>7886</v>
      </c>
      <c r="E1204" t="s">
        <v>4860</v>
      </c>
      <c r="F1204" t="s">
        <v>10</v>
      </c>
      <c r="G1204" t="s">
        <v>4875</v>
      </c>
      <c r="H1204" t="s">
        <v>8167</v>
      </c>
      <c r="I1204" t="s">
        <v>5026</v>
      </c>
      <c r="J1204" t="s">
        <v>4826</v>
      </c>
      <c r="K1204" t="s">
        <v>4861</v>
      </c>
      <c r="L1204" t="s">
        <v>4975</v>
      </c>
      <c r="M1204" s="149">
        <v>484736.17</v>
      </c>
      <c r="N1204" s="149">
        <v>489622.49</v>
      </c>
    </row>
    <row r="1205" spans="1:14" x14ac:dyDescent="0.25">
      <c r="A1205" t="s">
        <v>62</v>
      </c>
      <c r="B1205" t="s">
        <v>8168</v>
      </c>
      <c r="C1205" t="s">
        <v>7334</v>
      </c>
      <c r="D1205" t="s">
        <v>7329</v>
      </c>
      <c r="E1205" t="s">
        <v>5262</v>
      </c>
      <c r="F1205" t="s">
        <v>10</v>
      </c>
      <c r="G1205" t="s">
        <v>4875</v>
      </c>
      <c r="H1205" t="s">
        <v>8169</v>
      </c>
      <c r="I1205" t="s">
        <v>5026</v>
      </c>
      <c r="J1205" t="s">
        <v>4826</v>
      </c>
      <c r="K1205" t="s">
        <v>4861</v>
      </c>
      <c r="L1205" t="s">
        <v>4975</v>
      </c>
      <c r="M1205" s="149">
        <v>557634.86</v>
      </c>
      <c r="N1205" s="149">
        <v>489622.49</v>
      </c>
    </row>
    <row r="1206" spans="1:14" x14ac:dyDescent="0.25">
      <c r="A1206" t="s">
        <v>62</v>
      </c>
      <c r="B1206" t="s">
        <v>8170</v>
      </c>
      <c r="C1206" t="s">
        <v>7334</v>
      </c>
      <c r="D1206" t="s">
        <v>6277</v>
      </c>
      <c r="E1206" t="s">
        <v>8090</v>
      </c>
      <c r="F1206" t="s">
        <v>10</v>
      </c>
      <c r="G1206" t="s">
        <v>4875</v>
      </c>
      <c r="H1206" t="s">
        <v>8171</v>
      </c>
      <c r="I1206" t="s">
        <v>5026</v>
      </c>
      <c r="J1206" t="s">
        <v>4826</v>
      </c>
      <c r="K1206" t="s">
        <v>4861</v>
      </c>
      <c r="L1206" t="s">
        <v>4975</v>
      </c>
      <c r="M1206" s="149">
        <v>489034.16</v>
      </c>
      <c r="N1206" s="149">
        <v>489622.49</v>
      </c>
    </row>
    <row r="1207" spans="1:14" x14ac:dyDescent="0.25">
      <c r="A1207" t="s">
        <v>62</v>
      </c>
      <c r="B1207" t="s">
        <v>5269</v>
      </c>
      <c r="C1207" t="s">
        <v>7334</v>
      </c>
      <c r="D1207" t="s">
        <v>5314</v>
      </c>
      <c r="E1207" t="s">
        <v>5622</v>
      </c>
      <c r="F1207" t="s">
        <v>10</v>
      </c>
      <c r="G1207" t="s">
        <v>2095</v>
      </c>
      <c r="H1207" t="s">
        <v>8172</v>
      </c>
      <c r="I1207" t="s">
        <v>5026</v>
      </c>
      <c r="J1207" t="s">
        <v>4826</v>
      </c>
      <c r="K1207" t="s">
        <v>4861</v>
      </c>
      <c r="L1207" t="s">
        <v>4975</v>
      </c>
      <c r="M1207" s="149">
        <v>579145.31999999995</v>
      </c>
      <c r="N1207" s="149">
        <v>489622.49</v>
      </c>
    </row>
    <row r="1208" spans="1:14" x14ac:dyDescent="0.25">
      <c r="A1208" t="s">
        <v>62</v>
      </c>
      <c r="B1208" t="s">
        <v>5269</v>
      </c>
      <c r="C1208" t="s">
        <v>7334</v>
      </c>
      <c r="D1208" t="s">
        <v>7886</v>
      </c>
      <c r="E1208" t="s">
        <v>5258</v>
      </c>
      <c r="F1208" t="s">
        <v>10</v>
      </c>
      <c r="G1208" t="s">
        <v>4875</v>
      </c>
      <c r="H1208" t="s">
        <v>8173</v>
      </c>
      <c r="I1208" t="s">
        <v>5026</v>
      </c>
      <c r="J1208" t="s">
        <v>4826</v>
      </c>
      <c r="K1208" t="s">
        <v>4861</v>
      </c>
      <c r="L1208" t="s">
        <v>4975</v>
      </c>
      <c r="M1208" s="149">
        <v>567096.06000000006</v>
      </c>
      <c r="N1208" s="149">
        <v>489622.49</v>
      </c>
    </row>
    <row r="1209" spans="1:14" x14ac:dyDescent="0.25">
      <c r="A1209" t="s">
        <v>62</v>
      </c>
      <c r="B1209" t="s">
        <v>5269</v>
      </c>
      <c r="C1209" t="s">
        <v>7334</v>
      </c>
      <c r="D1209" t="s">
        <v>6277</v>
      </c>
      <c r="E1209" t="s">
        <v>8090</v>
      </c>
      <c r="F1209" t="s">
        <v>10</v>
      </c>
      <c r="G1209" t="s">
        <v>4875</v>
      </c>
      <c r="H1209" t="s">
        <v>8174</v>
      </c>
      <c r="I1209" t="s">
        <v>5026</v>
      </c>
      <c r="J1209" t="s">
        <v>4826</v>
      </c>
      <c r="K1209" t="s">
        <v>4861</v>
      </c>
      <c r="L1209" t="s">
        <v>4975</v>
      </c>
      <c r="M1209" s="149">
        <v>489442.42</v>
      </c>
      <c r="N1209" s="149">
        <v>489622.49</v>
      </c>
    </row>
    <row r="1210" spans="1:14" x14ac:dyDescent="0.25">
      <c r="A1210" t="s">
        <v>62</v>
      </c>
      <c r="B1210" t="s">
        <v>5269</v>
      </c>
      <c r="C1210" t="s">
        <v>7334</v>
      </c>
      <c r="D1210" t="s">
        <v>7329</v>
      </c>
      <c r="E1210" t="s">
        <v>7951</v>
      </c>
      <c r="F1210" t="s">
        <v>10</v>
      </c>
      <c r="G1210" t="s">
        <v>4875</v>
      </c>
      <c r="H1210" t="s">
        <v>8175</v>
      </c>
      <c r="I1210" t="s">
        <v>5026</v>
      </c>
      <c r="J1210" t="s">
        <v>4826</v>
      </c>
      <c r="K1210" t="s">
        <v>4861</v>
      </c>
      <c r="L1210" t="s">
        <v>4975</v>
      </c>
      <c r="M1210" s="149">
        <v>544043.80000000005</v>
      </c>
      <c r="N1210" s="149">
        <v>489622.49</v>
      </c>
    </row>
    <row r="1211" spans="1:14" x14ac:dyDescent="0.25">
      <c r="A1211" t="s">
        <v>62</v>
      </c>
      <c r="B1211" t="s">
        <v>5269</v>
      </c>
      <c r="C1211" t="s">
        <v>7334</v>
      </c>
      <c r="D1211" t="s">
        <v>7113</v>
      </c>
      <c r="E1211" t="s">
        <v>5247</v>
      </c>
      <c r="F1211" t="s">
        <v>10</v>
      </c>
      <c r="G1211" t="s">
        <v>4875</v>
      </c>
      <c r="H1211" t="s">
        <v>8176</v>
      </c>
      <c r="I1211" t="s">
        <v>5026</v>
      </c>
      <c r="J1211" t="s">
        <v>4826</v>
      </c>
      <c r="K1211" t="s">
        <v>4861</v>
      </c>
      <c r="L1211" t="s">
        <v>4975</v>
      </c>
      <c r="M1211" s="149">
        <v>527229.62</v>
      </c>
      <c r="N1211" s="149">
        <v>489622.49</v>
      </c>
    </row>
    <row r="1212" spans="1:14" x14ac:dyDescent="0.25">
      <c r="A1212" t="s">
        <v>62</v>
      </c>
      <c r="B1212" t="s">
        <v>5269</v>
      </c>
      <c r="C1212" t="s">
        <v>7334</v>
      </c>
      <c r="D1212" t="s">
        <v>7113</v>
      </c>
      <c r="E1212" t="s">
        <v>7828</v>
      </c>
      <c r="F1212" t="s">
        <v>10</v>
      </c>
      <c r="G1212" t="s">
        <v>4875</v>
      </c>
      <c r="H1212" t="s">
        <v>8177</v>
      </c>
      <c r="I1212" t="s">
        <v>5026</v>
      </c>
      <c r="J1212" t="s">
        <v>4826</v>
      </c>
      <c r="K1212" t="s">
        <v>4861</v>
      </c>
      <c r="L1212" t="s">
        <v>4975</v>
      </c>
      <c r="M1212" s="149">
        <v>535680.37</v>
      </c>
      <c r="N1212" s="149">
        <v>489622.49</v>
      </c>
    </row>
    <row r="1213" spans="1:14" x14ac:dyDescent="0.25">
      <c r="A1213" t="s">
        <v>62</v>
      </c>
      <c r="B1213" t="s">
        <v>5269</v>
      </c>
      <c r="C1213" t="s">
        <v>7334</v>
      </c>
      <c r="D1213" t="s">
        <v>7918</v>
      </c>
      <c r="E1213" t="s">
        <v>5670</v>
      </c>
      <c r="F1213" t="s">
        <v>10</v>
      </c>
      <c r="G1213" t="s">
        <v>2095</v>
      </c>
      <c r="H1213" t="s">
        <v>4940</v>
      </c>
      <c r="I1213" t="s">
        <v>5026</v>
      </c>
      <c r="J1213" t="s">
        <v>4826</v>
      </c>
      <c r="K1213" t="s">
        <v>4861</v>
      </c>
      <c r="L1213" t="s">
        <v>4975</v>
      </c>
      <c r="M1213" s="149">
        <v>487711.14</v>
      </c>
      <c r="N1213" s="149">
        <v>489622.49</v>
      </c>
    </row>
    <row r="1214" spans="1:14" x14ac:dyDescent="0.25">
      <c r="A1214" t="s">
        <v>62</v>
      </c>
      <c r="B1214" t="s">
        <v>5269</v>
      </c>
      <c r="C1214" t="s">
        <v>7334</v>
      </c>
      <c r="D1214" t="s">
        <v>7255</v>
      </c>
      <c r="E1214" t="s">
        <v>5112</v>
      </c>
      <c r="F1214" t="s">
        <v>10</v>
      </c>
      <c r="G1214" t="s">
        <v>2095</v>
      </c>
      <c r="H1214" t="s">
        <v>8178</v>
      </c>
      <c r="I1214" t="s">
        <v>5026</v>
      </c>
      <c r="J1214" t="s">
        <v>4826</v>
      </c>
      <c r="K1214" t="s">
        <v>4861</v>
      </c>
      <c r="L1214" t="s">
        <v>4975</v>
      </c>
      <c r="M1214" s="149">
        <v>489034.16</v>
      </c>
      <c r="N1214" s="149">
        <v>489622.49</v>
      </c>
    </row>
    <row r="1215" spans="1:14" x14ac:dyDescent="0.25">
      <c r="A1215" t="s">
        <v>62</v>
      </c>
      <c r="B1215" t="s">
        <v>5269</v>
      </c>
      <c r="C1215" t="s">
        <v>7334</v>
      </c>
      <c r="D1215" t="s">
        <v>5510</v>
      </c>
      <c r="E1215" t="s">
        <v>5670</v>
      </c>
      <c r="F1215" t="s">
        <v>10</v>
      </c>
      <c r="G1215" t="s">
        <v>4875</v>
      </c>
      <c r="H1215" t="s">
        <v>8179</v>
      </c>
      <c r="I1215" t="s">
        <v>5026</v>
      </c>
      <c r="J1215" t="s">
        <v>4826</v>
      </c>
      <c r="K1215" t="s">
        <v>4861</v>
      </c>
      <c r="L1215" t="s">
        <v>4975</v>
      </c>
      <c r="M1215" s="149">
        <v>487711.14</v>
      </c>
      <c r="N1215" s="149">
        <v>489622.49</v>
      </c>
    </row>
    <row r="1216" spans="1:14" x14ac:dyDescent="0.25">
      <c r="A1216" t="s">
        <v>62</v>
      </c>
      <c r="B1216" t="s">
        <v>6642</v>
      </c>
      <c r="C1216" t="s">
        <v>7334</v>
      </c>
      <c r="D1216" t="s">
        <v>5314</v>
      </c>
      <c r="E1216" t="s">
        <v>6542</v>
      </c>
      <c r="F1216" t="s">
        <v>10</v>
      </c>
      <c r="G1216" t="s">
        <v>5158</v>
      </c>
      <c r="H1216" t="s">
        <v>8180</v>
      </c>
      <c r="I1216" t="s">
        <v>5026</v>
      </c>
      <c r="J1216" t="s">
        <v>4826</v>
      </c>
      <c r="K1216" t="s">
        <v>4861</v>
      </c>
      <c r="L1216" t="s">
        <v>4975</v>
      </c>
      <c r="M1216" s="149">
        <v>568358.22</v>
      </c>
      <c r="N1216" s="149">
        <v>489622.49</v>
      </c>
    </row>
    <row r="1217" spans="1:14" x14ac:dyDescent="0.25">
      <c r="A1217" t="s">
        <v>62</v>
      </c>
      <c r="B1217" t="s">
        <v>8181</v>
      </c>
      <c r="C1217" t="s">
        <v>7334</v>
      </c>
      <c r="D1217" t="s">
        <v>7366</v>
      </c>
      <c r="E1217" t="s">
        <v>8182</v>
      </c>
      <c r="F1217" t="s">
        <v>10</v>
      </c>
      <c r="G1217" t="s">
        <v>4875</v>
      </c>
      <c r="H1217" t="s">
        <v>8183</v>
      </c>
      <c r="I1217" t="s">
        <v>5026</v>
      </c>
      <c r="J1217" t="s">
        <v>4826</v>
      </c>
      <c r="K1217" t="s">
        <v>4861</v>
      </c>
      <c r="L1217" t="s">
        <v>4975</v>
      </c>
      <c r="M1217" s="149">
        <v>541904.93999999994</v>
      </c>
      <c r="N1217" s="149">
        <v>489622.49</v>
      </c>
    </row>
    <row r="1218" spans="1:14" x14ac:dyDescent="0.25">
      <c r="A1218" t="s">
        <v>62</v>
      </c>
      <c r="B1218" t="s">
        <v>8181</v>
      </c>
      <c r="C1218" t="s">
        <v>7334</v>
      </c>
      <c r="D1218" t="s">
        <v>7886</v>
      </c>
      <c r="E1218" t="s">
        <v>5120</v>
      </c>
      <c r="F1218" t="s">
        <v>10</v>
      </c>
      <c r="G1218" t="s">
        <v>4875</v>
      </c>
      <c r="H1218" t="s">
        <v>8184</v>
      </c>
      <c r="I1218" t="s">
        <v>5026</v>
      </c>
      <c r="J1218" t="s">
        <v>4826</v>
      </c>
      <c r="K1218" t="s">
        <v>4861</v>
      </c>
      <c r="L1218" t="s">
        <v>4975</v>
      </c>
      <c r="M1218" s="149">
        <v>487553</v>
      </c>
      <c r="N1218" s="149">
        <v>489622.49</v>
      </c>
    </row>
    <row r="1219" spans="1:14" x14ac:dyDescent="0.25">
      <c r="A1219" t="s">
        <v>62</v>
      </c>
      <c r="B1219" t="s">
        <v>8185</v>
      </c>
      <c r="C1219" t="s">
        <v>7334</v>
      </c>
      <c r="D1219" t="s">
        <v>6277</v>
      </c>
      <c r="E1219" t="s">
        <v>6200</v>
      </c>
      <c r="F1219" t="s">
        <v>10</v>
      </c>
      <c r="G1219" t="s">
        <v>4875</v>
      </c>
      <c r="H1219" t="s">
        <v>8105</v>
      </c>
      <c r="I1219" t="s">
        <v>5026</v>
      </c>
      <c r="J1219" t="s">
        <v>4826</v>
      </c>
      <c r="K1219" t="s">
        <v>4861</v>
      </c>
      <c r="L1219" t="s">
        <v>4975</v>
      </c>
      <c r="M1219" s="149">
        <v>486197</v>
      </c>
      <c r="N1219" s="149">
        <v>489622.49</v>
      </c>
    </row>
    <row r="1220" spans="1:14" x14ac:dyDescent="0.25">
      <c r="A1220" t="s">
        <v>62</v>
      </c>
      <c r="B1220" t="s">
        <v>8186</v>
      </c>
      <c r="C1220" t="s">
        <v>7334</v>
      </c>
      <c r="D1220" t="s">
        <v>7886</v>
      </c>
      <c r="E1220" t="s">
        <v>5120</v>
      </c>
      <c r="F1220" t="s">
        <v>10</v>
      </c>
      <c r="G1220" t="s">
        <v>4875</v>
      </c>
      <c r="H1220" t="s">
        <v>8187</v>
      </c>
      <c r="I1220" t="s">
        <v>5026</v>
      </c>
      <c r="J1220" t="s">
        <v>4826</v>
      </c>
      <c r="K1220" t="s">
        <v>4861</v>
      </c>
      <c r="L1220" t="s">
        <v>4975</v>
      </c>
      <c r="M1220" s="149">
        <v>485705.6</v>
      </c>
      <c r="N1220" s="149">
        <v>489622.49</v>
      </c>
    </row>
    <row r="1221" spans="1:14" x14ac:dyDescent="0.25">
      <c r="A1221" t="s">
        <v>62</v>
      </c>
      <c r="B1221" t="s">
        <v>8188</v>
      </c>
      <c r="C1221" t="s">
        <v>7334</v>
      </c>
      <c r="D1221" t="s">
        <v>4889</v>
      </c>
      <c r="E1221" t="s">
        <v>5144</v>
      </c>
      <c r="F1221" t="s">
        <v>10</v>
      </c>
      <c r="G1221" t="s">
        <v>5158</v>
      </c>
      <c r="H1221" t="s">
        <v>8189</v>
      </c>
      <c r="I1221" t="s">
        <v>5026</v>
      </c>
      <c r="J1221" t="s">
        <v>4826</v>
      </c>
      <c r="K1221" t="s">
        <v>4861</v>
      </c>
      <c r="L1221" t="s">
        <v>4975</v>
      </c>
      <c r="M1221" s="149">
        <v>603643.61</v>
      </c>
      <c r="N1221" s="149">
        <v>489622.49</v>
      </c>
    </row>
    <row r="1222" spans="1:14" x14ac:dyDescent="0.25">
      <c r="A1222" t="s">
        <v>62</v>
      </c>
      <c r="B1222" t="s">
        <v>8190</v>
      </c>
      <c r="C1222" t="s">
        <v>7334</v>
      </c>
      <c r="D1222" t="s">
        <v>7329</v>
      </c>
      <c r="E1222" t="s">
        <v>7951</v>
      </c>
      <c r="F1222" t="s">
        <v>10</v>
      </c>
      <c r="G1222" t="s">
        <v>4875</v>
      </c>
      <c r="H1222" t="s">
        <v>8191</v>
      </c>
      <c r="I1222" t="s">
        <v>5026</v>
      </c>
      <c r="J1222" t="s">
        <v>4826</v>
      </c>
      <c r="K1222" t="s">
        <v>4861</v>
      </c>
      <c r="L1222" t="s">
        <v>4975</v>
      </c>
      <c r="M1222" s="149">
        <v>526390</v>
      </c>
      <c r="N1222" s="149">
        <v>489622.49</v>
      </c>
    </row>
    <row r="1223" spans="1:14" x14ac:dyDescent="0.25">
      <c r="A1223" t="s">
        <v>62</v>
      </c>
      <c r="B1223" t="s">
        <v>8192</v>
      </c>
      <c r="C1223" t="s">
        <v>7334</v>
      </c>
      <c r="D1223" t="s">
        <v>7366</v>
      </c>
      <c r="E1223" t="s">
        <v>5763</v>
      </c>
      <c r="F1223" t="s">
        <v>10</v>
      </c>
      <c r="G1223" t="s">
        <v>4875</v>
      </c>
      <c r="H1223" t="s">
        <v>7808</v>
      </c>
      <c r="I1223" t="s">
        <v>5026</v>
      </c>
      <c r="J1223" t="s">
        <v>4826</v>
      </c>
      <c r="K1223" t="s">
        <v>4861</v>
      </c>
      <c r="L1223" t="s">
        <v>4975</v>
      </c>
      <c r="M1223" s="149">
        <v>529169.28</v>
      </c>
      <c r="N1223" s="149">
        <v>489622.49</v>
      </c>
    </row>
    <row r="1224" spans="1:14" x14ac:dyDescent="0.25">
      <c r="A1224" t="s">
        <v>48</v>
      </c>
      <c r="B1224" t="s">
        <v>8195</v>
      </c>
      <c r="C1224" t="s">
        <v>8194</v>
      </c>
      <c r="D1224" t="s">
        <v>8193</v>
      </c>
      <c r="E1224" t="s">
        <v>5693</v>
      </c>
      <c r="F1224" t="s">
        <v>10</v>
      </c>
      <c r="G1224" t="s">
        <v>2095</v>
      </c>
      <c r="H1224" t="s">
        <v>8196</v>
      </c>
      <c r="I1224" t="s">
        <v>5026</v>
      </c>
      <c r="J1224" t="s">
        <v>4826</v>
      </c>
      <c r="K1224" t="s">
        <v>4827</v>
      </c>
      <c r="L1224" t="s">
        <v>4975</v>
      </c>
      <c r="M1224" s="149">
        <v>249918.13</v>
      </c>
      <c r="N1224" s="149">
        <v>510000</v>
      </c>
    </row>
    <row r="1225" spans="1:14" x14ac:dyDescent="0.25">
      <c r="A1225" t="s">
        <v>48</v>
      </c>
      <c r="B1225" t="s">
        <v>8197</v>
      </c>
      <c r="C1225" t="s">
        <v>4864</v>
      </c>
      <c r="D1225" t="s">
        <v>8110</v>
      </c>
      <c r="E1225" t="s">
        <v>6352</v>
      </c>
      <c r="F1225" t="s">
        <v>10</v>
      </c>
      <c r="G1225" t="s">
        <v>560</v>
      </c>
      <c r="H1225" t="s">
        <v>560</v>
      </c>
      <c r="I1225" t="s">
        <v>5026</v>
      </c>
      <c r="J1225" t="s">
        <v>4826</v>
      </c>
      <c r="K1225" t="s">
        <v>4861</v>
      </c>
      <c r="L1225" t="s">
        <v>4975</v>
      </c>
      <c r="M1225" s="149">
        <v>439143.98</v>
      </c>
      <c r="N1225" s="149">
        <v>489185.31</v>
      </c>
    </row>
    <row r="1226" spans="1:14" x14ac:dyDescent="0.25">
      <c r="A1226" t="s">
        <v>48</v>
      </c>
      <c r="B1226" t="s">
        <v>8197</v>
      </c>
      <c r="C1226" t="s">
        <v>8198</v>
      </c>
      <c r="D1226" t="s">
        <v>6025</v>
      </c>
      <c r="E1226" t="s">
        <v>6086</v>
      </c>
      <c r="F1226" t="s">
        <v>9</v>
      </c>
      <c r="G1226" t="s">
        <v>560</v>
      </c>
      <c r="H1226" t="s">
        <v>8199</v>
      </c>
      <c r="I1226" t="s">
        <v>5026</v>
      </c>
      <c r="J1226" t="s">
        <v>4826</v>
      </c>
      <c r="K1226" t="s">
        <v>4827</v>
      </c>
      <c r="L1226" t="s">
        <v>4975</v>
      </c>
      <c r="M1226" s="149">
        <v>504385.4</v>
      </c>
      <c r="N1226" s="149">
        <v>509735.91</v>
      </c>
    </row>
    <row r="1227" spans="1:14" x14ac:dyDescent="0.25">
      <c r="A1227" t="s">
        <v>52</v>
      </c>
      <c r="B1227" t="s">
        <v>6393</v>
      </c>
      <c r="C1227" t="s">
        <v>6392</v>
      </c>
      <c r="D1227" t="s">
        <v>8200</v>
      </c>
      <c r="E1227" t="s">
        <v>5934</v>
      </c>
      <c r="F1227" t="s">
        <v>9</v>
      </c>
      <c r="G1227" t="s">
        <v>560</v>
      </c>
      <c r="H1227" t="s">
        <v>8201</v>
      </c>
      <c r="I1227" t="s">
        <v>5026</v>
      </c>
      <c r="J1227" t="s">
        <v>4826</v>
      </c>
      <c r="K1227" t="s">
        <v>4827</v>
      </c>
      <c r="L1227" t="s">
        <v>4975</v>
      </c>
      <c r="M1227" s="149">
        <v>500688.03</v>
      </c>
      <c r="N1227" s="149">
        <v>504858.42</v>
      </c>
    </row>
    <row r="1228" spans="1:14" x14ac:dyDescent="0.25">
      <c r="A1228" t="s">
        <v>52</v>
      </c>
      <c r="B1228" t="s">
        <v>8088</v>
      </c>
      <c r="C1228" t="s">
        <v>8087</v>
      </c>
      <c r="D1228" t="s">
        <v>8202</v>
      </c>
      <c r="E1228" t="s">
        <v>7746</v>
      </c>
      <c r="F1228" t="s">
        <v>9</v>
      </c>
      <c r="G1228" t="s">
        <v>4839</v>
      </c>
      <c r="H1228" t="s">
        <v>560</v>
      </c>
      <c r="I1228" t="s">
        <v>5026</v>
      </c>
      <c r="J1228" t="s">
        <v>4826</v>
      </c>
      <c r="K1228" t="s">
        <v>4827</v>
      </c>
      <c r="L1228" t="s">
        <v>4975</v>
      </c>
      <c r="M1228" s="149">
        <v>506489.29</v>
      </c>
      <c r="N1228" s="149">
        <v>509125.93</v>
      </c>
    </row>
    <row r="1229" spans="1:14" x14ac:dyDescent="0.25">
      <c r="A1229" t="s">
        <v>52</v>
      </c>
      <c r="B1229" t="s">
        <v>6338</v>
      </c>
      <c r="C1229" t="s">
        <v>6337</v>
      </c>
      <c r="D1229" t="s">
        <v>8203</v>
      </c>
      <c r="E1229" t="s">
        <v>8204</v>
      </c>
      <c r="F1229" t="s">
        <v>9</v>
      </c>
      <c r="G1229" t="s">
        <v>4839</v>
      </c>
      <c r="H1229" t="s">
        <v>560</v>
      </c>
      <c r="I1229" t="s">
        <v>5026</v>
      </c>
      <c r="J1229" t="s">
        <v>4826</v>
      </c>
      <c r="K1229" t="s">
        <v>4827</v>
      </c>
      <c r="L1229" t="s">
        <v>4975</v>
      </c>
      <c r="M1229" s="149">
        <v>418255.58</v>
      </c>
      <c r="N1229" s="149">
        <v>418255.58</v>
      </c>
    </row>
    <row r="1230" spans="1:14" x14ac:dyDescent="0.25">
      <c r="A1230" t="s">
        <v>52</v>
      </c>
      <c r="B1230" t="s">
        <v>8206</v>
      </c>
      <c r="C1230" t="s">
        <v>8205</v>
      </c>
      <c r="D1230" t="s">
        <v>8207</v>
      </c>
      <c r="E1230" t="s">
        <v>8065</v>
      </c>
      <c r="F1230" t="s">
        <v>9</v>
      </c>
      <c r="G1230" t="s">
        <v>4939</v>
      </c>
      <c r="H1230" t="s">
        <v>8209</v>
      </c>
      <c r="I1230" t="s">
        <v>5026</v>
      </c>
      <c r="J1230" t="s">
        <v>4826</v>
      </c>
      <c r="K1230" t="s">
        <v>4827</v>
      </c>
      <c r="L1230" t="s">
        <v>4975</v>
      </c>
      <c r="M1230" s="149">
        <v>508000</v>
      </c>
      <c r="N1230" s="149">
        <v>509918.86</v>
      </c>
    </row>
    <row r="1231" spans="1:14" x14ac:dyDescent="0.25">
      <c r="A1231" t="s">
        <v>56</v>
      </c>
      <c r="B1231" t="s">
        <v>8212</v>
      </c>
      <c r="C1231" t="s">
        <v>8211</v>
      </c>
      <c r="D1231" t="s">
        <v>8210</v>
      </c>
      <c r="E1231" t="s">
        <v>8213</v>
      </c>
      <c r="F1231" t="s">
        <v>10</v>
      </c>
      <c r="G1231" t="s">
        <v>5122</v>
      </c>
      <c r="H1231" t="s">
        <v>8214</v>
      </c>
      <c r="I1231" t="s">
        <v>5026</v>
      </c>
      <c r="J1231" t="s">
        <v>4826</v>
      </c>
      <c r="K1231" t="s">
        <v>4827</v>
      </c>
      <c r="L1231" t="s">
        <v>4975</v>
      </c>
      <c r="M1231" s="149">
        <v>508309.84</v>
      </c>
      <c r="N1231" s="149">
        <v>509563.67</v>
      </c>
    </row>
    <row r="1232" spans="1:14" x14ac:dyDescent="0.25">
      <c r="A1232" t="s">
        <v>56</v>
      </c>
      <c r="B1232" t="s">
        <v>8128</v>
      </c>
      <c r="C1232" t="s">
        <v>8127</v>
      </c>
      <c r="D1232" t="s">
        <v>8216</v>
      </c>
      <c r="E1232" t="s">
        <v>5472</v>
      </c>
      <c r="F1232" t="s">
        <v>9</v>
      </c>
      <c r="G1232" t="s">
        <v>560</v>
      </c>
      <c r="H1232" t="s">
        <v>8218</v>
      </c>
      <c r="I1232" t="s">
        <v>5026</v>
      </c>
      <c r="J1232" t="s">
        <v>4826</v>
      </c>
      <c r="K1232" t="s">
        <v>4827</v>
      </c>
      <c r="L1232" t="s">
        <v>4975</v>
      </c>
      <c r="M1232" s="149">
        <v>466557.04</v>
      </c>
      <c r="N1232" s="149">
        <v>468562.24</v>
      </c>
    </row>
    <row r="1233" spans="1:14" x14ac:dyDescent="0.25">
      <c r="A1233" t="s">
        <v>56</v>
      </c>
      <c r="B1233" t="s">
        <v>8219</v>
      </c>
      <c r="C1233" t="s">
        <v>7349</v>
      </c>
      <c r="D1233" t="s">
        <v>5737</v>
      </c>
      <c r="E1233" t="s">
        <v>8220</v>
      </c>
      <c r="F1233" t="s">
        <v>10</v>
      </c>
      <c r="G1233" t="s">
        <v>5158</v>
      </c>
      <c r="H1233" t="s">
        <v>8221</v>
      </c>
      <c r="I1233" t="s">
        <v>5026</v>
      </c>
      <c r="J1233" t="s">
        <v>4826</v>
      </c>
      <c r="K1233" t="s">
        <v>4861</v>
      </c>
      <c r="L1233" t="s">
        <v>4975</v>
      </c>
      <c r="M1233" s="149">
        <v>508837.22</v>
      </c>
      <c r="N1233" s="149">
        <v>509789.8</v>
      </c>
    </row>
    <row r="1234" spans="1:14" x14ac:dyDescent="0.25">
      <c r="A1234" t="s">
        <v>56</v>
      </c>
      <c r="B1234" t="s">
        <v>8223</v>
      </c>
      <c r="C1234" t="s">
        <v>7349</v>
      </c>
      <c r="D1234" t="s">
        <v>8222</v>
      </c>
      <c r="E1234" t="s">
        <v>6981</v>
      </c>
      <c r="F1234" t="s">
        <v>10</v>
      </c>
      <c r="G1234" t="s">
        <v>2095</v>
      </c>
      <c r="H1234" t="s">
        <v>8224</v>
      </c>
      <c r="I1234" t="s">
        <v>5026</v>
      </c>
      <c r="J1234" t="s">
        <v>4826</v>
      </c>
      <c r="K1234" t="s">
        <v>4861</v>
      </c>
      <c r="L1234" t="s">
        <v>4975</v>
      </c>
      <c r="M1234" s="149">
        <v>504724.89</v>
      </c>
      <c r="N1234" s="149">
        <v>509789.8</v>
      </c>
    </row>
    <row r="1235" spans="1:14" x14ac:dyDescent="0.25">
      <c r="A1235" t="s">
        <v>56</v>
      </c>
      <c r="B1235" t="s">
        <v>6510</v>
      </c>
      <c r="C1235" t="s">
        <v>6509</v>
      </c>
      <c r="D1235" t="s">
        <v>8225</v>
      </c>
      <c r="E1235" t="s">
        <v>8226</v>
      </c>
      <c r="F1235" t="s">
        <v>9</v>
      </c>
      <c r="G1235" t="s">
        <v>2095</v>
      </c>
      <c r="H1235" t="s">
        <v>8227</v>
      </c>
      <c r="I1235" t="s">
        <v>5026</v>
      </c>
      <c r="J1235" t="s">
        <v>4826</v>
      </c>
      <c r="K1235" t="s">
        <v>4827</v>
      </c>
      <c r="L1235" t="s">
        <v>4975</v>
      </c>
      <c r="M1235" s="149">
        <v>488746.53</v>
      </c>
      <c r="N1235" s="149">
        <v>509979.05</v>
      </c>
    </row>
    <row r="1236" spans="1:14" x14ac:dyDescent="0.25">
      <c r="A1236" t="s">
        <v>56</v>
      </c>
      <c r="B1236" t="s">
        <v>8228</v>
      </c>
      <c r="C1236" t="s">
        <v>7349</v>
      </c>
      <c r="D1236" t="s">
        <v>8046</v>
      </c>
      <c r="E1236" t="s">
        <v>6102</v>
      </c>
      <c r="F1236" t="s">
        <v>10</v>
      </c>
      <c r="G1236" t="s">
        <v>5158</v>
      </c>
      <c r="H1236" t="s">
        <v>8229</v>
      </c>
      <c r="I1236" t="s">
        <v>5026</v>
      </c>
      <c r="J1236" t="s">
        <v>4826</v>
      </c>
      <c r="K1236" t="s">
        <v>4861</v>
      </c>
      <c r="L1236" t="s">
        <v>4975</v>
      </c>
      <c r="M1236" s="149">
        <v>497902.23</v>
      </c>
      <c r="N1236" s="149">
        <v>509789.8</v>
      </c>
    </row>
    <row r="1237" spans="1:14" x14ac:dyDescent="0.25">
      <c r="A1237" t="s">
        <v>56</v>
      </c>
      <c r="B1237" t="s">
        <v>8067</v>
      </c>
      <c r="C1237" t="s">
        <v>8066</v>
      </c>
      <c r="D1237" t="s">
        <v>8230</v>
      </c>
      <c r="E1237" t="s">
        <v>8231</v>
      </c>
      <c r="F1237" t="s">
        <v>9</v>
      </c>
      <c r="G1237" t="s">
        <v>2095</v>
      </c>
      <c r="H1237" t="s">
        <v>6127</v>
      </c>
      <c r="I1237" t="s">
        <v>5026</v>
      </c>
      <c r="J1237" t="s">
        <v>4826</v>
      </c>
      <c r="K1237" t="s">
        <v>4827</v>
      </c>
      <c r="L1237" t="s">
        <v>4975</v>
      </c>
      <c r="M1237" s="149">
        <v>505898.56</v>
      </c>
      <c r="N1237" s="149">
        <v>510000</v>
      </c>
    </row>
    <row r="1238" spans="1:14" x14ac:dyDescent="0.25">
      <c r="A1238" t="s">
        <v>56</v>
      </c>
      <c r="B1238" t="s">
        <v>8067</v>
      </c>
      <c r="C1238" t="s">
        <v>8066</v>
      </c>
      <c r="D1238" t="s">
        <v>8083</v>
      </c>
      <c r="E1238" t="s">
        <v>8232</v>
      </c>
      <c r="F1238" t="s">
        <v>9</v>
      </c>
      <c r="G1238" t="s">
        <v>2095</v>
      </c>
      <c r="H1238" t="s">
        <v>7180</v>
      </c>
      <c r="I1238" t="s">
        <v>5026</v>
      </c>
      <c r="J1238" t="s">
        <v>4826</v>
      </c>
      <c r="K1238" t="s">
        <v>4827</v>
      </c>
      <c r="L1238" t="s">
        <v>4975</v>
      </c>
      <c r="M1238" s="149">
        <v>509421.23</v>
      </c>
      <c r="N1238" s="149">
        <v>510000</v>
      </c>
    </row>
    <row r="1239" spans="1:14" x14ac:dyDescent="0.25">
      <c r="A1239" t="s">
        <v>56</v>
      </c>
      <c r="B1239" t="s">
        <v>8067</v>
      </c>
      <c r="C1239" t="s">
        <v>8066</v>
      </c>
      <c r="D1239" t="s">
        <v>4905</v>
      </c>
      <c r="E1239" t="s">
        <v>8233</v>
      </c>
      <c r="F1239" t="s">
        <v>9</v>
      </c>
      <c r="G1239" t="s">
        <v>2095</v>
      </c>
      <c r="H1239" t="s">
        <v>8234</v>
      </c>
      <c r="I1239" t="s">
        <v>5026</v>
      </c>
      <c r="J1239" t="s">
        <v>4826</v>
      </c>
      <c r="K1239" t="s">
        <v>4827</v>
      </c>
      <c r="L1239" t="s">
        <v>4975</v>
      </c>
      <c r="M1239" s="149">
        <v>504907.06</v>
      </c>
      <c r="N1239" s="149">
        <v>510000</v>
      </c>
    </row>
    <row r="1240" spans="1:14" x14ac:dyDescent="0.25">
      <c r="A1240" t="s">
        <v>56</v>
      </c>
      <c r="B1240" t="s">
        <v>7960</v>
      </c>
      <c r="C1240" t="s">
        <v>7959</v>
      </c>
      <c r="D1240" t="s">
        <v>6133</v>
      </c>
      <c r="E1240" t="s">
        <v>6938</v>
      </c>
      <c r="F1240" t="s">
        <v>10</v>
      </c>
      <c r="G1240" t="s">
        <v>5158</v>
      </c>
      <c r="H1240" t="s">
        <v>8235</v>
      </c>
      <c r="I1240" t="s">
        <v>5026</v>
      </c>
      <c r="J1240" t="s">
        <v>4826</v>
      </c>
      <c r="K1240" t="s">
        <v>4827</v>
      </c>
      <c r="L1240" t="s">
        <v>4975</v>
      </c>
      <c r="M1240" s="149">
        <v>215485.65</v>
      </c>
      <c r="N1240" s="149">
        <v>509949.72</v>
      </c>
    </row>
    <row r="1241" spans="1:14" x14ac:dyDescent="0.25">
      <c r="A1241" t="s">
        <v>56</v>
      </c>
      <c r="B1241" t="s">
        <v>8236</v>
      </c>
      <c r="C1241" t="s">
        <v>7349</v>
      </c>
      <c r="D1241" t="s">
        <v>7964</v>
      </c>
      <c r="E1241" t="s">
        <v>6096</v>
      </c>
      <c r="F1241" t="s">
        <v>10</v>
      </c>
      <c r="G1241" t="s">
        <v>2095</v>
      </c>
      <c r="H1241" t="s">
        <v>8237</v>
      </c>
      <c r="I1241" t="s">
        <v>5026</v>
      </c>
      <c r="J1241" t="s">
        <v>4826</v>
      </c>
      <c r="K1241" t="s">
        <v>4861</v>
      </c>
      <c r="L1241" t="s">
        <v>4975</v>
      </c>
      <c r="M1241" s="149">
        <v>496947.38</v>
      </c>
      <c r="N1241" s="149">
        <v>509789.8</v>
      </c>
    </row>
    <row r="1242" spans="1:14" x14ac:dyDescent="0.25">
      <c r="A1242" t="s">
        <v>46</v>
      </c>
      <c r="B1242" t="s">
        <v>8240</v>
      </c>
      <c r="C1242" t="s">
        <v>8239</v>
      </c>
      <c r="D1242" t="s">
        <v>8238</v>
      </c>
      <c r="E1242" t="s">
        <v>8241</v>
      </c>
      <c r="F1242" t="s">
        <v>9</v>
      </c>
      <c r="G1242" t="s">
        <v>4875</v>
      </c>
      <c r="H1242" t="s">
        <v>8242</v>
      </c>
      <c r="I1242" t="s">
        <v>5026</v>
      </c>
      <c r="J1242" t="s">
        <v>4826</v>
      </c>
      <c r="K1242" t="s">
        <v>4827</v>
      </c>
      <c r="L1242" t="s">
        <v>4975</v>
      </c>
      <c r="M1242" s="149">
        <v>509742.32</v>
      </c>
      <c r="N1242" s="149">
        <v>509870.4</v>
      </c>
    </row>
    <row r="1243" spans="1:14" x14ac:dyDescent="0.25">
      <c r="A1243" t="s">
        <v>46</v>
      </c>
      <c r="B1243" t="s">
        <v>8244</v>
      </c>
      <c r="C1243" t="s">
        <v>8243</v>
      </c>
      <c r="D1243" t="s">
        <v>8245</v>
      </c>
      <c r="E1243" t="s">
        <v>8246</v>
      </c>
      <c r="F1243" t="s">
        <v>10</v>
      </c>
      <c r="G1243" t="s">
        <v>5122</v>
      </c>
      <c r="H1243" t="s">
        <v>8247</v>
      </c>
      <c r="I1243" t="s">
        <v>5026</v>
      </c>
      <c r="J1243" t="s">
        <v>4826</v>
      </c>
      <c r="K1243" t="s">
        <v>4827</v>
      </c>
      <c r="L1243" t="s">
        <v>4975</v>
      </c>
      <c r="M1243" s="149">
        <v>504346.74</v>
      </c>
      <c r="N1243" s="149">
        <v>509478.3</v>
      </c>
    </row>
    <row r="1244" spans="1:14" x14ac:dyDescent="0.25">
      <c r="A1244" t="s">
        <v>51</v>
      </c>
      <c r="B1244" t="s">
        <v>7857</v>
      </c>
      <c r="C1244" t="s">
        <v>7856</v>
      </c>
      <c r="D1244" t="s">
        <v>6434</v>
      </c>
      <c r="E1244" t="s">
        <v>5608</v>
      </c>
      <c r="F1244" t="s">
        <v>9</v>
      </c>
      <c r="G1244" t="s">
        <v>560</v>
      </c>
      <c r="H1244" t="s">
        <v>8248</v>
      </c>
      <c r="I1244" t="s">
        <v>5026</v>
      </c>
      <c r="J1244" t="s">
        <v>4826</v>
      </c>
      <c r="K1244" t="s">
        <v>4827</v>
      </c>
      <c r="L1244" t="s">
        <v>4975</v>
      </c>
      <c r="M1244" s="149">
        <v>159390.51</v>
      </c>
      <c r="N1244" s="149">
        <v>485541.83</v>
      </c>
    </row>
    <row r="1245" spans="1:14" x14ac:dyDescent="0.25">
      <c r="A1245" t="s">
        <v>47</v>
      </c>
      <c r="B1245" t="s">
        <v>7408</v>
      </c>
      <c r="C1245" t="s">
        <v>7407</v>
      </c>
      <c r="D1245" t="s">
        <v>7154</v>
      </c>
      <c r="E1245" t="s">
        <v>5308</v>
      </c>
      <c r="F1245" t="s">
        <v>10</v>
      </c>
      <c r="G1245" t="s">
        <v>2095</v>
      </c>
      <c r="H1245" t="s">
        <v>8331</v>
      </c>
      <c r="I1245" t="s">
        <v>5026</v>
      </c>
      <c r="J1245" t="s">
        <v>4826</v>
      </c>
      <c r="K1245" t="s">
        <v>4827</v>
      </c>
      <c r="L1245" t="s">
        <v>4975</v>
      </c>
      <c r="M1245" s="149">
        <v>466181.12</v>
      </c>
      <c r="N1245" s="149">
        <v>466611.9</v>
      </c>
    </row>
    <row r="1246" spans="1:14" x14ac:dyDescent="0.25">
      <c r="A1246" t="s">
        <v>57</v>
      </c>
      <c r="B1246" t="s">
        <v>8363</v>
      </c>
      <c r="C1246" t="s">
        <v>8362</v>
      </c>
      <c r="D1246" t="s">
        <v>5627</v>
      </c>
      <c r="E1246" t="s">
        <v>5734</v>
      </c>
      <c r="F1246" t="s">
        <v>10</v>
      </c>
      <c r="G1246" t="s">
        <v>4875</v>
      </c>
      <c r="H1246" t="s">
        <v>6918</v>
      </c>
      <c r="I1246" t="s">
        <v>5026</v>
      </c>
      <c r="J1246" t="s">
        <v>4826</v>
      </c>
      <c r="K1246" t="s">
        <v>4827</v>
      </c>
      <c r="L1246" t="s">
        <v>4975</v>
      </c>
      <c r="M1246" s="149">
        <v>492453.76</v>
      </c>
      <c r="N1246" s="149">
        <v>488875</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201"/>
  <sheetViews>
    <sheetView zoomScale="70" zoomScaleNormal="70" workbookViewId="0">
      <selection activeCell="E205" sqref="E202:E205"/>
    </sheetView>
  </sheetViews>
  <sheetFormatPr defaultRowHeight="15" x14ac:dyDescent="0.25"/>
  <cols>
    <col min="1" max="1" width="9.140625" style="147"/>
    <col min="2" max="2" width="16.5703125" customWidth="1"/>
    <col min="3" max="3" width="19.5703125" style="147" customWidth="1"/>
    <col min="4" max="4" width="14" style="147" customWidth="1"/>
    <col min="5" max="5" width="79.28515625" style="147" bestFit="1" customWidth="1"/>
    <col min="6" max="6" width="20.5703125" style="147" customWidth="1"/>
    <col min="7" max="7" width="15.140625" style="147" customWidth="1"/>
    <col min="8" max="8" width="17.42578125" style="147" customWidth="1"/>
    <col min="9" max="9" width="19" style="147" customWidth="1"/>
    <col min="10" max="10" width="23.28515625" style="147" customWidth="1"/>
    <col min="11" max="11" width="19.85546875" style="147" customWidth="1"/>
    <col min="12" max="12" width="31.5703125" bestFit="1" customWidth="1"/>
    <col min="13" max="13" width="76" style="147" bestFit="1" customWidth="1"/>
    <col min="14" max="14" width="19.140625" style="147" bestFit="1" customWidth="1"/>
    <col min="15" max="15" width="41.140625" style="147" bestFit="1" customWidth="1"/>
    <col min="16" max="16" width="44.5703125" style="147" bestFit="1" customWidth="1"/>
    <col min="17" max="17" width="61.140625" style="147" bestFit="1" customWidth="1"/>
    <col min="18" max="18" width="27.28515625" style="147" bestFit="1" customWidth="1"/>
    <col min="19" max="19" width="25.7109375" style="147" bestFit="1" customWidth="1"/>
    <col min="20" max="20" width="27.140625" style="147" bestFit="1" customWidth="1"/>
    <col min="21" max="21" width="24.42578125" style="147" customWidth="1"/>
    <col min="22" max="22" width="24.140625" style="147" customWidth="1"/>
    <col min="23" max="16384" width="9.140625" style="147"/>
  </cols>
  <sheetData>
    <row r="1" spans="1:20" x14ac:dyDescent="0.25">
      <c r="A1" s="147" t="s">
        <v>70</v>
      </c>
      <c r="B1" s="147" t="s">
        <v>8555</v>
      </c>
      <c r="C1" s="147" t="s">
        <v>8546</v>
      </c>
      <c r="D1" s="147" t="s">
        <v>8547</v>
      </c>
      <c r="E1" s="147" t="s">
        <v>8548</v>
      </c>
      <c r="F1" s="147" t="s">
        <v>8549</v>
      </c>
      <c r="G1" s="147" t="s">
        <v>8550</v>
      </c>
      <c r="H1" s="147" t="s">
        <v>8551</v>
      </c>
      <c r="I1" s="147" t="s">
        <v>8552</v>
      </c>
      <c r="J1" s="147" t="s">
        <v>8553</v>
      </c>
      <c r="K1" s="147" t="s">
        <v>8554</v>
      </c>
      <c r="L1" s="147" t="s">
        <v>8556</v>
      </c>
      <c r="M1" s="147" t="s">
        <v>8557</v>
      </c>
      <c r="N1" s="147" t="s">
        <v>8558</v>
      </c>
      <c r="O1" s="147" t="s">
        <v>8559</v>
      </c>
      <c r="P1" s="147" t="s">
        <v>8560</v>
      </c>
      <c r="Q1" s="147" t="s">
        <v>8561</v>
      </c>
      <c r="R1" s="147" t="s">
        <v>9727</v>
      </c>
      <c r="S1" s="147" t="s">
        <v>9725</v>
      </c>
      <c r="T1" s="147" t="s">
        <v>9726</v>
      </c>
    </row>
    <row r="2" spans="1:20" x14ac:dyDescent="0.25">
      <c r="A2" s="147" t="s">
        <v>55</v>
      </c>
      <c r="B2" s="147" t="s">
        <v>9251</v>
      </c>
      <c r="C2" s="147" t="s">
        <v>8667</v>
      </c>
      <c r="D2" s="147" t="s">
        <v>8668</v>
      </c>
      <c r="E2" s="147" t="s">
        <v>9500</v>
      </c>
      <c r="F2" s="147" t="s">
        <v>9501</v>
      </c>
      <c r="G2" s="147" t="s">
        <v>10</v>
      </c>
      <c r="H2" s="147">
        <v>97.06</v>
      </c>
      <c r="I2" s="147" t="s">
        <v>8566</v>
      </c>
      <c r="J2" s="147" t="s">
        <v>8567</v>
      </c>
      <c r="K2" s="147" t="s">
        <v>9370</v>
      </c>
      <c r="L2" s="147">
        <v>5521552.5700000003</v>
      </c>
      <c r="M2" s="147" t="s">
        <v>8670</v>
      </c>
      <c r="N2" s="147" t="s">
        <v>8671</v>
      </c>
      <c r="O2" s="147" t="s">
        <v>6074</v>
      </c>
      <c r="P2" s="147" t="s">
        <v>8532</v>
      </c>
      <c r="Q2" s="147" t="s">
        <v>5511</v>
      </c>
      <c r="R2" s="151">
        <v>6058666.6399999997</v>
      </c>
      <c r="S2" s="151">
        <v>6058666.6399999997</v>
      </c>
      <c r="T2" s="151">
        <v>5290989.3600000003</v>
      </c>
    </row>
    <row r="3" spans="1:20" x14ac:dyDescent="0.25">
      <c r="A3" s="147" t="s">
        <v>55</v>
      </c>
      <c r="B3" s="147" t="s">
        <v>7835</v>
      </c>
      <c r="C3" s="147" t="s">
        <v>8667</v>
      </c>
      <c r="D3" s="147" t="s">
        <v>8668</v>
      </c>
      <c r="E3" s="147" t="s">
        <v>9088</v>
      </c>
      <c r="F3" s="147" t="s">
        <v>9089</v>
      </c>
      <c r="G3" s="147" t="s">
        <v>10</v>
      </c>
      <c r="H3" s="147">
        <v>94.68</v>
      </c>
      <c r="I3" s="147" t="s">
        <v>8566</v>
      </c>
      <c r="J3" s="147" t="s">
        <v>8597</v>
      </c>
      <c r="K3" s="147" t="s">
        <v>8669</v>
      </c>
      <c r="L3" s="147">
        <v>4998942.4800000004</v>
      </c>
      <c r="M3" s="147" t="s">
        <v>8670</v>
      </c>
      <c r="N3" s="147" t="s">
        <v>8671</v>
      </c>
      <c r="O3" s="147" t="s">
        <v>5373</v>
      </c>
      <c r="P3" s="147" t="s">
        <v>7803</v>
      </c>
      <c r="Q3" s="147" t="s">
        <v>5069</v>
      </c>
      <c r="R3" s="151">
        <v>2501561.4300000002</v>
      </c>
      <c r="S3" s="151">
        <v>2501561.4300000002</v>
      </c>
      <c r="T3" s="151">
        <v>2368476.7599999998</v>
      </c>
    </row>
    <row r="4" spans="1:20" x14ac:dyDescent="0.25">
      <c r="A4" s="147" t="s">
        <v>55</v>
      </c>
      <c r="B4" s="147" t="s">
        <v>7835</v>
      </c>
      <c r="C4" s="147" t="s">
        <v>8667</v>
      </c>
      <c r="D4" s="147" t="s">
        <v>8668</v>
      </c>
      <c r="E4" s="147" t="s">
        <v>8886</v>
      </c>
      <c r="F4" s="147" t="s">
        <v>8887</v>
      </c>
      <c r="G4" s="147" t="s">
        <v>10</v>
      </c>
      <c r="H4" s="147">
        <v>93.23</v>
      </c>
      <c r="I4" s="147" t="s">
        <v>4862</v>
      </c>
      <c r="J4" s="147" t="s">
        <v>8623</v>
      </c>
      <c r="K4" s="147" t="s">
        <v>8669</v>
      </c>
      <c r="L4" s="147">
        <v>2311141.0099999998</v>
      </c>
      <c r="M4" s="147" t="s">
        <v>8670</v>
      </c>
      <c r="N4" s="147" t="s">
        <v>8671</v>
      </c>
      <c r="O4" s="147" t="s">
        <v>5958</v>
      </c>
      <c r="P4" s="147" t="s">
        <v>8672</v>
      </c>
      <c r="Q4" s="147" t="s">
        <v>6194</v>
      </c>
      <c r="R4" s="151">
        <v>2475955.2000000002</v>
      </c>
      <c r="S4" s="151">
        <v>2475955.2000000002</v>
      </c>
      <c r="T4" s="151">
        <v>2276208.12</v>
      </c>
    </row>
    <row r="5" spans="1:20" x14ac:dyDescent="0.25">
      <c r="A5" s="147" t="s">
        <v>55</v>
      </c>
      <c r="B5" s="147" t="s">
        <v>9251</v>
      </c>
      <c r="C5" s="147" t="s">
        <v>8667</v>
      </c>
      <c r="D5" s="147" t="s">
        <v>8668</v>
      </c>
      <c r="E5" s="147" t="s">
        <v>9467</v>
      </c>
      <c r="F5" s="147" t="s">
        <v>9468</v>
      </c>
      <c r="G5" s="147" t="s">
        <v>10</v>
      </c>
      <c r="H5" s="147">
        <v>82.89</v>
      </c>
      <c r="I5" s="147" t="s">
        <v>4862</v>
      </c>
      <c r="J5" s="147" t="s">
        <v>8707</v>
      </c>
      <c r="K5" s="147" t="s">
        <v>9370</v>
      </c>
      <c r="L5" s="147">
        <v>5131214.91</v>
      </c>
      <c r="M5" s="147" t="s">
        <v>9469</v>
      </c>
      <c r="N5" s="147" t="s">
        <v>9470</v>
      </c>
      <c r="O5" s="147" t="s">
        <v>9093</v>
      </c>
      <c r="P5" s="147" t="s">
        <v>7377</v>
      </c>
      <c r="Q5" s="147" t="s">
        <v>5826</v>
      </c>
      <c r="R5" s="151">
        <v>7225362.6200000001</v>
      </c>
      <c r="S5" s="151">
        <v>7225362.6200000001</v>
      </c>
      <c r="T5" s="151">
        <v>4310226.34</v>
      </c>
    </row>
    <row r="6" spans="1:20" x14ac:dyDescent="0.25">
      <c r="A6" s="147" t="s">
        <v>55</v>
      </c>
      <c r="B6" s="147" t="s">
        <v>7835</v>
      </c>
      <c r="C6" s="147" t="s">
        <v>8667</v>
      </c>
      <c r="D6" s="147" t="s">
        <v>8668</v>
      </c>
      <c r="E6" s="147" t="s">
        <v>8965</v>
      </c>
      <c r="F6" s="147" t="s">
        <v>8966</v>
      </c>
      <c r="G6" s="147" t="s">
        <v>10</v>
      </c>
      <c r="H6" s="147">
        <v>91.4</v>
      </c>
      <c r="I6" s="147" t="s">
        <v>8566</v>
      </c>
      <c r="J6" s="147" t="s">
        <v>8597</v>
      </c>
      <c r="K6" s="147" t="s">
        <v>8669</v>
      </c>
      <c r="L6" s="147">
        <v>2873733.8</v>
      </c>
      <c r="M6" s="147" t="s">
        <v>8670</v>
      </c>
      <c r="N6" s="147" t="s">
        <v>8671</v>
      </c>
      <c r="O6" s="147" t="s">
        <v>5494</v>
      </c>
      <c r="P6" s="147" t="s">
        <v>8967</v>
      </c>
      <c r="Q6" s="147" t="s">
        <v>7355</v>
      </c>
      <c r="R6" s="151">
        <v>1578719.08</v>
      </c>
      <c r="S6" s="151">
        <v>1578719.08</v>
      </c>
      <c r="T6" s="151">
        <v>879124.55</v>
      </c>
    </row>
    <row r="7" spans="1:20" x14ac:dyDescent="0.25">
      <c r="A7" s="147" t="s">
        <v>55</v>
      </c>
      <c r="B7" s="147" t="s">
        <v>7089</v>
      </c>
      <c r="C7" s="147" t="s">
        <v>8667</v>
      </c>
      <c r="D7" s="147" t="s">
        <v>8668</v>
      </c>
      <c r="E7" s="147" t="s">
        <v>8953</v>
      </c>
      <c r="F7" s="147" t="s">
        <v>8954</v>
      </c>
      <c r="G7" s="147" t="s">
        <v>10</v>
      </c>
      <c r="H7" s="147">
        <v>91.64</v>
      </c>
      <c r="I7" s="147" t="s">
        <v>8566</v>
      </c>
      <c r="J7" s="147" t="s">
        <v>8623</v>
      </c>
      <c r="K7" s="147" t="s">
        <v>8955</v>
      </c>
      <c r="L7" s="147">
        <v>6054206.2000000002</v>
      </c>
      <c r="M7" s="147" t="s">
        <v>8670</v>
      </c>
      <c r="N7" s="147" t="s">
        <v>8671</v>
      </c>
      <c r="O7" s="147" t="s">
        <v>6074</v>
      </c>
      <c r="P7" s="147" t="s">
        <v>8956</v>
      </c>
      <c r="Q7" s="147" t="s">
        <v>6266</v>
      </c>
      <c r="R7" s="151">
        <v>6473115.71</v>
      </c>
      <c r="S7" s="151">
        <v>6473115.71</v>
      </c>
      <c r="T7" s="151">
        <v>6023409.7300000004</v>
      </c>
    </row>
    <row r="8" spans="1:20" x14ac:dyDescent="0.25">
      <c r="A8" s="147" t="s">
        <v>55</v>
      </c>
      <c r="B8" s="147" t="s">
        <v>7089</v>
      </c>
      <c r="C8" s="147" t="s">
        <v>8667</v>
      </c>
      <c r="D8" s="147" t="s">
        <v>8668</v>
      </c>
      <c r="E8" s="147" t="s">
        <v>9431</v>
      </c>
      <c r="F8" s="147" t="s">
        <v>9432</v>
      </c>
      <c r="G8" s="147" t="s">
        <v>10</v>
      </c>
      <c r="H8" s="147">
        <v>88.51</v>
      </c>
      <c r="I8" s="147" t="s">
        <v>8566</v>
      </c>
      <c r="J8" s="147" t="s">
        <v>8567</v>
      </c>
      <c r="K8" s="147" t="s">
        <v>8955</v>
      </c>
      <c r="L8" s="147">
        <v>6151064.1600000001</v>
      </c>
      <c r="M8" s="147" t="s">
        <v>8670</v>
      </c>
      <c r="N8" s="147" t="s">
        <v>8671</v>
      </c>
      <c r="O8" s="147" t="s">
        <v>6074</v>
      </c>
      <c r="P8" s="147" t="s">
        <v>8956</v>
      </c>
      <c r="Q8" s="147" t="s">
        <v>6764</v>
      </c>
      <c r="R8" s="151">
        <v>6398946.8200000003</v>
      </c>
      <c r="S8" s="151">
        <v>6398946.8200000003</v>
      </c>
      <c r="T8" s="151">
        <v>5399831.96</v>
      </c>
    </row>
    <row r="9" spans="1:20" x14ac:dyDescent="0.25">
      <c r="A9" s="147" t="s">
        <v>55</v>
      </c>
      <c r="B9" s="147" t="s">
        <v>7089</v>
      </c>
      <c r="C9" s="147" t="s">
        <v>8667</v>
      </c>
      <c r="D9" s="147" t="s">
        <v>8668</v>
      </c>
      <c r="E9" s="147" t="s">
        <v>9448</v>
      </c>
      <c r="F9" s="147" t="s">
        <v>9449</v>
      </c>
      <c r="G9" s="147" t="s">
        <v>10</v>
      </c>
      <c r="H9" s="147">
        <v>91.73</v>
      </c>
      <c r="I9" s="147" t="s">
        <v>8566</v>
      </c>
      <c r="J9" s="147" t="s">
        <v>8576</v>
      </c>
      <c r="K9" s="147" t="s">
        <v>8955</v>
      </c>
      <c r="L9" s="147">
        <v>6028466.04</v>
      </c>
      <c r="M9" s="147" t="s">
        <v>8670</v>
      </c>
      <c r="N9" s="147" t="s">
        <v>8671</v>
      </c>
      <c r="O9" s="147" t="s">
        <v>6074</v>
      </c>
      <c r="P9" s="147" t="s">
        <v>8956</v>
      </c>
      <c r="Q9" s="147" t="s">
        <v>6764</v>
      </c>
      <c r="R9" s="151">
        <v>6007635.7999999998</v>
      </c>
      <c r="S9" s="151">
        <v>6007635.79</v>
      </c>
      <c r="T9" s="151">
        <v>5342531.55</v>
      </c>
    </row>
    <row r="10" spans="1:20" x14ac:dyDescent="0.25">
      <c r="A10" s="147" t="s">
        <v>66</v>
      </c>
      <c r="B10" s="147" t="s">
        <v>9192</v>
      </c>
      <c r="C10" s="147" t="s">
        <v>8678</v>
      </c>
      <c r="D10" s="147" t="s">
        <v>8679</v>
      </c>
      <c r="E10" s="147" t="s">
        <v>9189</v>
      </c>
      <c r="F10" s="147" t="s">
        <v>9190</v>
      </c>
      <c r="G10" s="147" t="s">
        <v>10</v>
      </c>
      <c r="H10" s="147">
        <v>0</v>
      </c>
      <c r="I10" s="147" t="s">
        <v>8566</v>
      </c>
      <c r="J10" s="147" t="s">
        <v>8682</v>
      </c>
      <c r="K10" s="147" t="s">
        <v>9191</v>
      </c>
      <c r="L10" s="147">
        <v>29064.86</v>
      </c>
      <c r="M10" s="147" t="s">
        <v>8684</v>
      </c>
      <c r="N10" s="147" t="s">
        <v>8685</v>
      </c>
      <c r="O10" s="147" t="s">
        <v>6087</v>
      </c>
      <c r="P10" s="147" t="s">
        <v>5421</v>
      </c>
      <c r="R10" s="151">
        <v>23832.86</v>
      </c>
      <c r="S10" s="151">
        <v>23832.86</v>
      </c>
      <c r="T10" s="151">
        <v>0</v>
      </c>
    </row>
    <row r="11" spans="1:20" x14ac:dyDescent="0.25">
      <c r="A11" s="147" t="s">
        <v>60</v>
      </c>
      <c r="B11" s="147" t="s">
        <v>9261</v>
      </c>
      <c r="C11" s="147" t="s">
        <v>8678</v>
      </c>
      <c r="D11" s="147" t="s">
        <v>8679</v>
      </c>
      <c r="E11" s="147" t="s">
        <v>9189</v>
      </c>
      <c r="F11" s="147" t="s">
        <v>9190</v>
      </c>
      <c r="G11" s="147" t="s">
        <v>10</v>
      </c>
      <c r="H11" s="147">
        <v>0</v>
      </c>
      <c r="I11" s="147" t="s">
        <v>8566</v>
      </c>
      <c r="J11" s="147" t="s">
        <v>8682</v>
      </c>
      <c r="K11" s="147" t="s">
        <v>9260</v>
      </c>
      <c r="L11" s="147">
        <v>29638.15</v>
      </c>
      <c r="M11" s="147" t="s">
        <v>8684</v>
      </c>
      <c r="N11" s="147" t="s">
        <v>8685</v>
      </c>
      <c r="O11" s="147" t="s">
        <v>6087</v>
      </c>
      <c r="P11" s="147" t="s">
        <v>5421</v>
      </c>
      <c r="R11" s="151">
        <v>23354.83</v>
      </c>
      <c r="S11" s="151">
        <v>23354.83</v>
      </c>
      <c r="T11" s="151">
        <v>0</v>
      </c>
    </row>
    <row r="12" spans="1:20" x14ac:dyDescent="0.25">
      <c r="A12" s="147" t="s">
        <v>65</v>
      </c>
      <c r="B12" s="147" t="s">
        <v>7384</v>
      </c>
      <c r="C12" s="147" t="s">
        <v>8678</v>
      </c>
      <c r="D12" s="147" t="s">
        <v>8679</v>
      </c>
      <c r="E12" s="147" t="s">
        <v>8680</v>
      </c>
      <c r="F12" s="147" t="s">
        <v>8681</v>
      </c>
      <c r="G12" s="147" t="s">
        <v>10</v>
      </c>
      <c r="H12" s="147">
        <v>0</v>
      </c>
      <c r="I12" s="147" t="s">
        <v>8566</v>
      </c>
      <c r="J12" s="147" t="s">
        <v>8682</v>
      </c>
      <c r="K12" s="147" t="s">
        <v>8683</v>
      </c>
      <c r="L12" s="147">
        <v>29213.25</v>
      </c>
      <c r="M12" s="147" t="s">
        <v>8684</v>
      </c>
      <c r="N12" s="147" t="s">
        <v>8685</v>
      </c>
      <c r="O12" s="147" t="s">
        <v>6087</v>
      </c>
      <c r="P12" s="147" t="s">
        <v>5421</v>
      </c>
      <c r="R12" s="151">
        <v>24232.07</v>
      </c>
      <c r="S12" s="151">
        <v>24232.07</v>
      </c>
      <c r="T12" s="151">
        <v>0</v>
      </c>
    </row>
    <row r="13" spans="1:20" x14ac:dyDescent="0.25">
      <c r="A13" s="147" t="s">
        <v>65</v>
      </c>
      <c r="B13" s="147" t="s">
        <v>7713</v>
      </c>
      <c r="C13" s="147" t="s">
        <v>8632</v>
      </c>
      <c r="D13" s="147" t="s">
        <v>8633</v>
      </c>
      <c r="E13" s="147" t="s">
        <v>9414</v>
      </c>
      <c r="F13" s="147" t="s">
        <v>9415</v>
      </c>
      <c r="G13" s="147" t="s">
        <v>10</v>
      </c>
      <c r="H13" s="147">
        <v>28.67</v>
      </c>
      <c r="I13" s="147" t="s">
        <v>6051</v>
      </c>
      <c r="J13" s="147" t="s">
        <v>8586</v>
      </c>
      <c r="K13" s="147" t="s">
        <v>8636</v>
      </c>
      <c r="L13" s="147">
        <v>283464.95</v>
      </c>
      <c r="M13" s="147" t="s">
        <v>9123</v>
      </c>
      <c r="N13" s="147" t="s">
        <v>9124</v>
      </c>
      <c r="O13" s="147" t="s">
        <v>5431</v>
      </c>
      <c r="P13" s="147" t="s">
        <v>8090</v>
      </c>
      <c r="Q13" s="147" t="s">
        <v>5384</v>
      </c>
      <c r="R13" s="151">
        <v>268904.17</v>
      </c>
      <c r="S13" s="151">
        <v>268904.17</v>
      </c>
      <c r="T13" s="151">
        <v>86136.15</v>
      </c>
    </row>
    <row r="14" spans="1:20" x14ac:dyDescent="0.25">
      <c r="A14" s="147" t="s">
        <v>65</v>
      </c>
      <c r="B14" s="147" t="s">
        <v>7713</v>
      </c>
      <c r="C14" s="147" t="s">
        <v>8632</v>
      </c>
      <c r="D14" s="147" t="s">
        <v>8633</v>
      </c>
      <c r="E14" s="147" t="s">
        <v>9122</v>
      </c>
      <c r="F14" s="147" t="s">
        <v>8586</v>
      </c>
      <c r="G14" s="147" t="s">
        <v>10</v>
      </c>
      <c r="H14" s="147">
        <v>22.61</v>
      </c>
      <c r="I14" s="147" t="s">
        <v>6051</v>
      </c>
      <c r="J14" s="147" t="s">
        <v>8586</v>
      </c>
      <c r="K14" s="147" t="s">
        <v>8636</v>
      </c>
      <c r="L14" s="147">
        <v>564961.22</v>
      </c>
      <c r="M14" s="147" t="s">
        <v>9123</v>
      </c>
      <c r="N14" s="147" t="s">
        <v>9124</v>
      </c>
      <c r="O14" s="147" t="s">
        <v>5883</v>
      </c>
      <c r="P14" s="147" t="s">
        <v>9125</v>
      </c>
      <c r="Q14" s="147" t="s">
        <v>6799</v>
      </c>
      <c r="R14" s="151">
        <v>528359.42000000004</v>
      </c>
      <c r="S14" s="151">
        <v>528359.42000000004</v>
      </c>
      <c r="T14" s="151">
        <v>110963.99</v>
      </c>
    </row>
    <row r="15" spans="1:20" x14ac:dyDescent="0.25">
      <c r="A15" s="147" t="s">
        <v>65</v>
      </c>
      <c r="B15" s="147" t="s">
        <v>7713</v>
      </c>
      <c r="C15" s="147" t="s">
        <v>8632</v>
      </c>
      <c r="D15" s="147" t="s">
        <v>8633</v>
      </c>
      <c r="E15" s="147" t="s">
        <v>8700</v>
      </c>
      <c r="F15" s="147" t="s">
        <v>8701</v>
      </c>
      <c r="G15" s="147" t="s">
        <v>10</v>
      </c>
      <c r="H15" s="147">
        <v>80.67</v>
      </c>
      <c r="I15" s="147" t="s">
        <v>6051</v>
      </c>
      <c r="J15" s="147" t="s">
        <v>8586</v>
      </c>
      <c r="K15" s="147" t="s">
        <v>8636</v>
      </c>
      <c r="L15" s="147">
        <v>241505.5</v>
      </c>
      <c r="M15" s="147" t="s">
        <v>8702</v>
      </c>
      <c r="N15" s="147" t="s">
        <v>8703</v>
      </c>
      <c r="O15" s="147" t="s">
        <v>6096</v>
      </c>
      <c r="P15" s="147" t="s">
        <v>7147</v>
      </c>
      <c r="Q15" s="147" t="s">
        <v>5983</v>
      </c>
      <c r="R15" s="151">
        <v>231784.18</v>
      </c>
      <c r="S15" s="151">
        <v>231784.18</v>
      </c>
      <c r="T15" s="151">
        <v>208807.73</v>
      </c>
    </row>
    <row r="16" spans="1:20" x14ac:dyDescent="0.25">
      <c r="A16" s="147" t="s">
        <v>57</v>
      </c>
      <c r="B16" s="147" t="s">
        <v>8862</v>
      </c>
      <c r="C16" s="147" t="s">
        <v>8593</v>
      </c>
      <c r="D16" s="147" t="s">
        <v>8594</v>
      </c>
      <c r="E16" s="147" t="s">
        <v>8940</v>
      </c>
      <c r="F16" s="147" t="s">
        <v>8941</v>
      </c>
      <c r="G16" s="147" t="s">
        <v>10</v>
      </c>
      <c r="H16" s="147">
        <v>0</v>
      </c>
      <c r="I16" s="147" t="s">
        <v>8663</v>
      </c>
      <c r="J16" s="147" t="s">
        <v>8586</v>
      </c>
      <c r="K16" s="147" t="s">
        <v>8598</v>
      </c>
      <c r="L16" s="147">
        <v>168111.13</v>
      </c>
      <c r="M16" s="147" t="s">
        <v>8863</v>
      </c>
      <c r="N16" s="147" t="s">
        <v>8864</v>
      </c>
      <c r="O16" s="147" t="s">
        <v>8110</v>
      </c>
      <c r="P16" s="147" t="s">
        <v>7382</v>
      </c>
      <c r="Q16" s="147" t="s">
        <v>7909</v>
      </c>
      <c r="R16" s="151">
        <v>151116.16</v>
      </c>
      <c r="S16" s="151">
        <v>0</v>
      </c>
      <c r="T16" s="151">
        <v>0</v>
      </c>
    </row>
    <row r="17" spans="1:20" x14ac:dyDescent="0.25">
      <c r="A17" s="147" t="s">
        <v>53</v>
      </c>
      <c r="B17" s="147" t="s">
        <v>8578</v>
      </c>
      <c r="C17" s="147" t="s">
        <v>8572</v>
      </c>
      <c r="D17" s="147" t="s">
        <v>8573</v>
      </c>
      <c r="E17" s="147" t="s">
        <v>9301</v>
      </c>
      <c r="F17" s="147" t="s">
        <v>9302</v>
      </c>
      <c r="G17" s="147" t="s">
        <v>10</v>
      </c>
      <c r="H17" s="147">
        <v>30.44</v>
      </c>
      <c r="I17" s="147" t="s">
        <v>8566</v>
      </c>
      <c r="J17" s="147" t="s">
        <v>8762</v>
      </c>
      <c r="K17" s="147" t="s">
        <v>8577</v>
      </c>
      <c r="L17" s="147">
        <v>1542850.97</v>
      </c>
      <c r="M17" s="147" t="s">
        <v>8688</v>
      </c>
      <c r="N17" s="147" t="s">
        <v>8689</v>
      </c>
      <c r="O17" s="147" t="s">
        <v>8949</v>
      </c>
      <c r="P17" s="147" t="s">
        <v>9303</v>
      </c>
      <c r="Q17" s="147" t="s">
        <v>9304</v>
      </c>
      <c r="R17" s="151">
        <v>1159647.8899999999</v>
      </c>
      <c r="S17" s="151">
        <v>1159647.8899999999</v>
      </c>
      <c r="T17" s="151">
        <v>452254.91</v>
      </c>
    </row>
    <row r="18" spans="1:20" x14ac:dyDescent="0.25">
      <c r="A18" s="147" t="s">
        <v>61</v>
      </c>
      <c r="B18" s="147" t="s">
        <v>8645</v>
      </c>
      <c r="C18" s="147" t="s">
        <v>8642</v>
      </c>
      <c r="D18" s="147" t="s">
        <v>8643</v>
      </c>
      <c r="E18" s="147" t="s">
        <v>8817</v>
      </c>
      <c r="F18" s="147" t="s">
        <v>8818</v>
      </c>
      <c r="G18" s="147" t="s">
        <v>10</v>
      </c>
      <c r="H18" s="147">
        <v>93.26</v>
      </c>
      <c r="I18" s="147" t="s">
        <v>6051</v>
      </c>
      <c r="J18" s="147" t="s">
        <v>8606</v>
      </c>
      <c r="K18" s="147" t="s">
        <v>8644</v>
      </c>
      <c r="L18" s="147">
        <v>10115421.109999999</v>
      </c>
      <c r="M18" s="147" t="s">
        <v>8819</v>
      </c>
      <c r="N18" s="147" t="s">
        <v>8820</v>
      </c>
      <c r="O18" s="147" t="s">
        <v>8079</v>
      </c>
      <c r="P18" s="147" t="s">
        <v>5328</v>
      </c>
      <c r="Q18" s="147" t="s">
        <v>6560</v>
      </c>
      <c r="R18" s="151">
        <v>8820497.8100000005</v>
      </c>
      <c r="S18" s="151">
        <v>8579031.1799999997</v>
      </c>
      <c r="T18" s="151">
        <v>8293031.1799999997</v>
      </c>
    </row>
    <row r="19" spans="1:20" x14ac:dyDescent="0.25">
      <c r="A19" s="147" t="s">
        <v>65</v>
      </c>
      <c r="B19" s="147" t="s">
        <v>7713</v>
      </c>
      <c r="C19" s="147" t="s">
        <v>9254</v>
      </c>
      <c r="D19" s="147" t="s">
        <v>9255</v>
      </c>
      <c r="E19" s="147" t="s">
        <v>9316</v>
      </c>
      <c r="F19" s="147" t="s">
        <v>8586</v>
      </c>
      <c r="G19" s="147" t="s">
        <v>10</v>
      </c>
      <c r="H19" s="147">
        <v>6.35</v>
      </c>
      <c r="I19" s="147" t="s">
        <v>8663</v>
      </c>
      <c r="J19" s="147" t="s">
        <v>8586</v>
      </c>
      <c r="K19" s="147" t="s">
        <v>9256</v>
      </c>
      <c r="L19" s="147">
        <v>48337</v>
      </c>
      <c r="M19" s="147" t="s">
        <v>9317</v>
      </c>
      <c r="N19" s="147" t="s">
        <v>9318</v>
      </c>
      <c r="O19" s="147" t="s">
        <v>5400</v>
      </c>
      <c r="P19" s="147" t="s">
        <v>4996</v>
      </c>
      <c r="Q19" s="147" t="s">
        <v>4996</v>
      </c>
      <c r="R19" s="151">
        <v>48337</v>
      </c>
      <c r="S19" s="151">
        <v>0</v>
      </c>
      <c r="T19" s="151">
        <v>0</v>
      </c>
    </row>
    <row r="20" spans="1:20" x14ac:dyDescent="0.25">
      <c r="A20" s="147" t="s">
        <v>60</v>
      </c>
      <c r="B20" s="147" t="s">
        <v>7182</v>
      </c>
      <c r="C20" s="147" t="s">
        <v>9267</v>
      </c>
      <c r="D20" s="147" t="s">
        <v>9268</v>
      </c>
      <c r="E20" s="147" t="s">
        <v>9496</v>
      </c>
      <c r="F20" s="147" t="s">
        <v>9497</v>
      </c>
      <c r="G20" s="147" t="s">
        <v>10</v>
      </c>
      <c r="H20" s="147">
        <v>7.4</v>
      </c>
      <c r="I20" s="147" t="s">
        <v>8566</v>
      </c>
      <c r="J20" s="147" t="s">
        <v>8567</v>
      </c>
      <c r="K20" s="147" t="s">
        <v>9269</v>
      </c>
      <c r="L20" s="147">
        <v>17590351.719999999</v>
      </c>
      <c r="M20" s="147" t="s">
        <v>9498</v>
      </c>
      <c r="N20" s="147" t="s">
        <v>9499</v>
      </c>
      <c r="O20" s="147" t="s">
        <v>8359</v>
      </c>
      <c r="P20" s="147" t="s">
        <v>7885</v>
      </c>
      <c r="Q20" s="147" t="s">
        <v>4991</v>
      </c>
      <c r="R20" s="151">
        <v>18375647.170000002</v>
      </c>
      <c r="S20" s="151">
        <v>15222734.130000001</v>
      </c>
      <c r="T20" s="151">
        <v>1865267.48</v>
      </c>
    </row>
    <row r="21" spans="1:20" x14ac:dyDescent="0.25">
      <c r="A21" s="147" t="s">
        <v>226</v>
      </c>
      <c r="B21" s="147" t="s">
        <v>7422</v>
      </c>
      <c r="C21" s="147" t="s">
        <v>8629</v>
      </c>
      <c r="D21" s="147" t="s">
        <v>8630</v>
      </c>
      <c r="E21" s="147" t="s">
        <v>9459</v>
      </c>
      <c r="F21" s="147" t="s">
        <v>9460</v>
      </c>
      <c r="G21" s="147" t="s">
        <v>10</v>
      </c>
      <c r="H21" s="147">
        <v>40.909999999999997</v>
      </c>
      <c r="I21" s="147" t="s">
        <v>4862</v>
      </c>
      <c r="J21" s="147" t="s">
        <v>8597</v>
      </c>
      <c r="K21" s="147" t="s">
        <v>8631</v>
      </c>
      <c r="L21" s="147">
        <v>816236.75</v>
      </c>
      <c r="M21" s="147" t="s">
        <v>9461</v>
      </c>
      <c r="N21" s="147" t="s">
        <v>9462</v>
      </c>
      <c r="O21" s="147" t="s">
        <v>7712</v>
      </c>
      <c r="P21" s="147" t="s">
        <v>8390</v>
      </c>
      <c r="R21" s="151">
        <v>828117.28</v>
      </c>
      <c r="S21" s="151">
        <v>828117.28</v>
      </c>
      <c r="T21" s="151">
        <v>338782.32</v>
      </c>
    </row>
    <row r="22" spans="1:20" x14ac:dyDescent="0.25">
      <c r="A22" s="147" t="s">
        <v>48</v>
      </c>
      <c r="B22" s="147" t="s">
        <v>4977</v>
      </c>
      <c r="C22" s="147" t="s">
        <v>8602</v>
      </c>
      <c r="D22" s="147" t="s">
        <v>8603</v>
      </c>
      <c r="E22" s="147" t="s">
        <v>8766</v>
      </c>
      <c r="F22" s="147" t="s">
        <v>8767</v>
      </c>
      <c r="G22" s="147" t="s">
        <v>10</v>
      </c>
      <c r="H22" s="147">
        <v>21.9</v>
      </c>
      <c r="I22" s="147" t="s">
        <v>4862</v>
      </c>
      <c r="J22" s="147" t="s">
        <v>8597</v>
      </c>
      <c r="K22" s="147" t="s">
        <v>8768</v>
      </c>
      <c r="L22" s="147">
        <v>1064116.83</v>
      </c>
      <c r="M22" s="147" t="s">
        <v>8769</v>
      </c>
      <c r="N22" s="147" t="s">
        <v>8770</v>
      </c>
      <c r="O22" s="147" t="s">
        <v>5698</v>
      </c>
      <c r="P22" s="147" t="s">
        <v>5667</v>
      </c>
      <c r="Q22" s="147" t="s">
        <v>4858</v>
      </c>
      <c r="R22" s="151">
        <v>909938.61</v>
      </c>
      <c r="S22" s="151">
        <v>909938.61</v>
      </c>
      <c r="T22" s="151">
        <v>199282.7</v>
      </c>
    </row>
    <row r="23" spans="1:20" x14ac:dyDescent="0.25">
      <c r="A23" s="147" t="s">
        <v>65</v>
      </c>
      <c r="B23" s="147" t="s">
        <v>8617</v>
      </c>
      <c r="C23" s="147" t="s">
        <v>8611</v>
      </c>
      <c r="D23" s="147" t="s">
        <v>8612</v>
      </c>
      <c r="E23" s="147" t="s">
        <v>9010</v>
      </c>
      <c r="F23" s="147" t="s">
        <v>9011</v>
      </c>
      <c r="G23" s="147" t="s">
        <v>10</v>
      </c>
      <c r="H23" s="147">
        <v>50.8</v>
      </c>
      <c r="I23" s="147" t="s">
        <v>8663</v>
      </c>
      <c r="J23" s="147" t="s">
        <v>8597</v>
      </c>
      <c r="K23" s="147" t="s">
        <v>8616</v>
      </c>
      <c r="L23" s="147">
        <v>839527.07</v>
      </c>
      <c r="M23" s="147" t="s">
        <v>9012</v>
      </c>
      <c r="N23" s="147" t="s">
        <v>9013</v>
      </c>
      <c r="O23" s="147" t="s">
        <v>6916</v>
      </c>
      <c r="P23" s="147" t="s">
        <v>7641</v>
      </c>
      <c r="Q23" s="147" t="s">
        <v>8512</v>
      </c>
      <c r="R23" s="151">
        <v>951378.88</v>
      </c>
      <c r="S23" s="151">
        <v>895923.49</v>
      </c>
      <c r="T23" s="151">
        <v>483264.97</v>
      </c>
    </row>
    <row r="24" spans="1:20" x14ac:dyDescent="0.25">
      <c r="A24" s="147" t="s">
        <v>61</v>
      </c>
      <c r="B24" s="147" t="s">
        <v>8645</v>
      </c>
      <c r="C24" s="147" t="s">
        <v>8642</v>
      </c>
      <c r="D24" s="147" t="s">
        <v>8643</v>
      </c>
      <c r="E24" s="147" t="s">
        <v>9238</v>
      </c>
      <c r="F24" s="147" t="s">
        <v>9239</v>
      </c>
      <c r="G24" s="147" t="s">
        <v>10</v>
      </c>
      <c r="H24" s="147">
        <v>45.61</v>
      </c>
      <c r="I24" s="147" t="s">
        <v>4862</v>
      </c>
      <c r="J24" s="147" t="s">
        <v>8623</v>
      </c>
      <c r="K24" s="147" t="s">
        <v>8644</v>
      </c>
      <c r="L24" s="147">
        <v>13104606.43</v>
      </c>
      <c r="M24" s="147" t="s">
        <v>9240</v>
      </c>
      <c r="N24" s="147" t="s">
        <v>9241</v>
      </c>
      <c r="O24" s="147" t="s">
        <v>9242</v>
      </c>
      <c r="P24" s="147" t="s">
        <v>6954</v>
      </c>
      <c r="Q24" s="147" t="s">
        <v>5130</v>
      </c>
      <c r="R24" s="151">
        <v>8930293.3000000007</v>
      </c>
      <c r="S24" s="151">
        <v>4615146.5999999996</v>
      </c>
      <c r="T24" s="151">
        <v>4356396.5199999996</v>
      </c>
    </row>
    <row r="25" spans="1:20" x14ac:dyDescent="0.25">
      <c r="A25" s="147" t="s">
        <v>57</v>
      </c>
      <c r="B25" s="147" t="s">
        <v>9185</v>
      </c>
      <c r="C25" s="147" t="s">
        <v>8593</v>
      </c>
      <c r="D25" s="147" t="s">
        <v>8594</v>
      </c>
      <c r="E25" s="147" t="s">
        <v>9322</v>
      </c>
      <c r="F25" s="147" t="s">
        <v>9323</v>
      </c>
      <c r="G25" s="147" t="s">
        <v>10</v>
      </c>
      <c r="H25" s="147">
        <v>33.68</v>
      </c>
      <c r="I25" s="147" t="s">
        <v>8566</v>
      </c>
      <c r="J25" s="147" t="s">
        <v>8597</v>
      </c>
      <c r="K25" s="147" t="s">
        <v>9060</v>
      </c>
      <c r="L25" s="147">
        <v>1647094.67</v>
      </c>
      <c r="M25" s="147" t="s">
        <v>9128</v>
      </c>
      <c r="N25" s="147" t="s">
        <v>9129</v>
      </c>
      <c r="O25" s="147" t="s">
        <v>9324</v>
      </c>
      <c r="P25" s="147" t="s">
        <v>7996</v>
      </c>
      <c r="Q25" s="147" t="s">
        <v>8010</v>
      </c>
      <c r="R25" s="151">
        <v>1118851.47</v>
      </c>
      <c r="S25" s="151">
        <v>1118851.47</v>
      </c>
      <c r="T25" s="151">
        <v>377969.77</v>
      </c>
    </row>
    <row r="26" spans="1:20" x14ac:dyDescent="0.25">
      <c r="A26" s="147" t="s">
        <v>53</v>
      </c>
      <c r="B26" s="147" t="s">
        <v>7080</v>
      </c>
      <c r="C26" s="147" t="s">
        <v>8865</v>
      </c>
      <c r="D26" s="147" t="s">
        <v>8866</v>
      </c>
      <c r="E26" s="147" t="s">
        <v>9443</v>
      </c>
      <c r="F26" s="147" t="s">
        <v>9444</v>
      </c>
      <c r="G26" s="147" t="s">
        <v>10</v>
      </c>
      <c r="H26" s="147">
        <v>82.95</v>
      </c>
      <c r="I26" s="147" t="s">
        <v>8566</v>
      </c>
      <c r="J26" s="147" t="s">
        <v>8597</v>
      </c>
      <c r="K26" s="147" t="s">
        <v>9445</v>
      </c>
      <c r="L26" s="147">
        <v>10397114.51</v>
      </c>
      <c r="M26" s="147" t="s">
        <v>9446</v>
      </c>
      <c r="N26" s="147" t="s">
        <v>9447</v>
      </c>
      <c r="O26" s="147" t="s">
        <v>8082</v>
      </c>
      <c r="P26" s="147" t="s">
        <v>9067</v>
      </c>
      <c r="Q26" s="147" t="s">
        <v>4972</v>
      </c>
      <c r="R26" s="151">
        <v>8719829.8800000008</v>
      </c>
      <c r="S26" s="151">
        <v>7232976.8300000001</v>
      </c>
      <c r="T26" s="151">
        <v>7232976.8300000001</v>
      </c>
    </row>
    <row r="27" spans="1:20" x14ac:dyDescent="0.25">
      <c r="A27" s="147" t="s">
        <v>53</v>
      </c>
      <c r="B27" s="147" t="s">
        <v>9419</v>
      </c>
      <c r="C27" s="147" t="s">
        <v>8865</v>
      </c>
      <c r="D27" s="147" t="s">
        <v>8866</v>
      </c>
      <c r="E27" s="147" t="s">
        <v>9416</v>
      </c>
      <c r="F27" s="147" t="s">
        <v>9417</v>
      </c>
      <c r="G27" s="147" t="s">
        <v>10</v>
      </c>
      <c r="H27" s="147">
        <v>23.37</v>
      </c>
      <c r="I27" s="147" t="s">
        <v>8566</v>
      </c>
      <c r="J27" s="147" t="s">
        <v>8597</v>
      </c>
      <c r="K27" s="147" t="s">
        <v>9418</v>
      </c>
      <c r="L27" s="147">
        <v>17102062.120000001</v>
      </c>
      <c r="M27" s="147" t="s">
        <v>9420</v>
      </c>
      <c r="N27" s="147" t="s">
        <v>9421</v>
      </c>
      <c r="O27" s="147" t="s">
        <v>5944</v>
      </c>
      <c r="P27" s="147" t="s">
        <v>5620</v>
      </c>
      <c r="Q27" s="147" t="s">
        <v>9422</v>
      </c>
      <c r="R27" s="151">
        <v>18024954.620000001</v>
      </c>
      <c r="S27" s="151">
        <v>4212756.17</v>
      </c>
      <c r="T27" s="151">
        <v>4212756.17</v>
      </c>
    </row>
    <row r="28" spans="1:20" x14ac:dyDescent="0.25">
      <c r="A28" s="147" t="s">
        <v>65</v>
      </c>
      <c r="B28" s="147" t="s">
        <v>9308</v>
      </c>
      <c r="C28" s="147" t="s">
        <v>8741</v>
      </c>
      <c r="D28" s="147" t="s">
        <v>8742</v>
      </c>
      <c r="E28" s="147" t="s">
        <v>9305</v>
      </c>
      <c r="F28" s="147" t="s">
        <v>9306</v>
      </c>
      <c r="G28" s="147" t="s">
        <v>10</v>
      </c>
      <c r="H28" s="147">
        <v>36.159999999999997</v>
      </c>
      <c r="I28" s="147" t="s">
        <v>8566</v>
      </c>
      <c r="J28" s="147" t="s">
        <v>8567</v>
      </c>
      <c r="K28" s="147" t="s">
        <v>9307</v>
      </c>
      <c r="L28" s="147">
        <v>2523988.39</v>
      </c>
      <c r="M28" s="147" t="s">
        <v>8784</v>
      </c>
      <c r="N28" s="147" t="s">
        <v>8785</v>
      </c>
      <c r="O28" s="147" t="s">
        <v>5769</v>
      </c>
      <c r="P28" s="147" t="s">
        <v>8063</v>
      </c>
      <c r="Q28" s="147" t="s">
        <v>4979</v>
      </c>
      <c r="R28" s="151">
        <v>2260173.27</v>
      </c>
      <c r="S28" s="151">
        <v>851429.05</v>
      </c>
      <c r="T28" s="151">
        <v>817789.33</v>
      </c>
    </row>
    <row r="29" spans="1:20" x14ac:dyDescent="0.25">
      <c r="A29" s="147" t="s">
        <v>65</v>
      </c>
      <c r="B29" s="147" t="s">
        <v>8783</v>
      </c>
      <c r="C29" s="147" t="s">
        <v>8741</v>
      </c>
      <c r="D29" s="147" t="s">
        <v>8742</v>
      </c>
      <c r="E29" s="147" t="s">
        <v>9433</v>
      </c>
      <c r="F29" s="147" t="s">
        <v>9434</v>
      </c>
      <c r="G29" s="147" t="s">
        <v>10</v>
      </c>
      <c r="H29" s="147">
        <v>46.26</v>
      </c>
      <c r="I29" s="147" t="s">
        <v>8566</v>
      </c>
      <c r="J29" s="147" t="s">
        <v>8567</v>
      </c>
      <c r="K29" s="147" t="s">
        <v>8782</v>
      </c>
      <c r="L29" s="147">
        <v>1321616.19</v>
      </c>
      <c r="M29" s="147" t="s">
        <v>8784</v>
      </c>
      <c r="N29" s="147" t="s">
        <v>8785</v>
      </c>
      <c r="O29" s="147" t="s">
        <v>5883</v>
      </c>
      <c r="P29" s="147" t="s">
        <v>5449</v>
      </c>
      <c r="Q29" s="147" t="s">
        <v>7395</v>
      </c>
      <c r="R29" s="151">
        <v>1197763.02</v>
      </c>
      <c r="S29" s="151">
        <v>631206.02</v>
      </c>
      <c r="T29" s="151">
        <v>415582.24</v>
      </c>
    </row>
    <row r="30" spans="1:20" x14ac:dyDescent="0.25">
      <c r="A30" s="147" t="s">
        <v>53</v>
      </c>
      <c r="B30" s="147" t="s">
        <v>7080</v>
      </c>
      <c r="C30" s="147" t="s">
        <v>8865</v>
      </c>
      <c r="D30" s="147" t="s">
        <v>8866</v>
      </c>
      <c r="E30" s="147" t="s">
        <v>8971</v>
      </c>
      <c r="F30" s="147" t="s">
        <v>8972</v>
      </c>
      <c r="G30" s="147" t="s">
        <v>10</v>
      </c>
      <c r="H30" s="147">
        <v>31.12</v>
      </c>
      <c r="I30" s="147" t="s">
        <v>8566</v>
      </c>
      <c r="J30" s="147" t="s">
        <v>8597</v>
      </c>
      <c r="K30" s="147" t="s">
        <v>8973</v>
      </c>
      <c r="L30" s="147">
        <v>94738085.560000002</v>
      </c>
      <c r="M30" s="147" t="s">
        <v>8974</v>
      </c>
      <c r="N30" s="147" t="s">
        <v>8975</v>
      </c>
      <c r="O30" s="147" t="s">
        <v>8460</v>
      </c>
      <c r="P30" s="147" t="s">
        <v>7866</v>
      </c>
      <c r="Q30" s="147" t="s">
        <v>5234</v>
      </c>
      <c r="R30" s="151">
        <v>117922566.13</v>
      </c>
      <c r="S30" s="151">
        <v>36701496.369999997</v>
      </c>
      <c r="T30" s="151">
        <v>36701496.369999997</v>
      </c>
    </row>
    <row r="31" spans="1:20" x14ac:dyDescent="0.25">
      <c r="A31" s="147" t="s">
        <v>56</v>
      </c>
      <c r="B31" s="147" t="s">
        <v>8791</v>
      </c>
      <c r="C31" s="147" t="s">
        <v>8786</v>
      </c>
      <c r="D31" s="147" t="s">
        <v>8787</v>
      </c>
      <c r="E31" s="147" t="s">
        <v>8813</v>
      </c>
      <c r="F31" s="147" t="s">
        <v>8814</v>
      </c>
      <c r="G31" s="147" t="s">
        <v>10</v>
      </c>
      <c r="H31" s="147">
        <v>83.14</v>
      </c>
      <c r="I31" s="147" t="s">
        <v>8566</v>
      </c>
      <c r="J31" s="147" t="s">
        <v>8567</v>
      </c>
      <c r="K31" s="147" t="s">
        <v>8790</v>
      </c>
      <c r="L31" s="147">
        <v>1446450.74</v>
      </c>
      <c r="M31" s="147" t="s">
        <v>8815</v>
      </c>
      <c r="N31" s="147" t="s">
        <v>8816</v>
      </c>
      <c r="O31" s="147" t="s">
        <v>5098</v>
      </c>
      <c r="P31" s="147" t="s">
        <v>6023</v>
      </c>
      <c r="Q31" s="147" t="s">
        <v>6756</v>
      </c>
      <c r="R31" s="151">
        <v>1255795.31</v>
      </c>
      <c r="S31" s="151">
        <v>1244263.8</v>
      </c>
      <c r="T31" s="151">
        <v>1049946.8500000001</v>
      </c>
    </row>
    <row r="32" spans="1:20" x14ac:dyDescent="0.25">
      <c r="A32" s="147" t="s">
        <v>56</v>
      </c>
      <c r="B32" s="147" t="s">
        <v>8791</v>
      </c>
      <c r="C32" s="147" t="s">
        <v>8786</v>
      </c>
      <c r="D32" s="147" t="s">
        <v>8787</v>
      </c>
      <c r="E32" s="147" t="s">
        <v>8788</v>
      </c>
      <c r="F32" s="147" t="s">
        <v>8789</v>
      </c>
      <c r="G32" s="147" t="s">
        <v>10</v>
      </c>
      <c r="H32" s="147">
        <v>70.040000000000006</v>
      </c>
      <c r="I32" s="147" t="s">
        <v>8566</v>
      </c>
      <c r="J32" s="147" t="s">
        <v>8762</v>
      </c>
      <c r="K32" s="147" t="s">
        <v>8790</v>
      </c>
      <c r="L32" s="147">
        <v>1530101.41</v>
      </c>
      <c r="M32" s="147" t="s">
        <v>8792</v>
      </c>
      <c r="N32" s="147" t="s">
        <v>8793</v>
      </c>
      <c r="O32" s="147" t="s">
        <v>5098</v>
      </c>
      <c r="P32" s="147" t="s">
        <v>6948</v>
      </c>
      <c r="Q32" s="147" t="s">
        <v>4893</v>
      </c>
      <c r="R32" s="151">
        <v>1271493.8899999999</v>
      </c>
      <c r="S32" s="151">
        <v>1258144.1000000001</v>
      </c>
      <c r="T32" s="151">
        <v>1094173.44</v>
      </c>
    </row>
    <row r="33" spans="1:20" x14ac:dyDescent="0.25">
      <c r="A33" s="147" t="s">
        <v>226</v>
      </c>
      <c r="B33" s="147" t="s">
        <v>7422</v>
      </c>
      <c r="C33" s="147" t="s">
        <v>8629</v>
      </c>
      <c r="D33" s="147" t="s">
        <v>8630</v>
      </c>
      <c r="E33" s="147" t="s">
        <v>8993</v>
      </c>
      <c r="F33" s="147" t="s">
        <v>8994</v>
      </c>
      <c r="G33" s="147" t="s">
        <v>10</v>
      </c>
      <c r="H33" s="147">
        <v>46.77</v>
      </c>
      <c r="I33" s="147" t="s">
        <v>8566</v>
      </c>
      <c r="J33" s="147" t="s">
        <v>8567</v>
      </c>
      <c r="K33" s="147" t="s">
        <v>8631</v>
      </c>
      <c r="L33" s="147">
        <v>3580719.5</v>
      </c>
      <c r="M33" s="147" t="s">
        <v>8995</v>
      </c>
      <c r="N33" s="147" t="s">
        <v>8996</v>
      </c>
      <c r="O33" s="147" t="s">
        <v>5852</v>
      </c>
      <c r="P33" s="147" t="s">
        <v>7627</v>
      </c>
      <c r="Q33" s="147" t="s">
        <v>8476</v>
      </c>
      <c r="R33" s="151">
        <v>3252816.04</v>
      </c>
      <c r="S33" s="151">
        <v>3268032.84</v>
      </c>
      <c r="T33" s="151">
        <v>1488910.74</v>
      </c>
    </row>
    <row r="34" spans="1:20" x14ac:dyDescent="0.25">
      <c r="A34" s="147" t="s">
        <v>56</v>
      </c>
      <c r="B34" s="147" t="s">
        <v>8791</v>
      </c>
      <c r="C34" s="147" t="s">
        <v>8786</v>
      </c>
      <c r="D34" s="147" t="s">
        <v>8787</v>
      </c>
      <c r="E34" s="147" t="s">
        <v>9314</v>
      </c>
      <c r="F34" s="147" t="s">
        <v>9315</v>
      </c>
      <c r="G34" s="147" t="s">
        <v>10</v>
      </c>
      <c r="H34" s="147">
        <v>64.37</v>
      </c>
      <c r="I34" s="147" t="s">
        <v>8566</v>
      </c>
      <c r="J34" s="147" t="s">
        <v>8567</v>
      </c>
      <c r="K34" s="147" t="s">
        <v>8790</v>
      </c>
      <c r="L34" s="147">
        <v>1591663.52</v>
      </c>
      <c r="M34" s="147" t="s">
        <v>8792</v>
      </c>
      <c r="N34" s="147" t="s">
        <v>8793</v>
      </c>
      <c r="O34" s="147" t="s">
        <v>5567</v>
      </c>
      <c r="P34" s="147" t="s">
        <v>6948</v>
      </c>
      <c r="Q34" s="147" t="s">
        <v>4893</v>
      </c>
      <c r="R34" s="151">
        <v>1340381.44</v>
      </c>
      <c r="S34" s="151">
        <v>1333473.8700000001</v>
      </c>
      <c r="T34" s="151">
        <v>1104829.78</v>
      </c>
    </row>
    <row r="35" spans="1:20" x14ac:dyDescent="0.25">
      <c r="A35" s="147" t="s">
        <v>57</v>
      </c>
      <c r="B35" s="147" t="s">
        <v>9185</v>
      </c>
      <c r="C35" s="147" t="s">
        <v>8593</v>
      </c>
      <c r="D35" s="147" t="s">
        <v>8594</v>
      </c>
      <c r="E35" s="147" t="s">
        <v>9183</v>
      </c>
      <c r="F35" s="147" t="s">
        <v>9184</v>
      </c>
      <c r="G35" s="147" t="s">
        <v>10</v>
      </c>
      <c r="H35" s="147">
        <v>4.97</v>
      </c>
      <c r="I35" s="147" t="s">
        <v>8566</v>
      </c>
      <c r="J35" s="147" t="s">
        <v>8586</v>
      </c>
      <c r="K35" s="147" t="s">
        <v>9060</v>
      </c>
      <c r="L35" s="147">
        <v>65938.37</v>
      </c>
      <c r="M35" s="147" t="s">
        <v>9135</v>
      </c>
      <c r="N35" s="147" t="s">
        <v>9136</v>
      </c>
      <c r="O35" s="147" t="s">
        <v>5030</v>
      </c>
      <c r="P35" s="147" t="s">
        <v>9186</v>
      </c>
      <c r="R35" s="151">
        <v>65154.17</v>
      </c>
      <c r="S35" s="151">
        <v>0</v>
      </c>
      <c r="T35" s="151">
        <v>0</v>
      </c>
    </row>
    <row r="36" spans="1:20" x14ac:dyDescent="0.25">
      <c r="A36" s="147" t="s">
        <v>46</v>
      </c>
      <c r="B36" s="147" t="s">
        <v>7761</v>
      </c>
      <c r="C36" s="147" t="s">
        <v>8841</v>
      </c>
      <c r="D36" s="147" t="s">
        <v>8842</v>
      </c>
      <c r="E36" s="147" t="s">
        <v>9035</v>
      </c>
      <c r="F36" s="147" t="s">
        <v>9036</v>
      </c>
      <c r="G36" s="147" t="s">
        <v>10</v>
      </c>
      <c r="H36" s="147">
        <v>0</v>
      </c>
      <c r="I36" s="147" t="s">
        <v>8566</v>
      </c>
      <c r="J36" s="147" t="s">
        <v>8576</v>
      </c>
      <c r="K36" s="147" t="s">
        <v>8845</v>
      </c>
      <c r="L36" s="147">
        <v>3252903.48</v>
      </c>
      <c r="M36" s="147" t="s">
        <v>9037</v>
      </c>
      <c r="O36" s="147" t="s">
        <v>7585</v>
      </c>
      <c r="P36" s="147" t="s">
        <v>6202</v>
      </c>
      <c r="R36" s="151">
        <v>2559781.92</v>
      </c>
      <c r="S36" s="151">
        <v>0</v>
      </c>
      <c r="T36" s="151">
        <v>0</v>
      </c>
    </row>
    <row r="37" spans="1:20" x14ac:dyDescent="0.25">
      <c r="A37" s="147" t="s">
        <v>56</v>
      </c>
      <c r="B37" s="147" t="s">
        <v>9165</v>
      </c>
      <c r="C37" s="147" t="s">
        <v>9096</v>
      </c>
      <c r="D37" s="147" t="s">
        <v>9097</v>
      </c>
      <c r="E37" s="147" t="s">
        <v>9162</v>
      </c>
      <c r="F37" s="147" t="s">
        <v>9163</v>
      </c>
      <c r="G37" s="147" t="s">
        <v>10</v>
      </c>
      <c r="H37" s="147">
        <v>60.17</v>
      </c>
      <c r="I37" s="147" t="s">
        <v>8566</v>
      </c>
      <c r="J37" s="147" t="s">
        <v>8597</v>
      </c>
      <c r="K37" s="147" t="s">
        <v>9164</v>
      </c>
      <c r="L37" s="147">
        <v>14149260.289999999</v>
      </c>
      <c r="M37" s="147" t="s">
        <v>9166</v>
      </c>
      <c r="N37" s="147" t="s">
        <v>9167</v>
      </c>
      <c r="O37" s="147" t="s">
        <v>7177</v>
      </c>
      <c r="P37" s="147" t="s">
        <v>8519</v>
      </c>
      <c r="Q37" s="147" t="s">
        <v>8519</v>
      </c>
      <c r="R37" s="151">
        <v>15592831.029999999</v>
      </c>
      <c r="S37" s="151">
        <v>15592831.029999999</v>
      </c>
      <c r="T37" s="151">
        <v>9381611.9700000007</v>
      </c>
    </row>
    <row r="38" spans="1:20" x14ac:dyDescent="0.25">
      <c r="A38" s="147" t="s">
        <v>56</v>
      </c>
      <c r="B38" s="147" t="s">
        <v>7626</v>
      </c>
      <c r="C38" s="147" t="s">
        <v>9096</v>
      </c>
      <c r="D38" s="147" t="s">
        <v>9097</v>
      </c>
      <c r="E38" s="147" t="s">
        <v>9098</v>
      </c>
      <c r="F38" s="147" t="s">
        <v>9099</v>
      </c>
      <c r="G38" s="147" t="s">
        <v>10</v>
      </c>
      <c r="H38" s="147">
        <v>21.72</v>
      </c>
      <c r="I38" s="147" t="s">
        <v>8566</v>
      </c>
      <c r="J38" s="147" t="s">
        <v>8597</v>
      </c>
      <c r="K38" s="147" t="s">
        <v>9100</v>
      </c>
      <c r="L38" s="147">
        <v>57521583.560000002</v>
      </c>
      <c r="M38" s="147" t="s">
        <v>9101</v>
      </c>
      <c r="N38" s="147" t="s">
        <v>9102</v>
      </c>
      <c r="O38" s="147" t="s">
        <v>8857</v>
      </c>
      <c r="P38" s="147" t="s">
        <v>8290</v>
      </c>
      <c r="Q38" s="147" t="s">
        <v>9103</v>
      </c>
      <c r="R38" s="151">
        <v>52081664.390000001</v>
      </c>
      <c r="S38" s="151">
        <v>11775453.039999999</v>
      </c>
      <c r="T38" s="151">
        <v>10344192.25</v>
      </c>
    </row>
    <row r="39" spans="1:20" x14ac:dyDescent="0.25">
      <c r="A39" s="147" t="s">
        <v>56</v>
      </c>
      <c r="B39" s="147" t="s">
        <v>8236</v>
      </c>
      <c r="C39" s="147" t="s">
        <v>8717</v>
      </c>
      <c r="D39" s="147" t="s">
        <v>8718</v>
      </c>
      <c r="E39" s="147" t="s">
        <v>8821</v>
      </c>
      <c r="F39" s="147" t="s">
        <v>8822</v>
      </c>
      <c r="G39" s="147" t="s">
        <v>10</v>
      </c>
      <c r="H39" s="147">
        <v>3.82</v>
      </c>
      <c r="I39" s="147" t="s">
        <v>8566</v>
      </c>
      <c r="J39" s="147" t="s">
        <v>8567</v>
      </c>
      <c r="K39" s="147" t="s">
        <v>8823</v>
      </c>
      <c r="L39" s="147">
        <v>1775803.61</v>
      </c>
      <c r="M39" s="147" t="s">
        <v>8824</v>
      </c>
      <c r="N39" s="147" t="s">
        <v>8825</v>
      </c>
      <c r="O39" s="147" t="s">
        <v>8696</v>
      </c>
      <c r="P39" s="147" t="s">
        <v>8477</v>
      </c>
      <c r="R39" s="151">
        <v>1574000.47</v>
      </c>
      <c r="S39" s="151">
        <v>1574000.47</v>
      </c>
      <c r="T39" s="151">
        <v>60058.49</v>
      </c>
    </row>
    <row r="40" spans="1:20" x14ac:dyDescent="0.25">
      <c r="A40" s="147" t="s">
        <v>57</v>
      </c>
      <c r="B40" s="147" t="s">
        <v>4879</v>
      </c>
      <c r="C40" s="147" t="s">
        <v>9252</v>
      </c>
      <c r="D40" s="147" t="s">
        <v>9253</v>
      </c>
      <c r="E40" s="147" t="s">
        <v>9294</v>
      </c>
      <c r="F40" s="147" t="s">
        <v>9295</v>
      </c>
      <c r="G40" s="147" t="s">
        <v>10</v>
      </c>
      <c r="H40" s="147">
        <v>18.170000000000002</v>
      </c>
      <c r="I40" s="147" t="s">
        <v>8566</v>
      </c>
      <c r="J40" s="147" t="s">
        <v>8586</v>
      </c>
      <c r="K40" s="147" t="s">
        <v>9296</v>
      </c>
      <c r="L40" s="147">
        <v>330268.92</v>
      </c>
      <c r="M40" s="147" t="s">
        <v>9297</v>
      </c>
      <c r="N40" s="147" t="s">
        <v>9298</v>
      </c>
      <c r="O40" s="147" t="s">
        <v>5720</v>
      </c>
      <c r="P40" s="147" t="s">
        <v>5799</v>
      </c>
      <c r="R40" s="151">
        <v>330531.48</v>
      </c>
      <c r="S40" s="151">
        <v>0</v>
      </c>
      <c r="T40" s="151">
        <v>0</v>
      </c>
    </row>
    <row r="41" spans="1:20" x14ac:dyDescent="0.25">
      <c r="A41" s="147" t="s">
        <v>65</v>
      </c>
      <c r="B41" s="147" t="s">
        <v>9050</v>
      </c>
      <c r="C41" s="147" t="s">
        <v>8611</v>
      </c>
      <c r="D41" s="147" t="s">
        <v>8612</v>
      </c>
      <c r="E41" s="147" t="s">
        <v>9354</v>
      </c>
      <c r="F41" s="147" t="s">
        <v>9355</v>
      </c>
      <c r="G41" s="147" t="s">
        <v>10</v>
      </c>
      <c r="H41" s="147">
        <v>42.16</v>
      </c>
      <c r="I41" s="147" t="s">
        <v>8566</v>
      </c>
      <c r="J41" s="147" t="s">
        <v>8606</v>
      </c>
      <c r="K41" s="147" t="s">
        <v>9049</v>
      </c>
      <c r="L41" s="147">
        <v>1541713.63</v>
      </c>
      <c r="M41" s="147" t="s">
        <v>9051</v>
      </c>
      <c r="N41" s="147" t="s">
        <v>9052</v>
      </c>
      <c r="O41" s="147" t="s">
        <v>7197</v>
      </c>
      <c r="P41" s="147" t="s">
        <v>9356</v>
      </c>
      <c r="Q41" s="147" t="s">
        <v>8257</v>
      </c>
      <c r="R41" s="151">
        <v>1554472.87</v>
      </c>
      <c r="S41" s="151">
        <v>1554472.87</v>
      </c>
      <c r="T41" s="151">
        <v>655248.5</v>
      </c>
    </row>
    <row r="42" spans="1:20" x14ac:dyDescent="0.25">
      <c r="A42" s="147" t="s">
        <v>65</v>
      </c>
      <c r="B42" s="147" t="s">
        <v>6293</v>
      </c>
      <c r="C42" s="147" t="s">
        <v>8771</v>
      </c>
      <c r="D42" s="147" t="s">
        <v>8772</v>
      </c>
      <c r="E42" s="147" t="s">
        <v>8883</v>
      </c>
      <c r="F42" s="147" t="s">
        <v>8606</v>
      </c>
      <c r="G42" s="147" t="s">
        <v>10</v>
      </c>
      <c r="H42" s="147">
        <v>68.650000000000006</v>
      </c>
      <c r="I42" s="147" t="s">
        <v>8566</v>
      </c>
      <c r="J42" s="147" t="s">
        <v>8606</v>
      </c>
      <c r="K42" s="147" t="s">
        <v>8775</v>
      </c>
      <c r="L42" s="147">
        <v>2730760.76</v>
      </c>
      <c r="M42" s="147" t="s">
        <v>8884</v>
      </c>
      <c r="N42" s="147" t="s">
        <v>8885</v>
      </c>
      <c r="O42" s="147" t="s">
        <v>7370</v>
      </c>
      <c r="P42" s="147" t="s">
        <v>8449</v>
      </c>
      <c r="Q42" s="147" t="s">
        <v>5877</v>
      </c>
      <c r="R42" s="151">
        <v>2935384.63</v>
      </c>
      <c r="S42" s="151">
        <v>2017138.27</v>
      </c>
      <c r="T42" s="151">
        <v>1925865.06</v>
      </c>
    </row>
    <row r="43" spans="1:20" x14ac:dyDescent="0.25">
      <c r="A43" s="147" t="s">
        <v>65</v>
      </c>
      <c r="B43" s="147" t="s">
        <v>9264</v>
      </c>
      <c r="C43" s="147" t="s">
        <v>8771</v>
      </c>
      <c r="D43" s="147" t="s">
        <v>8772</v>
      </c>
      <c r="E43" s="147" t="s">
        <v>8883</v>
      </c>
      <c r="F43" s="147" t="s">
        <v>9262</v>
      </c>
      <c r="G43" s="147" t="s">
        <v>10</v>
      </c>
      <c r="H43" s="147">
        <v>73.900000000000006</v>
      </c>
      <c r="I43" s="147" t="s">
        <v>8566</v>
      </c>
      <c r="J43" s="147" t="s">
        <v>8586</v>
      </c>
      <c r="K43" s="147" t="s">
        <v>9263</v>
      </c>
      <c r="L43" s="147">
        <v>2705780.65</v>
      </c>
      <c r="M43" s="147" t="s">
        <v>8884</v>
      </c>
      <c r="N43" s="147" t="s">
        <v>8885</v>
      </c>
      <c r="O43" s="147" t="s">
        <v>7370</v>
      </c>
      <c r="P43" s="147" t="s">
        <v>8449</v>
      </c>
      <c r="Q43" s="147" t="s">
        <v>5877</v>
      </c>
      <c r="R43" s="151">
        <v>2840662.73</v>
      </c>
      <c r="S43" s="151">
        <v>2085224.58</v>
      </c>
      <c r="T43" s="151">
        <v>2085214.58</v>
      </c>
    </row>
    <row r="44" spans="1:20" x14ac:dyDescent="0.25">
      <c r="A44" s="147" t="s">
        <v>65</v>
      </c>
      <c r="B44" s="147" t="s">
        <v>9310</v>
      </c>
      <c r="C44" s="147" t="s">
        <v>8771</v>
      </c>
      <c r="D44" s="147" t="s">
        <v>8772</v>
      </c>
      <c r="E44" s="147" t="s">
        <v>8883</v>
      </c>
      <c r="F44" s="147" t="s">
        <v>9262</v>
      </c>
      <c r="G44" s="147" t="s">
        <v>10</v>
      </c>
      <c r="H44" s="147">
        <v>79.349999999999994</v>
      </c>
      <c r="I44" s="147" t="s">
        <v>8566</v>
      </c>
      <c r="J44" s="147" t="s">
        <v>8606</v>
      </c>
      <c r="K44" s="147" t="s">
        <v>9309</v>
      </c>
      <c r="L44" s="147">
        <v>2828069.7</v>
      </c>
      <c r="M44" s="147" t="s">
        <v>9311</v>
      </c>
      <c r="N44" s="147" t="s">
        <v>9312</v>
      </c>
      <c r="O44" s="147" t="s">
        <v>5286</v>
      </c>
      <c r="P44" s="147" t="s">
        <v>6220</v>
      </c>
      <c r="R44" s="151">
        <v>3601938.56</v>
      </c>
      <c r="S44" s="151">
        <v>2916353.53</v>
      </c>
      <c r="T44" s="151">
        <v>2915433.01</v>
      </c>
    </row>
    <row r="45" spans="1:20" x14ac:dyDescent="0.25">
      <c r="A45" s="147" t="s">
        <v>65</v>
      </c>
      <c r="B45" s="147" t="s">
        <v>8783</v>
      </c>
      <c r="C45" s="147" t="s">
        <v>8741</v>
      </c>
      <c r="D45" s="147" t="s">
        <v>8742</v>
      </c>
      <c r="E45" s="147" t="s">
        <v>8780</v>
      </c>
      <c r="F45" s="147" t="s">
        <v>8781</v>
      </c>
      <c r="G45" s="147" t="s">
        <v>10</v>
      </c>
      <c r="H45" s="147">
        <v>40.200000000000003</v>
      </c>
      <c r="I45" s="147" t="s">
        <v>8566</v>
      </c>
      <c r="J45" s="147" t="s">
        <v>8606</v>
      </c>
      <c r="K45" s="147" t="s">
        <v>8782</v>
      </c>
      <c r="L45" s="147">
        <v>1488439.15</v>
      </c>
      <c r="M45" s="147" t="s">
        <v>8784</v>
      </c>
      <c r="N45" s="147" t="s">
        <v>8785</v>
      </c>
      <c r="O45" s="147" t="s">
        <v>5448</v>
      </c>
      <c r="P45" s="147" t="s">
        <v>5982</v>
      </c>
      <c r="Q45" s="147" t="s">
        <v>5249</v>
      </c>
      <c r="R45" s="151">
        <v>1371560.67</v>
      </c>
      <c r="S45" s="151">
        <v>691635.43</v>
      </c>
      <c r="T45" s="151">
        <v>551357.78</v>
      </c>
    </row>
    <row r="46" spans="1:20" x14ac:dyDescent="0.25">
      <c r="A46" s="147" t="s">
        <v>65</v>
      </c>
      <c r="B46" s="147" t="s">
        <v>8625</v>
      </c>
      <c r="C46" s="147" t="s">
        <v>8619</v>
      </c>
      <c r="D46" s="147" t="s">
        <v>8620</v>
      </c>
      <c r="E46" s="147" t="s">
        <v>8621</v>
      </c>
      <c r="F46" s="147" t="s">
        <v>8622</v>
      </c>
      <c r="G46" s="147" t="s">
        <v>10</v>
      </c>
      <c r="H46" s="147">
        <v>64.97</v>
      </c>
      <c r="I46" s="147" t="s">
        <v>8566</v>
      </c>
      <c r="J46" s="147" t="s">
        <v>8623</v>
      </c>
      <c r="K46" s="147" t="s">
        <v>8624</v>
      </c>
      <c r="L46" s="147">
        <v>2826234.84</v>
      </c>
      <c r="M46" s="147" t="s">
        <v>8626</v>
      </c>
      <c r="N46" s="147" t="s">
        <v>8627</v>
      </c>
      <c r="O46" s="147" t="s">
        <v>7689</v>
      </c>
      <c r="P46" s="147" t="s">
        <v>5480</v>
      </c>
      <c r="Q46" s="147" t="s">
        <v>5439</v>
      </c>
      <c r="R46" s="151">
        <v>2826234.83</v>
      </c>
      <c r="S46" s="151">
        <v>1936530.38</v>
      </c>
      <c r="T46" s="151">
        <v>1835811.7</v>
      </c>
    </row>
    <row r="47" spans="1:20" x14ac:dyDescent="0.25">
      <c r="A47" s="147" t="s">
        <v>50</v>
      </c>
      <c r="B47" s="147" t="s">
        <v>9173</v>
      </c>
      <c r="C47" s="147" t="s">
        <v>9168</v>
      </c>
      <c r="D47" s="147" t="s">
        <v>9169</v>
      </c>
      <c r="E47" s="147" t="s">
        <v>9170</v>
      </c>
      <c r="F47" s="147" t="s">
        <v>9171</v>
      </c>
      <c r="G47" s="147" t="s">
        <v>10</v>
      </c>
      <c r="H47" s="147">
        <v>8.33</v>
      </c>
      <c r="I47" s="147" t="s">
        <v>8663</v>
      </c>
      <c r="J47" s="147" t="s">
        <v>8733</v>
      </c>
      <c r="K47" s="147" t="s">
        <v>9172</v>
      </c>
      <c r="L47" s="147">
        <v>1232369.23</v>
      </c>
      <c r="M47" s="147" t="s">
        <v>9174</v>
      </c>
      <c r="N47" s="147" t="s">
        <v>9175</v>
      </c>
      <c r="O47" s="147" t="s">
        <v>5200</v>
      </c>
      <c r="P47" s="147" t="s">
        <v>5227</v>
      </c>
      <c r="R47" s="151">
        <v>1232369.23</v>
      </c>
      <c r="S47" s="151">
        <v>1232369.23</v>
      </c>
      <c r="T47" s="151">
        <v>9727.33</v>
      </c>
    </row>
    <row r="48" spans="1:20" x14ac:dyDescent="0.25">
      <c r="A48" s="147" t="s">
        <v>50</v>
      </c>
      <c r="B48" s="147" t="s">
        <v>8282</v>
      </c>
      <c r="C48" s="147" t="s">
        <v>9168</v>
      </c>
      <c r="D48" s="147" t="s">
        <v>9169</v>
      </c>
      <c r="E48" s="147" t="s">
        <v>9365</v>
      </c>
      <c r="F48" s="147" t="s">
        <v>9366</v>
      </c>
      <c r="G48" s="147" t="s">
        <v>10</v>
      </c>
      <c r="H48" s="147">
        <v>72.62</v>
      </c>
      <c r="I48" s="147" t="s">
        <v>6051</v>
      </c>
      <c r="J48" s="147" t="s">
        <v>8586</v>
      </c>
      <c r="K48" s="147" t="s">
        <v>9367</v>
      </c>
      <c r="L48" s="147">
        <v>521189.99</v>
      </c>
      <c r="M48" s="147" t="s">
        <v>9368</v>
      </c>
      <c r="N48" s="147" t="s">
        <v>9369</v>
      </c>
      <c r="O48" s="147" t="s">
        <v>8092</v>
      </c>
      <c r="P48" s="147" t="s">
        <v>7072</v>
      </c>
      <c r="R48" s="151">
        <v>393950</v>
      </c>
      <c r="S48" s="151">
        <v>393950</v>
      </c>
      <c r="T48" s="151">
        <v>186075.72</v>
      </c>
    </row>
    <row r="49" spans="1:20" x14ac:dyDescent="0.25">
      <c r="A49" s="147" t="s">
        <v>60</v>
      </c>
      <c r="B49" s="147" t="s">
        <v>8588</v>
      </c>
      <c r="C49" s="147" t="s">
        <v>8582</v>
      </c>
      <c r="D49" s="147" t="s">
        <v>8583</v>
      </c>
      <c r="E49" s="147" t="s">
        <v>8584</v>
      </c>
      <c r="F49" s="147" t="s">
        <v>8585</v>
      </c>
      <c r="G49" s="147" t="s">
        <v>10</v>
      </c>
      <c r="H49" s="147">
        <v>37.67</v>
      </c>
      <c r="I49" s="147" t="s">
        <v>8566</v>
      </c>
      <c r="J49" s="147" t="s">
        <v>8586</v>
      </c>
      <c r="K49" s="147" t="s">
        <v>8587</v>
      </c>
      <c r="L49" s="147">
        <v>20547479.73</v>
      </c>
      <c r="M49" s="147" t="s">
        <v>8589</v>
      </c>
      <c r="N49" s="147" t="s">
        <v>8590</v>
      </c>
      <c r="O49" s="147" t="s">
        <v>8591</v>
      </c>
      <c r="P49" s="147" t="s">
        <v>8592</v>
      </c>
      <c r="R49" s="151">
        <v>17951053.969999999</v>
      </c>
      <c r="S49" s="151">
        <v>17772567.66</v>
      </c>
      <c r="T49" s="151">
        <v>6269612.4699999997</v>
      </c>
    </row>
    <row r="50" spans="1:20" x14ac:dyDescent="0.25">
      <c r="A50" s="147" t="s">
        <v>53</v>
      </c>
      <c r="B50" s="147" t="s">
        <v>9075</v>
      </c>
      <c r="C50" s="147" t="s">
        <v>9072</v>
      </c>
      <c r="D50" s="147" t="s">
        <v>9073</v>
      </c>
      <c r="E50" s="147" t="s">
        <v>9243</v>
      </c>
      <c r="F50" s="147" t="s">
        <v>9244</v>
      </c>
      <c r="G50" s="147" t="s">
        <v>10</v>
      </c>
      <c r="H50" s="147">
        <v>67.510000000000005</v>
      </c>
      <c r="I50" s="147" t="s">
        <v>8566</v>
      </c>
      <c r="J50" s="147" t="s">
        <v>8597</v>
      </c>
      <c r="K50" s="147" t="s">
        <v>9074</v>
      </c>
      <c r="L50" s="147">
        <v>12317041.57</v>
      </c>
      <c r="M50" s="147" t="s">
        <v>9245</v>
      </c>
      <c r="N50" s="147" t="s">
        <v>9246</v>
      </c>
      <c r="O50" s="147" t="s">
        <v>7177</v>
      </c>
      <c r="P50" s="147" t="s">
        <v>7033</v>
      </c>
      <c r="Q50" s="147" t="s">
        <v>4959</v>
      </c>
      <c r="R50" s="151">
        <v>17565523.41</v>
      </c>
      <c r="S50" s="151">
        <v>13125310.949999999</v>
      </c>
      <c r="T50" s="151">
        <v>11607566.5</v>
      </c>
    </row>
    <row r="51" spans="1:20" x14ac:dyDescent="0.25">
      <c r="A51" s="147" t="s">
        <v>69</v>
      </c>
      <c r="B51" s="147" t="s">
        <v>9224</v>
      </c>
      <c r="C51" s="147" t="s">
        <v>8758</v>
      </c>
      <c r="D51" s="147" t="s">
        <v>8759</v>
      </c>
      <c r="E51" s="147" t="s">
        <v>9221</v>
      </c>
      <c r="F51" s="147" t="s">
        <v>9222</v>
      </c>
      <c r="G51" s="147" t="s">
        <v>10</v>
      </c>
      <c r="H51" s="147">
        <v>43.74</v>
      </c>
      <c r="I51" s="147" t="s">
        <v>8566</v>
      </c>
      <c r="J51" s="147" t="s">
        <v>8567</v>
      </c>
      <c r="K51" s="147" t="s">
        <v>9223</v>
      </c>
      <c r="L51" s="147">
        <v>4621463.99</v>
      </c>
      <c r="M51" s="147" t="s">
        <v>9225</v>
      </c>
      <c r="N51" s="147" t="s">
        <v>9226</v>
      </c>
      <c r="O51" s="147" t="s">
        <v>7898</v>
      </c>
      <c r="P51" s="147" t="s">
        <v>8534</v>
      </c>
      <c r="Q51" s="147" t="s">
        <v>5764</v>
      </c>
      <c r="R51" s="151">
        <v>4788153.88</v>
      </c>
      <c r="S51" s="151">
        <v>2208743.19</v>
      </c>
      <c r="T51" s="151">
        <v>2208743.19</v>
      </c>
    </row>
    <row r="52" spans="1:20" x14ac:dyDescent="0.25">
      <c r="A52" s="147" t="s">
        <v>58</v>
      </c>
      <c r="B52" s="147" t="s">
        <v>7179</v>
      </c>
      <c r="C52" s="147" t="s">
        <v>9208</v>
      </c>
      <c r="D52" s="147" t="s">
        <v>9209</v>
      </c>
      <c r="E52" s="147" t="s">
        <v>9210</v>
      </c>
      <c r="F52" s="147" t="s">
        <v>9211</v>
      </c>
      <c r="G52" s="147" t="s">
        <v>10</v>
      </c>
      <c r="H52" s="147">
        <v>23.91</v>
      </c>
      <c r="I52" s="147" t="s">
        <v>8566</v>
      </c>
      <c r="J52" s="147" t="s">
        <v>8576</v>
      </c>
      <c r="K52" s="147" t="s">
        <v>9212</v>
      </c>
      <c r="L52" s="147">
        <v>3136139.13</v>
      </c>
      <c r="M52" s="147" t="s">
        <v>9213</v>
      </c>
      <c r="N52" s="147" t="s">
        <v>9214</v>
      </c>
      <c r="O52" s="147" t="s">
        <v>5150</v>
      </c>
      <c r="P52" s="147" t="s">
        <v>7135</v>
      </c>
      <c r="Q52" s="147" t="s">
        <v>8106</v>
      </c>
      <c r="R52" s="151">
        <v>3187226.62</v>
      </c>
      <c r="S52" s="151">
        <v>3187226.62</v>
      </c>
      <c r="T52" s="151">
        <v>760889.62</v>
      </c>
    </row>
    <row r="53" spans="1:20" x14ac:dyDescent="0.25">
      <c r="A53" s="147" t="s">
        <v>52</v>
      </c>
      <c r="B53" s="147" t="s">
        <v>8569</v>
      </c>
      <c r="C53" s="147" t="s">
        <v>8562</v>
      </c>
      <c r="D53" s="147" t="s">
        <v>8563</v>
      </c>
      <c r="E53" s="147" t="s">
        <v>9344</v>
      </c>
      <c r="F53" s="147" t="s">
        <v>9345</v>
      </c>
      <c r="G53" s="147" t="s">
        <v>10</v>
      </c>
      <c r="H53" s="147">
        <v>11.42</v>
      </c>
      <c r="I53" s="147" t="s">
        <v>8566</v>
      </c>
      <c r="J53" s="147" t="s">
        <v>8567</v>
      </c>
      <c r="K53" s="147" t="s">
        <v>8568</v>
      </c>
      <c r="L53" s="147">
        <v>20736383.52</v>
      </c>
      <c r="M53" s="147" t="s">
        <v>9346</v>
      </c>
      <c r="N53" s="147" t="s">
        <v>9347</v>
      </c>
      <c r="O53" s="147" t="s">
        <v>8107</v>
      </c>
      <c r="P53" s="147" t="s">
        <v>6267</v>
      </c>
      <c r="R53" s="151">
        <v>15932094.01</v>
      </c>
      <c r="S53" s="151">
        <v>3400000</v>
      </c>
      <c r="T53" s="151">
        <v>2912230.44</v>
      </c>
    </row>
    <row r="54" spans="1:20" x14ac:dyDescent="0.25">
      <c r="A54" s="147" t="s">
        <v>56</v>
      </c>
      <c r="B54" s="147" t="s">
        <v>7383</v>
      </c>
      <c r="C54" s="147" t="s">
        <v>8717</v>
      </c>
      <c r="D54" s="147" t="s">
        <v>8718</v>
      </c>
      <c r="E54" s="147" t="s">
        <v>9148</v>
      </c>
      <c r="F54" s="147" t="s">
        <v>9149</v>
      </c>
      <c r="G54" s="147" t="s">
        <v>10</v>
      </c>
      <c r="H54" s="147">
        <v>66.709999999999994</v>
      </c>
      <c r="I54" s="147" t="s">
        <v>8566</v>
      </c>
      <c r="J54" s="147" t="s">
        <v>8576</v>
      </c>
      <c r="K54" s="147" t="s">
        <v>8721</v>
      </c>
      <c r="L54" s="147">
        <v>1917388.78</v>
      </c>
      <c r="M54" s="147" t="s">
        <v>8951</v>
      </c>
      <c r="N54" s="147" t="s">
        <v>8952</v>
      </c>
      <c r="O54" s="147" t="s">
        <v>8716</v>
      </c>
      <c r="P54" s="147" t="s">
        <v>8535</v>
      </c>
      <c r="Q54" s="147" t="s">
        <v>6651</v>
      </c>
      <c r="R54" s="151">
        <v>2032316.27</v>
      </c>
      <c r="S54" s="151">
        <v>2032316.27</v>
      </c>
      <c r="T54" s="151">
        <v>1339414.68</v>
      </c>
    </row>
    <row r="55" spans="1:20" x14ac:dyDescent="0.25">
      <c r="A55" s="147" t="s">
        <v>48</v>
      </c>
      <c r="B55" s="147" t="s">
        <v>4977</v>
      </c>
      <c r="C55" s="147" t="s">
        <v>8602</v>
      </c>
      <c r="D55" s="147" t="s">
        <v>8603</v>
      </c>
      <c r="E55" s="147" t="s">
        <v>8604</v>
      </c>
      <c r="F55" s="147" t="s">
        <v>8605</v>
      </c>
      <c r="G55" s="147" t="s">
        <v>10</v>
      </c>
      <c r="H55" s="147">
        <v>63.04</v>
      </c>
      <c r="I55" s="147" t="s">
        <v>8566</v>
      </c>
      <c r="J55" s="147" t="s">
        <v>8606</v>
      </c>
      <c r="K55" s="147" t="s">
        <v>8607</v>
      </c>
      <c r="L55" s="147">
        <v>3294000.44</v>
      </c>
      <c r="M55" s="147" t="s">
        <v>8608</v>
      </c>
      <c r="N55" s="147" t="s">
        <v>8609</v>
      </c>
      <c r="O55" s="147" t="s">
        <v>8610</v>
      </c>
      <c r="P55" s="147" t="s">
        <v>6018</v>
      </c>
      <c r="Q55" s="147" t="s">
        <v>6374</v>
      </c>
      <c r="R55" s="151">
        <v>4717526.17</v>
      </c>
      <c r="S55" s="151">
        <v>4717526.17</v>
      </c>
      <c r="T55" s="151">
        <v>2973804.76</v>
      </c>
    </row>
    <row r="56" spans="1:20" x14ac:dyDescent="0.25">
      <c r="A56" s="147" t="s">
        <v>56</v>
      </c>
      <c r="B56" s="147" t="s">
        <v>7383</v>
      </c>
      <c r="C56" s="147" t="s">
        <v>8717</v>
      </c>
      <c r="D56" s="147" t="s">
        <v>8718</v>
      </c>
      <c r="E56" s="147" t="s">
        <v>8947</v>
      </c>
      <c r="F56" s="147" t="s">
        <v>8948</v>
      </c>
      <c r="G56" s="147" t="s">
        <v>10</v>
      </c>
      <c r="H56" s="147">
        <v>59.34</v>
      </c>
      <c r="I56" s="147" t="s">
        <v>8566</v>
      </c>
      <c r="J56" s="147" t="s">
        <v>8762</v>
      </c>
      <c r="K56" s="147" t="s">
        <v>8721</v>
      </c>
      <c r="L56" s="147">
        <v>639774.18000000005</v>
      </c>
      <c r="M56" s="147" t="s">
        <v>8951</v>
      </c>
      <c r="N56" s="147" t="s">
        <v>8952</v>
      </c>
      <c r="O56" s="147" t="s">
        <v>8950</v>
      </c>
      <c r="P56" s="147" t="s">
        <v>7329</v>
      </c>
      <c r="R56" s="151">
        <v>543608.73</v>
      </c>
      <c r="S56" s="151">
        <v>543608.73</v>
      </c>
      <c r="T56" s="151">
        <v>333040.27</v>
      </c>
    </row>
    <row r="57" spans="1:20" x14ac:dyDescent="0.25">
      <c r="A57" s="147" t="s">
        <v>57</v>
      </c>
      <c r="B57" s="147" t="s">
        <v>7633</v>
      </c>
      <c r="C57" s="147" t="s">
        <v>8593</v>
      </c>
      <c r="D57" s="147" t="s">
        <v>8594</v>
      </c>
      <c r="E57" s="147" t="s">
        <v>9094</v>
      </c>
      <c r="F57" s="147" t="s">
        <v>8576</v>
      </c>
      <c r="G57" s="147" t="s">
        <v>10</v>
      </c>
      <c r="H57" s="147">
        <v>52.73</v>
      </c>
      <c r="I57" s="147" t="s">
        <v>8566</v>
      </c>
      <c r="J57" s="147" t="s">
        <v>8576</v>
      </c>
      <c r="K57" s="147" t="s">
        <v>8598</v>
      </c>
      <c r="L57" s="147">
        <v>785252.69</v>
      </c>
      <c r="M57" s="147" t="s">
        <v>9095</v>
      </c>
      <c r="O57" s="147" t="s">
        <v>7391</v>
      </c>
      <c r="P57" s="147" t="s">
        <v>6508</v>
      </c>
      <c r="R57" s="151">
        <v>785212.69</v>
      </c>
      <c r="S57" s="151">
        <v>0</v>
      </c>
      <c r="T57" s="151">
        <v>0</v>
      </c>
    </row>
    <row r="58" spans="1:20" x14ac:dyDescent="0.25">
      <c r="A58" s="147" t="s">
        <v>48</v>
      </c>
      <c r="B58" s="147" t="s">
        <v>4977</v>
      </c>
      <c r="C58" s="147" t="s">
        <v>8602</v>
      </c>
      <c r="D58" s="147" t="s">
        <v>8603</v>
      </c>
      <c r="E58" s="147" t="s">
        <v>9014</v>
      </c>
      <c r="F58" s="147" t="s">
        <v>9015</v>
      </c>
      <c r="G58" s="147" t="s">
        <v>10</v>
      </c>
      <c r="H58" s="147">
        <v>32.17</v>
      </c>
      <c r="I58" s="147" t="s">
        <v>8566</v>
      </c>
      <c r="J58" s="147" t="s">
        <v>8615</v>
      </c>
      <c r="K58" s="147" t="s">
        <v>8768</v>
      </c>
      <c r="L58" s="147">
        <v>1458170.77</v>
      </c>
      <c r="M58" s="147" t="s">
        <v>8608</v>
      </c>
      <c r="N58" s="147" t="s">
        <v>8609</v>
      </c>
      <c r="O58" s="147" t="s">
        <v>6651</v>
      </c>
      <c r="P58" s="147" t="s">
        <v>5066</v>
      </c>
      <c r="R58" s="151">
        <v>1432060.02</v>
      </c>
      <c r="S58" s="151">
        <v>1432060.02</v>
      </c>
      <c r="T58" s="151">
        <v>460729.73</v>
      </c>
    </row>
    <row r="59" spans="1:20" x14ac:dyDescent="0.25">
      <c r="A59" s="147" t="s">
        <v>47</v>
      </c>
      <c r="B59" s="147" t="s">
        <v>8076</v>
      </c>
      <c r="C59" s="147" t="s">
        <v>8749</v>
      </c>
      <c r="D59" s="147" t="s">
        <v>8750</v>
      </c>
      <c r="E59" s="147" t="s">
        <v>8920</v>
      </c>
      <c r="F59" s="147" t="s">
        <v>8921</v>
      </c>
      <c r="G59" s="147" t="s">
        <v>10</v>
      </c>
      <c r="H59" s="147">
        <v>32.64</v>
      </c>
      <c r="I59" s="147" t="s">
        <v>8566</v>
      </c>
      <c r="J59" s="147" t="s">
        <v>8707</v>
      </c>
      <c r="K59" s="147" t="s">
        <v>8922</v>
      </c>
      <c r="L59" s="147">
        <v>179770</v>
      </c>
      <c r="M59" s="147" t="s">
        <v>8923</v>
      </c>
      <c r="N59" s="147" t="s">
        <v>8924</v>
      </c>
      <c r="O59" s="147" t="s">
        <v>5974</v>
      </c>
      <c r="P59" s="147" t="s">
        <v>8925</v>
      </c>
      <c r="R59" s="151">
        <v>179770</v>
      </c>
      <c r="S59" s="151">
        <v>179770</v>
      </c>
      <c r="T59" s="151">
        <v>0</v>
      </c>
    </row>
    <row r="60" spans="1:20" x14ac:dyDescent="0.25">
      <c r="A60" s="147" t="s">
        <v>45</v>
      </c>
      <c r="B60" s="147"/>
      <c r="C60" s="147" t="s">
        <v>8806</v>
      </c>
      <c r="D60" s="147" t="s">
        <v>8807</v>
      </c>
      <c r="E60" s="147" t="s">
        <v>8808</v>
      </c>
      <c r="F60" s="147" t="s">
        <v>8809</v>
      </c>
      <c r="G60" s="147" t="s">
        <v>10</v>
      </c>
      <c r="H60" s="147">
        <v>80.63</v>
      </c>
      <c r="I60" s="147" t="s">
        <v>8566</v>
      </c>
      <c r="J60" s="147" t="s">
        <v>8586</v>
      </c>
      <c r="K60" s="147" t="s">
        <v>8810</v>
      </c>
      <c r="L60" s="147">
        <v>4961991.63</v>
      </c>
      <c r="M60" s="147" t="s">
        <v>8811</v>
      </c>
      <c r="N60" s="147" t="s">
        <v>8812</v>
      </c>
      <c r="O60" s="147" t="s">
        <v>7370</v>
      </c>
      <c r="P60" s="147" t="s">
        <v>5174</v>
      </c>
      <c r="Q60" s="147" t="s">
        <v>5156</v>
      </c>
      <c r="R60" s="151">
        <v>5789518.79</v>
      </c>
      <c r="S60" s="151">
        <v>5816520.2800000003</v>
      </c>
      <c r="T60" s="151">
        <v>4309196.09</v>
      </c>
    </row>
    <row r="61" spans="1:20" x14ac:dyDescent="0.25">
      <c r="A61" s="147" t="s">
        <v>56</v>
      </c>
      <c r="B61" s="147" t="s">
        <v>8212</v>
      </c>
      <c r="C61" s="147" t="s">
        <v>8717</v>
      </c>
      <c r="D61" s="147" t="s">
        <v>8718</v>
      </c>
      <c r="E61" s="147" t="s">
        <v>9407</v>
      </c>
      <c r="F61" s="147" t="s">
        <v>9408</v>
      </c>
      <c r="G61" s="147" t="s">
        <v>10</v>
      </c>
      <c r="H61" s="147">
        <v>44.48</v>
      </c>
      <c r="I61" s="147" t="s">
        <v>8566</v>
      </c>
      <c r="J61" s="147" t="s">
        <v>8567</v>
      </c>
      <c r="K61" s="147" t="s">
        <v>9409</v>
      </c>
      <c r="L61" s="147">
        <v>6804373.7300000004</v>
      </c>
      <c r="M61" s="147" t="s">
        <v>9410</v>
      </c>
      <c r="N61" s="147" t="s">
        <v>9411</v>
      </c>
      <c r="O61" s="147" t="s">
        <v>7527</v>
      </c>
      <c r="P61" s="147" t="s">
        <v>5811</v>
      </c>
      <c r="R61" s="151">
        <v>7297641.6900000004</v>
      </c>
      <c r="S61" s="151">
        <v>4323309.3099999996</v>
      </c>
      <c r="T61" s="151">
        <v>3429687.47</v>
      </c>
    </row>
    <row r="62" spans="1:20" x14ac:dyDescent="0.25">
      <c r="A62" s="147" t="s">
        <v>47</v>
      </c>
      <c r="B62" s="147" t="s">
        <v>9232</v>
      </c>
      <c r="C62" s="147" t="s">
        <v>9227</v>
      </c>
      <c r="D62" s="147" t="s">
        <v>9228</v>
      </c>
      <c r="E62" s="147" t="s">
        <v>9229</v>
      </c>
      <c r="F62" s="147" t="s">
        <v>9230</v>
      </c>
      <c r="G62" s="147" t="s">
        <v>10</v>
      </c>
      <c r="H62" s="147">
        <v>70.03</v>
      </c>
      <c r="I62" s="147" t="s">
        <v>8566</v>
      </c>
      <c r="J62" s="147" t="s">
        <v>8567</v>
      </c>
      <c r="K62" s="147" t="s">
        <v>9231</v>
      </c>
      <c r="L62" s="147">
        <v>14608824.119999999</v>
      </c>
      <c r="M62" s="147" t="s">
        <v>9233</v>
      </c>
      <c r="N62" s="147" t="s">
        <v>9234</v>
      </c>
      <c r="O62" s="147" t="s">
        <v>5500</v>
      </c>
      <c r="P62" s="147" t="s">
        <v>4874</v>
      </c>
      <c r="R62" s="151">
        <v>16170847.85</v>
      </c>
      <c r="S62" s="151">
        <v>11544946.550000001</v>
      </c>
      <c r="T62" s="151">
        <v>9484479.9700000007</v>
      </c>
    </row>
    <row r="63" spans="1:20" x14ac:dyDescent="0.25">
      <c r="A63" s="147" t="s">
        <v>226</v>
      </c>
      <c r="B63" s="147" t="s">
        <v>7422</v>
      </c>
      <c r="C63" s="147" t="s">
        <v>8629</v>
      </c>
      <c r="D63" s="147" t="s">
        <v>8630</v>
      </c>
      <c r="E63" s="147" t="s">
        <v>9138</v>
      </c>
      <c r="F63" s="147" t="s">
        <v>9139</v>
      </c>
      <c r="G63" s="147" t="s">
        <v>10</v>
      </c>
      <c r="H63" s="147">
        <v>99.93</v>
      </c>
      <c r="I63" s="147" t="s">
        <v>8566</v>
      </c>
      <c r="J63" s="147" t="s">
        <v>8597</v>
      </c>
      <c r="K63" s="147" t="s">
        <v>8631</v>
      </c>
      <c r="L63" s="147">
        <v>1398726.17</v>
      </c>
      <c r="M63" s="147" t="s">
        <v>9140</v>
      </c>
      <c r="N63" s="147" t="s">
        <v>9141</v>
      </c>
      <c r="O63" s="147" t="s">
        <v>8379</v>
      </c>
      <c r="P63" s="147" t="s">
        <v>8062</v>
      </c>
      <c r="Q63" s="147" t="s">
        <v>7463</v>
      </c>
      <c r="R63" s="151">
        <v>1450979.86</v>
      </c>
      <c r="S63" s="151">
        <v>1450979.86</v>
      </c>
      <c r="T63" s="151">
        <v>1449979.8</v>
      </c>
    </row>
    <row r="64" spans="1:20" x14ac:dyDescent="0.25">
      <c r="A64" s="147" t="s">
        <v>69</v>
      </c>
      <c r="B64" s="147" t="s">
        <v>9277</v>
      </c>
      <c r="C64" s="147" t="s">
        <v>8758</v>
      </c>
      <c r="D64" s="147" t="s">
        <v>8759</v>
      </c>
      <c r="E64" s="147" t="s">
        <v>9274</v>
      </c>
      <c r="F64" s="147" t="s">
        <v>9275</v>
      </c>
      <c r="G64" s="147" t="s">
        <v>10</v>
      </c>
      <c r="H64" s="147">
        <v>45.13</v>
      </c>
      <c r="I64" s="147" t="s">
        <v>8566</v>
      </c>
      <c r="J64" s="147" t="s">
        <v>8623</v>
      </c>
      <c r="K64" s="147" t="s">
        <v>9276</v>
      </c>
      <c r="L64" s="147">
        <v>4400000</v>
      </c>
      <c r="M64" s="147" t="s">
        <v>9278</v>
      </c>
      <c r="N64" s="147" t="s">
        <v>9279</v>
      </c>
      <c r="O64" s="147" t="s">
        <v>7023</v>
      </c>
      <c r="P64" s="147" t="s">
        <v>6710</v>
      </c>
      <c r="Q64" s="147" t="s">
        <v>5288</v>
      </c>
      <c r="R64" s="151">
        <v>4400000</v>
      </c>
      <c r="S64" s="151">
        <v>1985554.96</v>
      </c>
      <c r="T64" s="151">
        <v>1985554.96</v>
      </c>
    </row>
    <row r="65" spans="1:20" x14ac:dyDescent="0.25">
      <c r="A65" s="147" t="s">
        <v>69</v>
      </c>
      <c r="B65" s="147" t="s">
        <v>9386</v>
      </c>
      <c r="C65" s="147" t="s">
        <v>8758</v>
      </c>
      <c r="D65" s="147" t="s">
        <v>8759</v>
      </c>
      <c r="E65" s="147" t="s">
        <v>9383</v>
      </c>
      <c r="F65" s="147" t="s">
        <v>9384</v>
      </c>
      <c r="G65" s="147" t="s">
        <v>10</v>
      </c>
      <c r="H65" s="147">
        <v>46.44</v>
      </c>
      <c r="I65" s="147" t="s">
        <v>8566</v>
      </c>
      <c r="J65" s="147" t="s">
        <v>8623</v>
      </c>
      <c r="K65" s="147" t="s">
        <v>9385</v>
      </c>
      <c r="L65" s="147">
        <v>4590000</v>
      </c>
      <c r="M65" s="147" t="s">
        <v>9278</v>
      </c>
      <c r="N65" s="147" t="s">
        <v>9279</v>
      </c>
      <c r="O65" s="147" t="s">
        <v>7023</v>
      </c>
      <c r="P65" s="147" t="s">
        <v>6710</v>
      </c>
      <c r="Q65" s="147" t="s">
        <v>6590</v>
      </c>
      <c r="R65" s="151">
        <v>4646162.0599999996</v>
      </c>
      <c r="S65" s="151">
        <v>2288684.8199999998</v>
      </c>
      <c r="T65" s="151">
        <v>2157691.2599999998</v>
      </c>
    </row>
    <row r="66" spans="1:20" x14ac:dyDescent="0.25">
      <c r="A66" s="147" t="s">
        <v>69</v>
      </c>
      <c r="B66" s="147" t="s">
        <v>6084</v>
      </c>
      <c r="C66" s="147" t="s">
        <v>8758</v>
      </c>
      <c r="D66" s="147" t="s">
        <v>8759</v>
      </c>
      <c r="E66" s="147" t="s">
        <v>8760</v>
      </c>
      <c r="F66" s="147" t="s">
        <v>8761</v>
      </c>
      <c r="G66" s="147" t="s">
        <v>10</v>
      </c>
      <c r="H66" s="147">
        <v>49.52</v>
      </c>
      <c r="I66" s="147" t="s">
        <v>8566</v>
      </c>
      <c r="J66" s="147" t="s">
        <v>8762</v>
      </c>
      <c r="K66" s="147" t="s">
        <v>8763</v>
      </c>
      <c r="L66" s="147">
        <v>8550000</v>
      </c>
      <c r="M66" s="147" t="s">
        <v>8764</v>
      </c>
      <c r="N66" s="147" t="s">
        <v>8765</v>
      </c>
      <c r="O66" s="147" t="s">
        <v>5523</v>
      </c>
      <c r="P66" s="147" t="s">
        <v>6538</v>
      </c>
      <c r="Q66" s="147" t="s">
        <v>4984</v>
      </c>
      <c r="R66" s="151">
        <v>8493303.3200000003</v>
      </c>
      <c r="S66" s="151">
        <v>4205937.16</v>
      </c>
      <c r="T66" s="151">
        <v>4205937.16</v>
      </c>
    </row>
    <row r="67" spans="1:20" x14ac:dyDescent="0.25">
      <c r="A67" s="147" t="s">
        <v>58</v>
      </c>
      <c r="B67" s="147" t="s">
        <v>7179</v>
      </c>
      <c r="C67" s="147" t="s">
        <v>8724</v>
      </c>
      <c r="D67" s="147" t="s">
        <v>8725</v>
      </c>
      <c r="E67" s="147" t="s">
        <v>8726</v>
      </c>
      <c r="F67" s="147" t="s">
        <v>8727</v>
      </c>
      <c r="G67" s="147" t="s">
        <v>10</v>
      </c>
      <c r="H67" s="147">
        <v>49.32</v>
      </c>
      <c r="I67" s="147" t="s">
        <v>8566</v>
      </c>
      <c r="J67" s="147" t="s">
        <v>8586</v>
      </c>
      <c r="K67" s="147" t="s">
        <v>8728</v>
      </c>
      <c r="L67" s="147">
        <v>1904668.49</v>
      </c>
      <c r="M67" s="147" t="s">
        <v>8729</v>
      </c>
      <c r="N67" s="147" t="s">
        <v>8730</v>
      </c>
      <c r="O67" s="147" t="s">
        <v>4953</v>
      </c>
      <c r="P67" s="147" t="s">
        <v>6098</v>
      </c>
      <c r="R67" s="151">
        <v>1904668.49</v>
      </c>
      <c r="S67" s="151">
        <v>939524.48</v>
      </c>
      <c r="T67" s="151">
        <v>939524.48</v>
      </c>
    </row>
    <row r="68" spans="1:20" x14ac:dyDescent="0.25">
      <c r="A68" s="147" t="s">
        <v>61</v>
      </c>
      <c r="B68" s="147" t="s">
        <v>8903</v>
      </c>
      <c r="C68" s="147" t="s">
        <v>8898</v>
      </c>
      <c r="D68" s="147" t="s">
        <v>8899</v>
      </c>
      <c r="E68" s="147" t="s">
        <v>9282</v>
      </c>
      <c r="F68" s="147" t="s">
        <v>9283</v>
      </c>
      <c r="G68" s="147" t="s">
        <v>10</v>
      </c>
      <c r="H68" s="147">
        <v>47.61</v>
      </c>
      <c r="I68" s="147" t="s">
        <v>8566</v>
      </c>
      <c r="J68" s="147" t="s">
        <v>8567</v>
      </c>
      <c r="K68" s="147" t="s">
        <v>8902</v>
      </c>
      <c r="L68" s="147">
        <v>25194806.600000001</v>
      </c>
      <c r="M68" s="147" t="s">
        <v>9284</v>
      </c>
      <c r="N68" s="147" t="s">
        <v>9285</v>
      </c>
      <c r="O68" s="147" t="s">
        <v>5801</v>
      </c>
      <c r="P68" s="147" t="s">
        <v>7830</v>
      </c>
      <c r="Q68" s="147" t="s">
        <v>9286</v>
      </c>
      <c r="R68" s="151">
        <v>28046442.739999998</v>
      </c>
      <c r="S68" s="151">
        <v>13196373.130000001</v>
      </c>
      <c r="T68" s="151">
        <v>13196373.130000001</v>
      </c>
    </row>
    <row r="69" spans="1:20" x14ac:dyDescent="0.25">
      <c r="A69" s="147" t="s">
        <v>61</v>
      </c>
      <c r="B69" s="147" t="s">
        <v>9043</v>
      </c>
      <c r="C69" s="147" t="s">
        <v>9038</v>
      </c>
      <c r="D69" s="147" t="s">
        <v>9039</v>
      </c>
      <c r="E69" s="147" t="s">
        <v>9040</v>
      </c>
      <c r="F69" s="147" t="s">
        <v>9041</v>
      </c>
      <c r="G69" s="147" t="s">
        <v>10</v>
      </c>
      <c r="H69" s="147">
        <v>4.07</v>
      </c>
      <c r="I69" s="147" t="s">
        <v>8566</v>
      </c>
      <c r="J69" s="147" t="s">
        <v>8733</v>
      </c>
      <c r="K69" s="147" t="s">
        <v>9042</v>
      </c>
      <c r="L69" s="147">
        <v>5785484.8700000001</v>
      </c>
      <c r="M69" s="147" t="s">
        <v>9044</v>
      </c>
      <c r="N69" s="147" t="s">
        <v>9045</v>
      </c>
      <c r="O69" s="147" t="s">
        <v>9046</v>
      </c>
      <c r="P69" s="147" t="s">
        <v>8291</v>
      </c>
      <c r="R69" s="151">
        <v>4848662.24</v>
      </c>
      <c r="S69" s="151">
        <v>4848662.24</v>
      </c>
      <c r="T69" s="151">
        <v>63298.8</v>
      </c>
    </row>
    <row r="70" spans="1:20" x14ac:dyDescent="0.25">
      <c r="A70" s="147" t="s">
        <v>148</v>
      </c>
      <c r="B70" s="147" t="s">
        <v>9113</v>
      </c>
      <c r="C70" s="147" t="s">
        <v>9109</v>
      </c>
      <c r="D70" s="147" t="s">
        <v>9110</v>
      </c>
      <c r="E70" s="147" t="s">
        <v>9111</v>
      </c>
      <c r="F70" s="147" t="s">
        <v>8567</v>
      </c>
      <c r="G70" s="147" t="s">
        <v>10</v>
      </c>
      <c r="H70" s="147">
        <v>13.32</v>
      </c>
      <c r="I70" s="147" t="s">
        <v>8566</v>
      </c>
      <c r="J70" s="147" t="s">
        <v>8567</v>
      </c>
      <c r="K70" s="147" t="s">
        <v>9112</v>
      </c>
      <c r="L70" s="147">
        <v>2010000</v>
      </c>
      <c r="M70" s="147" t="s">
        <v>9114</v>
      </c>
      <c r="N70" s="147" t="s">
        <v>9115</v>
      </c>
      <c r="O70" s="147" t="s">
        <v>6850</v>
      </c>
      <c r="P70" s="147" t="s">
        <v>8536</v>
      </c>
      <c r="R70" s="151">
        <v>2010000</v>
      </c>
      <c r="S70" s="151">
        <v>2010000</v>
      </c>
      <c r="T70" s="151">
        <v>0</v>
      </c>
    </row>
    <row r="71" spans="1:20" x14ac:dyDescent="0.25">
      <c r="A71" s="147" t="s">
        <v>226</v>
      </c>
      <c r="B71" s="147" t="s">
        <v>9350</v>
      </c>
      <c r="C71" s="147" t="s">
        <v>8629</v>
      </c>
      <c r="D71" s="147" t="s">
        <v>8630</v>
      </c>
      <c r="E71" s="147" t="s">
        <v>9348</v>
      </c>
      <c r="F71" s="147" t="s">
        <v>9349</v>
      </c>
      <c r="G71" s="147" t="s">
        <v>10</v>
      </c>
      <c r="H71" s="147">
        <v>81.430000000000007</v>
      </c>
      <c r="I71" s="147" t="s">
        <v>8566</v>
      </c>
      <c r="J71" s="147" t="s">
        <v>8597</v>
      </c>
      <c r="K71" s="147" t="s">
        <v>8631</v>
      </c>
      <c r="L71" s="147">
        <v>500000</v>
      </c>
      <c r="M71" s="147" t="s">
        <v>9351</v>
      </c>
      <c r="N71" s="147" t="s">
        <v>9352</v>
      </c>
      <c r="O71" s="147" t="s">
        <v>8270</v>
      </c>
      <c r="P71" s="147" t="s">
        <v>9353</v>
      </c>
      <c r="R71" s="151">
        <v>429381.59</v>
      </c>
      <c r="S71" s="151">
        <v>429381.59</v>
      </c>
      <c r="T71" s="151">
        <v>349656.54</v>
      </c>
    </row>
    <row r="72" spans="1:20" x14ac:dyDescent="0.25">
      <c r="A72" s="147" t="s">
        <v>226</v>
      </c>
      <c r="B72" s="147" t="s">
        <v>7422</v>
      </c>
      <c r="C72" s="147" t="s">
        <v>8629</v>
      </c>
      <c r="D72" s="147" t="s">
        <v>8630</v>
      </c>
      <c r="E72" s="147" t="s">
        <v>9031</v>
      </c>
      <c r="F72" s="147" t="s">
        <v>9032</v>
      </c>
      <c r="G72" s="147" t="s">
        <v>10</v>
      </c>
      <c r="H72" s="147">
        <v>56.56</v>
      </c>
      <c r="I72" s="147" t="s">
        <v>8566</v>
      </c>
      <c r="J72" s="147" t="s">
        <v>8567</v>
      </c>
      <c r="K72" s="147" t="s">
        <v>8631</v>
      </c>
      <c r="L72" s="147">
        <v>629701.53</v>
      </c>
      <c r="M72" s="147" t="s">
        <v>9033</v>
      </c>
      <c r="N72" s="147" t="s">
        <v>9034</v>
      </c>
      <c r="O72" s="147" t="s">
        <v>5682</v>
      </c>
      <c r="P72" s="147" t="s">
        <v>5142</v>
      </c>
      <c r="Q72" s="147" t="s">
        <v>5029</v>
      </c>
      <c r="R72" s="151">
        <v>677823.66</v>
      </c>
      <c r="S72" s="151">
        <v>492122.13</v>
      </c>
      <c r="T72" s="151">
        <v>386105.03</v>
      </c>
    </row>
    <row r="73" spans="1:20" x14ac:dyDescent="0.25">
      <c r="A73" s="147" t="s">
        <v>62</v>
      </c>
      <c r="B73" s="147" t="s">
        <v>6642</v>
      </c>
      <c r="C73" s="147" t="s">
        <v>8651</v>
      </c>
      <c r="D73" s="147" t="s">
        <v>8652</v>
      </c>
      <c r="E73" s="147" t="s">
        <v>9337</v>
      </c>
      <c r="F73" s="147" t="s">
        <v>9338</v>
      </c>
      <c r="G73" s="147" t="s">
        <v>10</v>
      </c>
      <c r="H73" s="147">
        <v>17.14</v>
      </c>
      <c r="I73" s="147" t="s">
        <v>8566</v>
      </c>
      <c r="J73" s="147" t="s">
        <v>8576</v>
      </c>
      <c r="K73" s="147" t="s">
        <v>8656</v>
      </c>
      <c r="L73" s="147">
        <v>840018.23</v>
      </c>
      <c r="M73" s="147" t="s">
        <v>9070</v>
      </c>
      <c r="N73" s="147" t="s">
        <v>9071</v>
      </c>
      <c r="O73" s="147" t="s">
        <v>6575</v>
      </c>
      <c r="P73" s="147" t="s">
        <v>9339</v>
      </c>
      <c r="Q73" s="147" t="s">
        <v>9339</v>
      </c>
      <c r="R73" s="151">
        <v>709000</v>
      </c>
      <c r="S73" s="151">
        <v>709000</v>
      </c>
      <c r="T73" s="151">
        <v>121557.77</v>
      </c>
    </row>
    <row r="74" spans="1:20" x14ac:dyDescent="0.25">
      <c r="A74" s="147" t="s">
        <v>48</v>
      </c>
      <c r="B74" s="147" t="s">
        <v>4977</v>
      </c>
      <c r="C74" s="147" t="s">
        <v>8602</v>
      </c>
      <c r="D74" s="147" t="s">
        <v>8603</v>
      </c>
      <c r="E74" s="147" t="s">
        <v>9329</v>
      </c>
      <c r="F74" s="147" t="s">
        <v>9330</v>
      </c>
      <c r="G74" s="147" t="s">
        <v>10</v>
      </c>
      <c r="H74" s="147">
        <v>5.77</v>
      </c>
      <c r="I74" s="147" t="s">
        <v>8566</v>
      </c>
      <c r="J74" s="147" t="s">
        <v>8597</v>
      </c>
      <c r="K74" s="147" t="s">
        <v>8768</v>
      </c>
      <c r="L74" s="147">
        <v>430431.33</v>
      </c>
      <c r="M74" s="147" t="s">
        <v>9331</v>
      </c>
      <c r="N74" s="147" t="s">
        <v>9332</v>
      </c>
      <c r="O74" s="147" t="s">
        <v>5411</v>
      </c>
      <c r="P74" s="147" t="s">
        <v>6014</v>
      </c>
      <c r="Q74" s="147" t="s">
        <v>5019</v>
      </c>
      <c r="R74" s="151">
        <v>384359.42</v>
      </c>
      <c r="S74" s="151">
        <v>384359.42</v>
      </c>
      <c r="T74" s="151">
        <v>22163.98</v>
      </c>
    </row>
    <row r="75" spans="1:20" x14ac:dyDescent="0.25">
      <c r="A75" s="147" t="s">
        <v>47</v>
      </c>
      <c r="B75" s="147" t="s">
        <v>7114</v>
      </c>
      <c r="C75" s="147" t="s">
        <v>8659</v>
      </c>
      <c r="D75" s="147" t="s">
        <v>8660</v>
      </c>
      <c r="E75" s="147" t="s">
        <v>8873</v>
      </c>
      <c r="F75" s="147" t="s">
        <v>8874</v>
      </c>
      <c r="G75" s="147" t="s">
        <v>10</v>
      </c>
      <c r="H75" s="147">
        <v>49.18</v>
      </c>
      <c r="I75" s="147" t="s">
        <v>8566</v>
      </c>
      <c r="J75" s="147" t="s">
        <v>8597</v>
      </c>
      <c r="K75" s="147" t="s">
        <v>8664</v>
      </c>
      <c r="L75" s="147">
        <v>18510246.050000001</v>
      </c>
      <c r="M75" s="147" t="s">
        <v>8875</v>
      </c>
      <c r="N75" s="147" t="s">
        <v>8876</v>
      </c>
      <c r="O75" s="147" t="s">
        <v>8491</v>
      </c>
      <c r="P75" s="147" t="s">
        <v>8877</v>
      </c>
      <c r="Q75" s="147" t="s">
        <v>8699</v>
      </c>
      <c r="R75" s="151">
        <v>19185266.260000002</v>
      </c>
      <c r="S75" s="151">
        <v>18853201.760000002</v>
      </c>
      <c r="T75" s="151">
        <v>9173471.1799999997</v>
      </c>
    </row>
    <row r="76" spans="1:20" x14ac:dyDescent="0.25">
      <c r="A76" s="147" t="s">
        <v>57</v>
      </c>
      <c r="B76" s="147" t="s">
        <v>7633</v>
      </c>
      <c r="C76" s="147" t="s">
        <v>8593</v>
      </c>
      <c r="D76" s="147" t="s">
        <v>8594</v>
      </c>
      <c r="E76" s="147" t="s">
        <v>9187</v>
      </c>
      <c r="F76" s="147" t="s">
        <v>9188</v>
      </c>
      <c r="G76" s="147" t="s">
        <v>10</v>
      </c>
      <c r="H76" s="147">
        <v>0</v>
      </c>
      <c r="I76" s="147" t="s">
        <v>8566</v>
      </c>
      <c r="J76" s="147" t="s">
        <v>8597</v>
      </c>
      <c r="K76" s="147" t="s">
        <v>8598</v>
      </c>
      <c r="L76" s="147">
        <v>1637559.08</v>
      </c>
      <c r="M76" s="147" t="s">
        <v>8739</v>
      </c>
      <c r="N76" s="147" t="s">
        <v>8740</v>
      </c>
      <c r="O76" s="147" t="s">
        <v>6371</v>
      </c>
      <c r="P76" s="147" t="s">
        <v>9147</v>
      </c>
      <c r="R76" s="151">
        <v>1431633.21</v>
      </c>
      <c r="S76" s="151">
        <v>0</v>
      </c>
      <c r="T76" s="151">
        <v>0</v>
      </c>
    </row>
    <row r="77" spans="1:20" x14ac:dyDescent="0.25">
      <c r="A77" s="147" t="s">
        <v>57</v>
      </c>
      <c r="B77" s="147" t="s">
        <v>7633</v>
      </c>
      <c r="C77" s="147" t="s">
        <v>8593</v>
      </c>
      <c r="D77" s="147" t="s">
        <v>8594</v>
      </c>
      <c r="E77" s="147" t="s">
        <v>8916</v>
      </c>
      <c r="F77" s="147" t="s">
        <v>8917</v>
      </c>
      <c r="G77" s="147" t="s">
        <v>10</v>
      </c>
      <c r="H77" s="147">
        <v>62.89</v>
      </c>
      <c r="I77" s="147" t="s">
        <v>8566</v>
      </c>
      <c r="J77" s="147" t="s">
        <v>8567</v>
      </c>
      <c r="K77" s="147" t="s">
        <v>8598</v>
      </c>
      <c r="L77" s="147">
        <v>1824195.39</v>
      </c>
      <c r="M77" s="147" t="s">
        <v>8918</v>
      </c>
      <c r="N77" s="147" t="s">
        <v>8919</v>
      </c>
      <c r="O77" s="147" t="s">
        <v>8474</v>
      </c>
      <c r="P77" s="147" t="s">
        <v>8056</v>
      </c>
      <c r="R77" s="151">
        <v>1824195.39</v>
      </c>
      <c r="S77" s="151">
        <v>910061.7</v>
      </c>
      <c r="T77" s="151">
        <v>572449.16</v>
      </c>
    </row>
    <row r="78" spans="1:20" x14ac:dyDescent="0.25">
      <c r="A78" s="147" t="s">
        <v>46</v>
      </c>
      <c r="B78" s="147" t="s">
        <v>9028</v>
      </c>
      <c r="C78" s="147" t="s">
        <v>8841</v>
      </c>
      <c r="D78" s="147" t="s">
        <v>8842</v>
      </c>
      <c r="E78" s="147" t="s">
        <v>9025</v>
      </c>
      <c r="F78" s="147" t="s">
        <v>9026</v>
      </c>
      <c r="G78" s="147" t="s">
        <v>10</v>
      </c>
      <c r="H78" s="147">
        <v>85.78</v>
      </c>
      <c r="I78" s="147" t="s">
        <v>8566</v>
      </c>
      <c r="J78" s="147" t="s">
        <v>8597</v>
      </c>
      <c r="K78" s="147" t="s">
        <v>9027</v>
      </c>
      <c r="L78" s="147">
        <v>6323949.25</v>
      </c>
      <c r="M78" s="147" t="s">
        <v>9029</v>
      </c>
      <c r="N78" s="147" t="s">
        <v>9030</v>
      </c>
      <c r="O78" s="147" t="s">
        <v>5047</v>
      </c>
      <c r="P78" s="147" t="s">
        <v>6492</v>
      </c>
      <c r="Q78" s="147" t="s">
        <v>5361</v>
      </c>
      <c r="R78" s="151">
        <v>5797755.0199999996</v>
      </c>
      <c r="S78" s="151">
        <v>4876870.46</v>
      </c>
      <c r="T78" s="151">
        <v>4528976.8499999996</v>
      </c>
    </row>
    <row r="79" spans="1:20" x14ac:dyDescent="0.25">
      <c r="A79" s="147" t="s">
        <v>57</v>
      </c>
      <c r="B79" s="147" t="s">
        <v>7633</v>
      </c>
      <c r="C79" s="147" t="s">
        <v>8593</v>
      </c>
      <c r="D79" s="147" t="s">
        <v>8594</v>
      </c>
      <c r="E79" s="147" t="s">
        <v>8595</v>
      </c>
      <c r="F79" s="147" t="s">
        <v>8596</v>
      </c>
      <c r="G79" s="147" t="s">
        <v>10</v>
      </c>
      <c r="H79" s="147">
        <v>71.64</v>
      </c>
      <c r="I79" s="147" t="s">
        <v>8566</v>
      </c>
      <c r="J79" s="147" t="s">
        <v>8597</v>
      </c>
      <c r="K79" s="147" t="s">
        <v>8598</v>
      </c>
      <c r="L79" s="147">
        <v>2383714.87</v>
      </c>
      <c r="M79" s="147" t="s">
        <v>8600</v>
      </c>
      <c r="N79" s="147" t="s">
        <v>8601</v>
      </c>
      <c r="O79" s="147" t="s">
        <v>8340</v>
      </c>
      <c r="P79" s="147" t="s">
        <v>5666</v>
      </c>
      <c r="R79" s="151">
        <v>1767351.06</v>
      </c>
      <c r="S79" s="151">
        <v>0</v>
      </c>
      <c r="T79" s="151">
        <v>0</v>
      </c>
    </row>
    <row r="80" spans="1:20" x14ac:dyDescent="0.25">
      <c r="A80" s="147" t="s">
        <v>57</v>
      </c>
      <c r="B80" s="147" t="s">
        <v>7633</v>
      </c>
      <c r="C80" s="147" t="s">
        <v>8593</v>
      </c>
      <c r="D80" s="147" t="s">
        <v>8594</v>
      </c>
      <c r="E80" s="147" t="s">
        <v>8988</v>
      </c>
      <c r="F80" s="147" t="s">
        <v>8989</v>
      </c>
      <c r="G80" s="147" t="s">
        <v>10</v>
      </c>
      <c r="H80" s="147">
        <v>55.01</v>
      </c>
      <c r="I80" s="147" t="s">
        <v>8566</v>
      </c>
      <c r="J80" s="147" t="s">
        <v>8597</v>
      </c>
      <c r="K80" s="147" t="s">
        <v>8598</v>
      </c>
      <c r="L80" s="147">
        <v>1820546.38</v>
      </c>
      <c r="M80" s="147" t="s">
        <v>8990</v>
      </c>
      <c r="N80" s="147" t="s">
        <v>8991</v>
      </c>
      <c r="O80" s="147" t="s">
        <v>8272</v>
      </c>
      <c r="P80" s="147" t="s">
        <v>8226</v>
      </c>
      <c r="Q80" s="147" t="s">
        <v>8992</v>
      </c>
      <c r="R80" s="151">
        <v>1811494.68</v>
      </c>
      <c r="S80" s="151">
        <v>0</v>
      </c>
      <c r="T80" s="151">
        <v>0</v>
      </c>
    </row>
    <row r="81" spans="1:20" x14ac:dyDescent="0.25">
      <c r="A81" s="147" t="s">
        <v>148</v>
      </c>
      <c r="B81" s="147" t="s">
        <v>7376</v>
      </c>
      <c r="C81" s="147" t="s">
        <v>9109</v>
      </c>
      <c r="D81" s="147" t="s">
        <v>9110</v>
      </c>
      <c r="E81" s="147" t="s">
        <v>9215</v>
      </c>
      <c r="F81" s="147" t="s">
        <v>9216</v>
      </c>
      <c r="G81" s="147" t="s">
        <v>10</v>
      </c>
      <c r="H81" s="147">
        <v>11.05</v>
      </c>
      <c r="I81" s="147" t="s">
        <v>8566</v>
      </c>
      <c r="J81" s="147" t="s">
        <v>8567</v>
      </c>
      <c r="K81" s="147" t="s">
        <v>9217</v>
      </c>
      <c r="L81" s="147">
        <v>5600000</v>
      </c>
      <c r="M81" s="147" t="s">
        <v>9218</v>
      </c>
      <c r="N81" s="147" t="s">
        <v>9219</v>
      </c>
      <c r="O81" s="147" t="s">
        <v>5229</v>
      </c>
      <c r="P81" s="147" t="s">
        <v>9220</v>
      </c>
      <c r="R81" s="151">
        <v>5506544.6500000004</v>
      </c>
      <c r="S81" s="151">
        <v>1753688</v>
      </c>
      <c r="T81" s="151">
        <v>966619.45</v>
      </c>
    </row>
    <row r="82" spans="1:20" x14ac:dyDescent="0.25">
      <c r="A82" s="147" t="s">
        <v>57</v>
      </c>
      <c r="B82" s="147" t="s">
        <v>7633</v>
      </c>
      <c r="C82" s="147" t="s">
        <v>8593</v>
      </c>
      <c r="D82" s="147" t="s">
        <v>8594</v>
      </c>
      <c r="E82" s="147" t="s">
        <v>9202</v>
      </c>
      <c r="F82" s="147" t="s">
        <v>9203</v>
      </c>
      <c r="G82" s="147" t="s">
        <v>10</v>
      </c>
      <c r="H82" s="147">
        <v>14.22</v>
      </c>
      <c r="I82" s="147" t="s">
        <v>8566</v>
      </c>
      <c r="J82" s="147" t="s">
        <v>8597</v>
      </c>
      <c r="K82" s="147" t="s">
        <v>8598</v>
      </c>
      <c r="L82" s="147">
        <v>253625.05</v>
      </c>
      <c r="M82" s="147" t="s">
        <v>9204</v>
      </c>
      <c r="N82" s="147" t="s">
        <v>9205</v>
      </c>
      <c r="O82" s="147" t="s">
        <v>5079</v>
      </c>
      <c r="P82" s="147" t="s">
        <v>8628</v>
      </c>
      <c r="R82" s="151">
        <v>224900.37</v>
      </c>
      <c r="S82" s="151">
        <v>0</v>
      </c>
      <c r="T82" s="151">
        <v>0</v>
      </c>
    </row>
    <row r="83" spans="1:20" x14ac:dyDescent="0.25">
      <c r="A83" s="147" t="s">
        <v>57</v>
      </c>
      <c r="B83" s="147" t="s">
        <v>7000</v>
      </c>
      <c r="C83" s="147" t="s">
        <v>8593</v>
      </c>
      <c r="D83" s="147" t="s">
        <v>8594</v>
      </c>
      <c r="E83" s="147" t="s">
        <v>9066</v>
      </c>
      <c r="F83" s="147" t="s">
        <v>8597</v>
      </c>
      <c r="G83" s="147" t="s">
        <v>10</v>
      </c>
      <c r="H83" s="147">
        <v>27.94</v>
      </c>
      <c r="I83" s="147" t="s">
        <v>8566</v>
      </c>
      <c r="J83" s="147" t="s">
        <v>8597</v>
      </c>
      <c r="K83" s="147" t="s">
        <v>8890</v>
      </c>
      <c r="L83" s="147">
        <v>1043248.97</v>
      </c>
      <c r="M83" s="147" t="s">
        <v>8937</v>
      </c>
      <c r="N83" s="147" t="s">
        <v>8938</v>
      </c>
      <c r="O83" s="147" t="s">
        <v>6277</v>
      </c>
      <c r="P83" s="147" t="s">
        <v>9067</v>
      </c>
      <c r="R83" s="151">
        <v>614394.39</v>
      </c>
      <c r="S83" s="151">
        <v>0</v>
      </c>
      <c r="T83" s="151">
        <v>0</v>
      </c>
    </row>
    <row r="84" spans="1:20" x14ac:dyDescent="0.25">
      <c r="A84" s="147" t="s">
        <v>57</v>
      </c>
      <c r="B84" s="147" t="s">
        <v>7633</v>
      </c>
      <c r="C84" s="147" t="s">
        <v>8593</v>
      </c>
      <c r="D84" s="147" t="s">
        <v>8594</v>
      </c>
      <c r="E84" s="147" t="s">
        <v>9451</v>
      </c>
      <c r="F84" s="147" t="s">
        <v>8597</v>
      </c>
      <c r="G84" s="147" t="s">
        <v>10</v>
      </c>
      <c r="H84" s="147">
        <v>10.98</v>
      </c>
      <c r="I84" s="147" t="s">
        <v>8566</v>
      </c>
      <c r="J84" s="147" t="s">
        <v>8597</v>
      </c>
      <c r="K84" s="147" t="s">
        <v>8598</v>
      </c>
      <c r="L84" s="147">
        <v>699980.08</v>
      </c>
      <c r="M84" s="147" t="s">
        <v>9452</v>
      </c>
      <c r="N84" s="147" t="s">
        <v>9453</v>
      </c>
      <c r="O84" s="147" t="s">
        <v>8829</v>
      </c>
      <c r="P84" s="147" t="s">
        <v>7650</v>
      </c>
      <c r="Q84" s="147" t="s">
        <v>6343</v>
      </c>
      <c r="R84" s="151">
        <v>689703.78</v>
      </c>
      <c r="S84" s="151">
        <v>0</v>
      </c>
      <c r="T84" s="151">
        <v>0</v>
      </c>
    </row>
    <row r="85" spans="1:20" x14ac:dyDescent="0.25">
      <c r="A85" s="147" t="s">
        <v>64</v>
      </c>
      <c r="B85" s="147" t="s">
        <v>5985</v>
      </c>
      <c r="C85" s="147" t="s">
        <v>8976</v>
      </c>
      <c r="D85" s="147" t="s">
        <v>8977</v>
      </c>
      <c r="E85" s="147" t="s">
        <v>8999</v>
      </c>
      <c r="F85" s="147" t="s">
        <v>9000</v>
      </c>
      <c r="G85" s="147" t="s">
        <v>10</v>
      </c>
      <c r="H85" s="147">
        <v>24.5</v>
      </c>
      <c r="I85" s="147" t="s">
        <v>8566</v>
      </c>
      <c r="J85" s="147" t="s">
        <v>8762</v>
      </c>
      <c r="K85" s="147" t="s">
        <v>9001</v>
      </c>
      <c r="L85" s="147">
        <v>900000</v>
      </c>
      <c r="M85" s="147" t="s">
        <v>9002</v>
      </c>
      <c r="N85" s="147" t="s">
        <v>9003</v>
      </c>
      <c r="O85" s="147" t="s">
        <v>5528</v>
      </c>
      <c r="P85" s="147" t="s">
        <v>8182</v>
      </c>
      <c r="R85" s="151">
        <v>900000</v>
      </c>
      <c r="S85" s="151">
        <v>900000</v>
      </c>
      <c r="T85" s="151">
        <v>183193.24</v>
      </c>
    </row>
    <row r="86" spans="1:20" x14ac:dyDescent="0.25">
      <c r="A86" s="147" t="s">
        <v>48</v>
      </c>
      <c r="B86" s="147" t="s">
        <v>4977</v>
      </c>
      <c r="C86" s="147" t="s">
        <v>8602</v>
      </c>
      <c r="D86" s="147" t="s">
        <v>8603</v>
      </c>
      <c r="E86" s="147" t="s">
        <v>9489</v>
      </c>
      <c r="F86" s="147" t="s">
        <v>9490</v>
      </c>
      <c r="G86" s="147" t="s">
        <v>10</v>
      </c>
      <c r="H86" s="147">
        <v>91.87</v>
      </c>
      <c r="I86" s="147" t="s">
        <v>8566</v>
      </c>
      <c r="J86" s="147" t="s">
        <v>8762</v>
      </c>
      <c r="K86" s="147" t="s">
        <v>8607</v>
      </c>
      <c r="L86" s="147">
        <v>3036747.36</v>
      </c>
      <c r="M86" s="147" t="s">
        <v>9491</v>
      </c>
      <c r="N86" s="147" t="s">
        <v>9492</v>
      </c>
      <c r="O86" s="147" t="s">
        <v>6305</v>
      </c>
      <c r="P86" s="147" t="s">
        <v>9493</v>
      </c>
      <c r="R86" s="151">
        <v>3125214.53</v>
      </c>
      <c r="S86" s="151">
        <v>3125214.53</v>
      </c>
      <c r="T86" s="151">
        <v>2871272.19</v>
      </c>
    </row>
    <row r="87" spans="1:20" x14ac:dyDescent="0.25">
      <c r="A87" s="147" t="s">
        <v>58</v>
      </c>
      <c r="B87" s="147" t="s">
        <v>7179</v>
      </c>
      <c r="C87" s="147" t="s">
        <v>9208</v>
      </c>
      <c r="D87" s="147" t="s">
        <v>9209</v>
      </c>
      <c r="E87" s="147" t="s">
        <v>9396</v>
      </c>
      <c r="F87" s="147" t="s">
        <v>9397</v>
      </c>
      <c r="G87" s="147" t="s">
        <v>10</v>
      </c>
      <c r="H87" s="147">
        <v>0</v>
      </c>
      <c r="I87" s="147" t="s">
        <v>8663</v>
      </c>
      <c r="J87" s="147" t="s">
        <v>8576</v>
      </c>
      <c r="K87" s="147" t="s">
        <v>9212</v>
      </c>
      <c r="L87" s="147">
        <v>1172000</v>
      </c>
      <c r="M87" s="147" t="s">
        <v>9398</v>
      </c>
      <c r="N87" s="147" t="s">
        <v>9399</v>
      </c>
      <c r="O87" s="147" t="s">
        <v>8217</v>
      </c>
      <c r="P87" s="147" t="s">
        <v>9400</v>
      </c>
      <c r="R87" s="151">
        <v>1157518.31</v>
      </c>
      <c r="S87" s="151">
        <v>1157518.31</v>
      </c>
      <c r="T87" s="151">
        <v>0</v>
      </c>
    </row>
    <row r="88" spans="1:20" x14ac:dyDescent="0.25">
      <c r="A88" s="147" t="s">
        <v>57</v>
      </c>
      <c r="B88" s="147" t="s">
        <v>7633</v>
      </c>
      <c r="C88" s="147" t="s">
        <v>8593</v>
      </c>
      <c r="D88" s="147" t="s">
        <v>8594</v>
      </c>
      <c r="E88" s="147" t="s">
        <v>8893</v>
      </c>
      <c r="F88" s="147" t="s">
        <v>8894</v>
      </c>
      <c r="G88" s="147" t="s">
        <v>10</v>
      </c>
      <c r="H88" s="147">
        <v>52.1</v>
      </c>
      <c r="I88" s="147" t="s">
        <v>8566</v>
      </c>
      <c r="J88" s="147" t="s">
        <v>8597</v>
      </c>
      <c r="K88" s="147" t="s">
        <v>8598</v>
      </c>
      <c r="L88" s="147">
        <v>11820</v>
      </c>
      <c r="M88" s="147" t="s">
        <v>8895</v>
      </c>
      <c r="N88" s="147" t="s">
        <v>8896</v>
      </c>
      <c r="O88" s="147" t="s">
        <v>8897</v>
      </c>
      <c r="P88" s="147" t="s">
        <v>8355</v>
      </c>
      <c r="Q88" s="147" t="s">
        <v>6279</v>
      </c>
      <c r="R88" s="151">
        <v>10745809.33</v>
      </c>
      <c r="S88" s="151">
        <v>0</v>
      </c>
      <c r="T88" s="151">
        <v>0</v>
      </c>
    </row>
    <row r="89" spans="1:20" x14ac:dyDescent="0.25">
      <c r="A89" s="147" t="s">
        <v>57</v>
      </c>
      <c r="B89" s="147" t="s">
        <v>8862</v>
      </c>
      <c r="C89" s="147" t="s">
        <v>8593</v>
      </c>
      <c r="D89" s="147" t="s">
        <v>8594</v>
      </c>
      <c r="E89" s="147" t="s">
        <v>8935</v>
      </c>
      <c r="F89" s="147" t="s">
        <v>8936</v>
      </c>
      <c r="G89" s="147" t="s">
        <v>10</v>
      </c>
      <c r="H89" s="147">
        <v>15.12</v>
      </c>
      <c r="I89" s="147" t="s">
        <v>8566</v>
      </c>
      <c r="J89" s="147" t="s">
        <v>8597</v>
      </c>
      <c r="K89" s="147" t="s">
        <v>8861</v>
      </c>
      <c r="L89" s="147">
        <v>577324.16</v>
      </c>
      <c r="M89" s="147" t="s">
        <v>8937</v>
      </c>
      <c r="N89" s="147" t="s">
        <v>8938</v>
      </c>
      <c r="O89" s="147" t="s">
        <v>5577</v>
      </c>
      <c r="P89" s="147" t="s">
        <v>8939</v>
      </c>
      <c r="R89" s="151">
        <v>337428.72</v>
      </c>
      <c r="S89" s="151">
        <v>0</v>
      </c>
      <c r="T89" s="151">
        <v>0</v>
      </c>
    </row>
    <row r="90" spans="1:20" x14ac:dyDescent="0.25">
      <c r="A90" s="147" t="s">
        <v>65</v>
      </c>
      <c r="B90" s="147" t="s">
        <v>8709</v>
      </c>
      <c r="C90" s="147" t="s">
        <v>8619</v>
      </c>
      <c r="D90" s="147" t="s">
        <v>8620</v>
      </c>
      <c r="E90" s="147" t="s">
        <v>8705</v>
      </c>
      <c r="F90" s="147" t="s">
        <v>8706</v>
      </c>
      <c r="G90" s="147" t="s">
        <v>10</v>
      </c>
      <c r="H90" s="147">
        <v>77.09</v>
      </c>
      <c r="I90" s="147" t="s">
        <v>6051</v>
      </c>
      <c r="J90" s="147" t="s">
        <v>8707</v>
      </c>
      <c r="K90" s="147" t="s">
        <v>8708</v>
      </c>
      <c r="L90" s="147">
        <v>2258143.25</v>
      </c>
      <c r="M90" s="147" t="s">
        <v>8626</v>
      </c>
      <c r="N90" s="147" t="s">
        <v>8627</v>
      </c>
      <c r="O90" s="147" t="s">
        <v>7319</v>
      </c>
      <c r="P90" s="147" t="s">
        <v>6821</v>
      </c>
      <c r="Q90" s="147" t="s">
        <v>6821</v>
      </c>
      <c r="R90" s="151">
        <v>3174404.91</v>
      </c>
      <c r="S90" s="151">
        <v>3119392.81</v>
      </c>
      <c r="T90" s="151">
        <v>2432748.79</v>
      </c>
    </row>
    <row r="91" spans="1:20" x14ac:dyDescent="0.25">
      <c r="A91" s="147" t="s">
        <v>47</v>
      </c>
      <c r="B91" s="147" t="s">
        <v>7114</v>
      </c>
      <c r="C91" s="147" t="s">
        <v>8659</v>
      </c>
      <c r="D91" s="147" t="s">
        <v>8660</v>
      </c>
      <c r="E91" s="147" t="s">
        <v>9090</v>
      </c>
      <c r="F91" s="147" t="s">
        <v>9091</v>
      </c>
      <c r="G91" s="147" t="s">
        <v>10</v>
      </c>
      <c r="H91" s="147">
        <v>79.400000000000006</v>
      </c>
      <c r="I91" s="147" t="s">
        <v>8566</v>
      </c>
      <c r="J91" s="147" t="s">
        <v>8597</v>
      </c>
      <c r="K91" s="147" t="s">
        <v>8664</v>
      </c>
      <c r="L91" s="147">
        <v>13499890.800000001</v>
      </c>
      <c r="M91" s="147" t="s">
        <v>8665</v>
      </c>
      <c r="N91" s="147" t="s">
        <v>8666</v>
      </c>
      <c r="O91" s="147" t="s">
        <v>9092</v>
      </c>
      <c r="P91" s="147" t="s">
        <v>8204</v>
      </c>
      <c r="Q91" s="147" t="s">
        <v>9093</v>
      </c>
      <c r="R91" s="151">
        <v>12735816.02</v>
      </c>
      <c r="S91" s="151">
        <v>12411394.58</v>
      </c>
      <c r="T91" s="151">
        <v>10072549.869999999</v>
      </c>
    </row>
    <row r="92" spans="1:20" x14ac:dyDescent="0.25">
      <c r="A92" s="147" t="s">
        <v>48</v>
      </c>
      <c r="B92" s="147" t="s">
        <v>4977</v>
      </c>
      <c r="C92" s="147" t="s">
        <v>8602</v>
      </c>
      <c r="D92" s="147" t="s">
        <v>8603</v>
      </c>
      <c r="E92" s="147" t="s">
        <v>8968</v>
      </c>
      <c r="F92" s="147" t="s">
        <v>8969</v>
      </c>
      <c r="G92" s="147" t="s">
        <v>10</v>
      </c>
      <c r="H92" s="147">
        <v>73.650000000000006</v>
      </c>
      <c r="I92" s="147" t="s">
        <v>8566</v>
      </c>
      <c r="J92" s="147" t="s">
        <v>8597</v>
      </c>
      <c r="K92" s="147" t="s">
        <v>8768</v>
      </c>
      <c r="L92" s="147">
        <v>1940431.01</v>
      </c>
      <c r="M92" s="147" t="s">
        <v>8970</v>
      </c>
      <c r="O92" s="147" t="s">
        <v>6143</v>
      </c>
      <c r="P92" s="147" t="s">
        <v>4889</v>
      </c>
      <c r="R92" s="151">
        <v>1678103.85</v>
      </c>
      <c r="S92" s="151">
        <v>1678103.85</v>
      </c>
      <c r="T92" s="151">
        <v>1235851.3500000001</v>
      </c>
    </row>
    <row r="93" spans="1:20" x14ac:dyDescent="0.25">
      <c r="A93" s="147" t="s">
        <v>52</v>
      </c>
      <c r="B93" s="147" t="s">
        <v>8569</v>
      </c>
      <c r="C93" s="147" t="s">
        <v>8562</v>
      </c>
      <c r="D93" s="147" t="s">
        <v>8563</v>
      </c>
      <c r="E93" s="147" t="s">
        <v>8564</v>
      </c>
      <c r="F93" s="147" t="s">
        <v>8565</v>
      </c>
      <c r="G93" s="147" t="s">
        <v>10</v>
      </c>
      <c r="H93" s="147">
        <v>30.86</v>
      </c>
      <c r="I93" s="147" t="s">
        <v>8566</v>
      </c>
      <c r="J93" s="147" t="s">
        <v>8567</v>
      </c>
      <c r="K93" s="147" t="s">
        <v>8568</v>
      </c>
      <c r="L93" s="147">
        <v>12949885.189999999</v>
      </c>
      <c r="M93" s="147" t="s">
        <v>8570</v>
      </c>
      <c r="N93" s="147" t="s">
        <v>8571</v>
      </c>
      <c r="O93" s="147" t="s">
        <v>5353</v>
      </c>
      <c r="P93" s="147" t="s">
        <v>5937</v>
      </c>
      <c r="R93" s="151">
        <v>12757088.26</v>
      </c>
      <c r="S93" s="151">
        <v>3546565.26</v>
      </c>
      <c r="T93" s="151">
        <v>3228405.57</v>
      </c>
    </row>
    <row r="94" spans="1:20" x14ac:dyDescent="0.25">
      <c r="A94" s="147" t="s">
        <v>47</v>
      </c>
      <c r="B94" s="147" t="s">
        <v>7114</v>
      </c>
      <c r="C94" s="147" t="s">
        <v>8659</v>
      </c>
      <c r="D94" s="147" t="s">
        <v>8660</v>
      </c>
      <c r="E94" s="147" t="s">
        <v>9378</v>
      </c>
      <c r="F94" s="147" t="s">
        <v>9379</v>
      </c>
      <c r="G94" s="147" t="s">
        <v>10</v>
      </c>
      <c r="H94" s="147">
        <v>53.39</v>
      </c>
      <c r="I94" s="147" t="s">
        <v>8566</v>
      </c>
      <c r="J94" s="147" t="s">
        <v>8567</v>
      </c>
      <c r="K94" s="147" t="s">
        <v>8664</v>
      </c>
      <c r="L94" s="147">
        <v>4302670.93</v>
      </c>
      <c r="M94" s="147" t="s">
        <v>9380</v>
      </c>
      <c r="N94" s="147" t="s">
        <v>9381</v>
      </c>
      <c r="O94" s="147" t="s">
        <v>8491</v>
      </c>
      <c r="P94" s="147" t="s">
        <v>9382</v>
      </c>
      <c r="Q94" s="147" t="s">
        <v>7079</v>
      </c>
      <c r="R94" s="151">
        <v>4005452.86</v>
      </c>
      <c r="S94" s="151">
        <v>3080000</v>
      </c>
      <c r="T94" s="151">
        <v>2118393.5699999998</v>
      </c>
    </row>
    <row r="95" spans="1:20" x14ac:dyDescent="0.25">
      <c r="A95" s="147" t="s">
        <v>57</v>
      </c>
      <c r="B95" s="147" t="s">
        <v>7633</v>
      </c>
      <c r="C95" s="147" t="s">
        <v>8593</v>
      </c>
      <c r="D95" s="147" t="s">
        <v>8594</v>
      </c>
      <c r="E95" s="147" t="s">
        <v>9479</v>
      </c>
      <c r="F95" s="147" t="s">
        <v>9480</v>
      </c>
      <c r="G95" s="147" t="s">
        <v>10</v>
      </c>
      <c r="H95" s="147">
        <v>22.91</v>
      </c>
      <c r="I95" s="147" t="s">
        <v>8566</v>
      </c>
      <c r="J95" s="147" t="s">
        <v>8576</v>
      </c>
      <c r="K95" s="147" t="s">
        <v>8598</v>
      </c>
      <c r="L95" s="147">
        <v>58000</v>
      </c>
      <c r="M95" s="147" t="s">
        <v>8648</v>
      </c>
      <c r="N95" s="147" t="s">
        <v>8649</v>
      </c>
      <c r="O95" s="147" t="s">
        <v>6202</v>
      </c>
      <c r="P95" s="147" t="s">
        <v>4867</v>
      </c>
      <c r="R95" s="151">
        <v>58000</v>
      </c>
      <c r="S95" s="151">
        <v>58000</v>
      </c>
      <c r="T95" s="151">
        <v>0</v>
      </c>
    </row>
    <row r="96" spans="1:20" x14ac:dyDescent="0.25">
      <c r="A96" s="147" t="s">
        <v>57</v>
      </c>
      <c r="B96" s="147" t="s">
        <v>7000</v>
      </c>
      <c r="C96" s="147" t="s">
        <v>8593</v>
      </c>
      <c r="D96" s="147" t="s">
        <v>8594</v>
      </c>
      <c r="E96" s="147" t="s">
        <v>8997</v>
      </c>
      <c r="F96" s="147" t="s">
        <v>8998</v>
      </c>
      <c r="G96" s="147" t="s">
        <v>10</v>
      </c>
      <c r="H96" s="147">
        <v>5.93</v>
      </c>
      <c r="I96" s="147" t="s">
        <v>8566</v>
      </c>
      <c r="J96" s="147" t="s">
        <v>8576</v>
      </c>
      <c r="K96" s="147" t="s">
        <v>8890</v>
      </c>
      <c r="L96" s="147">
        <v>283726.07</v>
      </c>
      <c r="M96" s="147" t="s">
        <v>8739</v>
      </c>
      <c r="N96" s="147" t="s">
        <v>8740</v>
      </c>
      <c r="O96" s="147" t="s">
        <v>7370</v>
      </c>
      <c r="P96" s="147" t="s">
        <v>8891</v>
      </c>
      <c r="R96" s="151">
        <v>277822.64</v>
      </c>
      <c r="S96" s="151">
        <v>277822.64</v>
      </c>
      <c r="T96" s="151">
        <v>79220.86</v>
      </c>
    </row>
    <row r="97" spans="1:20" x14ac:dyDescent="0.25">
      <c r="A97" s="147" t="s">
        <v>57</v>
      </c>
      <c r="B97" s="147" t="s">
        <v>8862</v>
      </c>
      <c r="C97" s="147" t="s">
        <v>8593</v>
      </c>
      <c r="D97" s="147" t="s">
        <v>8594</v>
      </c>
      <c r="E97" s="147" t="s">
        <v>9126</v>
      </c>
      <c r="F97" s="147" t="s">
        <v>9127</v>
      </c>
      <c r="G97" s="147" t="s">
        <v>10</v>
      </c>
      <c r="H97" s="147">
        <v>21.29</v>
      </c>
      <c r="I97" s="147" t="s">
        <v>8566</v>
      </c>
      <c r="J97" s="147" t="s">
        <v>8576</v>
      </c>
      <c r="K97" s="147" t="s">
        <v>8861</v>
      </c>
      <c r="L97" s="147">
        <v>394581.87</v>
      </c>
      <c r="M97" s="147" t="s">
        <v>9128</v>
      </c>
      <c r="N97" s="147" t="s">
        <v>9129</v>
      </c>
      <c r="O97" s="147" t="s">
        <v>8520</v>
      </c>
      <c r="P97" s="147" t="s">
        <v>5912</v>
      </c>
      <c r="R97" s="151">
        <v>418876.15</v>
      </c>
      <c r="S97" s="151">
        <v>0</v>
      </c>
      <c r="T97" s="151">
        <v>0</v>
      </c>
    </row>
    <row r="98" spans="1:20" x14ac:dyDescent="0.25">
      <c r="A98" s="147" t="s">
        <v>57</v>
      </c>
      <c r="B98" s="147" t="s">
        <v>7633</v>
      </c>
      <c r="C98" s="147" t="s">
        <v>8593</v>
      </c>
      <c r="D98" s="147" t="s">
        <v>8594</v>
      </c>
      <c r="E98" s="147" t="s">
        <v>8646</v>
      </c>
      <c r="F98" s="147" t="s">
        <v>8647</v>
      </c>
      <c r="G98" s="147" t="s">
        <v>10</v>
      </c>
      <c r="H98" s="147">
        <v>44.97</v>
      </c>
      <c r="I98" s="147" t="s">
        <v>8566</v>
      </c>
      <c r="J98" s="147" t="s">
        <v>8576</v>
      </c>
      <c r="K98" s="147" t="s">
        <v>8598</v>
      </c>
      <c r="L98" s="147">
        <v>166073.82</v>
      </c>
      <c r="M98" s="147" t="s">
        <v>8648</v>
      </c>
      <c r="N98" s="147" t="s">
        <v>8649</v>
      </c>
      <c r="O98" s="147" t="s">
        <v>6202</v>
      </c>
      <c r="P98" s="147" t="s">
        <v>5258</v>
      </c>
      <c r="Q98" s="147" t="s">
        <v>8650</v>
      </c>
      <c r="R98" s="151">
        <v>166073.82</v>
      </c>
      <c r="S98" s="151">
        <v>166073.82</v>
      </c>
      <c r="T98" s="151">
        <v>40818.730000000003</v>
      </c>
    </row>
    <row r="99" spans="1:20" x14ac:dyDescent="0.25">
      <c r="A99" s="147" t="s">
        <v>57</v>
      </c>
      <c r="B99" s="147" t="s">
        <v>7633</v>
      </c>
      <c r="C99" s="147" t="s">
        <v>8593</v>
      </c>
      <c r="D99" s="147" t="s">
        <v>8594</v>
      </c>
      <c r="E99" s="147" t="s">
        <v>9145</v>
      </c>
      <c r="F99" s="147" t="s">
        <v>9146</v>
      </c>
      <c r="G99" s="147" t="s">
        <v>10</v>
      </c>
      <c r="H99" s="147">
        <v>2.1</v>
      </c>
      <c r="I99" s="147" t="s">
        <v>8566</v>
      </c>
      <c r="J99" s="147" t="s">
        <v>8597</v>
      </c>
      <c r="K99" s="147" t="s">
        <v>8598</v>
      </c>
      <c r="L99" s="147">
        <v>1551767.72</v>
      </c>
      <c r="M99" s="147" t="s">
        <v>8739</v>
      </c>
      <c r="N99" s="147" t="s">
        <v>8740</v>
      </c>
      <c r="O99" s="147" t="s">
        <v>6371</v>
      </c>
      <c r="P99" s="147" t="s">
        <v>9147</v>
      </c>
      <c r="R99" s="151">
        <v>1524465.77</v>
      </c>
      <c r="S99" s="151">
        <v>1524465.77</v>
      </c>
      <c r="T99" s="151">
        <v>43097.24</v>
      </c>
    </row>
    <row r="100" spans="1:20" x14ac:dyDescent="0.25">
      <c r="A100" s="147" t="s">
        <v>57</v>
      </c>
      <c r="B100" s="147" t="s">
        <v>7633</v>
      </c>
      <c r="C100" s="147" t="s">
        <v>8593</v>
      </c>
      <c r="D100" s="147" t="s">
        <v>8594</v>
      </c>
      <c r="E100" s="147" t="s">
        <v>9104</v>
      </c>
      <c r="F100" s="147" t="s">
        <v>9105</v>
      </c>
      <c r="G100" s="147" t="s">
        <v>10</v>
      </c>
      <c r="H100" s="147">
        <v>0</v>
      </c>
      <c r="I100" s="147" t="s">
        <v>8566</v>
      </c>
      <c r="J100" s="147" t="s">
        <v>8586</v>
      </c>
      <c r="K100" s="147" t="s">
        <v>8598</v>
      </c>
      <c r="L100" s="147">
        <v>200341.81</v>
      </c>
      <c r="M100" s="147" t="s">
        <v>9106</v>
      </c>
      <c r="N100" s="147" t="s">
        <v>9107</v>
      </c>
      <c r="O100" s="147" t="s">
        <v>8272</v>
      </c>
      <c r="P100" s="147" t="s">
        <v>9108</v>
      </c>
      <c r="R100" s="151">
        <v>184367.92</v>
      </c>
      <c r="S100" s="151">
        <v>0</v>
      </c>
      <c r="T100" s="151">
        <v>0</v>
      </c>
    </row>
    <row r="101" spans="1:20" x14ac:dyDescent="0.25">
      <c r="A101" s="147" t="s">
        <v>57</v>
      </c>
      <c r="B101" s="147" t="s">
        <v>8862</v>
      </c>
      <c r="C101" s="147" t="s">
        <v>8593</v>
      </c>
      <c r="D101" s="147" t="s">
        <v>8594</v>
      </c>
      <c r="E101" s="147" t="s">
        <v>8859</v>
      </c>
      <c r="F101" s="147" t="s">
        <v>8860</v>
      </c>
      <c r="G101" s="147" t="s">
        <v>10</v>
      </c>
      <c r="H101" s="147">
        <v>27.79</v>
      </c>
      <c r="I101" s="147" t="s">
        <v>8566</v>
      </c>
      <c r="J101" s="147" t="s">
        <v>8707</v>
      </c>
      <c r="K101" s="147" t="s">
        <v>8861</v>
      </c>
      <c r="L101" s="147">
        <v>164102.92000000001</v>
      </c>
      <c r="M101" s="147" t="s">
        <v>8863</v>
      </c>
      <c r="N101" s="147" t="s">
        <v>8864</v>
      </c>
      <c r="O101" s="147" t="s">
        <v>8110</v>
      </c>
      <c r="P101" s="147" t="s">
        <v>7382</v>
      </c>
      <c r="Q101" s="147" t="s">
        <v>7909</v>
      </c>
      <c r="R101" s="151">
        <v>147828.82999999999</v>
      </c>
      <c r="S101" s="151">
        <v>0</v>
      </c>
      <c r="T101" s="151">
        <v>0</v>
      </c>
    </row>
    <row r="102" spans="1:20" x14ac:dyDescent="0.25">
      <c r="A102" s="147" t="s">
        <v>56</v>
      </c>
      <c r="B102" s="147" t="s">
        <v>7383</v>
      </c>
      <c r="C102" s="147" t="s">
        <v>8717</v>
      </c>
      <c r="D102" s="147" t="s">
        <v>8718</v>
      </c>
      <c r="E102" s="147" t="s">
        <v>9193</v>
      </c>
      <c r="F102" s="147" t="s">
        <v>9194</v>
      </c>
      <c r="G102" s="147" t="s">
        <v>10</v>
      </c>
      <c r="H102" s="147">
        <v>96.55</v>
      </c>
      <c r="I102" s="147" t="s">
        <v>8566</v>
      </c>
      <c r="J102" s="147" t="s">
        <v>8707</v>
      </c>
      <c r="K102" s="147" t="s">
        <v>8721</v>
      </c>
      <c r="L102" s="147">
        <v>1431499.29</v>
      </c>
      <c r="M102" s="147" t="s">
        <v>9195</v>
      </c>
      <c r="N102" s="147" t="s">
        <v>9196</v>
      </c>
      <c r="O102" s="147" t="s">
        <v>9197</v>
      </c>
      <c r="P102" s="147" t="s">
        <v>7594</v>
      </c>
      <c r="R102" s="151">
        <v>1216097.82</v>
      </c>
      <c r="S102" s="151">
        <v>1216097.82</v>
      </c>
      <c r="T102" s="151">
        <v>1138689.05</v>
      </c>
    </row>
    <row r="103" spans="1:20" x14ac:dyDescent="0.25">
      <c r="A103" s="147" t="s">
        <v>65</v>
      </c>
      <c r="B103" s="147"/>
      <c r="C103" s="147" t="s">
        <v>8611</v>
      </c>
      <c r="D103" s="147" t="s">
        <v>8612</v>
      </c>
      <c r="E103" s="147" t="s">
        <v>9463</v>
      </c>
      <c r="F103" s="147" t="s">
        <v>9464</v>
      </c>
      <c r="G103" s="147" t="s">
        <v>10</v>
      </c>
      <c r="H103" s="147">
        <v>33.04</v>
      </c>
      <c r="I103" s="147" t="s">
        <v>8566</v>
      </c>
      <c r="J103" s="147" t="s">
        <v>8762</v>
      </c>
      <c r="K103" s="147" t="s">
        <v>8616</v>
      </c>
      <c r="L103" s="147">
        <v>2056376.02</v>
      </c>
      <c r="M103" s="147" t="s">
        <v>9465</v>
      </c>
      <c r="N103" s="147" t="s">
        <v>9466</v>
      </c>
      <c r="O103" s="147" t="s">
        <v>5247</v>
      </c>
      <c r="P103" s="147" t="s">
        <v>5850</v>
      </c>
      <c r="R103" s="151">
        <v>2356126.19</v>
      </c>
      <c r="S103" s="151">
        <v>1342383.01</v>
      </c>
      <c r="T103" s="151">
        <v>865664.24</v>
      </c>
    </row>
    <row r="104" spans="1:20" x14ac:dyDescent="0.25">
      <c r="A104" s="147" t="s">
        <v>65</v>
      </c>
      <c r="B104" s="147" t="s">
        <v>7713</v>
      </c>
      <c r="C104" s="147" t="s">
        <v>8632</v>
      </c>
      <c r="D104" s="147" t="s">
        <v>8633</v>
      </c>
      <c r="E104" s="147" t="s">
        <v>9287</v>
      </c>
      <c r="F104" s="147" t="s">
        <v>9288</v>
      </c>
      <c r="G104" s="147" t="s">
        <v>10</v>
      </c>
      <c r="H104" s="147">
        <v>73.02</v>
      </c>
      <c r="I104" s="147" t="s">
        <v>8566</v>
      </c>
      <c r="J104" s="147" t="s">
        <v>8733</v>
      </c>
      <c r="K104" s="147" t="s">
        <v>8636</v>
      </c>
      <c r="L104" s="147">
        <v>997791.84</v>
      </c>
      <c r="M104" s="147" t="s">
        <v>9289</v>
      </c>
      <c r="N104" s="147" t="s">
        <v>9290</v>
      </c>
      <c r="O104" s="147" t="s">
        <v>8080</v>
      </c>
      <c r="P104" s="147" t="s">
        <v>7882</v>
      </c>
      <c r="Q104" s="147" t="s">
        <v>5071</v>
      </c>
      <c r="R104" s="151">
        <v>1052116.6100000001</v>
      </c>
      <c r="S104" s="151">
        <v>789583.29</v>
      </c>
      <c r="T104" s="151">
        <v>789583.29</v>
      </c>
    </row>
    <row r="105" spans="1:20" x14ac:dyDescent="0.25">
      <c r="A105" s="147" t="s">
        <v>65</v>
      </c>
      <c r="B105" s="147" t="s">
        <v>8617</v>
      </c>
      <c r="C105" s="147" t="s">
        <v>8611</v>
      </c>
      <c r="D105" s="147" t="s">
        <v>8612</v>
      </c>
      <c r="E105" s="147" t="s">
        <v>9394</v>
      </c>
      <c r="F105" s="147" t="s">
        <v>9395</v>
      </c>
      <c r="G105" s="147" t="s">
        <v>10</v>
      </c>
      <c r="H105" s="147">
        <v>1.48</v>
      </c>
      <c r="I105" s="147" t="s">
        <v>8566</v>
      </c>
      <c r="J105" s="147" t="s">
        <v>8576</v>
      </c>
      <c r="K105" s="147" t="s">
        <v>8616</v>
      </c>
      <c r="L105" s="147">
        <v>880665.19</v>
      </c>
      <c r="M105" s="147" t="s">
        <v>9051</v>
      </c>
      <c r="N105" s="147" t="s">
        <v>9052</v>
      </c>
      <c r="O105" s="147" t="s">
        <v>4855</v>
      </c>
      <c r="P105" s="147" t="s">
        <v>5199</v>
      </c>
      <c r="R105" s="151">
        <v>880665.19</v>
      </c>
      <c r="S105" s="151">
        <v>500000</v>
      </c>
      <c r="T105" s="151">
        <v>0</v>
      </c>
    </row>
    <row r="106" spans="1:20" x14ac:dyDescent="0.25">
      <c r="A106" s="147" t="s">
        <v>65</v>
      </c>
      <c r="B106" s="147" t="s">
        <v>7713</v>
      </c>
      <c r="C106" s="147" t="s">
        <v>8632</v>
      </c>
      <c r="D106" s="147" t="s">
        <v>8633</v>
      </c>
      <c r="E106" s="147" t="s">
        <v>8634</v>
      </c>
      <c r="F106" s="147" t="s">
        <v>8635</v>
      </c>
      <c r="G106" s="147" t="s">
        <v>10</v>
      </c>
      <c r="H106" s="147">
        <v>2.25</v>
      </c>
      <c r="I106" s="147" t="s">
        <v>8566</v>
      </c>
      <c r="J106" s="147" t="s">
        <v>8567</v>
      </c>
      <c r="K106" s="147" t="s">
        <v>8636</v>
      </c>
      <c r="L106" s="147">
        <v>2502172.34</v>
      </c>
      <c r="M106" s="147" t="s">
        <v>8637</v>
      </c>
      <c r="N106" s="147" t="s">
        <v>8638</v>
      </c>
      <c r="O106" s="147" t="s">
        <v>6651</v>
      </c>
      <c r="P106" s="147" t="s">
        <v>5003</v>
      </c>
      <c r="R106" s="151">
        <v>2257782.73</v>
      </c>
      <c r="S106" s="151">
        <v>113244.09</v>
      </c>
      <c r="T106" s="151">
        <v>113234.09</v>
      </c>
    </row>
    <row r="107" spans="1:20" x14ac:dyDescent="0.25">
      <c r="A107" s="147" t="s">
        <v>57</v>
      </c>
      <c r="B107" s="147" t="s">
        <v>7633</v>
      </c>
      <c r="C107" s="147" t="s">
        <v>8593</v>
      </c>
      <c r="D107" s="147" t="s">
        <v>8594</v>
      </c>
      <c r="E107" s="147" t="s">
        <v>8906</v>
      </c>
      <c r="F107" s="147" t="s">
        <v>8907</v>
      </c>
      <c r="G107" s="147" t="s">
        <v>10</v>
      </c>
      <c r="H107" s="147">
        <v>28.37</v>
      </c>
      <c r="I107" s="147" t="s">
        <v>8566</v>
      </c>
      <c r="J107" s="147" t="s">
        <v>8733</v>
      </c>
      <c r="K107" s="147" t="s">
        <v>8598</v>
      </c>
      <c r="L107" s="147">
        <v>1223426.3799999999</v>
      </c>
      <c r="M107" s="147" t="s">
        <v>8908</v>
      </c>
      <c r="N107" s="147" t="s">
        <v>8909</v>
      </c>
      <c r="O107" s="147" t="s">
        <v>8910</v>
      </c>
      <c r="P107" s="147" t="s">
        <v>8911</v>
      </c>
      <c r="R107" s="151">
        <v>1105167.8999999999</v>
      </c>
      <c r="S107" s="151">
        <v>0</v>
      </c>
      <c r="T107" s="151">
        <v>0</v>
      </c>
    </row>
    <row r="108" spans="1:20" x14ac:dyDescent="0.25">
      <c r="A108" s="147" t="s">
        <v>57</v>
      </c>
      <c r="B108" s="147" t="s">
        <v>7000</v>
      </c>
      <c r="C108" s="147" t="s">
        <v>8593</v>
      </c>
      <c r="D108" s="147" t="s">
        <v>8594</v>
      </c>
      <c r="E108" s="147" t="s">
        <v>8888</v>
      </c>
      <c r="F108" s="147" t="s">
        <v>8889</v>
      </c>
      <c r="G108" s="147" t="s">
        <v>10</v>
      </c>
      <c r="H108" s="147">
        <v>17.12</v>
      </c>
      <c r="I108" s="147" t="s">
        <v>8566</v>
      </c>
      <c r="J108" s="147" t="s">
        <v>8576</v>
      </c>
      <c r="K108" s="147" t="s">
        <v>8890</v>
      </c>
      <c r="L108" s="147">
        <v>486577.02</v>
      </c>
      <c r="M108" s="147" t="s">
        <v>8739</v>
      </c>
      <c r="N108" s="147" t="s">
        <v>8740</v>
      </c>
      <c r="O108" s="147" t="s">
        <v>7370</v>
      </c>
      <c r="P108" s="147" t="s">
        <v>8891</v>
      </c>
      <c r="R108" s="151">
        <v>413246.26</v>
      </c>
      <c r="S108" s="151">
        <v>413246.26</v>
      </c>
      <c r="T108" s="151">
        <v>95424.19</v>
      </c>
    </row>
    <row r="109" spans="1:20" x14ac:dyDescent="0.25">
      <c r="A109" s="147" t="s">
        <v>53</v>
      </c>
      <c r="B109" s="147" t="s">
        <v>8803</v>
      </c>
      <c r="C109" s="147" t="s">
        <v>8799</v>
      </c>
      <c r="D109" s="147" t="s">
        <v>8800</v>
      </c>
      <c r="E109" s="147" t="s">
        <v>8801</v>
      </c>
      <c r="F109" s="147" t="s">
        <v>8586</v>
      </c>
      <c r="G109" s="147" t="s">
        <v>10</v>
      </c>
      <c r="H109" s="147">
        <v>0</v>
      </c>
      <c r="I109" s="147" t="s">
        <v>8566</v>
      </c>
      <c r="J109" s="147" t="s">
        <v>8586</v>
      </c>
      <c r="K109" s="147" t="s">
        <v>8802</v>
      </c>
      <c r="L109" s="147">
        <v>14026500.15</v>
      </c>
      <c r="M109" s="147" t="s">
        <v>8804</v>
      </c>
      <c r="N109" s="147" t="s">
        <v>8805</v>
      </c>
      <c r="O109" s="147" t="s">
        <v>5480</v>
      </c>
      <c r="P109" s="147" t="s">
        <v>6959</v>
      </c>
      <c r="R109" s="151">
        <v>14026500.15</v>
      </c>
      <c r="S109" s="151">
        <v>10798416.35</v>
      </c>
      <c r="T109" s="151">
        <v>0</v>
      </c>
    </row>
    <row r="110" spans="1:20" x14ac:dyDescent="0.25">
      <c r="A110" s="147" t="s">
        <v>53</v>
      </c>
      <c r="B110" s="147" t="s">
        <v>8713</v>
      </c>
      <c r="C110" s="147" t="s">
        <v>8710</v>
      </c>
      <c r="D110" s="147" t="s">
        <v>8711</v>
      </c>
      <c r="E110" s="147" t="s">
        <v>9116</v>
      </c>
      <c r="F110" s="147" t="s">
        <v>9117</v>
      </c>
      <c r="G110" s="147" t="s">
        <v>10</v>
      </c>
      <c r="H110" s="147">
        <v>30.28</v>
      </c>
      <c r="I110" s="147" t="s">
        <v>8566</v>
      </c>
      <c r="J110" s="147" t="s">
        <v>8576</v>
      </c>
      <c r="K110" s="147" t="s">
        <v>8712</v>
      </c>
      <c r="L110" s="147">
        <v>9080815.0899999999</v>
      </c>
      <c r="M110" s="147" t="s">
        <v>9118</v>
      </c>
      <c r="N110" s="147" t="s">
        <v>9119</v>
      </c>
      <c r="O110" s="147" t="s">
        <v>8260</v>
      </c>
      <c r="P110" s="147" t="s">
        <v>9120</v>
      </c>
      <c r="Q110" s="147" t="s">
        <v>9121</v>
      </c>
      <c r="R110" s="151">
        <v>10648642.98</v>
      </c>
      <c r="S110" s="151">
        <v>5500161.0899999999</v>
      </c>
      <c r="T110" s="151">
        <v>2996037.22</v>
      </c>
    </row>
    <row r="111" spans="1:20" x14ac:dyDescent="0.25">
      <c r="A111" s="147" t="s">
        <v>53</v>
      </c>
      <c r="B111" s="147" t="s">
        <v>8870</v>
      </c>
      <c r="C111" s="147" t="s">
        <v>8865</v>
      </c>
      <c r="D111" s="147" t="s">
        <v>8866</v>
      </c>
      <c r="E111" s="147" t="s">
        <v>8867</v>
      </c>
      <c r="F111" s="147" t="s">
        <v>8868</v>
      </c>
      <c r="G111" s="147" t="s">
        <v>10</v>
      </c>
      <c r="H111" s="147">
        <v>45.07</v>
      </c>
      <c r="I111" s="147" t="s">
        <v>8566</v>
      </c>
      <c r="J111" s="147" t="s">
        <v>8597</v>
      </c>
      <c r="K111" s="147" t="s">
        <v>8869</v>
      </c>
      <c r="L111" s="147">
        <v>19714777.5</v>
      </c>
      <c r="M111" s="147" t="s">
        <v>8871</v>
      </c>
      <c r="N111" s="147" t="s">
        <v>8872</v>
      </c>
      <c r="O111" s="147" t="s">
        <v>6932</v>
      </c>
      <c r="P111" s="147" t="s">
        <v>7851</v>
      </c>
      <c r="Q111" s="147" t="s">
        <v>6550</v>
      </c>
      <c r="R111" s="151">
        <v>21348462.18</v>
      </c>
      <c r="S111" s="151">
        <v>9553798.3699999992</v>
      </c>
      <c r="T111" s="151">
        <v>9553798.3699999992</v>
      </c>
    </row>
    <row r="112" spans="1:20" x14ac:dyDescent="0.25">
      <c r="A112" s="147" t="s">
        <v>65</v>
      </c>
      <c r="B112" s="147" t="s">
        <v>6568</v>
      </c>
      <c r="C112" s="147" t="s">
        <v>8771</v>
      </c>
      <c r="D112" s="147" t="s">
        <v>8772</v>
      </c>
      <c r="E112" s="147" t="s">
        <v>9076</v>
      </c>
      <c r="F112" s="147" t="s">
        <v>9077</v>
      </c>
      <c r="G112" s="147" t="s">
        <v>10</v>
      </c>
      <c r="H112" s="147">
        <v>82.61</v>
      </c>
      <c r="I112" s="147" t="s">
        <v>8566</v>
      </c>
      <c r="J112" s="147" t="s">
        <v>8586</v>
      </c>
      <c r="K112" s="147" t="s">
        <v>8946</v>
      </c>
      <c r="L112" s="147">
        <v>775125.3</v>
      </c>
      <c r="M112" s="147" t="s">
        <v>9078</v>
      </c>
      <c r="N112" s="147" t="s">
        <v>9079</v>
      </c>
      <c r="O112" s="147" t="s">
        <v>8013</v>
      </c>
      <c r="P112" s="147" t="s">
        <v>8208</v>
      </c>
      <c r="Q112" s="147" t="s">
        <v>7585</v>
      </c>
      <c r="R112" s="151">
        <v>875220.35</v>
      </c>
      <c r="S112" s="151">
        <v>875220.35</v>
      </c>
      <c r="T112" s="151">
        <v>723031.27</v>
      </c>
    </row>
    <row r="113" spans="1:20" x14ac:dyDescent="0.25">
      <c r="A113" s="147" t="s">
        <v>61</v>
      </c>
      <c r="B113" s="147" t="s">
        <v>9390</v>
      </c>
      <c r="C113" s="147" t="s">
        <v>8642</v>
      </c>
      <c r="D113" s="147" t="s">
        <v>8643</v>
      </c>
      <c r="E113" s="147" t="s">
        <v>9387</v>
      </c>
      <c r="F113" s="147" t="s">
        <v>9388</v>
      </c>
      <c r="G113" s="147" t="s">
        <v>10</v>
      </c>
      <c r="H113" s="147">
        <v>7.01</v>
      </c>
      <c r="I113" s="147" t="s">
        <v>8566</v>
      </c>
      <c r="J113" s="147" t="s">
        <v>8597</v>
      </c>
      <c r="K113" s="147" t="s">
        <v>9389</v>
      </c>
      <c r="L113" s="147">
        <v>5527949.6900000004</v>
      </c>
      <c r="M113" s="147" t="s">
        <v>9391</v>
      </c>
      <c r="N113" s="147" t="s">
        <v>9392</v>
      </c>
      <c r="O113" s="147" t="s">
        <v>7831</v>
      </c>
      <c r="P113" s="147" t="s">
        <v>9393</v>
      </c>
      <c r="R113" s="151">
        <v>5218925.8899999997</v>
      </c>
      <c r="S113" s="151">
        <v>393155.01</v>
      </c>
      <c r="T113" s="151">
        <v>393155.01</v>
      </c>
    </row>
    <row r="114" spans="1:20" x14ac:dyDescent="0.25">
      <c r="A114" s="147" t="s">
        <v>61</v>
      </c>
      <c r="B114" s="147" t="s">
        <v>8645</v>
      </c>
      <c r="C114" s="147" t="s">
        <v>8642</v>
      </c>
      <c r="D114" s="147" t="s">
        <v>8643</v>
      </c>
      <c r="E114" s="147" t="s">
        <v>9150</v>
      </c>
      <c r="F114" s="147" t="s">
        <v>9151</v>
      </c>
      <c r="G114" s="147" t="s">
        <v>10</v>
      </c>
      <c r="H114" s="147">
        <v>88.83</v>
      </c>
      <c r="I114" s="147" t="s">
        <v>8566</v>
      </c>
      <c r="J114" s="147" t="s">
        <v>8597</v>
      </c>
      <c r="K114" s="147" t="s">
        <v>8644</v>
      </c>
      <c r="L114" s="147">
        <v>9282803.3000000007</v>
      </c>
      <c r="M114" s="147" t="s">
        <v>8819</v>
      </c>
      <c r="N114" s="147" t="s">
        <v>8820</v>
      </c>
      <c r="O114" s="147" t="s">
        <v>9152</v>
      </c>
      <c r="P114" s="147" t="s">
        <v>8297</v>
      </c>
      <c r="Q114" s="147" t="s">
        <v>9153</v>
      </c>
      <c r="R114" s="151">
        <v>9801478.75</v>
      </c>
      <c r="S114" s="151">
        <v>8841451.0099999998</v>
      </c>
      <c r="T114" s="151">
        <v>8841451.0099999998</v>
      </c>
    </row>
    <row r="115" spans="1:20" x14ac:dyDescent="0.25">
      <c r="A115" s="147" t="s">
        <v>61</v>
      </c>
      <c r="B115" s="147" t="s">
        <v>8645</v>
      </c>
      <c r="C115" s="147" t="s">
        <v>8642</v>
      </c>
      <c r="D115" s="147" t="s">
        <v>8643</v>
      </c>
      <c r="E115" s="147" t="s">
        <v>8673</v>
      </c>
      <c r="F115" s="147" t="s">
        <v>8674</v>
      </c>
      <c r="G115" s="147" t="s">
        <v>10</v>
      </c>
      <c r="H115" s="147">
        <v>8.52</v>
      </c>
      <c r="I115" s="147" t="s">
        <v>8566</v>
      </c>
      <c r="J115" s="147" t="s">
        <v>8597</v>
      </c>
      <c r="K115" s="147" t="s">
        <v>8644</v>
      </c>
      <c r="L115" s="147">
        <v>11509681.960000001</v>
      </c>
      <c r="M115" s="147" t="s">
        <v>8675</v>
      </c>
      <c r="N115" s="147" t="s">
        <v>8676</v>
      </c>
      <c r="O115" s="147" t="s">
        <v>8533</v>
      </c>
      <c r="P115" s="147" t="s">
        <v>8677</v>
      </c>
      <c r="R115" s="151">
        <v>9768984.1600000001</v>
      </c>
      <c r="S115" s="151">
        <v>832128.54</v>
      </c>
      <c r="T115" s="151">
        <v>832128.54</v>
      </c>
    </row>
    <row r="116" spans="1:20" x14ac:dyDescent="0.25">
      <c r="A116" s="147" t="s">
        <v>53</v>
      </c>
      <c r="B116" s="147" t="s">
        <v>8803</v>
      </c>
      <c r="C116" s="147" t="s">
        <v>8799</v>
      </c>
      <c r="D116" s="147" t="s">
        <v>8800</v>
      </c>
      <c r="E116" s="147" t="s">
        <v>9450</v>
      </c>
      <c r="F116" s="147" t="s">
        <v>8586</v>
      </c>
      <c r="G116" s="147" t="s">
        <v>10</v>
      </c>
      <c r="H116" s="147">
        <v>12.38</v>
      </c>
      <c r="I116" s="147" t="s">
        <v>8566</v>
      </c>
      <c r="J116" s="147" t="s">
        <v>8586</v>
      </c>
      <c r="K116" s="147" t="s">
        <v>8802</v>
      </c>
      <c r="L116" s="147">
        <v>42780629.520000003</v>
      </c>
      <c r="M116" s="147" t="s">
        <v>9359</v>
      </c>
      <c r="N116" s="147" t="s">
        <v>9360</v>
      </c>
      <c r="O116" s="147" t="s">
        <v>6779</v>
      </c>
      <c r="P116" s="147" t="s">
        <v>6003</v>
      </c>
      <c r="R116" s="151">
        <v>37212012.390000001</v>
      </c>
      <c r="S116" s="151">
        <v>24947339.460000001</v>
      </c>
      <c r="T116" s="151">
        <v>4605113.33</v>
      </c>
    </row>
    <row r="117" spans="1:20" x14ac:dyDescent="0.25">
      <c r="A117" s="147" t="s">
        <v>53</v>
      </c>
      <c r="B117" s="147" t="s">
        <v>8713</v>
      </c>
      <c r="C117" s="147" t="s">
        <v>8710</v>
      </c>
      <c r="D117" s="147" t="s">
        <v>8711</v>
      </c>
      <c r="E117" s="147" t="s">
        <v>9483</v>
      </c>
      <c r="F117" s="147" t="s">
        <v>9484</v>
      </c>
      <c r="G117" s="147" t="s">
        <v>10</v>
      </c>
      <c r="H117" s="147">
        <v>48.56</v>
      </c>
      <c r="I117" s="147" t="s">
        <v>8566</v>
      </c>
      <c r="J117" s="147" t="s">
        <v>8597</v>
      </c>
      <c r="K117" s="147" t="s">
        <v>8712</v>
      </c>
      <c r="L117" s="147">
        <v>7603179.4299999997</v>
      </c>
      <c r="M117" s="147" t="s">
        <v>9485</v>
      </c>
      <c r="N117" s="147" t="s">
        <v>9486</v>
      </c>
      <c r="O117" s="147" t="s">
        <v>7425</v>
      </c>
      <c r="P117" s="147" t="s">
        <v>6932</v>
      </c>
      <c r="Q117" s="147" t="s">
        <v>5214</v>
      </c>
      <c r="R117" s="151">
        <v>7518180.2699999996</v>
      </c>
      <c r="S117" s="151">
        <v>3629401.85</v>
      </c>
      <c r="T117" s="151">
        <v>3629401.85</v>
      </c>
    </row>
    <row r="118" spans="1:20" x14ac:dyDescent="0.25">
      <c r="A118" s="147" t="s">
        <v>226</v>
      </c>
      <c r="B118" s="147" t="s">
        <v>7422</v>
      </c>
      <c r="C118" s="147" t="s">
        <v>8629</v>
      </c>
      <c r="D118" s="147" t="s">
        <v>8630</v>
      </c>
      <c r="E118" s="147" t="s">
        <v>9062</v>
      </c>
      <c r="F118" s="147" t="s">
        <v>9063</v>
      </c>
      <c r="G118" s="147" t="s">
        <v>10</v>
      </c>
      <c r="H118" s="147">
        <v>92</v>
      </c>
      <c r="I118" s="147" t="s">
        <v>8566</v>
      </c>
      <c r="J118" s="147" t="s">
        <v>8597</v>
      </c>
      <c r="K118" s="147" t="s">
        <v>8631</v>
      </c>
      <c r="L118" s="147">
        <v>3200000</v>
      </c>
      <c r="M118" s="147" t="s">
        <v>9064</v>
      </c>
      <c r="N118" s="147" t="s">
        <v>9065</v>
      </c>
      <c r="O118" s="147" t="s">
        <v>7875</v>
      </c>
      <c r="P118" s="147" t="s">
        <v>8390</v>
      </c>
      <c r="R118" s="151">
        <v>3450517.74</v>
      </c>
      <c r="S118" s="151">
        <v>3450517.74</v>
      </c>
      <c r="T118" s="151">
        <v>3174474.03</v>
      </c>
    </row>
    <row r="119" spans="1:20" x14ac:dyDescent="0.25">
      <c r="A119" s="147" t="s">
        <v>60</v>
      </c>
      <c r="B119" s="147" t="s">
        <v>8588</v>
      </c>
      <c r="C119" s="147" t="s">
        <v>8582</v>
      </c>
      <c r="D119" s="147" t="s">
        <v>8583</v>
      </c>
      <c r="E119" s="147" t="s">
        <v>8639</v>
      </c>
      <c r="F119" s="147" t="s">
        <v>8640</v>
      </c>
      <c r="G119" s="147" t="s">
        <v>10</v>
      </c>
      <c r="H119" s="147">
        <v>75.55</v>
      </c>
      <c r="I119" s="147" t="s">
        <v>8566</v>
      </c>
      <c r="J119" s="147" t="s">
        <v>8586</v>
      </c>
      <c r="K119" s="147" t="s">
        <v>8587</v>
      </c>
      <c r="L119" s="147">
        <v>21685655.530000001</v>
      </c>
      <c r="M119" s="147" t="s">
        <v>8589</v>
      </c>
      <c r="N119" s="147" t="s">
        <v>8590</v>
      </c>
      <c r="O119" s="147" t="s">
        <v>8641</v>
      </c>
      <c r="P119" s="147" t="s">
        <v>7880</v>
      </c>
      <c r="R119" s="151">
        <v>18255264.98</v>
      </c>
      <c r="S119" s="151">
        <v>18255264.98</v>
      </c>
      <c r="T119" s="151">
        <v>9410520.5999999996</v>
      </c>
    </row>
    <row r="120" spans="1:20" x14ac:dyDescent="0.25">
      <c r="A120" s="147" t="s">
        <v>61</v>
      </c>
      <c r="B120" s="147" t="s">
        <v>8645</v>
      </c>
      <c r="C120" s="147" t="s">
        <v>8642</v>
      </c>
      <c r="D120" s="147" t="s">
        <v>8643</v>
      </c>
      <c r="E120" s="147" t="s">
        <v>9084</v>
      </c>
      <c r="F120" s="147" t="s">
        <v>9085</v>
      </c>
      <c r="G120" s="147" t="s">
        <v>10</v>
      </c>
      <c r="H120" s="147">
        <v>46.32</v>
      </c>
      <c r="I120" s="147" t="s">
        <v>6051</v>
      </c>
      <c r="J120" s="147" t="s">
        <v>8707</v>
      </c>
      <c r="K120" s="147" t="s">
        <v>8644</v>
      </c>
      <c r="L120" s="147">
        <v>5962671.4100000001</v>
      </c>
      <c r="M120" s="147" t="s">
        <v>9086</v>
      </c>
      <c r="N120" s="147" t="s">
        <v>9087</v>
      </c>
      <c r="O120" s="147" t="s">
        <v>5472</v>
      </c>
      <c r="P120" s="147" t="s">
        <v>5717</v>
      </c>
      <c r="Q120" s="147" t="s">
        <v>6005</v>
      </c>
      <c r="R120" s="151">
        <v>6056162.6699999999</v>
      </c>
      <c r="S120" s="151">
        <v>2804574.17</v>
      </c>
      <c r="T120" s="151">
        <v>2804574.17</v>
      </c>
    </row>
    <row r="121" spans="1:20" x14ac:dyDescent="0.25">
      <c r="A121" s="147" t="s">
        <v>57</v>
      </c>
      <c r="B121" s="147" t="s">
        <v>8097</v>
      </c>
      <c r="C121" s="147" t="s">
        <v>8593</v>
      </c>
      <c r="D121" s="147" t="s">
        <v>8594</v>
      </c>
      <c r="E121" s="147" t="s">
        <v>9058</v>
      </c>
      <c r="F121" s="147" t="s">
        <v>9059</v>
      </c>
      <c r="G121" s="147" t="s">
        <v>10</v>
      </c>
      <c r="H121" s="147">
        <v>55.12</v>
      </c>
      <c r="I121" s="147" t="s">
        <v>8566</v>
      </c>
      <c r="J121" s="147" t="s">
        <v>8576</v>
      </c>
      <c r="K121" s="147" t="s">
        <v>9060</v>
      </c>
      <c r="L121" s="147">
        <v>1470955.64</v>
      </c>
      <c r="M121" s="147" t="s">
        <v>8739</v>
      </c>
      <c r="N121" s="147" t="s">
        <v>8740</v>
      </c>
      <c r="O121" s="147" t="s">
        <v>8848</v>
      </c>
      <c r="P121" s="147" t="s">
        <v>9061</v>
      </c>
      <c r="Q121" s="147" t="s">
        <v>7178</v>
      </c>
      <c r="R121" s="151">
        <v>1449508.53</v>
      </c>
      <c r="S121" s="151">
        <v>1449508.53</v>
      </c>
      <c r="T121" s="151">
        <v>798821.77</v>
      </c>
    </row>
    <row r="122" spans="1:20" x14ac:dyDescent="0.25">
      <c r="A122" s="147" t="s">
        <v>57</v>
      </c>
      <c r="B122" s="147" t="s">
        <v>7000</v>
      </c>
      <c r="C122" s="147" t="s">
        <v>8593</v>
      </c>
      <c r="D122" s="147" t="s">
        <v>8594</v>
      </c>
      <c r="E122" s="147" t="s">
        <v>8942</v>
      </c>
      <c r="F122" s="147" t="s">
        <v>8943</v>
      </c>
      <c r="G122" s="147" t="s">
        <v>10</v>
      </c>
      <c r="H122" s="147">
        <v>8.2100000000000009</v>
      </c>
      <c r="I122" s="147" t="s">
        <v>8566</v>
      </c>
      <c r="J122" s="147" t="s">
        <v>8576</v>
      </c>
      <c r="K122" s="147" t="s">
        <v>8890</v>
      </c>
      <c r="L122" s="147">
        <v>185629.13</v>
      </c>
      <c r="M122" s="147" t="s">
        <v>8739</v>
      </c>
      <c r="N122" s="147" t="s">
        <v>8740</v>
      </c>
      <c r="O122" s="147" t="s">
        <v>7370</v>
      </c>
      <c r="P122" s="147" t="s">
        <v>6040</v>
      </c>
      <c r="R122" s="151">
        <v>157212.81</v>
      </c>
      <c r="S122" s="151">
        <v>157212.81</v>
      </c>
      <c r="T122" s="151">
        <v>73611.100000000006</v>
      </c>
    </row>
    <row r="123" spans="1:20" x14ac:dyDescent="0.25">
      <c r="A123" s="147" t="s">
        <v>54</v>
      </c>
      <c r="B123" s="147" t="s">
        <v>8854</v>
      </c>
      <c r="C123" s="147" t="s">
        <v>8849</v>
      </c>
      <c r="D123" s="147" t="s">
        <v>8850</v>
      </c>
      <c r="E123" s="147" t="s">
        <v>8851</v>
      </c>
      <c r="F123" s="147" t="s">
        <v>8852</v>
      </c>
      <c r="G123" s="147" t="s">
        <v>10</v>
      </c>
      <c r="H123" s="147">
        <v>45.55</v>
      </c>
      <c r="I123" s="147" t="s">
        <v>8566</v>
      </c>
      <c r="J123" s="147" t="s">
        <v>8576</v>
      </c>
      <c r="K123" s="147" t="s">
        <v>8853</v>
      </c>
      <c r="L123" s="147">
        <v>1226194.3999999999</v>
      </c>
      <c r="M123" s="147" t="s">
        <v>8855</v>
      </c>
      <c r="N123" s="147" t="s">
        <v>8856</v>
      </c>
      <c r="O123" s="147" t="s">
        <v>8858</v>
      </c>
      <c r="P123" s="147" t="s">
        <v>6981</v>
      </c>
      <c r="Q123" s="147" t="s">
        <v>6364</v>
      </c>
      <c r="R123" s="151">
        <v>1206699.9099999999</v>
      </c>
      <c r="S123" s="151">
        <v>1206699.9099999999</v>
      </c>
      <c r="T123" s="151">
        <v>549712.93000000005</v>
      </c>
    </row>
    <row r="124" spans="1:20" x14ac:dyDescent="0.25">
      <c r="A124" s="147" t="s">
        <v>53</v>
      </c>
      <c r="B124" s="147" t="s">
        <v>8713</v>
      </c>
      <c r="C124" s="147" t="s">
        <v>8710</v>
      </c>
      <c r="D124" s="147" t="s">
        <v>8711</v>
      </c>
      <c r="E124" s="147" t="s">
        <v>9319</v>
      </c>
      <c r="F124" s="147" t="s">
        <v>9320</v>
      </c>
      <c r="G124" s="147" t="s">
        <v>10</v>
      </c>
      <c r="H124" s="147">
        <v>74.36</v>
      </c>
      <c r="I124" s="147" t="s">
        <v>8566</v>
      </c>
      <c r="J124" s="147" t="s">
        <v>8576</v>
      </c>
      <c r="K124" s="147" t="s">
        <v>8712</v>
      </c>
      <c r="L124" s="147">
        <v>2522050.25</v>
      </c>
      <c r="M124" s="147" t="s">
        <v>8714</v>
      </c>
      <c r="N124" s="147" t="s">
        <v>8715</v>
      </c>
      <c r="O124" s="147" t="s">
        <v>5576</v>
      </c>
      <c r="P124" s="147" t="s">
        <v>6550</v>
      </c>
      <c r="Q124" s="147" t="s">
        <v>9321</v>
      </c>
      <c r="R124" s="151">
        <v>2522050.25</v>
      </c>
      <c r="S124" s="151">
        <v>1851079.18</v>
      </c>
      <c r="T124" s="151">
        <v>1747507.97</v>
      </c>
    </row>
    <row r="125" spans="1:20" x14ac:dyDescent="0.25">
      <c r="A125" s="147" t="s">
        <v>65</v>
      </c>
      <c r="B125" s="147" t="s">
        <v>9006</v>
      </c>
      <c r="C125" s="147" t="s">
        <v>8771</v>
      </c>
      <c r="D125" s="147" t="s">
        <v>8772</v>
      </c>
      <c r="E125" s="147" t="s">
        <v>9004</v>
      </c>
      <c r="F125" s="147" t="s">
        <v>8682</v>
      </c>
      <c r="G125" s="147" t="s">
        <v>10</v>
      </c>
      <c r="H125" s="147">
        <v>32.14</v>
      </c>
      <c r="I125" s="147" t="s">
        <v>8566</v>
      </c>
      <c r="J125" s="147" t="s">
        <v>8682</v>
      </c>
      <c r="K125" s="147" t="s">
        <v>9005</v>
      </c>
      <c r="L125" s="147">
        <v>376443.72</v>
      </c>
      <c r="M125" s="147" t="s">
        <v>9007</v>
      </c>
      <c r="N125" s="147" t="s">
        <v>9008</v>
      </c>
      <c r="O125" s="147" t="s">
        <v>7425</v>
      </c>
      <c r="P125" s="147" t="s">
        <v>9009</v>
      </c>
      <c r="R125" s="151">
        <v>325381.82</v>
      </c>
      <c r="S125" s="151">
        <v>70817.98</v>
      </c>
      <c r="T125" s="151">
        <v>70817.98</v>
      </c>
    </row>
    <row r="126" spans="1:20" x14ac:dyDescent="0.25">
      <c r="A126" s="147" t="s">
        <v>53</v>
      </c>
      <c r="B126" s="147" t="s">
        <v>8578</v>
      </c>
      <c r="C126" s="147" t="s">
        <v>8572</v>
      </c>
      <c r="D126" s="147" t="s">
        <v>8573</v>
      </c>
      <c r="E126" s="147" t="s">
        <v>8606</v>
      </c>
      <c r="F126" s="147" t="s">
        <v>9313</v>
      </c>
      <c r="G126" s="147" t="s">
        <v>10</v>
      </c>
      <c r="H126" s="147">
        <v>35.89</v>
      </c>
      <c r="I126" s="147" t="s">
        <v>8566</v>
      </c>
      <c r="J126" s="147" t="s">
        <v>8606</v>
      </c>
      <c r="K126" s="147" t="s">
        <v>8577</v>
      </c>
      <c r="L126" s="147">
        <v>22355594.699999999</v>
      </c>
      <c r="M126" s="147" t="s">
        <v>8579</v>
      </c>
      <c r="N126" s="147" t="s">
        <v>8580</v>
      </c>
      <c r="O126" s="147" t="s">
        <v>5215</v>
      </c>
      <c r="P126" s="147" t="s">
        <v>4834</v>
      </c>
      <c r="Q126" s="147" t="s">
        <v>5921</v>
      </c>
      <c r="R126" s="151">
        <v>20411716.43</v>
      </c>
      <c r="S126" s="151">
        <v>7593653.21</v>
      </c>
      <c r="T126" s="151">
        <v>7326923.7000000002</v>
      </c>
    </row>
    <row r="127" spans="1:20" x14ac:dyDescent="0.25">
      <c r="A127" s="147" t="s">
        <v>54</v>
      </c>
      <c r="B127" s="147"/>
      <c r="C127" s="147" t="s">
        <v>8849</v>
      </c>
      <c r="D127" s="147" t="s">
        <v>8850</v>
      </c>
      <c r="E127" s="147" t="s">
        <v>9506</v>
      </c>
      <c r="F127" s="147" t="s">
        <v>9507</v>
      </c>
      <c r="G127" s="147" t="s">
        <v>10</v>
      </c>
      <c r="H127" s="147">
        <v>47.04</v>
      </c>
      <c r="I127" s="147" t="s">
        <v>8566</v>
      </c>
      <c r="J127" s="147" t="s">
        <v>8576</v>
      </c>
      <c r="K127" s="147" t="s">
        <v>8853</v>
      </c>
      <c r="L127" s="147">
        <v>2846756</v>
      </c>
      <c r="M127" s="147" t="s">
        <v>9508</v>
      </c>
      <c r="N127" s="147" t="s">
        <v>9509</v>
      </c>
      <c r="O127" s="147" t="s">
        <v>8475</v>
      </c>
      <c r="P127" s="147" t="s">
        <v>5295</v>
      </c>
      <c r="R127" s="151">
        <v>4746039.29</v>
      </c>
      <c r="S127" s="151">
        <v>2375786.08</v>
      </c>
      <c r="T127" s="151">
        <v>2232357.5299999998</v>
      </c>
    </row>
    <row r="128" spans="1:20" x14ac:dyDescent="0.25">
      <c r="A128" s="147" t="s">
        <v>62</v>
      </c>
      <c r="B128" s="147" t="s">
        <v>6642</v>
      </c>
      <c r="C128" s="147" t="s">
        <v>8651</v>
      </c>
      <c r="D128" s="147" t="s">
        <v>8652</v>
      </c>
      <c r="E128" s="147" t="s">
        <v>8653</v>
      </c>
      <c r="F128" s="147" t="s">
        <v>8654</v>
      </c>
      <c r="G128" s="147" t="s">
        <v>10</v>
      </c>
      <c r="H128" s="147">
        <v>94.42</v>
      </c>
      <c r="I128" s="147" t="s">
        <v>8655</v>
      </c>
      <c r="J128" s="147" t="s">
        <v>8586</v>
      </c>
      <c r="K128" s="147" t="s">
        <v>8656</v>
      </c>
      <c r="L128" s="147">
        <v>1313211.52</v>
      </c>
      <c r="M128" s="147" t="s">
        <v>8657</v>
      </c>
      <c r="N128" s="147" t="s">
        <v>8658</v>
      </c>
      <c r="O128" s="147" t="s">
        <v>7051</v>
      </c>
      <c r="P128" s="147" t="s">
        <v>7323</v>
      </c>
      <c r="Q128" s="147" t="s">
        <v>7323</v>
      </c>
      <c r="R128" s="151">
        <v>1505156.46</v>
      </c>
      <c r="S128" s="151">
        <v>1505066</v>
      </c>
      <c r="T128" s="151">
        <v>1370768.17</v>
      </c>
    </row>
    <row r="129" spans="1:20" x14ac:dyDescent="0.25">
      <c r="A129" s="147" t="s">
        <v>53</v>
      </c>
      <c r="B129" s="147" t="s">
        <v>8803</v>
      </c>
      <c r="C129" s="147" t="s">
        <v>8799</v>
      </c>
      <c r="D129" s="147" t="s">
        <v>8800</v>
      </c>
      <c r="E129" s="147" t="s">
        <v>9357</v>
      </c>
      <c r="F129" s="147" t="s">
        <v>9358</v>
      </c>
      <c r="G129" s="147" t="s">
        <v>10</v>
      </c>
      <c r="H129" s="147">
        <v>9.94</v>
      </c>
      <c r="I129" s="147" t="s">
        <v>8566</v>
      </c>
      <c r="J129" s="147" t="s">
        <v>8586</v>
      </c>
      <c r="K129" s="147" t="s">
        <v>8802</v>
      </c>
      <c r="L129" s="147">
        <v>64227000</v>
      </c>
      <c r="M129" s="147" t="s">
        <v>9359</v>
      </c>
      <c r="N129" s="147" t="s">
        <v>9360</v>
      </c>
      <c r="O129" s="147" t="s">
        <v>6779</v>
      </c>
      <c r="P129" s="147" t="s">
        <v>7066</v>
      </c>
      <c r="R129" s="151">
        <v>56431299.340000004</v>
      </c>
      <c r="S129" s="151">
        <v>47520688.960000001</v>
      </c>
      <c r="T129" s="151">
        <v>18606797.050000001</v>
      </c>
    </row>
    <row r="130" spans="1:20" x14ac:dyDescent="0.25">
      <c r="A130" s="147" t="s">
        <v>65</v>
      </c>
      <c r="B130" s="147" t="s">
        <v>9428</v>
      </c>
      <c r="C130" s="147" t="s">
        <v>8771</v>
      </c>
      <c r="D130" s="147" t="s">
        <v>8772</v>
      </c>
      <c r="E130" s="147" t="s">
        <v>9425</v>
      </c>
      <c r="F130" s="147" t="s">
        <v>9426</v>
      </c>
      <c r="G130" s="147" t="s">
        <v>10</v>
      </c>
      <c r="H130" s="147">
        <v>7.08</v>
      </c>
      <c r="I130" s="147" t="s">
        <v>8566</v>
      </c>
      <c r="J130" s="147" t="s">
        <v>8576</v>
      </c>
      <c r="K130" s="147" t="s">
        <v>9427</v>
      </c>
      <c r="L130" s="147">
        <v>1822997.7</v>
      </c>
      <c r="M130" s="147" t="s">
        <v>9429</v>
      </c>
      <c r="N130" s="147" t="s">
        <v>9430</v>
      </c>
      <c r="O130" s="147" t="s">
        <v>7370</v>
      </c>
      <c r="P130" s="147" t="s">
        <v>8502</v>
      </c>
      <c r="R130" s="151">
        <v>1822997.7</v>
      </c>
      <c r="S130" s="151">
        <v>140997.69</v>
      </c>
      <c r="T130" s="151">
        <v>140997.69</v>
      </c>
    </row>
    <row r="131" spans="1:20" x14ac:dyDescent="0.25">
      <c r="A131" s="147" t="s">
        <v>53</v>
      </c>
      <c r="B131" s="147" t="s">
        <v>8803</v>
      </c>
      <c r="C131" s="147" t="s">
        <v>8799</v>
      </c>
      <c r="D131" s="147" t="s">
        <v>8800</v>
      </c>
      <c r="E131" s="147" t="s">
        <v>9016</v>
      </c>
      <c r="F131" s="147" t="s">
        <v>8762</v>
      </c>
      <c r="G131" s="147" t="s">
        <v>10</v>
      </c>
      <c r="H131" s="147">
        <v>39.15</v>
      </c>
      <c r="I131" s="147" t="s">
        <v>4862</v>
      </c>
      <c r="J131" s="147" t="s">
        <v>8762</v>
      </c>
      <c r="K131" s="147" t="s">
        <v>8802</v>
      </c>
      <c r="L131" s="147">
        <v>244301292.65000001</v>
      </c>
      <c r="M131" s="147" t="s">
        <v>8933</v>
      </c>
      <c r="N131" s="147" t="s">
        <v>8934</v>
      </c>
      <c r="O131" s="147" t="s">
        <v>7827</v>
      </c>
      <c r="P131" s="147" t="s">
        <v>5407</v>
      </c>
      <c r="R131" s="151">
        <v>244301292.65000001</v>
      </c>
      <c r="S131" s="151">
        <v>120171663.3</v>
      </c>
      <c r="T131" s="151">
        <v>95288600.969999999</v>
      </c>
    </row>
    <row r="132" spans="1:20" x14ac:dyDescent="0.25">
      <c r="A132" s="147" t="s">
        <v>47</v>
      </c>
      <c r="B132" s="147" t="s">
        <v>7114</v>
      </c>
      <c r="C132" s="147" t="s">
        <v>8659</v>
      </c>
      <c r="D132" s="147" t="s">
        <v>8660</v>
      </c>
      <c r="E132" s="147" t="s">
        <v>9371</v>
      </c>
      <c r="F132" s="147" t="s">
        <v>9372</v>
      </c>
      <c r="G132" s="147" t="s">
        <v>10</v>
      </c>
      <c r="H132" s="147">
        <v>74.569999999999993</v>
      </c>
      <c r="I132" s="147" t="s">
        <v>8663</v>
      </c>
      <c r="J132" s="147" t="s">
        <v>8682</v>
      </c>
      <c r="K132" s="147" t="s">
        <v>8664</v>
      </c>
      <c r="L132" s="147">
        <v>5003938.46</v>
      </c>
      <c r="M132" s="147" t="s">
        <v>8875</v>
      </c>
      <c r="N132" s="147" t="s">
        <v>8876</v>
      </c>
      <c r="O132" s="147" t="s">
        <v>9373</v>
      </c>
      <c r="P132" s="147" t="s">
        <v>9374</v>
      </c>
      <c r="Q132" s="147" t="s">
        <v>8479</v>
      </c>
      <c r="R132" s="151">
        <v>4394296.3499999996</v>
      </c>
      <c r="S132" s="151">
        <v>4394296.3499999996</v>
      </c>
      <c r="T132" s="151">
        <v>3249514.37</v>
      </c>
    </row>
    <row r="133" spans="1:20" x14ac:dyDescent="0.25">
      <c r="A133" s="147" t="s">
        <v>47</v>
      </c>
      <c r="B133" s="147" t="s">
        <v>7114</v>
      </c>
      <c r="C133" s="147" t="s">
        <v>8659</v>
      </c>
      <c r="D133" s="147" t="s">
        <v>8660</v>
      </c>
      <c r="E133" s="147" t="s">
        <v>9080</v>
      </c>
      <c r="F133" s="147" t="s">
        <v>9081</v>
      </c>
      <c r="G133" s="147" t="s">
        <v>10</v>
      </c>
      <c r="H133" s="147">
        <v>0.09</v>
      </c>
      <c r="I133" s="147" t="s">
        <v>8566</v>
      </c>
      <c r="J133" s="147" t="s">
        <v>8682</v>
      </c>
      <c r="K133" s="147" t="s">
        <v>8664</v>
      </c>
      <c r="L133" s="147">
        <v>4808873.4000000004</v>
      </c>
      <c r="M133" s="147" t="s">
        <v>9082</v>
      </c>
      <c r="N133" s="147" t="s">
        <v>9083</v>
      </c>
      <c r="O133" s="147" t="s">
        <v>7833</v>
      </c>
      <c r="P133" s="147" t="s">
        <v>8089</v>
      </c>
      <c r="Q133" s="147" t="s">
        <v>5472</v>
      </c>
      <c r="R133" s="151">
        <v>4885524.84</v>
      </c>
      <c r="S133" s="151">
        <v>1437527.76</v>
      </c>
      <c r="T133" s="151">
        <v>964457.15</v>
      </c>
    </row>
    <row r="134" spans="1:20" x14ac:dyDescent="0.25">
      <c r="A134" s="147" t="s">
        <v>53</v>
      </c>
      <c r="B134" s="147" t="s">
        <v>8578</v>
      </c>
      <c r="C134" s="147" t="s">
        <v>8572</v>
      </c>
      <c r="D134" s="147" t="s">
        <v>8573</v>
      </c>
      <c r="E134" s="147" t="s">
        <v>9206</v>
      </c>
      <c r="F134" s="147" t="s">
        <v>9207</v>
      </c>
      <c r="G134" s="147" t="s">
        <v>10</v>
      </c>
      <c r="H134" s="147">
        <v>9.7799999999999994</v>
      </c>
      <c r="I134" s="147" t="s">
        <v>8566</v>
      </c>
      <c r="J134" s="147" t="s">
        <v>8707</v>
      </c>
      <c r="K134" s="147" t="s">
        <v>8577</v>
      </c>
      <c r="L134" s="147">
        <v>938880.41</v>
      </c>
      <c r="M134" s="147" t="s">
        <v>8579</v>
      </c>
      <c r="N134" s="147" t="s">
        <v>8580</v>
      </c>
      <c r="O134" s="147" t="s">
        <v>5707</v>
      </c>
      <c r="P134" s="147" t="s">
        <v>7799</v>
      </c>
      <c r="R134" s="151">
        <v>938880.41</v>
      </c>
      <c r="S134" s="151">
        <v>93490.73</v>
      </c>
      <c r="T134" s="151">
        <v>93490.73</v>
      </c>
    </row>
    <row r="135" spans="1:20" x14ac:dyDescent="0.25">
      <c r="A135" s="147" t="s">
        <v>56</v>
      </c>
      <c r="B135" s="147" t="s">
        <v>7383</v>
      </c>
      <c r="C135" s="147" t="s">
        <v>8717</v>
      </c>
      <c r="D135" s="147" t="s">
        <v>8718</v>
      </c>
      <c r="E135" s="147" t="s">
        <v>8719</v>
      </c>
      <c r="F135" s="147" t="s">
        <v>8720</v>
      </c>
      <c r="G135" s="147" t="s">
        <v>10</v>
      </c>
      <c r="H135" s="147">
        <v>96.38</v>
      </c>
      <c r="I135" s="147" t="s">
        <v>8566</v>
      </c>
      <c r="J135" s="147" t="s">
        <v>8586</v>
      </c>
      <c r="K135" s="147" t="s">
        <v>8721</v>
      </c>
      <c r="L135" s="147">
        <v>1339000</v>
      </c>
      <c r="M135" s="147" t="s">
        <v>8722</v>
      </c>
      <c r="N135" s="147" t="s">
        <v>8723</v>
      </c>
      <c r="O135" s="147" t="s">
        <v>5220</v>
      </c>
      <c r="P135" s="147" t="s">
        <v>6202</v>
      </c>
      <c r="R135" s="151">
        <v>1339000</v>
      </c>
      <c r="S135" s="151">
        <v>1339000</v>
      </c>
      <c r="T135" s="151">
        <v>1329000.01</v>
      </c>
    </row>
    <row r="136" spans="1:20" x14ac:dyDescent="0.25">
      <c r="A136" s="147" t="s">
        <v>53</v>
      </c>
      <c r="B136" s="147" t="s">
        <v>8803</v>
      </c>
      <c r="C136" s="147" t="s">
        <v>8799</v>
      </c>
      <c r="D136" s="147" t="s">
        <v>8800</v>
      </c>
      <c r="E136" s="147" t="s">
        <v>8826</v>
      </c>
      <c r="F136" s="147" t="s">
        <v>8586</v>
      </c>
      <c r="G136" s="147" t="s">
        <v>10</v>
      </c>
      <c r="H136" s="147">
        <v>0</v>
      </c>
      <c r="I136" s="147" t="s">
        <v>8566</v>
      </c>
      <c r="J136" s="147" t="s">
        <v>8586</v>
      </c>
      <c r="K136" s="147" t="s">
        <v>8802</v>
      </c>
      <c r="L136" s="147">
        <v>7967367.4699999997</v>
      </c>
      <c r="M136" s="147" t="s">
        <v>8827</v>
      </c>
      <c r="N136" s="147" t="s">
        <v>8828</v>
      </c>
      <c r="O136" s="147" t="s">
        <v>8384</v>
      </c>
      <c r="P136" s="147" t="s">
        <v>8830</v>
      </c>
      <c r="R136" s="151">
        <v>7967367.4699999997</v>
      </c>
      <c r="S136" s="151">
        <v>7967367.4699999997</v>
      </c>
      <c r="T136" s="151">
        <v>0</v>
      </c>
    </row>
    <row r="137" spans="1:20" x14ac:dyDescent="0.25">
      <c r="A137" s="147" t="s">
        <v>53</v>
      </c>
      <c r="B137" s="147" t="s">
        <v>8803</v>
      </c>
      <c r="C137" s="147" t="s">
        <v>8799</v>
      </c>
      <c r="D137" s="147" t="s">
        <v>8800</v>
      </c>
      <c r="E137" s="147" t="s">
        <v>8983</v>
      </c>
      <c r="F137" s="147" t="s">
        <v>8984</v>
      </c>
      <c r="G137" s="147" t="s">
        <v>10</v>
      </c>
      <c r="H137" s="147">
        <v>57.5</v>
      </c>
      <c r="I137" s="147" t="s">
        <v>8566</v>
      </c>
      <c r="J137" s="147" t="s">
        <v>8586</v>
      </c>
      <c r="K137" s="147" t="s">
        <v>8802</v>
      </c>
      <c r="L137" s="147">
        <v>24589697.710000001</v>
      </c>
      <c r="M137" s="147" t="s">
        <v>8985</v>
      </c>
      <c r="N137" s="147" t="s">
        <v>8986</v>
      </c>
      <c r="O137" s="147" t="s">
        <v>8384</v>
      </c>
      <c r="P137" s="147" t="s">
        <v>8124</v>
      </c>
      <c r="Q137" s="147" t="s">
        <v>8987</v>
      </c>
      <c r="R137" s="151">
        <v>29405544.609999999</v>
      </c>
      <c r="S137" s="151">
        <v>23807793.09</v>
      </c>
      <c r="T137" s="151">
        <v>19461889.949999999</v>
      </c>
    </row>
    <row r="138" spans="1:20" x14ac:dyDescent="0.25">
      <c r="A138" s="147" t="s">
        <v>53</v>
      </c>
      <c r="B138" s="147" t="s">
        <v>8578</v>
      </c>
      <c r="C138" s="147" t="s">
        <v>8572</v>
      </c>
      <c r="D138" s="147" t="s">
        <v>8573</v>
      </c>
      <c r="E138" s="147" t="s">
        <v>9477</v>
      </c>
      <c r="F138" s="147" t="s">
        <v>9478</v>
      </c>
      <c r="G138" s="147" t="s">
        <v>10</v>
      </c>
      <c r="H138" s="147">
        <v>19.399999999999999</v>
      </c>
      <c r="I138" s="147" t="s">
        <v>8566</v>
      </c>
      <c r="J138" s="147" t="s">
        <v>8707</v>
      </c>
      <c r="K138" s="147" t="s">
        <v>8577</v>
      </c>
      <c r="L138" s="147">
        <v>15411032.9</v>
      </c>
      <c r="M138" s="147" t="s">
        <v>8579</v>
      </c>
      <c r="N138" s="147" t="s">
        <v>8580</v>
      </c>
      <c r="O138" s="147" t="s">
        <v>6458</v>
      </c>
      <c r="P138" s="147" t="s">
        <v>8500</v>
      </c>
      <c r="Q138" s="147" t="s">
        <v>8379</v>
      </c>
      <c r="R138" s="151">
        <v>15221664.15</v>
      </c>
      <c r="S138" s="151">
        <v>2959651.25</v>
      </c>
      <c r="T138" s="151">
        <v>2959651.25</v>
      </c>
    </row>
    <row r="139" spans="1:20" x14ac:dyDescent="0.25">
      <c r="A139" s="147" t="s">
        <v>65</v>
      </c>
      <c r="B139" s="147" t="s">
        <v>8112</v>
      </c>
      <c r="C139" s="147" t="s">
        <v>8741</v>
      </c>
      <c r="D139" s="147" t="s">
        <v>8742</v>
      </c>
      <c r="E139" s="147" t="s">
        <v>8831</v>
      </c>
      <c r="F139" s="147" t="s">
        <v>8832</v>
      </c>
      <c r="G139" s="147" t="s">
        <v>10</v>
      </c>
      <c r="H139" s="147">
        <v>0</v>
      </c>
      <c r="I139" s="147" t="s">
        <v>8566</v>
      </c>
      <c r="J139" s="147" t="s">
        <v>8599</v>
      </c>
      <c r="K139" s="147" t="s">
        <v>8833</v>
      </c>
      <c r="L139" s="147">
        <v>416128.4</v>
      </c>
      <c r="M139" s="147" t="s">
        <v>8834</v>
      </c>
      <c r="N139" s="147" t="s">
        <v>8835</v>
      </c>
      <c r="O139" s="147" t="s">
        <v>6198</v>
      </c>
      <c r="P139" s="147" t="s">
        <v>4831</v>
      </c>
      <c r="R139" s="151">
        <v>387434.15</v>
      </c>
      <c r="S139" s="151">
        <v>100000</v>
      </c>
      <c r="T139" s="151">
        <v>0</v>
      </c>
    </row>
    <row r="140" spans="1:20" x14ac:dyDescent="0.25">
      <c r="A140" s="147" t="s">
        <v>53</v>
      </c>
      <c r="B140" s="147" t="s">
        <v>8803</v>
      </c>
      <c r="C140" s="147" t="s">
        <v>8799</v>
      </c>
      <c r="D140" s="147" t="s">
        <v>8800</v>
      </c>
      <c r="E140" s="147" t="s">
        <v>8836</v>
      </c>
      <c r="F140" s="147" t="s">
        <v>8586</v>
      </c>
      <c r="G140" s="147" t="s">
        <v>10</v>
      </c>
      <c r="H140" s="147">
        <v>0</v>
      </c>
      <c r="I140" s="147" t="s">
        <v>8566</v>
      </c>
      <c r="J140" s="147" t="s">
        <v>8586</v>
      </c>
      <c r="K140" s="147" t="s">
        <v>8802</v>
      </c>
      <c r="L140" s="147">
        <v>72311802.879999995</v>
      </c>
      <c r="M140" s="147" t="s">
        <v>8837</v>
      </c>
      <c r="N140" s="147" t="s">
        <v>8838</v>
      </c>
      <c r="O140" s="147" t="s">
        <v>8839</v>
      </c>
      <c r="P140" s="147" t="s">
        <v>8840</v>
      </c>
      <c r="R140" s="151">
        <v>72311970.530000001</v>
      </c>
      <c r="S140" s="151">
        <v>40733333</v>
      </c>
      <c r="T140" s="151">
        <v>0</v>
      </c>
    </row>
    <row r="141" spans="1:20" x14ac:dyDescent="0.25">
      <c r="A141" s="147" t="s">
        <v>65</v>
      </c>
      <c r="B141" s="147" t="s">
        <v>9428</v>
      </c>
      <c r="C141" s="147" t="s">
        <v>8771</v>
      </c>
      <c r="D141" s="147" t="s">
        <v>8772</v>
      </c>
      <c r="E141" s="147" t="s">
        <v>9487</v>
      </c>
      <c r="F141" s="147" t="s">
        <v>9488</v>
      </c>
      <c r="G141" s="147" t="s">
        <v>10</v>
      </c>
      <c r="H141" s="147">
        <v>34.67</v>
      </c>
      <c r="I141" s="147" t="s">
        <v>8566</v>
      </c>
      <c r="J141" s="147" t="s">
        <v>8586</v>
      </c>
      <c r="K141" s="147" t="s">
        <v>9427</v>
      </c>
      <c r="L141" s="147">
        <v>3949670.07</v>
      </c>
      <c r="M141" s="147" t="s">
        <v>8884</v>
      </c>
      <c r="N141" s="147" t="s">
        <v>8885</v>
      </c>
      <c r="O141" s="147" t="s">
        <v>5996</v>
      </c>
      <c r="P141" s="147" t="s">
        <v>6677</v>
      </c>
      <c r="R141" s="151">
        <v>3690664.96</v>
      </c>
      <c r="S141" s="151">
        <v>1366399.31</v>
      </c>
      <c r="T141" s="151">
        <v>1034116.83</v>
      </c>
    </row>
    <row r="142" spans="1:20" x14ac:dyDescent="0.25">
      <c r="A142" s="147" t="s">
        <v>47</v>
      </c>
      <c r="B142" s="147"/>
      <c r="C142" s="147" t="s">
        <v>8749</v>
      </c>
      <c r="D142" s="147" t="s">
        <v>8750</v>
      </c>
      <c r="E142" s="147" t="s">
        <v>9325</v>
      </c>
      <c r="F142" s="147" t="s">
        <v>9326</v>
      </c>
      <c r="G142" s="147" t="s">
        <v>10</v>
      </c>
      <c r="H142" s="147">
        <v>35.369999999999997</v>
      </c>
      <c r="I142" s="147" t="s">
        <v>8566</v>
      </c>
      <c r="J142" s="147" t="s">
        <v>8567</v>
      </c>
      <c r="K142" s="147" t="s">
        <v>8753</v>
      </c>
      <c r="L142" s="147">
        <v>6814554.8700000001</v>
      </c>
      <c r="M142" s="147" t="s">
        <v>9082</v>
      </c>
      <c r="N142" s="147" t="s">
        <v>9083</v>
      </c>
      <c r="O142" s="147" t="s">
        <v>9327</v>
      </c>
      <c r="P142" s="147" t="s">
        <v>9328</v>
      </c>
      <c r="Q142" s="147" t="s">
        <v>8279</v>
      </c>
      <c r="R142" s="151">
        <v>6685106.4000000004</v>
      </c>
      <c r="S142" s="151">
        <v>4988050.28</v>
      </c>
      <c r="T142" s="151">
        <v>2356949.33</v>
      </c>
    </row>
    <row r="143" spans="1:20" x14ac:dyDescent="0.25">
      <c r="A143" s="147" t="s">
        <v>47</v>
      </c>
      <c r="B143" s="147" t="s">
        <v>8076</v>
      </c>
      <c r="C143" s="147" t="s">
        <v>8749</v>
      </c>
      <c r="D143" s="147" t="s">
        <v>8750</v>
      </c>
      <c r="E143" s="147" t="s">
        <v>9180</v>
      </c>
      <c r="F143" s="147" t="s">
        <v>9181</v>
      </c>
      <c r="G143" s="147" t="s">
        <v>10</v>
      </c>
      <c r="H143" s="147">
        <v>73.930000000000007</v>
      </c>
      <c r="I143" s="147" t="s">
        <v>8566</v>
      </c>
      <c r="J143" s="147" t="s">
        <v>8567</v>
      </c>
      <c r="K143" s="147" t="s">
        <v>8922</v>
      </c>
      <c r="L143" s="147">
        <v>5495109.3399999999</v>
      </c>
      <c r="M143" s="147" t="s">
        <v>9082</v>
      </c>
      <c r="N143" s="147" t="s">
        <v>9083</v>
      </c>
      <c r="O143" s="147" t="s">
        <v>9182</v>
      </c>
      <c r="P143" s="147" t="s">
        <v>7915</v>
      </c>
      <c r="Q143" s="147" t="s">
        <v>5142</v>
      </c>
      <c r="R143" s="151">
        <v>7555780.3899999997</v>
      </c>
      <c r="S143" s="151">
        <v>7253396.2800000003</v>
      </c>
      <c r="T143" s="151">
        <v>4952447.6500000004</v>
      </c>
    </row>
    <row r="144" spans="1:20" x14ac:dyDescent="0.25">
      <c r="A144" s="147" t="s">
        <v>47</v>
      </c>
      <c r="B144" s="147" t="s">
        <v>7114</v>
      </c>
      <c r="C144" s="147" t="s">
        <v>8659</v>
      </c>
      <c r="D144" s="147" t="s">
        <v>8660</v>
      </c>
      <c r="E144" s="147" t="s">
        <v>9198</v>
      </c>
      <c r="F144" s="147" t="s">
        <v>9199</v>
      </c>
      <c r="G144" s="147" t="s">
        <v>10</v>
      </c>
      <c r="H144" s="147">
        <v>11.65</v>
      </c>
      <c r="I144" s="147" t="s">
        <v>8566</v>
      </c>
      <c r="J144" s="147" t="s">
        <v>8733</v>
      </c>
      <c r="K144" s="147" t="s">
        <v>8664</v>
      </c>
      <c r="L144" s="147">
        <v>779397.54</v>
      </c>
      <c r="M144" s="147" t="s">
        <v>9200</v>
      </c>
      <c r="N144" s="147" t="s">
        <v>9201</v>
      </c>
      <c r="O144" s="147" t="s">
        <v>8704</v>
      </c>
      <c r="P144" s="147" t="s">
        <v>5656</v>
      </c>
      <c r="R144" s="151">
        <v>670056.93000000005</v>
      </c>
      <c r="S144" s="151">
        <v>670056.82999999996</v>
      </c>
      <c r="T144" s="151">
        <v>77848.72</v>
      </c>
    </row>
    <row r="145" spans="1:20" x14ac:dyDescent="0.25">
      <c r="A145" s="147" t="s">
        <v>65</v>
      </c>
      <c r="B145" s="147" t="s">
        <v>6093</v>
      </c>
      <c r="C145" s="147" t="s">
        <v>8771</v>
      </c>
      <c r="D145" s="147" t="s">
        <v>8772</v>
      </c>
      <c r="E145" s="147" t="s">
        <v>9435</v>
      </c>
      <c r="F145" s="147" t="s">
        <v>9436</v>
      </c>
      <c r="G145" s="147" t="s">
        <v>10</v>
      </c>
      <c r="H145" s="147">
        <v>5.2</v>
      </c>
      <c r="I145" s="147" t="s">
        <v>8566</v>
      </c>
      <c r="J145" s="147" t="s">
        <v>8586</v>
      </c>
      <c r="K145" s="147" t="s">
        <v>9437</v>
      </c>
      <c r="L145" s="147">
        <v>4779651.25</v>
      </c>
      <c r="M145" s="147" t="s">
        <v>9429</v>
      </c>
      <c r="N145" s="147" t="s">
        <v>9430</v>
      </c>
      <c r="O145" s="147" t="s">
        <v>7370</v>
      </c>
      <c r="P145" s="147" t="s">
        <v>6354</v>
      </c>
      <c r="R145" s="151">
        <v>4769565.62</v>
      </c>
      <c r="S145" s="151">
        <v>732047.47</v>
      </c>
      <c r="T145" s="151">
        <v>248125.8</v>
      </c>
    </row>
    <row r="146" spans="1:20" x14ac:dyDescent="0.25">
      <c r="A146" s="147" t="s">
        <v>65</v>
      </c>
      <c r="B146" s="147" t="s">
        <v>6293</v>
      </c>
      <c r="C146" s="147" t="s">
        <v>8771</v>
      </c>
      <c r="D146" s="147" t="s">
        <v>8772</v>
      </c>
      <c r="E146" s="147" t="s">
        <v>8773</v>
      </c>
      <c r="F146" s="147" t="s">
        <v>8774</v>
      </c>
      <c r="G146" s="147" t="s">
        <v>10</v>
      </c>
      <c r="H146" s="147">
        <v>85.97</v>
      </c>
      <c r="I146" s="147" t="s">
        <v>8566</v>
      </c>
      <c r="J146" s="147" t="s">
        <v>8567</v>
      </c>
      <c r="K146" s="147" t="s">
        <v>8775</v>
      </c>
      <c r="L146" s="147">
        <v>1534301.58</v>
      </c>
      <c r="M146" s="147" t="s">
        <v>8776</v>
      </c>
      <c r="N146" s="147" t="s">
        <v>8777</v>
      </c>
      <c r="O146" s="147" t="s">
        <v>6832</v>
      </c>
      <c r="P146" s="147" t="s">
        <v>8304</v>
      </c>
      <c r="Q146" s="147" t="s">
        <v>4896</v>
      </c>
      <c r="R146" s="151">
        <v>1908498.56</v>
      </c>
      <c r="S146" s="151">
        <v>1908498.56</v>
      </c>
      <c r="T146" s="151">
        <v>1648239.92</v>
      </c>
    </row>
    <row r="147" spans="1:20" x14ac:dyDescent="0.25">
      <c r="A147" s="147" t="s">
        <v>65</v>
      </c>
      <c r="B147" s="147" t="s">
        <v>6568</v>
      </c>
      <c r="C147" s="147" t="s">
        <v>8771</v>
      </c>
      <c r="D147" s="147" t="s">
        <v>8772</v>
      </c>
      <c r="E147" s="147" t="s">
        <v>8944</v>
      </c>
      <c r="F147" s="147" t="s">
        <v>8945</v>
      </c>
      <c r="G147" s="147" t="s">
        <v>10</v>
      </c>
      <c r="H147" s="147">
        <v>12.35</v>
      </c>
      <c r="I147" s="147" t="s">
        <v>8566</v>
      </c>
      <c r="J147" s="147" t="s">
        <v>8567</v>
      </c>
      <c r="K147" s="147" t="s">
        <v>8946</v>
      </c>
      <c r="L147" s="147">
        <v>4098988.19</v>
      </c>
      <c r="M147" s="147" t="s">
        <v>8884</v>
      </c>
      <c r="N147" s="147" t="s">
        <v>8885</v>
      </c>
      <c r="O147" s="147" t="s">
        <v>5448</v>
      </c>
      <c r="P147" s="147" t="s">
        <v>5976</v>
      </c>
      <c r="R147" s="151">
        <v>4121421.84</v>
      </c>
      <c r="S147" s="151">
        <v>506051.03</v>
      </c>
      <c r="T147" s="151">
        <v>506051.03</v>
      </c>
    </row>
    <row r="148" spans="1:20" x14ac:dyDescent="0.25">
      <c r="A148" s="147" t="s">
        <v>65</v>
      </c>
      <c r="B148" s="147" t="s">
        <v>9159</v>
      </c>
      <c r="C148" s="147" t="s">
        <v>8771</v>
      </c>
      <c r="D148" s="147" t="s">
        <v>8772</v>
      </c>
      <c r="E148" s="147" t="s">
        <v>9156</v>
      </c>
      <c r="F148" s="147" t="s">
        <v>9157</v>
      </c>
      <c r="G148" s="147" t="s">
        <v>10</v>
      </c>
      <c r="H148" s="147">
        <v>11.62</v>
      </c>
      <c r="I148" s="147" t="s">
        <v>8566</v>
      </c>
      <c r="J148" s="147" t="s">
        <v>8567</v>
      </c>
      <c r="K148" s="147" t="s">
        <v>9158</v>
      </c>
      <c r="L148" s="147">
        <v>2992532.99</v>
      </c>
      <c r="M148" s="147" t="s">
        <v>9160</v>
      </c>
      <c r="N148" s="147" t="s">
        <v>9161</v>
      </c>
      <c r="O148" s="147" t="s">
        <v>7499</v>
      </c>
      <c r="P148" s="147" t="s">
        <v>5974</v>
      </c>
      <c r="R148" s="151">
        <v>3008147.94</v>
      </c>
      <c r="S148" s="151">
        <v>311329.71000000002</v>
      </c>
      <c r="T148" s="151">
        <v>311329.71000000002</v>
      </c>
    </row>
    <row r="149" spans="1:20" x14ac:dyDescent="0.25">
      <c r="A149" s="147" t="s">
        <v>53</v>
      </c>
      <c r="B149" s="147" t="s">
        <v>8084</v>
      </c>
      <c r="C149" s="147" t="s">
        <v>8572</v>
      </c>
      <c r="D149" s="147" t="s">
        <v>8573</v>
      </c>
      <c r="E149" s="147" t="s">
        <v>8878</v>
      </c>
      <c r="F149" s="147" t="s">
        <v>8879</v>
      </c>
      <c r="G149" s="147" t="s">
        <v>10</v>
      </c>
      <c r="H149" s="147">
        <v>44.14</v>
      </c>
      <c r="I149" s="147" t="s">
        <v>8566</v>
      </c>
      <c r="J149" s="147" t="s">
        <v>8762</v>
      </c>
      <c r="K149" s="147" t="s">
        <v>8880</v>
      </c>
      <c r="L149" s="147">
        <v>6456148.1900000004</v>
      </c>
      <c r="M149" s="147" t="s">
        <v>8881</v>
      </c>
      <c r="N149" s="147" t="s">
        <v>8882</v>
      </c>
      <c r="O149" s="147" t="s">
        <v>7509</v>
      </c>
      <c r="P149" s="147" t="s">
        <v>5450</v>
      </c>
      <c r="Q149" s="147" t="s">
        <v>8264</v>
      </c>
      <c r="R149" s="151">
        <v>6871980.0599999996</v>
      </c>
      <c r="S149" s="151">
        <v>6491338.7000000002</v>
      </c>
      <c r="T149" s="151">
        <v>3063321.08</v>
      </c>
    </row>
    <row r="150" spans="1:20" x14ac:dyDescent="0.25">
      <c r="A150" s="147" t="s">
        <v>53</v>
      </c>
      <c r="B150" s="147" t="s">
        <v>8084</v>
      </c>
      <c r="C150" s="147" t="s">
        <v>8572</v>
      </c>
      <c r="D150" s="147" t="s">
        <v>8573</v>
      </c>
      <c r="E150" s="147" t="s">
        <v>9340</v>
      </c>
      <c r="F150" s="147" t="s">
        <v>9341</v>
      </c>
      <c r="G150" s="147" t="s">
        <v>10</v>
      </c>
      <c r="H150" s="147">
        <v>53.18</v>
      </c>
      <c r="I150" s="147" t="s">
        <v>8566</v>
      </c>
      <c r="J150" s="147" t="s">
        <v>8623</v>
      </c>
      <c r="K150" s="147" t="s">
        <v>8880</v>
      </c>
      <c r="L150" s="147">
        <v>8722596.1400000006</v>
      </c>
      <c r="M150" s="147" t="s">
        <v>9342</v>
      </c>
      <c r="N150" s="147" t="s">
        <v>9343</v>
      </c>
      <c r="O150" s="147" t="s">
        <v>5945</v>
      </c>
      <c r="P150" s="147" t="s">
        <v>5790</v>
      </c>
      <c r="Q150" s="147" t="s">
        <v>8389</v>
      </c>
      <c r="R150" s="151">
        <v>10411938.939999999</v>
      </c>
      <c r="S150" s="151">
        <v>8716711.1699999999</v>
      </c>
      <c r="T150" s="151">
        <v>5540041.2199999997</v>
      </c>
    </row>
    <row r="151" spans="1:20" x14ac:dyDescent="0.25">
      <c r="A151" s="147" t="s">
        <v>61</v>
      </c>
      <c r="B151" s="147" t="s">
        <v>8903</v>
      </c>
      <c r="C151" s="147" t="s">
        <v>8898</v>
      </c>
      <c r="D151" s="147" t="s">
        <v>8899</v>
      </c>
      <c r="E151" s="147" t="s">
        <v>8900</v>
      </c>
      <c r="F151" s="147" t="s">
        <v>8901</v>
      </c>
      <c r="G151" s="147" t="s">
        <v>10</v>
      </c>
      <c r="H151" s="147">
        <v>24.77</v>
      </c>
      <c r="I151" s="147" t="s">
        <v>8566</v>
      </c>
      <c r="J151" s="147" t="s">
        <v>8567</v>
      </c>
      <c r="K151" s="147" t="s">
        <v>8902</v>
      </c>
      <c r="L151" s="147">
        <v>49092359.82</v>
      </c>
      <c r="M151" s="147" t="s">
        <v>8904</v>
      </c>
      <c r="N151" s="147" t="s">
        <v>8905</v>
      </c>
      <c r="O151" s="147" t="s">
        <v>8091</v>
      </c>
      <c r="P151" s="147" t="s">
        <v>5932</v>
      </c>
      <c r="Q151" s="147" t="s">
        <v>5489</v>
      </c>
      <c r="R151" s="151">
        <v>48190577.020000003</v>
      </c>
      <c r="S151" s="151">
        <v>12898080.52</v>
      </c>
      <c r="T151" s="151">
        <v>12810451.369999999</v>
      </c>
    </row>
    <row r="152" spans="1:20" x14ac:dyDescent="0.25">
      <c r="A152" s="147" t="s">
        <v>53</v>
      </c>
      <c r="B152" s="147" t="s">
        <v>8578</v>
      </c>
      <c r="C152" s="147" t="s">
        <v>8572</v>
      </c>
      <c r="D152" s="147" t="s">
        <v>8573</v>
      </c>
      <c r="E152" s="147" t="s">
        <v>9235</v>
      </c>
      <c r="F152" s="147" t="s">
        <v>9236</v>
      </c>
      <c r="G152" s="147" t="s">
        <v>10</v>
      </c>
      <c r="H152" s="147">
        <v>3.39</v>
      </c>
      <c r="I152" s="147" t="s">
        <v>8566</v>
      </c>
      <c r="J152" s="147" t="s">
        <v>8707</v>
      </c>
      <c r="K152" s="147" t="s">
        <v>8577</v>
      </c>
      <c r="L152" s="147">
        <v>284000000.31</v>
      </c>
      <c r="M152" s="147" t="s">
        <v>8579</v>
      </c>
      <c r="N152" s="147" t="s">
        <v>8580</v>
      </c>
      <c r="O152" s="147" t="s">
        <v>9237</v>
      </c>
      <c r="P152" s="147" t="s">
        <v>5744</v>
      </c>
      <c r="Q152" s="147" t="s">
        <v>5744</v>
      </c>
      <c r="R152" s="151">
        <v>2839492.96</v>
      </c>
      <c r="S152" s="151">
        <v>101000</v>
      </c>
      <c r="T152" s="151">
        <v>98905.85</v>
      </c>
    </row>
    <row r="153" spans="1:20" x14ac:dyDescent="0.25">
      <c r="A153" s="147" t="s">
        <v>60</v>
      </c>
      <c r="B153" s="147" t="s">
        <v>8588</v>
      </c>
      <c r="C153" s="147" t="s">
        <v>8582</v>
      </c>
      <c r="D153" s="147" t="s">
        <v>8583</v>
      </c>
      <c r="E153" s="147" t="s">
        <v>9494</v>
      </c>
      <c r="F153" s="147" t="s">
        <v>9495</v>
      </c>
      <c r="G153" s="147" t="s">
        <v>10</v>
      </c>
      <c r="H153" s="147">
        <v>38.049999999999997</v>
      </c>
      <c r="I153" s="147" t="s">
        <v>8566</v>
      </c>
      <c r="J153" s="147" t="s">
        <v>8597</v>
      </c>
      <c r="K153" s="147" t="s">
        <v>8587</v>
      </c>
      <c r="L153" s="147">
        <v>103887781.98999999</v>
      </c>
      <c r="M153" s="147" t="s">
        <v>8589</v>
      </c>
      <c r="N153" s="147" t="s">
        <v>8590</v>
      </c>
      <c r="O153" s="147" t="s">
        <v>8591</v>
      </c>
      <c r="P153" s="147" t="s">
        <v>8592</v>
      </c>
      <c r="R153" s="151">
        <v>87795150.219999999</v>
      </c>
      <c r="S153" s="151">
        <v>52637554.43</v>
      </c>
      <c r="T153" s="151">
        <v>41233494.170000002</v>
      </c>
    </row>
    <row r="154" spans="1:20" x14ac:dyDescent="0.25">
      <c r="A154" s="147" t="s">
        <v>65</v>
      </c>
      <c r="B154" s="147" t="s">
        <v>9050</v>
      </c>
      <c r="C154" s="147" t="s">
        <v>8611</v>
      </c>
      <c r="D154" s="147" t="s">
        <v>8612</v>
      </c>
      <c r="E154" s="147" t="s">
        <v>9047</v>
      </c>
      <c r="F154" s="147" t="s">
        <v>9048</v>
      </c>
      <c r="G154" s="147" t="s">
        <v>10</v>
      </c>
      <c r="H154" s="147">
        <v>30.9</v>
      </c>
      <c r="I154" s="147" t="s">
        <v>8566</v>
      </c>
      <c r="J154" s="147" t="s">
        <v>8567</v>
      </c>
      <c r="K154" s="147" t="s">
        <v>9049</v>
      </c>
      <c r="L154" s="147">
        <v>3338986.86</v>
      </c>
      <c r="M154" s="147" t="s">
        <v>9051</v>
      </c>
      <c r="N154" s="147" t="s">
        <v>9052</v>
      </c>
      <c r="O154" s="147" t="s">
        <v>7197</v>
      </c>
      <c r="P154" s="147" t="s">
        <v>4904</v>
      </c>
      <c r="Q154" s="147" t="s">
        <v>9053</v>
      </c>
      <c r="R154" s="151">
        <v>3382023.48</v>
      </c>
      <c r="S154" s="151">
        <v>3107316.45</v>
      </c>
      <c r="T154" s="151">
        <v>1040150.58</v>
      </c>
    </row>
    <row r="155" spans="1:20" x14ac:dyDescent="0.25">
      <c r="A155" s="147" t="s">
        <v>53</v>
      </c>
      <c r="B155" s="147" t="s">
        <v>8578</v>
      </c>
      <c r="C155" s="147" t="s">
        <v>8572</v>
      </c>
      <c r="D155" s="147" t="s">
        <v>8573</v>
      </c>
      <c r="E155" s="147" t="s">
        <v>8574</v>
      </c>
      <c r="F155" s="147" t="s">
        <v>8575</v>
      </c>
      <c r="G155" s="147" t="s">
        <v>10</v>
      </c>
      <c r="H155" s="147">
        <v>17.77</v>
      </c>
      <c r="I155" s="147" t="s">
        <v>8566</v>
      </c>
      <c r="J155" s="147" t="s">
        <v>8576</v>
      </c>
      <c r="K155" s="147" t="s">
        <v>8577</v>
      </c>
      <c r="L155" s="147">
        <v>4286922.05</v>
      </c>
      <c r="M155" s="147" t="s">
        <v>8579</v>
      </c>
      <c r="N155" s="147" t="s">
        <v>8580</v>
      </c>
      <c r="O155" s="147" t="s">
        <v>8086</v>
      </c>
      <c r="P155" s="147" t="s">
        <v>8581</v>
      </c>
      <c r="R155" s="151">
        <v>4500000</v>
      </c>
      <c r="S155" s="151">
        <v>4500000</v>
      </c>
      <c r="T155" s="151">
        <v>1669478.55</v>
      </c>
    </row>
    <row r="156" spans="1:20" x14ac:dyDescent="0.25">
      <c r="A156" s="147" t="s">
        <v>56</v>
      </c>
      <c r="B156" s="147" t="s">
        <v>8791</v>
      </c>
      <c r="C156" s="147" t="s">
        <v>8786</v>
      </c>
      <c r="D156" s="147" t="s">
        <v>8787</v>
      </c>
      <c r="E156" s="147" t="s">
        <v>8926</v>
      </c>
      <c r="F156" s="147" t="s">
        <v>8927</v>
      </c>
      <c r="G156" s="147" t="s">
        <v>10</v>
      </c>
      <c r="H156" s="147">
        <v>99.06</v>
      </c>
      <c r="I156" s="147" t="s">
        <v>8566</v>
      </c>
      <c r="J156" s="147" t="s">
        <v>8623</v>
      </c>
      <c r="K156" s="147" t="s">
        <v>8790</v>
      </c>
      <c r="L156" s="147">
        <v>1759742.73</v>
      </c>
      <c r="M156" s="147" t="s">
        <v>8792</v>
      </c>
      <c r="N156" s="147" t="s">
        <v>8793</v>
      </c>
      <c r="O156" s="147" t="s">
        <v>7096</v>
      </c>
      <c r="P156" s="147" t="s">
        <v>6890</v>
      </c>
      <c r="Q156" s="147" t="s">
        <v>8928</v>
      </c>
      <c r="R156" s="151">
        <v>1355869.31</v>
      </c>
      <c r="S156" s="151">
        <v>1355869.31</v>
      </c>
      <c r="T156" s="151">
        <v>1300085.8400000001</v>
      </c>
    </row>
    <row r="157" spans="1:20" x14ac:dyDescent="0.25">
      <c r="A157" s="147" t="s">
        <v>53</v>
      </c>
      <c r="B157" s="147" t="s">
        <v>8578</v>
      </c>
      <c r="C157" s="147" t="s">
        <v>8572</v>
      </c>
      <c r="D157" s="147" t="s">
        <v>8573</v>
      </c>
      <c r="E157" s="147" t="s">
        <v>9176</v>
      </c>
      <c r="F157" s="147" t="s">
        <v>9177</v>
      </c>
      <c r="G157" s="147" t="s">
        <v>10</v>
      </c>
      <c r="H157" s="147">
        <v>22.26</v>
      </c>
      <c r="I157" s="147" t="s">
        <v>8566</v>
      </c>
      <c r="J157" s="147" t="s">
        <v>8576</v>
      </c>
      <c r="K157" s="147" t="s">
        <v>8577</v>
      </c>
      <c r="L157" s="147">
        <v>20019614.960000001</v>
      </c>
      <c r="M157" s="147" t="s">
        <v>9178</v>
      </c>
      <c r="N157" s="147" t="s">
        <v>9179</v>
      </c>
      <c r="O157" s="147" t="s">
        <v>4883</v>
      </c>
      <c r="P157" s="147" t="s">
        <v>6429</v>
      </c>
      <c r="Q157" s="147" t="s">
        <v>6429</v>
      </c>
      <c r="R157" s="151">
        <v>1840709.35</v>
      </c>
      <c r="S157" s="151">
        <v>416000.5</v>
      </c>
      <c r="T157" s="151">
        <v>409525.38</v>
      </c>
    </row>
    <row r="158" spans="1:20" x14ac:dyDescent="0.25">
      <c r="A158" s="147" t="s">
        <v>67</v>
      </c>
      <c r="B158" s="147" t="s">
        <v>8695</v>
      </c>
      <c r="C158" s="147" t="s">
        <v>8690</v>
      </c>
      <c r="D158" s="147" t="s">
        <v>8691</v>
      </c>
      <c r="E158" s="147" t="s">
        <v>8692</v>
      </c>
      <c r="F158" s="147" t="s">
        <v>8693</v>
      </c>
      <c r="G158" s="147" t="s">
        <v>10</v>
      </c>
      <c r="H158" s="147">
        <v>37.17</v>
      </c>
      <c r="I158" s="147" t="s">
        <v>8566</v>
      </c>
      <c r="J158" s="147" t="s">
        <v>8576</v>
      </c>
      <c r="K158" s="147" t="s">
        <v>8694</v>
      </c>
      <c r="L158" s="147">
        <v>6386090.7800000003</v>
      </c>
      <c r="M158" s="147" t="s">
        <v>8697</v>
      </c>
      <c r="N158" s="147" t="s">
        <v>8698</v>
      </c>
      <c r="O158" s="147" t="s">
        <v>8151</v>
      </c>
      <c r="P158" s="147" t="s">
        <v>8699</v>
      </c>
      <c r="Q158" s="147" t="s">
        <v>6616</v>
      </c>
      <c r="R158" s="151">
        <v>6280016.2699999996</v>
      </c>
      <c r="S158" s="151">
        <v>2334000.92</v>
      </c>
      <c r="T158" s="151">
        <v>2334000.92</v>
      </c>
    </row>
    <row r="159" spans="1:20" x14ac:dyDescent="0.25">
      <c r="A159" s="147" t="s">
        <v>65</v>
      </c>
      <c r="B159" s="147" t="s">
        <v>8617</v>
      </c>
      <c r="C159" s="147" t="s">
        <v>8611</v>
      </c>
      <c r="D159" s="147" t="s">
        <v>8612</v>
      </c>
      <c r="E159" s="147" t="s">
        <v>9247</v>
      </c>
      <c r="F159" s="147" t="s">
        <v>9248</v>
      </c>
      <c r="G159" s="147" t="s">
        <v>10</v>
      </c>
      <c r="H159" s="147">
        <v>47.71</v>
      </c>
      <c r="I159" s="147" t="s">
        <v>8566</v>
      </c>
      <c r="J159" s="147" t="s">
        <v>8576</v>
      </c>
      <c r="K159" s="147" t="s">
        <v>8616</v>
      </c>
      <c r="L159" s="147">
        <v>2610899.7200000002</v>
      </c>
      <c r="M159" s="147" t="s">
        <v>9249</v>
      </c>
      <c r="N159" s="147" t="s">
        <v>9250</v>
      </c>
      <c r="O159" s="147" t="s">
        <v>5822</v>
      </c>
      <c r="P159" s="147" t="s">
        <v>5492</v>
      </c>
      <c r="Q159" s="147" t="s">
        <v>6683</v>
      </c>
      <c r="R159" s="151">
        <v>3093225.42</v>
      </c>
      <c r="S159" s="151">
        <v>1754522.69</v>
      </c>
      <c r="T159" s="151">
        <v>1233303.78</v>
      </c>
    </row>
    <row r="160" spans="1:20" x14ac:dyDescent="0.25">
      <c r="A160" s="147" t="s">
        <v>53</v>
      </c>
      <c r="B160" s="147" t="s">
        <v>9075</v>
      </c>
      <c r="C160" s="147" t="s">
        <v>9072</v>
      </c>
      <c r="D160" s="147" t="s">
        <v>9073</v>
      </c>
      <c r="E160" s="147" t="s">
        <v>9438</v>
      </c>
      <c r="F160" s="147" t="s">
        <v>9439</v>
      </c>
      <c r="G160" s="147" t="s">
        <v>10</v>
      </c>
      <c r="H160" s="147">
        <v>30.44</v>
      </c>
      <c r="I160" s="147" t="s">
        <v>8566</v>
      </c>
      <c r="J160" s="147" t="s">
        <v>8597</v>
      </c>
      <c r="K160" s="147" t="s">
        <v>9074</v>
      </c>
      <c r="L160" s="147">
        <v>2271689</v>
      </c>
      <c r="M160" s="147" t="s">
        <v>9440</v>
      </c>
      <c r="N160" s="147" t="s">
        <v>9441</v>
      </c>
      <c r="O160" s="147" t="s">
        <v>6651</v>
      </c>
      <c r="P160" s="147" t="s">
        <v>8956</v>
      </c>
      <c r="R160" s="151">
        <v>2271689</v>
      </c>
      <c r="S160" s="151">
        <v>2271689</v>
      </c>
      <c r="T160" s="151">
        <v>614565.30000000005</v>
      </c>
    </row>
    <row r="161" spans="1:20" x14ac:dyDescent="0.25">
      <c r="A161" s="147" t="s">
        <v>65</v>
      </c>
      <c r="B161" s="147" t="s">
        <v>8617</v>
      </c>
      <c r="C161" s="147" t="s">
        <v>8611</v>
      </c>
      <c r="D161" s="147" t="s">
        <v>8612</v>
      </c>
      <c r="E161" s="147" t="s">
        <v>9361</v>
      </c>
      <c r="F161" s="147" t="s">
        <v>9362</v>
      </c>
      <c r="G161" s="147" t="s">
        <v>10</v>
      </c>
      <c r="H161" s="147">
        <v>0</v>
      </c>
      <c r="I161" s="147" t="s">
        <v>8566</v>
      </c>
      <c r="J161" s="147" t="s">
        <v>8762</v>
      </c>
      <c r="K161" s="147" t="s">
        <v>8616</v>
      </c>
      <c r="L161" s="147">
        <v>3304819.99</v>
      </c>
      <c r="M161" s="147" t="s">
        <v>9051</v>
      </c>
      <c r="N161" s="147" t="s">
        <v>9052</v>
      </c>
      <c r="O161" s="147" t="s">
        <v>4855</v>
      </c>
      <c r="P161" s="147" t="s">
        <v>5864</v>
      </c>
      <c r="R161" s="151">
        <v>2952495.51</v>
      </c>
      <c r="S161" s="151">
        <v>338555.39</v>
      </c>
      <c r="T161" s="151">
        <v>0</v>
      </c>
    </row>
    <row r="162" spans="1:20" x14ac:dyDescent="0.25">
      <c r="A162" s="147" t="s">
        <v>53</v>
      </c>
      <c r="B162" s="147" t="s">
        <v>8932</v>
      </c>
      <c r="C162" s="147" t="s">
        <v>8799</v>
      </c>
      <c r="D162" s="147" t="s">
        <v>8800</v>
      </c>
      <c r="E162" s="147" t="s">
        <v>8929</v>
      </c>
      <c r="F162" s="147" t="s">
        <v>8930</v>
      </c>
      <c r="G162" s="147" t="s">
        <v>10</v>
      </c>
      <c r="H162" s="147">
        <v>26.53</v>
      </c>
      <c r="I162" s="147" t="s">
        <v>8566</v>
      </c>
      <c r="J162" s="147" t="s">
        <v>8597</v>
      </c>
      <c r="K162" s="147" t="s">
        <v>8931</v>
      </c>
      <c r="L162" s="147">
        <v>149798079.68000001</v>
      </c>
      <c r="M162" s="147" t="s">
        <v>8933</v>
      </c>
      <c r="N162" s="147" t="s">
        <v>8934</v>
      </c>
      <c r="O162" s="147" t="s">
        <v>5575</v>
      </c>
      <c r="P162" s="147" t="s">
        <v>5405</v>
      </c>
      <c r="R162" s="151">
        <v>141513927.78999999</v>
      </c>
      <c r="S162" s="151">
        <v>63036620.219999999</v>
      </c>
      <c r="T162" s="151">
        <v>63036620.189999998</v>
      </c>
    </row>
    <row r="163" spans="1:20" x14ac:dyDescent="0.25">
      <c r="A163" s="147" t="s">
        <v>57</v>
      </c>
      <c r="B163" s="147" t="s">
        <v>7633</v>
      </c>
      <c r="C163" s="147" t="s">
        <v>8593</v>
      </c>
      <c r="D163" s="147" t="s">
        <v>8594</v>
      </c>
      <c r="E163" s="147" t="s">
        <v>9333</v>
      </c>
      <c r="F163" s="147" t="s">
        <v>9334</v>
      </c>
      <c r="G163" s="147" t="s">
        <v>10</v>
      </c>
      <c r="H163" s="147">
        <v>0</v>
      </c>
      <c r="I163" s="147" t="s">
        <v>8566</v>
      </c>
      <c r="J163" s="147" t="s">
        <v>8707</v>
      </c>
      <c r="K163" s="147" t="s">
        <v>8598</v>
      </c>
      <c r="L163" s="147">
        <v>258467.56</v>
      </c>
      <c r="M163" s="147" t="s">
        <v>9335</v>
      </c>
      <c r="N163" s="147" t="s">
        <v>9336</v>
      </c>
      <c r="O163" s="147" t="s">
        <v>8060</v>
      </c>
      <c r="P163" s="147" t="s">
        <v>6608</v>
      </c>
      <c r="R163" s="151">
        <v>234493.84</v>
      </c>
      <c r="S163" s="151">
        <v>234493.84</v>
      </c>
      <c r="T163" s="151">
        <v>0</v>
      </c>
    </row>
    <row r="164" spans="1:20" x14ac:dyDescent="0.25">
      <c r="A164" s="147" t="s">
        <v>65</v>
      </c>
      <c r="B164" s="147" t="s">
        <v>8617</v>
      </c>
      <c r="C164" s="147" t="s">
        <v>8611</v>
      </c>
      <c r="D164" s="147" t="s">
        <v>8612</v>
      </c>
      <c r="E164" s="147" t="s">
        <v>8613</v>
      </c>
      <c r="F164" s="147" t="s">
        <v>8614</v>
      </c>
      <c r="G164" s="147" t="s">
        <v>10</v>
      </c>
      <c r="H164" s="147">
        <v>86.03</v>
      </c>
      <c r="I164" s="147" t="s">
        <v>8566</v>
      </c>
      <c r="J164" s="147" t="s">
        <v>8615</v>
      </c>
      <c r="K164" s="147" t="s">
        <v>8616</v>
      </c>
      <c r="L164" s="147">
        <v>1528308.85</v>
      </c>
      <c r="M164" s="147" t="s">
        <v>8618</v>
      </c>
      <c r="O164" s="147" t="s">
        <v>6085</v>
      </c>
      <c r="P164" s="147" t="s">
        <v>6542</v>
      </c>
      <c r="Q164" s="147" t="s">
        <v>6542</v>
      </c>
      <c r="R164" s="151">
        <v>1215000</v>
      </c>
      <c r="S164" s="151">
        <v>1093154.24</v>
      </c>
      <c r="T164" s="151">
        <v>926256.64000000001</v>
      </c>
    </row>
    <row r="165" spans="1:20" x14ac:dyDescent="0.25">
      <c r="A165" s="147" t="s">
        <v>65</v>
      </c>
      <c r="B165" s="147" t="s">
        <v>7713</v>
      </c>
      <c r="C165" s="147" t="s">
        <v>8632</v>
      </c>
      <c r="D165" s="147" t="s">
        <v>8633</v>
      </c>
      <c r="E165" s="147" t="s">
        <v>8794</v>
      </c>
      <c r="F165" s="147" t="s">
        <v>8795</v>
      </c>
      <c r="G165" s="147" t="s">
        <v>10</v>
      </c>
      <c r="H165" s="147">
        <v>37.93</v>
      </c>
      <c r="I165" s="147" t="s">
        <v>6051</v>
      </c>
      <c r="J165" s="147" t="s">
        <v>8682</v>
      </c>
      <c r="K165" s="147" t="s">
        <v>8796</v>
      </c>
      <c r="L165" s="147">
        <v>2949567.92</v>
      </c>
      <c r="M165" s="147" t="s">
        <v>8797</v>
      </c>
      <c r="N165" s="147" t="s">
        <v>8798</v>
      </c>
      <c r="O165" s="147" t="s">
        <v>8319</v>
      </c>
      <c r="P165" s="147" t="s">
        <v>6356</v>
      </c>
      <c r="Q165" s="147" t="s">
        <v>7125</v>
      </c>
      <c r="R165" s="151">
        <v>4493355.4400000004</v>
      </c>
      <c r="S165" s="151">
        <v>3256597.94</v>
      </c>
      <c r="T165" s="151">
        <v>1658706.59</v>
      </c>
    </row>
    <row r="166" spans="1:20" x14ac:dyDescent="0.25">
      <c r="A166" s="147" t="s">
        <v>57</v>
      </c>
      <c r="B166" s="147" t="s">
        <v>8097</v>
      </c>
      <c r="C166" s="147" t="s">
        <v>8593</v>
      </c>
      <c r="D166" s="147" t="s">
        <v>8594</v>
      </c>
      <c r="E166" s="147" t="s">
        <v>9132</v>
      </c>
      <c r="F166" s="147" t="s">
        <v>9133</v>
      </c>
      <c r="G166" s="147" t="s">
        <v>10</v>
      </c>
      <c r="H166" s="147">
        <v>74.34</v>
      </c>
      <c r="I166" s="147" t="s">
        <v>8566</v>
      </c>
      <c r="J166" s="147" t="s">
        <v>8586</v>
      </c>
      <c r="K166" s="147" t="s">
        <v>9060</v>
      </c>
      <c r="L166" s="147">
        <v>56028</v>
      </c>
      <c r="M166" s="147" t="s">
        <v>9135</v>
      </c>
      <c r="N166" s="147" t="s">
        <v>9136</v>
      </c>
      <c r="O166" s="147" t="s">
        <v>9134</v>
      </c>
      <c r="P166" s="147" t="s">
        <v>6831</v>
      </c>
      <c r="Q166" s="147" t="s">
        <v>9137</v>
      </c>
      <c r="R166" s="151">
        <v>47064.46</v>
      </c>
      <c r="S166" s="151">
        <v>0</v>
      </c>
      <c r="T166" s="151">
        <v>0</v>
      </c>
    </row>
    <row r="167" spans="1:20" x14ac:dyDescent="0.25">
      <c r="A167" s="147" t="s">
        <v>50</v>
      </c>
      <c r="B167" s="147" t="s">
        <v>9173</v>
      </c>
      <c r="C167" s="147" t="s">
        <v>9168</v>
      </c>
      <c r="D167" s="147" t="s">
        <v>9169</v>
      </c>
      <c r="E167" s="147" t="s">
        <v>9363</v>
      </c>
      <c r="F167" s="147" t="s">
        <v>9364</v>
      </c>
      <c r="G167" s="147" t="s">
        <v>10</v>
      </c>
      <c r="H167" s="147">
        <v>0</v>
      </c>
      <c r="I167" s="147" t="s">
        <v>8663</v>
      </c>
      <c r="J167" s="147" t="s">
        <v>8586</v>
      </c>
      <c r="K167" s="147" t="s">
        <v>9172</v>
      </c>
      <c r="L167" s="147">
        <v>104288.56</v>
      </c>
      <c r="M167" s="147" t="s">
        <v>9174</v>
      </c>
      <c r="N167" s="147" t="s">
        <v>9175</v>
      </c>
      <c r="O167" s="147" t="s">
        <v>5188</v>
      </c>
      <c r="P167" s="147" t="s">
        <v>6090</v>
      </c>
      <c r="R167" s="151">
        <v>81447.88</v>
      </c>
      <c r="S167" s="151">
        <v>0</v>
      </c>
      <c r="T167" s="151">
        <v>0</v>
      </c>
    </row>
    <row r="168" spans="1:20" x14ac:dyDescent="0.25">
      <c r="A168" s="147" t="s">
        <v>57</v>
      </c>
      <c r="B168" s="147" t="s">
        <v>4879</v>
      </c>
      <c r="C168" s="147" t="s">
        <v>9252</v>
      </c>
      <c r="D168" s="147" t="s">
        <v>9253</v>
      </c>
      <c r="E168" s="147" t="s">
        <v>9510</v>
      </c>
      <c r="F168" s="147" t="s">
        <v>9511</v>
      </c>
      <c r="G168" s="147" t="s">
        <v>10</v>
      </c>
      <c r="H168" s="147">
        <v>83.18</v>
      </c>
      <c r="I168" s="147" t="s">
        <v>6051</v>
      </c>
      <c r="J168" s="147" t="s">
        <v>8623</v>
      </c>
      <c r="K168" s="147" t="s">
        <v>9296</v>
      </c>
      <c r="L168" s="147">
        <v>2115373.5299999998</v>
      </c>
      <c r="M168" s="147" t="s">
        <v>9512</v>
      </c>
      <c r="N168" s="147" t="s">
        <v>9513</v>
      </c>
      <c r="O168" s="147" t="s">
        <v>5553</v>
      </c>
      <c r="P168" s="147" t="s">
        <v>6565</v>
      </c>
      <c r="R168" s="151">
        <v>1998093.76</v>
      </c>
      <c r="S168" s="151">
        <v>1998093.76</v>
      </c>
      <c r="T168" s="151">
        <v>1769037.08</v>
      </c>
    </row>
    <row r="169" spans="1:20" x14ac:dyDescent="0.25">
      <c r="A169" s="147" t="s">
        <v>47</v>
      </c>
      <c r="B169" s="147" t="s">
        <v>7114</v>
      </c>
      <c r="C169" s="147" t="s">
        <v>8659</v>
      </c>
      <c r="D169" s="147" t="s">
        <v>8660</v>
      </c>
      <c r="E169" s="147" t="s">
        <v>8912</v>
      </c>
      <c r="F169" s="147" t="s">
        <v>8913</v>
      </c>
      <c r="G169" s="147" t="s">
        <v>10</v>
      </c>
      <c r="H169" s="147">
        <v>81.900000000000006</v>
      </c>
      <c r="I169" s="147" t="s">
        <v>6051</v>
      </c>
      <c r="J169" s="147" t="s">
        <v>8682</v>
      </c>
      <c r="K169" s="147" t="s">
        <v>8664</v>
      </c>
      <c r="L169" s="147">
        <v>664545.21</v>
      </c>
      <c r="M169" s="147" t="s">
        <v>8914</v>
      </c>
      <c r="N169" s="147" t="s">
        <v>8915</v>
      </c>
      <c r="O169" s="147" t="s">
        <v>8148</v>
      </c>
      <c r="P169" s="147" t="s">
        <v>8254</v>
      </c>
      <c r="Q169" s="147" t="s">
        <v>8254</v>
      </c>
      <c r="R169" s="151">
        <v>622843.79</v>
      </c>
      <c r="S169" s="151">
        <v>563622.43000000005</v>
      </c>
      <c r="T169" s="151">
        <v>507794.4</v>
      </c>
    </row>
    <row r="170" spans="1:20" x14ac:dyDescent="0.25">
      <c r="A170" s="147" t="s">
        <v>48</v>
      </c>
      <c r="B170" s="147" t="s">
        <v>4977</v>
      </c>
      <c r="C170" s="147" t="s">
        <v>8602</v>
      </c>
      <c r="D170" s="147" t="s">
        <v>8603</v>
      </c>
      <c r="E170" s="147" t="s">
        <v>9481</v>
      </c>
      <c r="F170" s="147" t="s">
        <v>9482</v>
      </c>
      <c r="G170" s="147" t="s">
        <v>10</v>
      </c>
      <c r="H170" s="147">
        <v>32.99</v>
      </c>
      <c r="I170" s="147" t="s">
        <v>6051</v>
      </c>
      <c r="J170" s="147" t="s">
        <v>8597</v>
      </c>
      <c r="K170" s="147" t="s">
        <v>8607</v>
      </c>
      <c r="L170" s="147">
        <v>1107183.01</v>
      </c>
      <c r="M170" s="147" t="s">
        <v>9331</v>
      </c>
      <c r="N170" s="147" t="s">
        <v>9332</v>
      </c>
      <c r="O170" s="147" t="s">
        <v>5411</v>
      </c>
      <c r="P170" s="147" t="s">
        <v>5019</v>
      </c>
      <c r="Q170" s="147" t="s">
        <v>6475</v>
      </c>
      <c r="R170" s="151">
        <v>902691.12</v>
      </c>
      <c r="S170" s="151">
        <v>902691.12</v>
      </c>
      <c r="T170" s="151">
        <v>297802.06</v>
      </c>
    </row>
    <row r="171" spans="1:20" x14ac:dyDescent="0.25">
      <c r="A171" s="147" t="s">
        <v>57</v>
      </c>
      <c r="B171" s="147" t="s">
        <v>7633</v>
      </c>
      <c r="C171" s="147" t="s">
        <v>8593</v>
      </c>
      <c r="D171" s="147" t="s">
        <v>8594</v>
      </c>
      <c r="E171" s="147" t="s">
        <v>9265</v>
      </c>
      <c r="F171" s="147" t="s">
        <v>9266</v>
      </c>
      <c r="G171" s="147" t="s">
        <v>10</v>
      </c>
      <c r="H171" s="147">
        <v>50.12</v>
      </c>
      <c r="I171" s="147" t="s">
        <v>6051</v>
      </c>
      <c r="J171" s="147" t="s">
        <v>8606</v>
      </c>
      <c r="K171" s="147" t="s">
        <v>8598</v>
      </c>
      <c r="L171" s="147">
        <v>242910.57</v>
      </c>
      <c r="M171" s="147" t="s">
        <v>8686</v>
      </c>
      <c r="N171" s="147" t="s">
        <v>8687</v>
      </c>
      <c r="O171" s="147" t="s">
        <v>7644</v>
      </c>
      <c r="P171" s="147" t="s">
        <v>6582</v>
      </c>
      <c r="R171" s="151">
        <v>287143.5</v>
      </c>
      <c r="S171" s="151">
        <v>0</v>
      </c>
      <c r="T171" s="151">
        <v>0</v>
      </c>
    </row>
    <row r="172" spans="1:20" x14ac:dyDescent="0.25">
      <c r="A172" s="147" t="s">
        <v>57</v>
      </c>
      <c r="B172" s="147" t="s">
        <v>7633</v>
      </c>
      <c r="C172" s="147" t="s">
        <v>8593</v>
      </c>
      <c r="D172" s="147" t="s">
        <v>8594</v>
      </c>
      <c r="E172" s="147" t="s">
        <v>8737</v>
      </c>
      <c r="F172" s="147" t="s">
        <v>8738</v>
      </c>
      <c r="G172" s="147" t="s">
        <v>10</v>
      </c>
      <c r="H172" s="147">
        <v>0</v>
      </c>
      <c r="I172" s="147" t="s">
        <v>6051</v>
      </c>
      <c r="J172" s="147" t="s">
        <v>8597</v>
      </c>
      <c r="K172" s="147" t="s">
        <v>8598</v>
      </c>
      <c r="L172" s="147">
        <v>441942.13</v>
      </c>
      <c r="M172" s="147" t="s">
        <v>8739</v>
      </c>
      <c r="N172" s="147" t="s">
        <v>8740</v>
      </c>
      <c r="O172" s="147" t="s">
        <v>7644</v>
      </c>
      <c r="P172" s="147" t="s">
        <v>6679</v>
      </c>
      <c r="R172" s="151">
        <v>425825.55</v>
      </c>
      <c r="S172" s="151">
        <v>0</v>
      </c>
      <c r="T172" s="151">
        <v>0</v>
      </c>
    </row>
    <row r="173" spans="1:20" x14ac:dyDescent="0.25">
      <c r="A173" s="147" t="s">
        <v>57</v>
      </c>
      <c r="B173" s="147" t="s">
        <v>7633</v>
      </c>
      <c r="C173" s="147" t="s">
        <v>8593</v>
      </c>
      <c r="D173" s="147" t="s">
        <v>8594</v>
      </c>
      <c r="E173" s="147" t="s">
        <v>9130</v>
      </c>
      <c r="F173" s="147" t="s">
        <v>9131</v>
      </c>
      <c r="G173" s="147" t="s">
        <v>10</v>
      </c>
      <c r="H173" s="147">
        <v>24.79</v>
      </c>
      <c r="I173" s="147" t="s">
        <v>6051</v>
      </c>
      <c r="J173" s="147" t="s">
        <v>8615</v>
      </c>
      <c r="K173" s="147" t="s">
        <v>8598</v>
      </c>
      <c r="L173" s="147">
        <v>400000</v>
      </c>
      <c r="M173" s="147" t="s">
        <v>8648</v>
      </c>
      <c r="N173" s="147" t="s">
        <v>8649</v>
      </c>
      <c r="O173" s="147" t="s">
        <v>6310</v>
      </c>
      <c r="P173" s="147" t="s">
        <v>8103</v>
      </c>
      <c r="R173" s="151">
        <v>382309.05</v>
      </c>
      <c r="S173" s="151">
        <v>382309.05</v>
      </c>
      <c r="T173" s="151">
        <v>94951.92</v>
      </c>
    </row>
    <row r="174" spans="1:20" x14ac:dyDescent="0.25">
      <c r="A174" s="147" t="s">
        <v>64</v>
      </c>
      <c r="B174" s="147" t="s">
        <v>5985</v>
      </c>
      <c r="C174" s="147" t="s">
        <v>8976</v>
      </c>
      <c r="D174" s="147" t="s">
        <v>8977</v>
      </c>
      <c r="E174" s="147" t="s">
        <v>8978</v>
      </c>
      <c r="F174" s="147" t="s">
        <v>8979</v>
      </c>
      <c r="G174" s="147" t="s">
        <v>10</v>
      </c>
      <c r="H174" s="147">
        <v>34.97</v>
      </c>
      <c r="I174" s="147" t="s">
        <v>6051</v>
      </c>
      <c r="J174" s="147" t="s">
        <v>8762</v>
      </c>
      <c r="K174" s="147" t="s">
        <v>8980</v>
      </c>
      <c r="L174" s="147">
        <v>2626502.66</v>
      </c>
      <c r="M174" s="147" t="s">
        <v>8981</v>
      </c>
      <c r="N174" s="147" t="s">
        <v>8982</v>
      </c>
      <c r="O174" s="147" t="s">
        <v>7644</v>
      </c>
      <c r="P174" s="147" t="s">
        <v>8259</v>
      </c>
      <c r="Q174" s="147" t="s">
        <v>6210</v>
      </c>
      <c r="R174" s="151">
        <v>2526546.3199999998</v>
      </c>
      <c r="S174" s="151">
        <v>1043582.69</v>
      </c>
      <c r="T174" s="151">
        <v>785384.98</v>
      </c>
    </row>
    <row r="175" spans="1:20" x14ac:dyDescent="0.25">
      <c r="A175" s="147" t="s">
        <v>65</v>
      </c>
      <c r="B175" s="147" t="s">
        <v>8746</v>
      </c>
      <c r="C175" s="147" t="s">
        <v>8741</v>
      </c>
      <c r="D175" s="147" t="s">
        <v>8742</v>
      </c>
      <c r="E175" s="147" t="s">
        <v>8743</v>
      </c>
      <c r="F175" s="147" t="s">
        <v>8744</v>
      </c>
      <c r="G175" s="147" t="s">
        <v>10</v>
      </c>
      <c r="H175" s="147">
        <v>71.16</v>
      </c>
      <c r="I175" s="147" t="s">
        <v>6051</v>
      </c>
      <c r="J175" s="147" t="s">
        <v>8682</v>
      </c>
      <c r="K175" s="147" t="s">
        <v>8745</v>
      </c>
      <c r="L175" s="147">
        <v>1088547.48</v>
      </c>
      <c r="M175" s="147" t="s">
        <v>8747</v>
      </c>
      <c r="N175" s="147" t="s">
        <v>8748</v>
      </c>
      <c r="O175" s="147" t="s">
        <v>7868</v>
      </c>
      <c r="P175" s="147" t="s">
        <v>8104</v>
      </c>
      <c r="Q175" s="147" t="s">
        <v>7754</v>
      </c>
      <c r="R175" s="151">
        <v>1403742.84</v>
      </c>
      <c r="S175" s="151">
        <v>1403742.84</v>
      </c>
      <c r="T175" s="151">
        <v>946362.98</v>
      </c>
    </row>
    <row r="176" spans="1:20" x14ac:dyDescent="0.25">
      <c r="A176" s="147" t="s">
        <v>68</v>
      </c>
      <c r="B176" s="147" t="s">
        <v>8962</v>
      </c>
      <c r="C176" s="147" t="s">
        <v>8957</v>
      </c>
      <c r="D176" s="147" t="s">
        <v>8958</v>
      </c>
      <c r="E176" s="147" t="s">
        <v>8959</v>
      </c>
      <c r="F176" s="147" t="s">
        <v>8960</v>
      </c>
      <c r="G176" s="147" t="s">
        <v>10</v>
      </c>
      <c r="H176" s="147">
        <v>39.299999999999997</v>
      </c>
      <c r="I176" s="147" t="s">
        <v>6051</v>
      </c>
      <c r="J176" s="147" t="s">
        <v>8586</v>
      </c>
      <c r="K176" s="147" t="s">
        <v>8961</v>
      </c>
      <c r="L176" s="147">
        <v>497765.9</v>
      </c>
      <c r="M176" s="147" t="s">
        <v>8963</v>
      </c>
      <c r="N176" s="147" t="s">
        <v>8964</v>
      </c>
      <c r="O176" s="147" t="s">
        <v>7411</v>
      </c>
      <c r="P176" s="147" t="s">
        <v>4941</v>
      </c>
      <c r="Q176" s="147" t="s">
        <v>6375</v>
      </c>
      <c r="R176" s="151">
        <v>497765.9</v>
      </c>
      <c r="S176" s="151">
        <v>497765.9</v>
      </c>
      <c r="T176" s="151">
        <v>170137.71</v>
      </c>
    </row>
    <row r="177" spans="1:20" x14ac:dyDescent="0.25">
      <c r="A177" s="147" t="s">
        <v>57</v>
      </c>
      <c r="B177" s="147" t="s">
        <v>7633</v>
      </c>
      <c r="C177" s="147" t="s">
        <v>8593</v>
      </c>
      <c r="D177" s="147" t="s">
        <v>8594</v>
      </c>
      <c r="E177" s="147" t="s">
        <v>9405</v>
      </c>
      <c r="F177" s="147" t="s">
        <v>9406</v>
      </c>
      <c r="G177" s="147" t="s">
        <v>10</v>
      </c>
      <c r="H177" s="147">
        <v>5.58</v>
      </c>
      <c r="I177" s="147" t="s">
        <v>6051</v>
      </c>
      <c r="J177" s="147" t="s">
        <v>8576</v>
      </c>
      <c r="K177" s="147" t="s">
        <v>8598</v>
      </c>
      <c r="L177" s="147">
        <v>156354.57</v>
      </c>
      <c r="M177" s="147" t="s">
        <v>8739</v>
      </c>
      <c r="N177" s="147" t="s">
        <v>8740</v>
      </c>
      <c r="O177" s="147" t="s">
        <v>7370</v>
      </c>
      <c r="P177" s="147" t="s">
        <v>6078</v>
      </c>
      <c r="R177" s="151">
        <v>150979.07</v>
      </c>
      <c r="S177" s="151">
        <v>150979.07</v>
      </c>
      <c r="T177" s="151">
        <v>0</v>
      </c>
    </row>
    <row r="178" spans="1:20" x14ac:dyDescent="0.25">
      <c r="A178" s="147" t="s">
        <v>47</v>
      </c>
      <c r="B178" s="147" t="s">
        <v>7114</v>
      </c>
      <c r="C178" s="147" t="s">
        <v>8659</v>
      </c>
      <c r="D178" s="147" t="s">
        <v>8660</v>
      </c>
      <c r="E178" s="147" t="s">
        <v>8661</v>
      </c>
      <c r="F178" s="147" t="s">
        <v>8662</v>
      </c>
      <c r="G178" s="147" t="s">
        <v>10</v>
      </c>
      <c r="H178" s="147">
        <v>64.91</v>
      </c>
      <c r="I178" s="147" t="s">
        <v>8663</v>
      </c>
      <c r="J178" s="147" t="s">
        <v>8576</v>
      </c>
      <c r="K178" s="147" t="s">
        <v>8664</v>
      </c>
      <c r="L178" s="147">
        <v>5667486.6500000004</v>
      </c>
      <c r="M178" s="147" t="s">
        <v>8665</v>
      </c>
      <c r="N178" s="147" t="s">
        <v>8666</v>
      </c>
      <c r="O178" s="147" t="s">
        <v>8477</v>
      </c>
      <c r="P178" s="147" t="s">
        <v>8279</v>
      </c>
      <c r="Q178" s="147" t="s">
        <v>6474</v>
      </c>
      <c r="R178" s="151">
        <v>6745146.7199999997</v>
      </c>
      <c r="S178" s="151">
        <v>5254381.5999999996</v>
      </c>
      <c r="T178" s="151">
        <v>4372167.96</v>
      </c>
    </row>
    <row r="179" spans="1:20" x14ac:dyDescent="0.25">
      <c r="A179" s="147" t="s">
        <v>62</v>
      </c>
      <c r="B179" s="147" t="s">
        <v>6642</v>
      </c>
      <c r="C179" s="147" t="s">
        <v>8651</v>
      </c>
      <c r="D179" s="147" t="s">
        <v>8652</v>
      </c>
      <c r="E179" s="147" t="s">
        <v>9068</v>
      </c>
      <c r="F179" s="147" t="s">
        <v>9069</v>
      </c>
      <c r="G179" s="147" t="s">
        <v>10</v>
      </c>
      <c r="H179" s="147">
        <v>22.04</v>
      </c>
      <c r="I179" s="147" t="s">
        <v>8663</v>
      </c>
      <c r="J179" s="147" t="s">
        <v>8892</v>
      </c>
      <c r="K179" s="147" t="s">
        <v>8656</v>
      </c>
      <c r="L179" s="147">
        <v>1014446.36</v>
      </c>
      <c r="M179" s="147" t="s">
        <v>9070</v>
      </c>
      <c r="N179" s="147" t="s">
        <v>9071</v>
      </c>
      <c r="O179" s="147" t="s">
        <v>8124</v>
      </c>
      <c r="P179" s="147" t="s">
        <v>6654</v>
      </c>
      <c r="Q179" s="147" t="s">
        <v>6654</v>
      </c>
      <c r="R179" s="151">
        <v>958000</v>
      </c>
      <c r="S179" s="151">
        <v>680638.7</v>
      </c>
      <c r="T179" s="151">
        <v>205761.86</v>
      </c>
    </row>
    <row r="180" spans="1:20" x14ac:dyDescent="0.25">
      <c r="A180" s="147" t="s">
        <v>65</v>
      </c>
      <c r="B180" s="147" t="s">
        <v>8617</v>
      </c>
      <c r="C180" s="147" t="s">
        <v>8611</v>
      </c>
      <c r="D180" s="147" t="s">
        <v>8612</v>
      </c>
      <c r="E180" s="147" t="s">
        <v>9454</v>
      </c>
      <c r="F180" s="147" t="s">
        <v>9455</v>
      </c>
      <c r="G180" s="147" t="s">
        <v>10</v>
      </c>
      <c r="H180" s="147">
        <v>61.33</v>
      </c>
      <c r="I180" s="147" t="s">
        <v>8663</v>
      </c>
      <c r="J180" s="147" t="s">
        <v>8597</v>
      </c>
      <c r="K180" s="147" t="s">
        <v>8616</v>
      </c>
      <c r="L180" s="147">
        <v>2329566.75</v>
      </c>
      <c r="M180" s="147" t="s">
        <v>9456</v>
      </c>
      <c r="N180" s="147" t="s">
        <v>9457</v>
      </c>
      <c r="O180" s="147" t="s">
        <v>6385</v>
      </c>
      <c r="P180" s="147" t="s">
        <v>7047</v>
      </c>
      <c r="R180" s="151">
        <v>2185355.14</v>
      </c>
      <c r="S180" s="151">
        <v>2185355.14</v>
      </c>
      <c r="T180" s="151">
        <v>1309267.69</v>
      </c>
    </row>
    <row r="181" spans="1:20" x14ac:dyDescent="0.25">
      <c r="A181" s="147" t="s">
        <v>47</v>
      </c>
      <c r="B181" s="147" t="s">
        <v>9022</v>
      </c>
      <c r="C181" s="147" t="s">
        <v>9017</v>
      </c>
      <c r="D181" s="147" t="s">
        <v>9018</v>
      </c>
      <c r="E181" s="147" t="s">
        <v>9458</v>
      </c>
      <c r="F181" s="147" t="s">
        <v>9020</v>
      </c>
      <c r="G181" s="147" t="s">
        <v>10</v>
      </c>
      <c r="H181" s="147">
        <v>41.86</v>
      </c>
      <c r="I181" s="147" t="s">
        <v>6051</v>
      </c>
      <c r="J181" s="147" t="s">
        <v>8586</v>
      </c>
      <c r="K181" s="147" t="s">
        <v>9021</v>
      </c>
      <c r="L181" s="147">
        <v>18969522.800000001</v>
      </c>
      <c r="M181" s="147" t="s">
        <v>9023</v>
      </c>
      <c r="N181" s="147" t="s">
        <v>9024</v>
      </c>
      <c r="O181" s="147" t="s">
        <v>6374</v>
      </c>
      <c r="P181" s="147" t="s">
        <v>5685</v>
      </c>
      <c r="Q181" s="147" t="s">
        <v>5288</v>
      </c>
      <c r="R181" s="151">
        <v>10158189.449999999</v>
      </c>
      <c r="S181" s="151">
        <v>3498700.93</v>
      </c>
      <c r="T181" s="151">
        <v>3428653.9</v>
      </c>
    </row>
    <row r="182" spans="1:20" x14ac:dyDescent="0.25">
      <c r="A182" s="147" t="s">
        <v>47</v>
      </c>
      <c r="B182" s="147" t="s">
        <v>9022</v>
      </c>
      <c r="C182" s="147" t="s">
        <v>9017</v>
      </c>
      <c r="D182" s="147" t="s">
        <v>9018</v>
      </c>
      <c r="E182" s="147" t="s">
        <v>9442</v>
      </c>
      <c r="F182" s="147" t="s">
        <v>9020</v>
      </c>
      <c r="G182" s="147" t="s">
        <v>10</v>
      </c>
      <c r="H182" s="147">
        <v>65.55</v>
      </c>
      <c r="I182" s="147" t="s">
        <v>6051</v>
      </c>
      <c r="J182" s="147" t="s">
        <v>8586</v>
      </c>
      <c r="K182" s="147" t="s">
        <v>9021</v>
      </c>
      <c r="L182" s="147">
        <v>18969522.800000001</v>
      </c>
      <c r="M182" s="147" t="s">
        <v>9023</v>
      </c>
      <c r="N182" s="147" t="s">
        <v>9024</v>
      </c>
      <c r="O182" s="147" t="s">
        <v>6640</v>
      </c>
      <c r="P182" s="147" t="s">
        <v>6911</v>
      </c>
      <c r="Q182" s="147" t="s">
        <v>7564</v>
      </c>
      <c r="R182" s="151">
        <v>790321.34</v>
      </c>
      <c r="S182" s="151">
        <v>545140.52</v>
      </c>
      <c r="T182" s="151">
        <v>363040.91</v>
      </c>
    </row>
    <row r="183" spans="1:20" x14ac:dyDescent="0.25">
      <c r="A183" s="147" t="s">
        <v>47</v>
      </c>
      <c r="B183" s="147" t="s">
        <v>9022</v>
      </c>
      <c r="C183" s="147" t="s">
        <v>9017</v>
      </c>
      <c r="D183" s="147" t="s">
        <v>9018</v>
      </c>
      <c r="E183" s="147" t="s">
        <v>9019</v>
      </c>
      <c r="F183" s="147" t="s">
        <v>9020</v>
      </c>
      <c r="G183" s="147" t="s">
        <v>10</v>
      </c>
      <c r="H183" s="147">
        <v>87.42</v>
      </c>
      <c r="I183" s="147" t="s">
        <v>6051</v>
      </c>
      <c r="J183" s="147" t="s">
        <v>8586</v>
      </c>
      <c r="K183" s="147" t="s">
        <v>9021</v>
      </c>
      <c r="L183" s="147">
        <v>18969522.800000001</v>
      </c>
      <c r="M183" s="147" t="s">
        <v>9023</v>
      </c>
      <c r="N183" s="147" t="s">
        <v>9024</v>
      </c>
      <c r="O183" s="147" t="s">
        <v>5993</v>
      </c>
      <c r="P183" s="147" t="s">
        <v>8757</v>
      </c>
      <c r="R183" s="151">
        <v>716550.37</v>
      </c>
      <c r="S183" s="151">
        <v>716550.37</v>
      </c>
      <c r="T183" s="151">
        <v>669219.43000000005</v>
      </c>
    </row>
    <row r="184" spans="1:20" x14ac:dyDescent="0.25">
      <c r="A184" s="147" t="s">
        <v>57</v>
      </c>
      <c r="B184" s="147" t="s">
        <v>8097</v>
      </c>
      <c r="C184" s="147" t="s">
        <v>8593</v>
      </c>
      <c r="D184" s="147" t="s">
        <v>8594</v>
      </c>
      <c r="E184" s="147" t="s">
        <v>9257</v>
      </c>
      <c r="F184" s="147" t="s">
        <v>9258</v>
      </c>
      <c r="G184" s="147" t="s">
        <v>10</v>
      </c>
      <c r="H184" s="147">
        <v>44.39</v>
      </c>
      <c r="I184" s="147" t="s">
        <v>6051</v>
      </c>
      <c r="J184" s="147" t="s">
        <v>8606</v>
      </c>
      <c r="K184" s="147" t="s">
        <v>9259</v>
      </c>
      <c r="L184" s="147">
        <v>309536.96999999997</v>
      </c>
      <c r="M184" s="147" t="s">
        <v>8739</v>
      </c>
      <c r="N184" s="147" t="s">
        <v>8740</v>
      </c>
      <c r="O184" s="147" t="s">
        <v>7370</v>
      </c>
      <c r="P184" s="147" t="s">
        <v>8891</v>
      </c>
      <c r="R184" s="151">
        <v>304108.83</v>
      </c>
      <c r="S184" s="151">
        <v>0</v>
      </c>
      <c r="T184" s="151">
        <v>0</v>
      </c>
    </row>
    <row r="185" spans="1:20" x14ac:dyDescent="0.25">
      <c r="A185" s="147" t="s">
        <v>48</v>
      </c>
      <c r="B185" s="147" t="s">
        <v>4977</v>
      </c>
      <c r="C185" s="147" t="s">
        <v>8602</v>
      </c>
      <c r="D185" s="147" t="s">
        <v>8603</v>
      </c>
      <c r="E185" s="147" t="s">
        <v>9412</v>
      </c>
      <c r="F185" s="147" t="s">
        <v>9413</v>
      </c>
      <c r="G185" s="147" t="s">
        <v>10</v>
      </c>
      <c r="H185" s="147">
        <v>66.78</v>
      </c>
      <c r="I185" s="147" t="s">
        <v>6051</v>
      </c>
      <c r="J185" s="147" t="s">
        <v>8586</v>
      </c>
      <c r="K185" s="147" t="s">
        <v>8607</v>
      </c>
      <c r="L185" s="147">
        <v>287245.93</v>
      </c>
      <c r="M185" s="147" t="s">
        <v>9331</v>
      </c>
      <c r="N185" s="147" t="s">
        <v>9332</v>
      </c>
      <c r="O185" s="147" t="s">
        <v>5454</v>
      </c>
      <c r="P185" s="147" t="s">
        <v>5488</v>
      </c>
      <c r="Q185" s="147" t="s">
        <v>7395</v>
      </c>
      <c r="R185" s="151">
        <v>285551.87</v>
      </c>
      <c r="S185" s="151">
        <v>285551.87</v>
      </c>
      <c r="T185" s="151">
        <v>189894.82</v>
      </c>
    </row>
    <row r="186" spans="1:20" x14ac:dyDescent="0.25">
      <c r="A186" s="147" t="s">
        <v>48</v>
      </c>
      <c r="B186" s="147" t="s">
        <v>4977</v>
      </c>
      <c r="C186" s="147" t="s">
        <v>8602</v>
      </c>
      <c r="D186" s="147" t="s">
        <v>8603</v>
      </c>
      <c r="E186" s="147" t="s">
        <v>9291</v>
      </c>
      <c r="F186" s="147" t="s">
        <v>8586</v>
      </c>
      <c r="G186" s="147" t="s">
        <v>10</v>
      </c>
      <c r="H186" s="147">
        <v>2.99</v>
      </c>
      <c r="I186" s="147" t="s">
        <v>6051</v>
      </c>
      <c r="J186" s="147" t="s">
        <v>8586</v>
      </c>
      <c r="K186" s="147" t="s">
        <v>8607</v>
      </c>
      <c r="L186" s="147">
        <v>4575074.3600000003</v>
      </c>
      <c r="M186" s="147" t="s">
        <v>9292</v>
      </c>
      <c r="N186" s="147" t="s">
        <v>9293</v>
      </c>
      <c r="O186" s="147" t="s">
        <v>6385</v>
      </c>
      <c r="P186" s="147" t="s">
        <v>7851</v>
      </c>
      <c r="R186" s="151">
        <v>4575074.3600000003</v>
      </c>
      <c r="S186" s="151">
        <v>4575074.3600000003</v>
      </c>
      <c r="T186" s="151">
        <v>136957.76999999999</v>
      </c>
    </row>
    <row r="187" spans="1:20" x14ac:dyDescent="0.25">
      <c r="A187" s="147" t="s">
        <v>57</v>
      </c>
      <c r="B187" s="147" t="s">
        <v>9185</v>
      </c>
      <c r="C187" s="147" t="s">
        <v>8593</v>
      </c>
      <c r="D187" s="147" t="s">
        <v>8594</v>
      </c>
      <c r="E187" s="147" t="s">
        <v>9270</v>
      </c>
      <c r="F187" s="147" t="s">
        <v>9271</v>
      </c>
      <c r="G187" s="147" t="s">
        <v>10</v>
      </c>
      <c r="H187" s="147">
        <v>98.49</v>
      </c>
      <c r="I187" s="147" t="s">
        <v>6051</v>
      </c>
      <c r="J187" s="147" t="s">
        <v>8597</v>
      </c>
      <c r="K187" s="147" t="s">
        <v>9060</v>
      </c>
      <c r="L187" s="147">
        <v>1355501.83</v>
      </c>
      <c r="M187" s="147" t="s">
        <v>9272</v>
      </c>
      <c r="N187" s="147" t="s">
        <v>9273</v>
      </c>
      <c r="O187" s="147" t="s">
        <v>8256</v>
      </c>
      <c r="P187" s="147" t="s">
        <v>8070</v>
      </c>
      <c r="Q187" s="147" t="s">
        <v>9197</v>
      </c>
      <c r="R187" s="151">
        <v>1463068.41</v>
      </c>
      <c r="S187" s="151">
        <v>1521044.14</v>
      </c>
      <c r="T187" s="151">
        <v>1491047.95</v>
      </c>
    </row>
    <row r="188" spans="1:20" x14ac:dyDescent="0.25">
      <c r="A188" s="147" t="s">
        <v>65</v>
      </c>
      <c r="B188" s="147" t="s">
        <v>8709</v>
      </c>
      <c r="C188" s="147" t="s">
        <v>8619</v>
      </c>
      <c r="D188" s="147" t="s">
        <v>8620</v>
      </c>
      <c r="E188" s="147" t="s">
        <v>9375</v>
      </c>
      <c r="F188" s="147" t="s">
        <v>9376</v>
      </c>
      <c r="G188" s="147" t="s">
        <v>10</v>
      </c>
      <c r="H188" s="147">
        <v>62.87</v>
      </c>
      <c r="I188" s="147" t="s">
        <v>6051</v>
      </c>
      <c r="J188" s="147" t="s">
        <v>8597</v>
      </c>
      <c r="K188" s="147" t="s">
        <v>9377</v>
      </c>
      <c r="L188" s="147">
        <v>2999355.38</v>
      </c>
      <c r="M188" s="147" t="s">
        <v>8626</v>
      </c>
      <c r="N188" s="147" t="s">
        <v>8627</v>
      </c>
      <c r="O188" s="147" t="s">
        <v>5328</v>
      </c>
      <c r="P188" s="147" t="s">
        <v>6002</v>
      </c>
      <c r="Q188" s="147" t="s">
        <v>6934</v>
      </c>
      <c r="R188" s="151">
        <v>2999355.38</v>
      </c>
      <c r="S188" s="151">
        <v>2698811.97</v>
      </c>
      <c r="T188" s="151">
        <v>1714356.39</v>
      </c>
    </row>
    <row r="189" spans="1:20" x14ac:dyDescent="0.25">
      <c r="A189" s="147" t="s">
        <v>56</v>
      </c>
      <c r="B189" s="147" t="s">
        <v>7383</v>
      </c>
      <c r="C189" s="147" t="s">
        <v>8717</v>
      </c>
      <c r="D189" s="147" t="s">
        <v>8718</v>
      </c>
      <c r="E189" s="147" t="s">
        <v>8778</v>
      </c>
      <c r="F189" s="147" t="s">
        <v>8779</v>
      </c>
      <c r="G189" s="147" t="s">
        <v>10</v>
      </c>
      <c r="H189" s="147">
        <v>90.71</v>
      </c>
      <c r="I189" s="147" t="s">
        <v>8663</v>
      </c>
      <c r="J189" s="147" t="s">
        <v>8606</v>
      </c>
      <c r="K189" s="147" t="s">
        <v>8721</v>
      </c>
      <c r="L189" s="147">
        <v>1487586.52</v>
      </c>
      <c r="M189" s="147" t="s">
        <v>8722</v>
      </c>
      <c r="N189" s="147" t="s">
        <v>8723</v>
      </c>
      <c r="O189" s="147" t="s">
        <v>8275</v>
      </c>
      <c r="P189" s="147" t="s">
        <v>7861</v>
      </c>
      <c r="Q189" s="147" t="s">
        <v>5017</v>
      </c>
      <c r="R189" s="151">
        <v>1472877.07</v>
      </c>
      <c r="S189" s="151">
        <v>1472877.07</v>
      </c>
      <c r="T189" s="151">
        <v>1346356.56</v>
      </c>
    </row>
    <row r="190" spans="1:20" x14ac:dyDescent="0.25">
      <c r="A190" s="147" t="s">
        <v>46</v>
      </c>
      <c r="B190" s="147" t="s">
        <v>7761</v>
      </c>
      <c r="C190" s="147" t="s">
        <v>8841</v>
      </c>
      <c r="D190" s="147" t="s">
        <v>8842</v>
      </c>
      <c r="E190" s="147" t="s">
        <v>8843</v>
      </c>
      <c r="F190" s="147" t="s">
        <v>8844</v>
      </c>
      <c r="G190" s="147" t="s">
        <v>10</v>
      </c>
      <c r="H190" s="147">
        <v>0</v>
      </c>
      <c r="I190" s="147" t="s">
        <v>8566</v>
      </c>
      <c r="J190" s="147" t="s">
        <v>8606</v>
      </c>
      <c r="K190" s="147" t="s">
        <v>8845</v>
      </c>
      <c r="L190" s="147">
        <v>827198.21</v>
      </c>
      <c r="M190" s="147" t="s">
        <v>8846</v>
      </c>
      <c r="N190" s="147" t="s">
        <v>8847</v>
      </c>
      <c r="O190" s="147" t="s">
        <v>8848</v>
      </c>
      <c r="P190" s="147" t="s">
        <v>8512</v>
      </c>
      <c r="R190" s="151">
        <v>2200000</v>
      </c>
      <c r="S190" s="151">
        <v>0</v>
      </c>
      <c r="T190" s="151">
        <v>0</v>
      </c>
    </row>
    <row r="191" spans="1:20" x14ac:dyDescent="0.25">
      <c r="A191" s="147" t="s">
        <v>60</v>
      </c>
      <c r="B191" s="147" t="s">
        <v>8588</v>
      </c>
      <c r="C191" s="147" t="s">
        <v>8582</v>
      </c>
      <c r="D191" s="147" t="s">
        <v>8583</v>
      </c>
      <c r="E191" s="147" t="s">
        <v>9403</v>
      </c>
      <c r="F191" s="147" t="s">
        <v>9404</v>
      </c>
      <c r="G191" s="147" t="s">
        <v>10</v>
      </c>
      <c r="H191" s="147">
        <v>48.93</v>
      </c>
      <c r="I191" s="147" t="s">
        <v>8566</v>
      </c>
      <c r="J191" s="147" t="s">
        <v>8733</v>
      </c>
      <c r="K191" s="147" t="s">
        <v>8587</v>
      </c>
      <c r="L191" s="147">
        <v>25292009.370000001</v>
      </c>
      <c r="M191" s="147" t="s">
        <v>8589</v>
      </c>
      <c r="N191" s="147" t="s">
        <v>8590</v>
      </c>
      <c r="O191" s="147" t="s">
        <v>8591</v>
      </c>
      <c r="P191" s="147" t="s">
        <v>8592</v>
      </c>
      <c r="R191" s="151">
        <v>22054391.079999998</v>
      </c>
      <c r="S191" s="151">
        <v>17513576.879999999</v>
      </c>
      <c r="T191" s="151">
        <v>10364427.24</v>
      </c>
    </row>
    <row r="192" spans="1:20" x14ac:dyDescent="0.25">
      <c r="A192" s="147" t="s">
        <v>53</v>
      </c>
      <c r="B192" s="147" t="s">
        <v>8578</v>
      </c>
      <c r="C192" s="147" t="s">
        <v>8572</v>
      </c>
      <c r="D192" s="147" t="s">
        <v>8573</v>
      </c>
      <c r="E192" s="147" t="s">
        <v>8733</v>
      </c>
      <c r="F192" s="147" t="s">
        <v>9471</v>
      </c>
      <c r="G192" s="147" t="s">
        <v>10</v>
      </c>
      <c r="H192" s="147">
        <v>31.92</v>
      </c>
      <c r="I192" s="147" t="s">
        <v>8566</v>
      </c>
      <c r="J192" s="147" t="s">
        <v>8733</v>
      </c>
      <c r="K192" s="147" t="s">
        <v>8577</v>
      </c>
      <c r="L192" s="147">
        <v>5250000</v>
      </c>
      <c r="M192" s="147" t="s">
        <v>9472</v>
      </c>
      <c r="N192" s="147" t="s">
        <v>9473</v>
      </c>
      <c r="O192" s="147" t="s">
        <v>9474</v>
      </c>
      <c r="P192" s="147" t="s">
        <v>9475</v>
      </c>
      <c r="Q192" s="147" t="s">
        <v>9476</v>
      </c>
      <c r="R192" s="151">
        <v>1898382.9</v>
      </c>
      <c r="S192" s="151">
        <v>1898382.9</v>
      </c>
      <c r="T192" s="151">
        <v>852582.03</v>
      </c>
    </row>
    <row r="193" spans="1:20" x14ac:dyDescent="0.25">
      <c r="A193" s="147" t="s">
        <v>61</v>
      </c>
      <c r="B193" s="147" t="s">
        <v>8645</v>
      </c>
      <c r="C193" s="147" t="s">
        <v>8642</v>
      </c>
      <c r="D193" s="147" t="s">
        <v>8643</v>
      </c>
      <c r="E193" s="147" t="s">
        <v>8731</v>
      </c>
      <c r="F193" s="147" t="s">
        <v>8732</v>
      </c>
      <c r="G193" s="147" t="s">
        <v>10</v>
      </c>
      <c r="H193" s="147">
        <v>0</v>
      </c>
      <c r="I193" s="147" t="s">
        <v>8566</v>
      </c>
      <c r="J193" s="147" t="s">
        <v>8733</v>
      </c>
      <c r="K193" s="147" t="s">
        <v>8734</v>
      </c>
      <c r="L193" s="147">
        <v>5305330.8099999996</v>
      </c>
      <c r="M193" s="147" t="s">
        <v>8735</v>
      </c>
      <c r="N193" s="147" t="s">
        <v>8736</v>
      </c>
      <c r="O193" s="147" t="s">
        <v>7186</v>
      </c>
      <c r="P193" s="147" t="s">
        <v>5710</v>
      </c>
      <c r="R193" s="151">
        <v>4064999.99</v>
      </c>
      <c r="S193" s="151">
        <v>2044916.34</v>
      </c>
      <c r="T193" s="151">
        <v>0</v>
      </c>
    </row>
    <row r="194" spans="1:20" x14ac:dyDescent="0.25">
      <c r="A194" s="147" t="s">
        <v>46</v>
      </c>
      <c r="B194" s="147" t="s">
        <v>5180</v>
      </c>
      <c r="C194" s="147" t="s">
        <v>8841</v>
      </c>
      <c r="D194" s="147" t="s">
        <v>8842</v>
      </c>
      <c r="E194" s="147" t="s">
        <v>9502</v>
      </c>
      <c r="F194" s="147" t="s">
        <v>8733</v>
      </c>
      <c r="G194" s="147" t="s">
        <v>10</v>
      </c>
      <c r="H194" s="147">
        <v>14.78</v>
      </c>
      <c r="I194" s="147" t="s">
        <v>8566</v>
      </c>
      <c r="J194" s="147" t="s">
        <v>8733</v>
      </c>
      <c r="K194" s="147" t="s">
        <v>9503</v>
      </c>
      <c r="L194" s="147">
        <v>2049513.98</v>
      </c>
      <c r="M194" s="147" t="s">
        <v>9504</v>
      </c>
      <c r="N194" s="147" t="s">
        <v>9505</v>
      </c>
      <c r="O194" s="147" t="s">
        <v>5799</v>
      </c>
      <c r="P194" s="147" t="s">
        <v>6639</v>
      </c>
      <c r="R194" s="151">
        <v>1584990</v>
      </c>
      <c r="S194" s="151">
        <v>0</v>
      </c>
      <c r="T194" s="151">
        <v>0</v>
      </c>
    </row>
    <row r="195" spans="1:20" x14ac:dyDescent="0.25">
      <c r="A195" s="147" t="s">
        <v>47</v>
      </c>
      <c r="B195" s="147" t="s">
        <v>8754</v>
      </c>
      <c r="C195" s="147" t="s">
        <v>8749</v>
      </c>
      <c r="D195" s="147" t="s">
        <v>8750</v>
      </c>
      <c r="E195" s="147" t="s">
        <v>8751</v>
      </c>
      <c r="F195" s="147" t="s">
        <v>8752</v>
      </c>
      <c r="G195" s="147" t="s">
        <v>10</v>
      </c>
      <c r="H195" s="147">
        <v>18</v>
      </c>
      <c r="I195" s="147" t="s">
        <v>8566</v>
      </c>
      <c r="J195" s="147" t="s">
        <v>8597</v>
      </c>
      <c r="K195" s="147" t="s">
        <v>8753</v>
      </c>
      <c r="L195" s="147">
        <v>3525918.08</v>
      </c>
      <c r="M195" s="147" t="s">
        <v>8755</v>
      </c>
      <c r="N195" s="147" t="s">
        <v>8756</v>
      </c>
      <c r="O195" s="147" t="s">
        <v>6038</v>
      </c>
      <c r="P195" s="147" t="s">
        <v>8064</v>
      </c>
      <c r="Q195" s="147" t="s">
        <v>6076</v>
      </c>
      <c r="R195" s="151">
        <v>2304776.7799999998</v>
      </c>
      <c r="S195" s="151">
        <v>492359.92</v>
      </c>
      <c r="T195" s="151">
        <v>492359.92</v>
      </c>
    </row>
    <row r="196" spans="1:20" x14ac:dyDescent="0.25">
      <c r="A196" s="147" t="s">
        <v>57</v>
      </c>
      <c r="B196" s="147" t="s">
        <v>9185</v>
      </c>
      <c r="C196" s="147" t="s">
        <v>8593</v>
      </c>
      <c r="D196" s="147" t="s">
        <v>8594</v>
      </c>
      <c r="E196" s="147" t="s">
        <v>9423</v>
      </c>
      <c r="F196" s="147" t="s">
        <v>9424</v>
      </c>
      <c r="G196" s="147" t="s">
        <v>10</v>
      </c>
      <c r="H196" s="147">
        <v>70.03</v>
      </c>
      <c r="I196" s="147" t="s">
        <v>8655</v>
      </c>
      <c r="J196" s="147" t="s">
        <v>8586</v>
      </c>
      <c r="K196" s="147" t="s">
        <v>9060</v>
      </c>
      <c r="L196" s="147">
        <v>330046.11</v>
      </c>
      <c r="M196" s="147" t="s">
        <v>8739</v>
      </c>
      <c r="N196" s="147" t="s">
        <v>8740</v>
      </c>
      <c r="O196" s="147" t="s">
        <v>7859</v>
      </c>
      <c r="P196" s="147" t="s">
        <v>8950</v>
      </c>
      <c r="Q196" s="147" t="s">
        <v>6906</v>
      </c>
      <c r="R196" s="151">
        <v>373875.9</v>
      </c>
      <c r="S196" s="151">
        <v>373875.9</v>
      </c>
      <c r="T196" s="151">
        <v>234187.41</v>
      </c>
    </row>
    <row r="197" spans="1:20" x14ac:dyDescent="0.25">
      <c r="A197" s="147" t="s">
        <v>53</v>
      </c>
      <c r="B197" s="147" t="s">
        <v>8578</v>
      </c>
      <c r="C197" s="147" t="s">
        <v>8572</v>
      </c>
      <c r="D197" s="147" t="s">
        <v>8573</v>
      </c>
      <c r="E197" s="147" t="s">
        <v>9299</v>
      </c>
      <c r="F197" s="147" t="s">
        <v>9300</v>
      </c>
      <c r="G197" s="147" t="s">
        <v>10</v>
      </c>
      <c r="H197" s="147">
        <v>12.54</v>
      </c>
      <c r="I197" s="147" t="s">
        <v>8566</v>
      </c>
      <c r="J197" s="147" t="s">
        <v>8586</v>
      </c>
      <c r="K197" s="147" t="s">
        <v>8577</v>
      </c>
      <c r="L197" s="147">
        <v>9981987.9199999999</v>
      </c>
      <c r="M197" s="147" t="s">
        <v>9154</v>
      </c>
      <c r="N197" s="147" t="s">
        <v>9155</v>
      </c>
      <c r="O197" s="147" t="s">
        <v>6959</v>
      </c>
      <c r="P197" s="147" t="s">
        <v>5466</v>
      </c>
      <c r="Q197" s="147" t="s">
        <v>7828</v>
      </c>
      <c r="R197" s="151">
        <v>10605844.27</v>
      </c>
      <c r="S197" s="151">
        <v>1332047.49</v>
      </c>
      <c r="T197" s="151">
        <v>1332047.49</v>
      </c>
    </row>
    <row r="198" spans="1:20" x14ac:dyDescent="0.25">
      <c r="A198" s="147" t="s">
        <v>53</v>
      </c>
      <c r="B198" s="147" t="s">
        <v>8803</v>
      </c>
      <c r="C198" s="147" t="s">
        <v>8799</v>
      </c>
      <c r="D198" s="147" t="s">
        <v>8800</v>
      </c>
      <c r="E198" s="147" t="s">
        <v>9280</v>
      </c>
      <c r="F198" s="147" t="s">
        <v>8586</v>
      </c>
      <c r="G198" s="147" t="s">
        <v>10</v>
      </c>
      <c r="H198" s="147">
        <v>0</v>
      </c>
      <c r="I198" s="147" t="s">
        <v>8566</v>
      </c>
      <c r="J198" s="147" t="s">
        <v>8586</v>
      </c>
      <c r="K198" s="147" t="s">
        <v>8802</v>
      </c>
      <c r="L198" s="147">
        <v>2520349.37</v>
      </c>
      <c r="N198" s="147" t="s">
        <v>9281</v>
      </c>
      <c r="O198" s="147" t="s">
        <v>5407</v>
      </c>
      <c r="P198" s="147" t="s">
        <v>7754</v>
      </c>
      <c r="R198" s="151">
        <v>2515947.7000000002</v>
      </c>
      <c r="S198" s="151">
        <v>2515947.7000000002</v>
      </c>
      <c r="T198" s="151">
        <v>2515947.7000000002</v>
      </c>
    </row>
    <row r="199" spans="1:20" x14ac:dyDescent="0.25">
      <c r="A199" s="147" t="s">
        <v>53</v>
      </c>
      <c r="B199" s="147" t="s">
        <v>8713</v>
      </c>
      <c r="C199" s="147" t="s">
        <v>8710</v>
      </c>
      <c r="D199" s="147" t="s">
        <v>8711</v>
      </c>
      <c r="E199" s="147" t="s">
        <v>9054</v>
      </c>
      <c r="F199" s="147" t="s">
        <v>9055</v>
      </c>
      <c r="G199" s="147" t="s">
        <v>10</v>
      </c>
      <c r="H199" s="147">
        <v>35.729999999999997</v>
      </c>
      <c r="I199" s="147" t="s">
        <v>8566</v>
      </c>
      <c r="J199" s="147" t="s">
        <v>8762</v>
      </c>
      <c r="K199" s="147" t="s">
        <v>8712</v>
      </c>
      <c r="L199" s="147">
        <v>9322203.8499999996</v>
      </c>
      <c r="M199" s="147" t="s">
        <v>9056</v>
      </c>
      <c r="N199" s="147" t="s">
        <v>9057</v>
      </c>
      <c r="O199" s="147" t="s">
        <v>7394</v>
      </c>
      <c r="P199" s="147" t="s">
        <v>6586</v>
      </c>
      <c r="Q199" s="147" t="s">
        <v>4986</v>
      </c>
      <c r="R199" s="151">
        <v>8848546.8300000001</v>
      </c>
      <c r="S199" s="151">
        <v>3451519.13</v>
      </c>
      <c r="T199" s="151">
        <v>3154123.89</v>
      </c>
    </row>
    <row r="200" spans="1:20" x14ac:dyDescent="0.25">
      <c r="A200" s="147" t="s">
        <v>47</v>
      </c>
      <c r="B200" s="147" t="s">
        <v>8076</v>
      </c>
      <c r="C200" s="147" t="s">
        <v>8749</v>
      </c>
      <c r="D200" s="147" t="s">
        <v>8750</v>
      </c>
      <c r="E200" s="147" t="s">
        <v>9401</v>
      </c>
      <c r="F200" s="147" t="s">
        <v>9402</v>
      </c>
      <c r="G200" s="147" t="s">
        <v>10</v>
      </c>
      <c r="H200" s="147">
        <v>55.69</v>
      </c>
      <c r="I200" s="147" t="s">
        <v>8566</v>
      </c>
      <c r="J200" s="147" t="s">
        <v>8576</v>
      </c>
      <c r="K200" s="147" t="s">
        <v>8922</v>
      </c>
      <c r="L200" s="147">
        <v>2120520</v>
      </c>
      <c r="M200" s="147" t="s">
        <v>9082</v>
      </c>
      <c r="N200" s="147" t="s">
        <v>9083</v>
      </c>
      <c r="O200" s="147" t="s">
        <v>9327</v>
      </c>
      <c r="P200" s="147" t="s">
        <v>8518</v>
      </c>
      <c r="Q200" s="147" t="s">
        <v>6376</v>
      </c>
      <c r="R200" s="151">
        <v>3378697.97</v>
      </c>
      <c r="S200" s="151">
        <v>3279474.81</v>
      </c>
      <c r="T200" s="151">
        <v>1638468.92</v>
      </c>
    </row>
    <row r="201" spans="1:20" x14ac:dyDescent="0.25">
      <c r="A201" s="147" t="s">
        <v>47</v>
      </c>
      <c r="B201" s="147" t="s">
        <v>8076</v>
      </c>
      <c r="C201" s="147" t="s">
        <v>8749</v>
      </c>
      <c r="D201" s="147" t="s">
        <v>8750</v>
      </c>
      <c r="E201" s="147" t="s">
        <v>9142</v>
      </c>
      <c r="F201" s="147" t="s">
        <v>9143</v>
      </c>
      <c r="G201" s="147" t="s">
        <v>10</v>
      </c>
      <c r="H201" s="147">
        <v>50.49</v>
      </c>
      <c r="I201" s="147" t="s">
        <v>8566</v>
      </c>
      <c r="J201" s="147" t="s">
        <v>8576</v>
      </c>
      <c r="K201" s="147" t="s">
        <v>8922</v>
      </c>
      <c r="L201" s="147">
        <v>633647.22</v>
      </c>
      <c r="M201" s="147" t="s">
        <v>8755</v>
      </c>
      <c r="N201" s="147" t="s">
        <v>8756</v>
      </c>
      <c r="O201" s="147" t="s">
        <v>5247</v>
      </c>
      <c r="P201" s="147" t="s">
        <v>9144</v>
      </c>
      <c r="Q201" s="147" t="s">
        <v>6589</v>
      </c>
      <c r="R201" s="151">
        <v>698206.18</v>
      </c>
      <c r="S201" s="151">
        <v>655621.06000000006</v>
      </c>
      <c r="T201" s="151">
        <v>191253.57</v>
      </c>
    </row>
  </sheetData>
  <pageMargins left="0.511811024" right="0.511811024" top="0.78740157499999996" bottom="0.78740157499999996" header="0.31496062000000002" footer="0.31496062000000002"/>
  <pageSetup paperSize="9"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65"/>
  <sheetViews>
    <sheetView tabSelected="1" topLeftCell="D25" zoomScale="85" zoomScaleNormal="85" workbookViewId="0">
      <selection activeCell="D9" activeCellId="4" sqref="D4 D6 D7 D8 D9"/>
    </sheetView>
  </sheetViews>
  <sheetFormatPr defaultRowHeight="15" x14ac:dyDescent="0.25"/>
  <cols>
    <col min="1" max="1" width="9.140625" style="147"/>
    <col min="2" max="2" width="24.85546875" style="147" customWidth="1"/>
    <col min="3" max="3" width="67.140625" style="147" bestFit="1" customWidth="1"/>
    <col min="4" max="4" width="80.85546875" style="147" customWidth="1"/>
    <col min="5" max="5" width="16" style="147" customWidth="1"/>
    <col min="6" max="6" width="17.85546875" style="147" customWidth="1"/>
    <col min="7" max="7" width="26.7109375" style="147" customWidth="1"/>
    <col min="8" max="8" width="26.5703125" style="147" customWidth="1"/>
    <col min="9" max="9" width="28.5703125" style="147" customWidth="1"/>
    <col min="10" max="10" width="40.28515625" style="147" customWidth="1"/>
    <col min="11" max="11" width="29.42578125" style="147" customWidth="1"/>
    <col min="12" max="12" width="23.5703125" style="147" customWidth="1"/>
    <col min="13" max="13" width="27.7109375" style="147" customWidth="1"/>
    <col min="14" max="14" width="23.7109375" style="147" customWidth="1"/>
    <col min="15" max="15" width="21.85546875" style="147" customWidth="1"/>
    <col min="16" max="16384" width="9.140625" style="147"/>
  </cols>
  <sheetData>
    <row r="1" spans="1:15" x14ac:dyDescent="0.25">
      <c r="A1" s="147" t="s">
        <v>70</v>
      </c>
      <c r="B1" s="147" t="s">
        <v>9514</v>
      </c>
      <c r="C1" s="147" t="s">
        <v>9515</v>
      </c>
      <c r="D1" s="147" t="s">
        <v>9516</v>
      </c>
      <c r="E1" s="147" t="s">
        <v>9517</v>
      </c>
      <c r="F1" s="147" t="s">
        <v>4811</v>
      </c>
      <c r="G1" s="147" t="s">
        <v>9518</v>
      </c>
      <c r="H1" s="147" t="s">
        <v>9519</v>
      </c>
      <c r="I1" s="147" t="s">
        <v>9520</v>
      </c>
      <c r="J1" s="147" t="s">
        <v>9521</v>
      </c>
      <c r="K1" s="147" t="s">
        <v>9522</v>
      </c>
      <c r="L1" s="147" t="s">
        <v>9523</v>
      </c>
      <c r="M1" s="147" t="s">
        <v>9524</v>
      </c>
      <c r="N1" s="147" t="s">
        <v>9525</v>
      </c>
      <c r="O1" s="147" t="s">
        <v>9526</v>
      </c>
    </row>
    <row r="2" spans="1:15" x14ac:dyDescent="0.25">
      <c r="A2" s="147" t="s">
        <v>50</v>
      </c>
      <c r="B2" s="147" t="s">
        <v>9679</v>
      </c>
      <c r="C2" s="147" t="s">
        <v>9689</v>
      </c>
      <c r="D2" s="147" t="s">
        <v>9690</v>
      </c>
      <c r="E2" s="147">
        <v>30.7</v>
      </c>
      <c r="F2" s="147" t="s">
        <v>10</v>
      </c>
      <c r="G2" s="147" t="s">
        <v>9691</v>
      </c>
      <c r="H2" s="148">
        <v>42016</v>
      </c>
      <c r="I2" s="148">
        <v>42336</v>
      </c>
      <c r="J2" s="148">
        <v>42511</v>
      </c>
      <c r="K2" s="151">
        <v>12396026.25</v>
      </c>
      <c r="L2" s="151">
        <v>12899807.67</v>
      </c>
      <c r="M2" s="151">
        <v>12899807.67</v>
      </c>
      <c r="N2" s="151">
        <v>3542673.19</v>
      </c>
      <c r="O2" s="151">
        <v>3200402.78</v>
      </c>
    </row>
    <row r="3" spans="1:15" x14ac:dyDescent="0.25">
      <c r="A3" s="147" t="s">
        <v>54</v>
      </c>
      <c r="B3" s="147" t="s">
        <v>9648</v>
      </c>
      <c r="C3" s="147" t="s">
        <v>9649</v>
      </c>
      <c r="D3" s="147" t="s">
        <v>9650</v>
      </c>
      <c r="E3" s="147">
        <v>23.33</v>
      </c>
      <c r="F3" s="147" t="s">
        <v>10</v>
      </c>
      <c r="G3" s="147" t="s">
        <v>9651</v>
      </c>
      <c r="H3" s="148">
        <v>41908</v>
      </c>
      <c r="I3" s="148">
        <v>42319</v>
      </c>
      <c r="J3" s="148">
        <v>42769</v>
      </c>
      <c r="K3" s="151">
        <v>2635147.92</v>
      </c>
      <c r="L3" s="151">
        <v>2868095.69</v>
      </c>
      <c r="M3" s="151">
        <v>2868095.69</v>
      </c>
      <c r="N3" s="151">
        <v>1800212.96</v>
      </c>
      <c r="O3" s="151">
        <v>599299.61</v>
      </c>
    </row>
    <row r="4" spans="1:15" x14ac:dyDescent="0.25">
      <c r="A4" s="147" t="s">
        <v>45</v>
      </c>
      <c r="B4" s="147" t="s">
        <v>9623</v>
      </c>
      <c r="C4" s="147" t="s">
        <v>9624</v>
      </c>
      <c r="D4" s="147" t="s">
        <v>9625</v>
      </c>
      <c r="E4" s="147">
        <v>23.41</v>
      </c>
      <c r="F4" s="147" t="s">
        <v>10</v>
      </c>
      <c r="G4" s="147" t="s">
        <v>9626</v>
      </c>
      <c r="H4" s="148">
        <v>41459</v>
      </c>
      <c r="I4" s="148">
        <v>41873</v>
      </c>
      <c r="J4" s="148">
        <v>42413</v>
      </c>
      <c r="K4" s="151">
        <v>8160651.46</v>
      </c>
      <c r="L4" s="151">
        <v>8227601.3700000001</v>
      </c>
      <c r="M4" s="151">
        <v>8227601.3700000001</v>
      </c>
      <c r="N4" s="151">
        <v>5497575</v>
      </c>
      <c r="O4" s="151">
        <v>1883119.19</v>
      </c>
    </row>
    <row r="5" spans="1:15" x14ac:dyDescent="0.25">
      <c r="A5" s="147" t="s">
        <v>50</v>
      </c>
      <c r="B5" s="147" t="s">
        <v>9679</v>
      </c>
      <c r="C5" s="147" t="s">
        <v>9680</v>
      </c>
      <c r="D5" s="147" t="s">
        <v>9681</v>
      </c>
      <c r="E5" s="147">
        <v>0</v>
      </c>
      <c r="F5" s="147" t="s">
        <v>10</v>
      </c>
      <c r="G5" s="147" t="s">
        <v>9682</v>
      </c>
      <c r="H5" s="148">
        <v>41663</v>
      </c>
      <c r="I5" s="148">
        <v>42027</v>
      </c>
      <c r="K5" s="151">
        <v>5035200.76</v>
      </c>
      <c r="L5" s="151">
        <v>0</v>
      </c>
      <c r="M5" s="151">
        <v>5035200.76</v>
      </c>
      <c r="N5" s="151">
        <v>0</v>
      </c>
      <c r="O5" s="151">
        <v>0</v>
      </c>
    </row>
    <row r="6" spans="1:15" x14ac:dyDescent="0.25">
      <c r="A6" s="147" t="s">
        <v>45</v>
      </c>
      <c r="B6" s="147" t="s">
        <v>9623</v>
      </c>
      <c r="C6" s="147" t="s">
        <v>9630</v>
      </c>
      <c r="D6" s="147" t="s">
        <v>9631</v>
      </c>
      <c r="E6" s="147">
        <v>64.53</v>
      </c>
      <c r="F6" s="147" t="s">
        <v>10</v>
      </c>
      <c r="G6" s="147" t="s">
        <v>9632</v>
      </c>
      <c r="H6" s="148">
        <v>41142</v>
      </c>
      <c r="I6" s="148">
        <v>41593</v>
      </c>
      <c r="J6" s="148">
        <v>42134</v>
      </c>
      <c r="K6" s="151">
        <v>8703642</v>
      </c>
      <c r="L6" s="151">
        <v>9820988.0199999996</v>
      </c>
      <c r="M6" s="151">
        <v>9820988.0199999996</v>
      </c>
      <c r="N6" s="151">
        <v>8864633.3200000003</v>
      </c>
      <c r="O6" s="151">
        <v>6336932.71</v>
      </c>
    </row>
    <row r="7" spans="1:15" x14ac:dyDescent="0.25">
      <c r="A7" s="147" t="s">
        <v>52</v>
      </c>
      <c r="B7" s="147" t="s">
        <v>9675</v>
      </c>
      <c r="C7" s="147" t="s">
        <v>9676</v>
      </c>
      <c r="D7" s="147" t="s">
        <v>9677</v>
      </c>
      <c r="E7" s="147">
        <v>46.92</v>
      </c>
      <c r="F7" s="147" t="s">
        <v>10</v>
      </c>
      <c r="G7" s="147" t="s">
        <v>9678</v>
      </c>
      <c r="H7" s="148">
        <v>42185</v>
      </c>
      <c r="I7" s="148">
        <v>42507</v>
      </c>
      <c r="J7" s="148">
        <v>42737</v>
      </c>
      <c r="K7" s="151">
        <v>1800000</v>
      </c>
      <c r="L7" s="151">
        <v>0</v>
      </c>
      <c r="M7" s="151">
        <v>1800000</v>
      </c>
      <c r="N7" s="151">
        <v>1109062.82</v>
      </c>
      <c r="O7" s="151">
        <v>839168.47</v>
      </c>
    </row>
    <row r="8" spans="1:15" x14ac:dyDescent="0.25">
      <c r="A8" s="147" t="s">
        <v>66</v>
      </c>
      <c r="B8" s="147" t="s">
        <v>9534</v>
      </c>
      <c r="C8" s="147" t="s">
        <v>9535</v>
      </c>
      <c r="D8" s="147" t="s">
        <v>9536</v>
      </c>
      <c r="E8" s="147">
        <v>89.83</v>
      </c>
      <c r="F8" s="147" t="s">
        <v>10</v>
      </c>
      <c r="G8" s="147" t="s">
        <v>9537</v>
      </c>
      <c r="H8" s="148">
        <v>42296</v>
      </c>
      <c r="I8" s="148">
        <v>42447</v>
      </c>
      <c r="J8" s="148">
        <v>42754</v>
      </c>
      <c r="K8" s="151">
        <v>108977.11</v>
      </c>
      <c r="L8" s="151">
        <v>133237.53</v>
      </c>
      <c r="M8" s="151">
        <v>133237.53</v>
      </c>
      <c r="N8" s="151">
        <v>133237.53</v>
      </c>
      <c r="O8" s="151">
        <v>119687.75</v>
      </c>
    </row>
    <row r="9" spans="1:15" x14ac:dyDescent="0.25">
      <c r="A9" s="147" t="s">
        <v>46</v>
      </c>
      <c r="B9" s="147" t="s">
        <v>9662</v>
      </c>
      <c r="C9" s="147" t="s">
        <v>9663</v>
      </c>
      <c r="D9" s="147" t="s">
        <v>9664</v>
      </c>
      <c r="E9" s="147">
        <v>6.14</v>
      </c>
      <c r="F9" s="147" t="s">
        <v>10</v>
      </c>
      <c r="G9" s="147" t="s">
        <v>9665</v>
      </c>
      <c r="H9" s="148">
        <v>42639</v>
      </c>
      <c r="I9" s="148">
        <v>43043</v>
      </c>
      <c r="K9" s="151">
        <v>5729900</v>
      </c>
      <c r="L9" s="151">
        <v>0</v>
      </c>
      <c r="M9" s="151">
        <v>5729900</v>
      </c>
      <c r="N9" s="151">
        <v>112200</v>
      </c>
      <c r="O9" s="151">
        <v>0</v>
      </c>
    </row>
    <row r="10" spans="1:15" x14ac:dyDescent="0.25">
      <c r="A10" s="147" t="s">
        <v>46</v>
      </c>
      <c r="B10" s="147" t="s">
        <v>9662</v>
      </c>
      <c r="C10" s="147" t="s">
        <v>9717</v>
      </c>
      <c r="D10" s="147" t="s">
        <v>9718</v>
      </c>
      <c r="E10" s="147">
        <v>88.38</v>
      </c>
      <c r="F10" s="147" t="s">
        <v>10</v>
      </c>
      <c r="G10" s="147" t="s">
        <v>9719</v>
      </c>
      <c r="H10" s="148">
        <v>41591</v>
      </c>
      <c r="I10" s="148">
        <v>42322</v>
      </c>
      <c r="K10" s="151">
        <v>1649045.6</v>
      </c>
      <c r="L10" s="151">
        <v>0</v>
      </c>
      <c r="M10" s="151">
        <v>1649045.6</v>
      </c>
      <c r="N10" s="151">
        <v>1570161.99</v>
      </c>
      <c r="O10" s="151">
        <v>1570161.99</v>
      </c>
    </row>
    <row r="11" spans="1:15" x14ac:dyDescent="0.25">
      <c r="A11" s="147" t="s">
        <v>56</v>
      </c>
      <c r="B11" s="147" t="s">
        <v>9597</v>
      </c>
      <c r="C11" s="147" t="s">
        <v>9607</v>
      </c>
      <c r="D11" s="147" t="s">
        <v>9608</v>
      </c>
      <c r="E11" s="147">
        <v>46.96</v>
      </c>
      <c r="F11" s="147" t="s">
        <v>10</v>
      </c>
      <c r="G11" s="147" t="s">
        <v>9609</v>
      </c>
      <c r="H11" s="148">
        <v>40498</v>
      </c>
      <c r="I11" s="148">
        <v>40618</v>
      </c>
      <c r="J11" s="148">
        <v>41038</v>
      </c>
      <c r="K11" s="151">
        <v>1408401.74</v>
      </c>
      <c r="L11" s="151">
        <v>0</v>
      </c>
      <c r="M11" s="151">
        <v>1408401.74</v>
      </c>
      <c r="N11" s="151">
        <v>1408401.74</v>
      </c>
      <c r="O11" s="151">
        <v>668270.61</v>
      </c>
    </row>
    <row r="12" spans="1:15" x14ac:dyDescent="0.25">
      <c r="A12" s="147" t="s">
        <v>48</v>
      </c>
      <c r="B12" s="147" t="s">
        <v>9692</v>
      </c>
      <c r="C12" s="147" t="s">
        <v>9696</v>
      </c>
      <c r="D12" s="147" t="s">
        <v>9697</v>
      </c>
      <c r="E12" s="147">
        <v>96.73</v>
      </c>
      <c r="F12" s="147" t="s">
        <v>10</v>
      </c>
      <c r="G12" s="147" t="s">
        <v>9698</v>
      </c>
      <c r="H12" s="148">
        <v>41613</v>
      </c>
      <c r="I12" s="148">
        <v>41973</v>
      </c>
      <c r="J12" s="148">
        <v>42565</v>
      </c>
      <c r="K12" s="151">
        <v>4595370.38</v>
      </c>
      <c r="L12" s="151">
        <v>4713353.25</v>
      </c>
      <c r="M12" s="151">
        <v>4713353.25</v>
      </c>
      <c r="N12" s="151">
        <v>4713353.25</v>
      </c>
      <c r="O12" s="151">
        <v>4559113.3</v>
      </c>
    </row>
    <row r="13" spans="1:15" x14ac:dyDescent="0.25">
      <c r="A13" s="147" t="s">
        <v>59</v>
      </c>
      <c r="B13" s="147" t="s">
        <v>9582</v>
      </c>
      <c r="C13" s="147" t="s">
        <v>9591</v>
      </c>
      <c r="D13" s="147" t="s">
        <v>9592</v>
      </c>
      <c r="E13" s="147">
        <v>26.25</v>
      </c>
      <c r="F13" s="147" t="s">
        <v>10</v>
      </c>
      <c r="G13" s="147" t="s">
        <v>9588</v>
      </c>
      <c r="H13" s="148">
        <v>42744</v>
      </c>
      <c r="I13" s="148">
        <v>43074</v>
      </c>
      <c r="J13" s="148">
        <v>43225</v>
      </c>
      <c r="K13" s="151">
        <v>689011.89</v>
      </c>
      <c r="L13" s="151">
        <v>0</v>
      </c>
      <c r="M13" s="151">
        <v>689011.89</v>
      </c>
      <c r="N13" s="151">
        <v>0</v>
      </c>
      <c r="O13" s="151">
        <v>0</v>
      </c>
    </row>
    <row r="14" spans="1:15" x14ac:dyDescent="0.25">
      <c r="A14" s="147" t="s">
        <v>59</v>
      </c>
      <c r="B14" s="147" t="s">
        <v>9582</v>
      </c>
      <c r="C14" s="147" t="s">
        <v>9586</v>
      </c>
      <c r="D14" s="147" t="s">
        <v>9587</v>
      </c>
      <c r="E14" s="147">
        <v>44.13</v>
      </c>
      <c r="F14" s="147" t="s">
        <v>10</v>
      </c>
      <c r="G14" s="147" t="s">
        <v>9588</v>
      </c>
      <c r="H14" s="148">
        <v>42641</v>
      </c>
      <c r="I14" s="148">
        <v>42998</v>
      </c>
      <c r="J14" s="148">
        <v>43178</v>
      </c>
      <c r="K14" s="151">
        <v>954255.12</v>
      </c>
      <c r="L14" s="151">
        <v>0</v>
      </c>
      <c r="M14" s="151">
        <v>954255.12</v>
      </c>
      <c r="N14" s="151">
        <v>0</v>
      </c>
      <c r="O14" s="151">
        <v>0</v>
      </c>
    </row>
    <row r="15" spans="1:15" x14ac:dyDescent="0.25">
      <c r="A15" s="147" t="s">
        <v>55</v>
      </c>
      <c r="B15" s="147" t="s">
        <v>9637</v>
      </c>
      <c r="C15" s="147" t="s">
        <v>9643</v>
      </c>
      <c r="D15" s="147" t="s">
        <v>9644</v>
      </c>
      <c r="E15" s="147">
        <v>89.92</v>
      </c>
      <c r="F15" s="147" t="s">
        <v>10</v>
      </c>
      <c r="G15" s="147" t="s">
        <v>8670</v>
      </c>
      <c r="H15" s="148">
        <v>41977</v>
      </c>
      <c r="I15" s="148">
        <v>42335</v>
      </c>
      <c r="J15" s="148">
        <v>43187</v>
      </c>
      <c r="K15" s="151">
        <v>540029.78</v>
      </c>
      <c r="L15" s="151">
        <v>0</v>
      </c>
      <c r="M15" s="151">
        <v>540029.78</v>
      </c>
      <c r="N15" s="151">
        <v>540029.78</v>
      </c>
      <c r="O15" s="151">
        <v>486417.2</v>
      </c>
    </row>
    <row r="16" spans="1:15" x14ac:dyDescent="0.25">
      <c r="A16" s="147" t="s">
        <v>47</v>
      </c>
      <c r="B16" s="147" t="s">
        <v>9699</v>
      </c>
      <c r="C16" s="147" t="s">
        <v>9705</v>
      </c>
      <c r="D16" s="147" t="s">
        <v>9706</v>
      </c>
      <c r="E16" s="147">
        <v>86.77</v>
      </c>
      <c r="F16" s="147" t="s">
        <v>10</v>
      </c>
      <c r="G16" s="147" t="s">
        <v>9707</v>
      </c>
      <c r="H16" s="148">
        <v>41715</v>
      </c>
      <c r="I16" s="148">
        <v>42280</v>
      </c>
      <c r="K16" s="151">
        <v>3023113.93</v>
      </c>
      <c r="L16" s="151">
        <v>0</v>
      </c>
      <c r="M16" s="151">
        <v>3023113.93</v>
      </c>
      <c r="N16" s="151">
        <v>3023113.93</v>
      </c>
      <c r="O16" s="151">
        <v>2365854.86</v>
      </c>
    </row>
    <row r="17" spans="1:15" x14ac:dyDescent="0.25">
      <c r="A17" s="147" t="s">
        <v>59</v>
      </c>
      <c r="B17" s="147" t="s">
        <v>9582</v>
      </c>
      <c r="C17" s="147" t="s">
        <v>9583</v>
      </c>
      <c r="D17" s="147" t="s">
        <v>9584</v>
      </c>
      <c r="E17" s="147">
        <v>47.07</v>
      </c>
      <c r="F17" s="147" t="s">
        <v>10</v>
      </c>
      <c r="G17" s="147" t="s">
        <v>9585</v>
      </c>
      <c r="H17" s="148">
        <v>41669</v>
      </c>
      <c r="I17" s="148">
        <v>42015</v>
      </c>
      <c r="K17" s="151">
        <v>1379220.61</v>
      </c>
      <c r="L17" s="151">
        <v>0</v>
      </c>
      <c r="M17" s="151">
        <v>1379220.61</v>
      </c>
      <c r="N17" s="151">
        <v>0</v>
      </c>
      <c r="O17" s="151">
        <v>0</v>
      </c>
    </row>
    <row r="18" spans="1:15" x14ac:dyDescent="0.25">
      <c r="A18" s="147" t="s">
        <v>61</v>
      </c>
      <c r="B18" s="147" t="s">
        <v>9578</v>
      </c>
      <c r="C18" s="147" t="s">
        <v>9579</v>
      </c>
      <c r="D18" s="147" t="s">
        <v>9580</v>
      </c>
      <c r="E18" s="147">
        <v>94.16</v>
      </c>
      <c r="F18" s="147" t="s">
        <v>10</v>
      </c>
      <c r="G18" s="147" t="s">
        <v>9581</v>
      </c>
      <c r="H18" s="148">
        <v>42749</v>
      </c>
      <c r="I18" s="148">
        <v>43017</v>
      </c>
      <c r="K18" s="151">
        <v>854882.02</v>
      </c>
      <c r="L18" s="151">
        <v>0</v>
      </c>
      <c r="M18" s="151">
        <v>854882.02</v>
      </c>
      <c r="N18" s="151">
        <v>854882.02</v>
      </c>
      <c r="O18" s="151">
        <v>804993.67</v>
      </c>
    </row>
    <row r="19" spans="1:15" x14ac:dyDescent="0.25">
      <c r="A19" s="147" t="s">
        <v>47</v>
      </c>
      <c r="B19" s="147" t="s">
        <v>9699</v>
      </c>
      <c r="C19" s="147" t="s">
        <v>9700</v>
      </c>
      <c r="D19" s="147" t="s">
        <v>9701</v>
      </c>
      <c r="E19" s="147">
        <v>92.47</v>
      </c>
      <c r="F19" s="147" t="s">
        <v>10</v>
      </c>
      <c r="G19" s="147" t="s">
        <v>8914</v>
      </c>
      <c r="H19" s="148">
        <v>41659</v>
      </c>
      <c r="I19" s="148">
        <v>41986</v>
      </c>
      <c r="J19" s="148">
        <v>42496</v>
      </c>
      <c r="K19" s="151">
        <v>1808982.58</v>
      </c>
      <c r="L19" s="151">
        <v>2223284.2000000002</v>
      </c>
      <c r="M19" s="151">
        <v>2223284.2000000002</v>
      </c>
      <c r="N19" s="151">
        <v>2068378.08</v>
      </c>
      <c r="O19" s="151">
        <v>1962072.98</v>
      </c>
    </row>
    <row r="20" spans="1:15" x14ac:dyDescent="0.25">
      <c r="A20" s="147" t="s">
        <v>61</v>
      </c>
      <c r="B20" s="147" t="s">
        <v>9571</v>
      </c>
      <c r="C20" s="147" t="s">
        <v>9575</v>
      </c>
      <c r="D20" s="147" t="s">
        <v>9576</v>
      </c>
      <c r="E20" s="147">
        <v>33.020000000000003</v>
      </c>
      <c r="F20" s="147" t="s">
        <v>10</v>
      </c>
      <c r="G20" s="147" t="s">
        <v>9577</v>
      </c>
      <c r="H20" s="148">
        <v>42429</v>
      </c>
      <c r="I20" s="148">
        <v>42825</v>
      </c>
      <c r="K20" s="151">
        <v>438134.8</v>
      </c>
      <c r="L20" s="151">
        <v>480106.45</v>
      </c>
      <c r="M20" s="151">
        <v>480106.45</v>
      </c>
      <c r="N20" s="151">
        <v>480106.45</v>
      </c>
      <c r="O20" s="151">
        <v>163479.21</v>
      </c>
    </row>
    <row r="21" spans="1:15" x14ac:dyDescent="0.25">
      <c r="A21" s="147" t="s">
        <v>53</v>
      </c>
      <c r="B21" s="147" t="s">
        <v>9652</v>
      </c>
      <c r="C21" s="147" t="s">
        <v>1061</v>
      </c>
      <c r="D21" s="147" t="s">
        <v>9653</v>
      </c>
      <c r="E21" s="147">
        <v>67.27</v>
      </c>
      <c r="F21" s="147" t="s">
        <v>10</v>
      </c>
      <c r="G21" s="147" t="s">
        <v>9654</v>
      </c>
      <c r="H21" s="148">
        <v>40231</v>
      </c>
      <c r="I21" s="148">
        <v>40463</v>
      </c>
      <c r="K21" s="151">
        <v>227755.51</v>
      </c>
      <c r="L21" s="151">
        <v>0</v>
      </c>
      <c r="M21" s="151">
        <v>227755.51</v>
      </c>
      <c r="N21" s="151">
        <v>156211.09</v>
      </c>
      <c r="O21" s="151">
        <v>156211.09</v>
      </c>
    </row>
    <row r="22" spans="1:15" x14ac:dyDescent="0.25">
      <c r="A22" s="147" t="s">
        <v>53</v>
      </c>
      <c r="B22" s="147" t="s">
        <v>9655</v>
      </c>
      <c r="C22" s="147" t="s">
        <v>9656</v>
      </c>
      <c r="D22" s="147" t="s">
        <v>9657</v>
      </c>
      <c r="E22" s="147">
        <v>28.22</v>
      </c>
      <c r="F22" s="147" t="s">
        <v>10</v>
      </c>
      <c r="G22" s="147" t="s">
        <v>9658</v>
      </c>
      <c r="H22" s="148">
        <v>42037</v>
      </c>
      <c r="I22" s="148">
        <v>42123</v>
      </c>
      <c r="J22" s="148">
        <v>42405</v>
      </c>
      <c r="K22" s="151">
        <v>451942.42</v>
      </c>
      <c r="L22" s="151">
        <v>0</v>
      </c>
      <c r="M22" s="151">
        <v>451942.42</v>
      </c>
      <c r="N22" s="151">
        <v>451942.42</v>
      </c>
      <c r="O22" s="151">
        <v>247307.68</v>
      </c>
    </row>
    <row r="23" spans="1:15" x14ac:dyDescent="0.25">
      <c r="A23" s="147" t="s">
        <v>61</v>
      </c>
      <c r="B23" s="147" t="s">
        <v>9564</v>
      </c>
      <c r="C23" s="147" t="s">
        <v>9568</v>
      </c>
      <c r="D23" s="147" t="s">
        <v>9569</v>
      </c>
      <c r="E23" s="147">
        <v>44.41</v>
      </c>
      <c r="F23" s="147" t="s">
        <v>10</v>
      </c>
      <c r="G23" s="147" t="s">
        <v>9570</v>
      </c>
      <c r="H23" s="148">
        <v>41323</v>
      </c>
      <c r="I23" s="148">
        <v>41575</v>
      </c>
      <c r="J23" s="148">
        <v>42085</v>
      </c>
      <c r="K23" s="151">
        <v>1336000</v>
      </c>
      <c r="L23" s="151">
        <v>1769163.88</v>
      </c>
      <c r="M23" s="151">
        <v>1769163.88</v>
      </c>
      <c r="N23" s="151">
        <v>1769163.88</v>
      </c>
      <c r="O23" s="151">
        <v>675092.71</v>
      </c>
    </row>
    <row r="24" spans="1:15" x14ac:dyDescent="0.25">
      <c r="A24" s="147" t="s">
        <v>56</v>
      </c>
      <c r="B24" s="147" t="s">
        <v>9597</v>
      </c>
      <c r="C24" s="147" t="s">
        <v>9604</v>
      </c>
      <c r="D24" s="147" t="s">
        <v>9605</v>
      </c>
      <c r="E24" s="147">
        <v>10.01</v>
      </c>
      <c r="F24" s="147" t="s">
        <v>10</v>
      </c>
      <c r="G24" s="147" t="s">
        <v>9606</v>
      </c>
      <c r="H24" s="148">
        <v>41148</v>
      </c>
      <c r="I24" s="148">
        <v>41498</v>
      </c>
      <c r="K24" s="151">
        <v>607673.12</v>
      </c>
      <c r="L24" s="151">
        <v>0</v>
      </c>
      <c r="M24" s="151">
        <v>607673.12</v>
      </c>
      <c r="N24" s="151">
        <v>0</v>
      </c>
      <c r="O24" s="151">
        <v>0</v>
      </c>
    </row>
    <row r="25" spans="1:15" x14ac:dyDescent="0.25">
      <c r="A25" s="147" t="s">
        <v>47</v>
      </c>
      <c r="B25" s="147" t="s">
        <v>9708</v>
      </c>
      <c r="C25" s="147" t="s">
        <v>9709</v>
      </c>
      <c r="D25" s="147" t="s">
        <v>9710</v>
      </c>
      <c r="E25" s="147">
        <v>10.79</v>
      </c>
      <c r="F25" s="147" t="s">
        <v>10</v>
      </c>
      <c r="G25" s="147" t="s">
        <v>8665</v>
      </c>
      <c r="H25" s="148">
        <v>41585</v>
      </c>
      <c r="I25" s="148">
        <v>41950</v>
      </c>
      <c r="K25" s="151">
        <v>3968391.35</v>
      </c>
      <c r="L25" s="151">
        <v>0</v>
      </c>
      <c r="M25" s="151">
        <v>3968391.35</v>
      </c>
      <c r="N25" s="151">
        <v>90009.96</v>
      </c>
      <c r="O25" s="151">
        <v>90009.96</v>
      </c>
    </row>
    <row r="26" spans="1:15" x14ac:dyDescent="0.25">
      <c r="A26" s="147" t="s">
        <v>47</v>
      </c>
      <c r="B26" s="147" t="s">
        <v>9708</v>
      </c>
      <c r="C26" s="147" t="s">
        <v>9709</v>
      </c>
      <c r="D26" s="147" t="s">
        <v>9710</v>
      </c>
      <c r="E26" s="147">
        <v>10.43</v>
      </c>
      <c r="F26" s="147" t="s">
        <v>10</v>
      </c>
      <c r="G26" s="147" t="s">
        <v>8665</v>
      </c>
      <c r="H26" s="148">
        <v>41585</v>
      </c>
      <c r="I26" s="148">
        <v>41950</v>
      </c>
      <c r="K26" s="151">
        <v>3968391.35</v>
      </c>
      <c r="L26" s="151">
        <v>0</v>
      </c>
      <c r="M26" s="151">
        <v>3968391.35</v>
      </c>
      <c r="N26" s="151">
        <v>90940.56</v>
      </c>
      <c r="O26" s="151">
        <v>90940.56</v>
      </c>
    </row>
    <row r="27" spans="1:15" x14ac:dyDescent="0.25">
      <c r="A27" s="147" t="s">
        <v>56</v>
      </c>
      <c r="B27" s="147" t="s">
        <v>9597</v>
      </c>
      <c r="C27" s="147" t="s">
        <v>9627</v>
      </c>
      <c r="D27" s="147" t="s">
        <v>9628</v>
      </c>
      <c r="E27" s="147">
        <v>43.19</v>
      </c>
      <c r="F27" s="147" t="s">
        <v>10</v>
      </c>
      <c r="G27" s="147" t="s">
        <v>9629</v>
      </c>
      <c r="H27" s="148">
        <v>41264</v>
      </c>
      <c r="I27" s="148">
        <v>41606</v>
      </c>
      <c r="J27" s="148">
        <v>41966</v>
      </c>
      <c r="K27" s="151">
        <v>1688825.77</v>
      </c>
      <c r="L27" s="151">
        <v>0</v>
      </c>
      <c r="M27" s="151">
        <v>1688825.77</v>
      </c>
      <c r="N27" s="151">
        <v>1688825.77</v>
      </c>
      <c r="O27" s="151">
        <v>758472.06</v>
      </c>
    </row>
    <row r="28" spans="1:15" x14ac:dyDescent="0.25">
      <c r="A28" s="147" t="s">
        <v>53</v>
      </c>
      <c r="B28" s="147" t="s">
        <v>9666</v>
      </c>
      <c r="C28" s="147" t="s">
        <v>9667</v>
      </c>
      <c r="D28" s="147" t="s">
        <v>9668</v>
      </c>
      <c r="E28" s="147">
        <v>22.05</v>
      </c>
      <c r="F28" s="147" t="s">
        <v>10</v>
      </c>
      <c r="G28" s="147" t="s">
        <v>9669</v>
      </c>
      <c r="H28" s="148">
        <v>41715</v>
      </c>
      <c r="I28" s="148">
        <v>41993</v>
      </c>
      <c r="J28" s="148">
        <v>42323</v>
      </c>
      <c r="K28" s="151">
        <v>407531.81</v>
      </c>
      <c r="L28" s="151">
        <v>0</v>
      </c>
      <c r="M28" s="151">
        <v>407531.81</v>
      </c>
      <c r="N28" s="151">
        <v>407531.81</v>
      </c>
      <c r="O28" s="151">
        <v>77920.009999999995</v>
      </c>
    </row>
    <row r="29" spans="1:15" x14ac:dyDescent="0.25">
      <c r="A29" s="147" t="s">
        <v>56</v>
      </c>
      <c r="B29" s="147" t="s">
        <v>9597</v>
      </c>
      <c r="C29" s="147" t="s">
        <v>9610</v>
      </c>
      <c r="D29" s="147" t="s">
        <v>9611</v>
      </c>
      <c r="E29" s="147">
        <v>24.66</v>
      </c>
      <c r="F29" s="147" t="s">
        <v>10</v>
      </c>
      <c r="G29" s="147" t="s">
        <v>9166</v>
      </c>
      <c r="H29" s="148">
        <v>41634</v>
      </c>
      <c r="I29" s="148">
        <v>41992</v>
      </c>
      <c r="K29" s="151">
        <v>2559924.06</v>
      </c>
      <c r="L29" s="151">
        <v>0</v>
      </c>
      <c r="M29" s="151">
        <v>2559924.06</v>
      </c>
      <c r="N29" s="151">
        <v>2000000</v>
      </c>
      <c r="O29" s="151">
        <v>0</v>
      </c>
    </row>
    <row r="30" spans="1:15" x14ac:dyDescent="0.25">
      <c r="A30" s="147" t="s">
        <v>56</v>
      </c>
      <c r="B30" s="147" t="s">
        <v>9597</v>
      </c>
      <c r="C30" s="147" t="s">
        <v>9601</v>
      </c>
      <c r="D30" s="147" t="s">
        <v>9602</v>
      </c>
      <c r="E30" s="147">
        <v>82.31</v>
      </c>
      <c r="F30" s="147" t="s">
        <v>10</v>
      </c>
      <c r="G30" s="147" t="s">
        <v>9603</v>
      </c>
      <c r="H30" s="148">
        <v>40917</v>
      </c>
      <c r="I30" s="148">
        <v>41276</v>
      </c>
      <c r="K30" s="151">
        <v>965537.87</v>
      </c>
      <c r="L30" s="151">
        <v>0</v>
      </c>
      <c r="M30" s="151">
        <v>965537.87</v>
      </c>
      <c r="N30" s="151">
        <v>0</v>
      </c>
      <c r="O30" s="151">
        <v>0</v>
      </c>
    </row>
    <row r="31" spans="1:15" x14ac:dyDescent="0.25">
      <c r="A31" s="147" t="s">
        <v>56</v>
      </c>
      <c r="B31" s="147" t="s">
        <v>9597</v>
      </c>
      <c r="C31" s="147" t="s">
        <v>9616</v>
      </c>
      <c r="D31" s="147" t="s">
        <v>9617</v>
      </c>
      <c r="E31" s="147">
        <v>16.52</v>
      </c>
      <c r="F31" s="147" t="s">
        <v>10</v>
      </c>
      <c r="G31" s="147" t="s">
        <v>9166</v>
      </c>
      <c r="H31" s="148">
        <v>41634</v>
      </c>
      <c r="I31" s="148">
        <v>41992</v>
      </c>
      <c r="K31" s="151">
        <v>2250196.0699999998</v>
      </c>
      <c r="L31" s="151">
        <v>0</v>
      </c>
      <c r="M31" s="151">
        <v>2250196.0699999998</v>
      </c>
      <c r="N31" s="151">
        <v>1580816.56</v>
      </c>
      <c r="O31" s="151">
        <v>0</v>
      </c>
    </row>
    <row r="32" spans="1:15" x14ac:dyDescent="0.25">
      <c r="A32" s="147" t="s">
        <v>56</v>
      </c>
      <c r="B32" s="147" t="s">
        <v>9597</v>
      </c>
      <c r="C32" s="147" t="s">
        <v>9618</v>
      </c>
      <c r="D32" s="147" t="s">
        <v>9619</v>
      </c>
      <c r="E32" s="147">
        <v>18.84</v>
      </c>
      <c r="F32" s="147" t="s">
        <v>10</v>
      </c>
      <c r="G32" s="147" t="s">
        <v>9166</v>
      </c>
      <c r="H32" s="148">
        <v>41634</v>
      </c>
      <c r="I32" s="148">
        <v>41992</v>
      </c>
      <c r="K32" s="151">
        <v>2229175.7000000002</v>
      </c>
      <c r="L32" s="151">
        <v>0</v>
      </c>
      <c r="M32" s="151">
        <v>2229175.7000000002</v>
      </c>
      <c r="N32" s="151">
        <v>1789329.48</v>
      </c>
      <c r="O32" s="151">
        <v>519927.62</v>
      </c>
    </row>
    <row r="33" spans="1:15" x14ac:dyDescent="0.25">
      <c r="A33" s="147" t="s">
        <v>53</v>
      </c>
      <c r="B33" s="147" t="s">
        <v>9666</v>
      </c>
      <c r="C33" s="147" t="s">
        <v>9673</v>
      </c>
      <c r="D33" s="147" t="s">
        <v>9674</v>
      </c>
      <c r="E33" s="147">
        <v>8.93</v>
      </c>
      <c r="F33" s="147" t="s">
        <v>10</v>
      </c>
      <c r="G33" s="147" t="s">
        <v>9669</v>
      </c>
      <c r="H33" s="148">
        <v>41929</v>
      </c>
      <c r="I33" s="148">
        <v>42220</v>
      </c>
      <c r="K33" s="151">
        <v>1561667.13</v>
      </c>
      <c r="L33" s="151">
        <v>0</v>
      </c>
      <c r="M33" s="151">
        <v>1561667.13</v>
      </c>
      <c r="N33" s="151">
        <v>1561667.13</v>
      </c>
      <c r="O33" s="151">
        <v>119327.32</v>
      </c>
    </row>
    <row r="34" spans="1:15" x14ac:dyDescent="0.25">
      <c r="A34" s="147" t="s">
        <v>57</v>
      </c>
      <c r="B34" s="147" t="s">
        <v>9593</v>
      </c>
      <c r="C34" s="147" t="s">
        <v>9594</v>
      </c>
      <c r="D34" s="147" t="s">
        <v>9595</v>
      </c>
      <c r="E34" s="147">
        <v>90.69</v>
      </c>
      <c r="F34" s="147" t="s">
        <v>10</v>
      </c>
      <c r="G34" s="147" t="s">
        <v>9596</v>
      </c>
      <c r="H34" s="148">
        <v>41687</v>
      </c>
      <c r="I34" s="148">
        <v>42017</v>
      </c>
      <c r="J34" s="148">
        <v>42980</v>
      </c>
      <c r="K34" s="151">
        <v>1534823.74</v>
      </c>
      <c r="L34" s="151">
        <v>1531529.71</v>
      </c>
      <c r="M34" s="151">
        <v>1531529.71</v>
      </c>
      <c r="N34" s="151">
        <v>1534823.74</v>
      </c>
      <c r="O34" s="151">
        <v>1388895.89</v>
      </c>
    </row>
    <row r="35" spans="1:15" x14ac:dyDescent="0.25">
      <c r="A35" s="147" t="s">
        <v>56</v>
      </c>
      <c r="B35" s="147" t="s">
        <v>9597</v>
      </c>
      <c r="C35" s="147" t="s">
        <v>9612</v>
      </c>
      <c r="D35" s="147" t="s">
        <v>9613</v>
      </c>
      <c r="E35" s="147">
        <v>17.63</v>
      </c>
      <c r="F35" s="147" t="s">
        <v>10</v>
      </c>
      <c r="G35" s="147" t="s">
        <v>9166</v>
      </c>
      <c r="H35" s="148">
        <v>41634</v>
      </c>
      <c r="I35" s="148">
        <v>41992</v>
      </c>
      <c r="K35" s="151">
        <v>2271085.09</v>
      </c>
      <c r="L35" s="151">
        <v>0</v>
      </c>
      <c r="M35" s="151">
        <v>2271085.09</v>
      </c>
      <c r="N35" s="151">
        <v>1795266.48</v>
      </c>
      <c r="O35" s="151">
        <v>0</v>
      </c>
    </row>
    <row r="36" spans="1:15" x14ac:dyDescent="0.25">
      <c r="A36" s="147" t="s">
        <v>56</v>
      </c>
      <c r="B36" s="147" t="s">
        <v>9597</v>
      </c>
      <c r="C36" s="147" t="s">
        <v>9614</v>
      </c>
      <c r="D36" s="147" t="s">
        <v>9615</v>
      </c>
      <c r="E36" s="147">
        <v>17.850000000000001</v>
      </c>
      <c r="F36" s="147" t="s">
        <v>10</v>
      </c>
      <c r="G36" s="147" t="s">
        <v>9166</v>
      </c>
      <c r="H36" s="148">
        <v>41634</v>
      </c>
      <c r="I36" s="148">
        <v>41992</v>
      </c>
      <c r="K36" s="151">
        <v>1920600</v>
      </c>
      <c r="L36" s="151">
        <v>0</v>
      </c>
      <c r="M36" s="151">
        <v>1920600</v>
      </c>
      <c r="N36" s="151">
        <v>1800866.48</v>
      </c>
      <c r="O36" s="151">
        <v>429645.7</v>
      </c>
    </row>
    <row r="37" spans="1:15" x14ac:dyDescent="0.25">
      <c r="A37" s="147" t="s">
        <v>55</v>
      </c>
      <c r="B37" s="147" t="s">
        <v>9637</v>
      </c>
      <c r="C37" s="147" t="s">
        <v>9638</v>
      </c>
      <c r="D37" s="147" t="s">
        <v>9639</v>
      </c>
      <c r="E37" s="147">
        <v>57.25</v>
      </c>
      <c r="F37" s="147" t="s">
        <v>10</v>
      </c>
      <c r="G37" s="147" t="s">
        <v>9640</v>
      </c>
      <c r="H37" s="148">
        <v>41654</v>
      </c>
      <c r="I37" s="148">
        <v>42372</v>
      </c>
      <c r="J37" s="148">
        <v>42963</v>
      </c>
      <c r="K37" s="151">
        <v>8117226.7999999998</v>
      </c>
      <c r="L37" s="151">
        <v>9686379.2300000004</v>
      </c>
      <c r="M37" s="151">
        <v>9686379.2300000004</v>
      </c>
      <c r="N37" s="151">
        <v>9686379.2300000004</v>
      </c>
      <c r="O37" s="151">
        <v>5964280.6200000001</v>
      </c>
    </row>
    <row r="38" spans="1:15" x14ac:dyDescent="0.25">
      <c r="A38" s="147" t="s">
        <v>67</v>
      </c>
      <c r="B38" s="147" t="s">
        <v>9527</v>
      </c>
      <c r="C38" s="147" t="s">
        <v>9528</v>
      </c>
      <c r="D38" s="147" t="s">
        <v>9529</v>
      </c>
      <c r="E38" s="147">
        <v>20.309999999999999</v>
      </c>
      <c r="F38" s="147" t="s">
        <v>10</v>
      </c>
      <c r="G38" s="147" t="s">
        <v>9530</v>
      </c>
      <c r="H38" s="148">
        <v>42716</v>
      </c>
      <c r="I38" s="148">
        <v>43171</v>
      </c>
      <c r="J38" s="148">
        <v>41102</v>
      </c>
      <c r="K38" s="151">
        <v>3809146.55</v>
      </c>
      <c r="L38" s="151">
        <v>0</v>
      </c>
      <c r="M38" s="151">
        <v>3809146.55</v>
      </c>
      <c r="N38" s="151">
        <v>990000</v>
      </c>
      <c r="O38" s="151">
        <v>681508.3</v>
      </c>
    </row>
    <row r="39" spans="1:15" x14ac:dyDescent="0.25">
      <c r="A39" s="147" t="s">
        <v>148</v>
      </c>
      <c r="B39" s="147" t="s">
        <v>9552</v>
      </c>
      <c r="C39" s="147" t="s">
        <v>9553</v>
      </c>
      <c r="D39" s="147" t="s">
        <v>9554</v>
      </c>
      <c r="E39" s="147">
        <v>93.15</v>
      </c>
      <c r="F39" s="147" t="s">
        <v>10</v>
      </c>
      <c r="G39" s="147" t="s">
        <v>9555</v>
      </c>
      <c r="H39" s="148">
        <v>41642</v>
      </c>
      <c r="I39" s="148">
        <v>42119</v>
      </c>
      <c r="J39" s="148">
        <v>42659</v>
      </c>
      <c r="K39" s="151">
        <v>8996000</v>
      </c>
      <c r="L39" s="151">
        <v>10382793.32</v>
      </c>
      <c r="M39" s="151">
        <v>10382793.32</v>
      </c>
      <c r="N39" s="151">
        <v>10082793.32</v>
      </c>
      <c r="O39" s="151">
        <v>9030880.2599999998</v>
      </c>
    </row>
    <row r="40" spans="1:15" x14ac:dyDescent="0.25">
      <c r="A40" s="147" t="s">
        <v>65</v>
      </c>
      <c r="B40" s="147" t="s">
        <v>9538</v>
      </c>
      <c r="C40" s="147" t="s">
        <v>9539</v>
      </c>
      <c r="D40" s="147" t="s">
        <v>9540</v>
      </c>
      <c r="E40" s="147">
        <v>0.17</v>
      </c>
      <c r="F40" s="147" t="s">
        <v>10</v>
      </c>
      <c r="G40" s="147" t="s">
        <v>9541</v>
      </c>
      <c r="H40" s="148">
        <v>42755</v>
      </c>
      <c r="I40" s="148">
        <v>43120</v>
      </c>
      <c r="K40" s="151">
        <v>2782218.63</v>
      </c>
      <c r="L40" s="151">
        <v>0</v>
      </c>
      <c r="M40" s="151">
        <v>2782218.63</v>
      </c>
      <c r="N40" s="151">
        <v>2000000</v>
      </c>
      <c r="O40" s="151">
        <v>0</v>
      </c>
    </row>
    <row r="41" spans="1:15" x14ac:dyDescent="0.25">
      <c r="A41" s="147" t="s">
        <v>56</v>
      </c>
      <c r="B41" s="147" t="s">
        <v>9597</v>
      </c>
      <c r="C41" s="147" t="s">
        <v>9620</v>
      </c>
      <c r="D41" s="147" t="s">
        <v>9621</v>
      </c>
      <c r="E41" s="147">
        <v>50.54</v>
      </c>
      <c r="F41" s="147" t="s">
        <v>10</v>
      </c>
      <c r="G41" s="147" t="s">
        <v>9622</v>
      </c>
      <c r="H41" s="148">
        <v>41784</v>
      </c>
      <c r="I41" s="148">
        <v>42114</v>
      </c>
      <c r="K41" s="151">
        <v>4185000</v>
      </c>
      <c r="L41" s="151">
        <v>0</v>
      </c>
      <c r="M41" s="151">
        <v>4185000</v>
      </c>
      <c r="N41" s="151">
        <v>0</v>
      </c>
      <c r="O41" s="151">
        <v>0</v>
      </c>
    </row>
    <row r="42" spans="1:15" x14ac:dyDescent="0.25">
      <c r="A42" s="147" t="s">
        <v>63</v>
      </c>
      <c r="B42" s="147" t="s">
        <v>9560</v>
      </c>
      <c r="C42" s="147" t="s">
        <v>9561</v>
      </c>
      <c r="D42" s="147" t="s">
        <v>9562</v>
      </c>
      <c r="E42" s="147">
        <v>68.650000000000006</v>
      </c>
      <c r="F42" s="147" t="s">
        <v>10</v>
      </c>
      <c r="G42" s="147" t="s">
        <v>9563</v>
      </c>
      <c r="H42" s="148">
        <v>40274</v>
      </c>
      <c r="I42" s="148">
        <v>40545</v>
      </c>
      <c r="J42" s="148">
        <v>40605</v>
      </c>
      <c r="K42" s="151">
        <v>641053.19999999995</v>
      </c>
      <c r="L42" s="151">
        <v>752636.17</v>
      </c>
      <c r="M42" s="151">
        <v>752636.17</v>
      </c>
      <c r="N42" s="151">
        <v>464494.19</v>
      </c>
      <c r="O42" s="151">
        <v>464494.19</v>
      </c>
    </row>
    <row r="43" spans="1:15" x14ac:dyDescent="0.25">
      <c r="A43" s="147" t="s">
        <v>65</v>
      </c>
      <c r="B43" s="147" t="s">
        <v>9538</v>
      </c>
      <c r="C43" s="147" t="s">
        <v>9542</v>
      </c>
      <c r="D43" s="147" t="s">
        <v>9543</v>
      </c>
      <c r="E43" s="147">
        <v>96.07</v>
      </c>
      <c r="F43" s="147" t="s">
        <v>10</v>
      </c>
      <c r="G43" s="147" t="s">
        <v>9544</v>
      </c>
      <c r="H43" s="148">
        <v>42675</v>
      </c>
      <c r="I43" s="148">
        <v>43141</v>
      </c>
      <c r="J43" s="148">
        <v>43141</v>
      </c>
      <c r="K43" s="151">
        <v>1937868.12</v>
      </c>
      <c r="L43" s="151">
        <v>0</v>
      </c>
      <c r="M43" s="151">
        <v>1937868.12</v>
      </c>
      <c r="N43" s="151">
        <v>1937868.12</v>
      </c>
      <c r="O43" s="151">
        <v>1334990.3700000001</v>
      </c>
    </row>
    <row r="44" spans="1:15" x14ac:dyDescent="0.25">
      <c r="A44" s="147" t="s">
        <v>56</v>
      </c>
      <c r="B44" s="147" t="s">
        <v>9597</v>
      </c>
      <c r="C44" s="147" t="s">
        <v>9635</v>
      </c>
      <c r="D44" s="147" t="s">
        <v>9636</v>
      </c>
      <c r="F44" s="147" t="s">
        <v>10</v>
      </c>
      <c r="G44" s="147" t="s">
        <v>9166</v>
      </c>
      <c r="H44" s="148">
        <v>41933</v>
      </c>
      <c r="I44" s="148">
        <v>42393</v>
      </c>
      <c r="J44" s="148">
        <v>41464</v>
      </c>
      <c r="K44" s="151">
        <v>5046797.8600000003</v>
      </c>
      <c r="L44" s="151">
        <v>0</v>
      </c>
      <c r="M44" s="151">
        <v>5046797.8600000003</v>
      </c>
      <c r="N44" s="151">
        <v>0</v>
      </c>
      <c r="O44" s="151">
        <v>0</v>
      </c>
    </row>
    <row r="45" spans="1:15" x14ac:dyDescent="0.25">
      <c r="A45" s="147" t="s">
        <v>46</v>
      </c>
      <c r="B45" s="147" t="s">
        <v>9662</v>
      </c>
      <c r="C45" s="147" t="s">
        <v>9720</v>
      </c>
      <c r="D45" s="147" t="s">
        <v>9721</v>
      </c>
      <c r="E45" s="147">
        <v>0</v>
      </c>
      <c r="F45" s="147" t="s">
        <v>10</v>
      </c>
      <c r="G45" s="147" t="s">
        <v>9716</v>
      </c>
      <c r="H45" s="148">
        <v>42170</v>
      </c>
      <c r="I45" s="148">
        <v>42293</v>
      </c>
      <c r="K45" s="151">
        <v>226163.07</v>
      </c>
      <c r="L45" s="151">
        <v>0</v>
      </c>
      <c r="M45" s="151">
        <v>226163.07</v>
      </c>
      <c r="N45" s="151">
        <v>226163.07</v>
      </c>
      <c r="O45" s="151">
        <v>0</v>
      </c>
    </row>
    <row r="46" spans="1:15" x14ac:dyDescent="0.25">
      <c r="A46" s="147" t="s">
        <v>46</v>
      </c>
      <c r="B46" s="147" t="s">
        <v>9662</v>
      </c>
      <c r="C46" s="147" t="s">
        <v>9714</v>
      </c>
      <c r="D46" s="147" t="s">
        <v>9715</v>
      </c>
      <c r="E46" s="147">
        <v>68.3</v>
      </c>
      <c r="F46" s="147" t="s">
        <v>10</v>
      </c>
      <c r="G46" s="147" t="s">
        <v>9716</v>
      </c>
      <c r="H46" s="148">
        <v>41897</v>
      </c>
      <c r="I46" s="148">
        <v>42337</v>
      </c>
      <c r="K46" s="151">
        <v>981343.6</v>
      </c>
      <c r="L46" s="151">
        <v>0</v>
      </c>
      <c r="M46" s="151">
        <v>981343.6</v>
      </c>
      <c r="N46" s="151">
        <v>981343.6</v>
      </c>
      <c r="O46" s="151">
        <v>946809.5</v>
      </c>
    </row>
    <row r="47" spans="1:15" x14ac:dyDescent="0.25">
      <c r="A47" s="147" t="s">
        <v>46</v>
      </c>
      <c r="B47" s="147" t="s">
        <v>9662</v>
      </c>
      <c r="C47" s="147" t="s">
        <v>9711</v>
      </c>
      <c r="D47" s="147" t="s">
        <v>9712</v>
      </c>
      <c r="E47" s="147">
        <v>45.23</v>
      </c>
      <c r="F47" s="147" t="s">
        <v>10</v>
      </c>
      <c r="G47" s="147" t="s">
        <v>9713</v>
      </c>
      <c r="H47" s="148">
        <v>41988</v>
      </c>
      <c r="I47" s="148">
        <v>42523</v>
      </c>
      <c r="J47" s="148">
        <v>42748</v>
      </c>
      <c r="K47" s="151">
        <v>6648743.1500000004</v>
      </c>
      <c r="L47" s="151">
        <v>7564433.4800000004</v>
      </c>
      <c r="M47" s="151">
        <v>7564433.4800000004</v>
      </c>
      <c r="N47" s="151">
        <v>6673860.2400000002</v>
      </c>
      <c r="O47" s="151">
        <v>3330723.19</v>
      </c>
    </row>
    <row r="48" spans="1:15" x14ac:dyDescent="0.25">
      <c r="A48" s="147" t="s">
        <v>61</v>
      </c>
      <c r="B48" s="147" t="s">
        <v>9564</v>
      </c>
      <c r="C48" s="147" t="s">
        <v>9565</v>
      </c>
      <c r="D48" s="147" t="s">
        <v>9566</v>
      </c>
      <c r="E48" s="147">
        <v>33.26</v>
      </c>
      <c r="F48" s="147" t="s">
        <v>10</v>
      </c>
      <c r="G48" s="147" t="s">
        <v>9567</v>
      </c>
      <c r="H48" s="148">
        <v>42779</v>
      </c>
      <c r="I48" s="148">
        <v>42894</v>
      </c>
      <c r="J48" s="148">
        <v>43074</v>
      </c>
      <c r="K48" s="151">
        <v>43000</v>
      </c>
      <c r="L48" s="151">
        <v>0</v>
      </c>
      <c r="M48" s="151">
        <v>43000</v>
      </c>
      <c r="N48" s="151">
        <v>43000</v>
      </c>
      <c r="O48" s="151">
        <v>14287.26</v>
      </c>
    </row>
    <row r="49" spans="1:15" x14ac:dyDescent="0.25">
      <c r="A49" s="147" t="s">
        <v>56</v>
      </c>
      <c r="B49" s="147" t="s">
        <v>9597</v>
      </c>
      <c r="C49" s="147" t="s">
        <v>9633</v>
      </c>
      <c r="D49" s="147" t="s">
        <v>9634</v>
      </c>
      <c r="E49" s="147">
        <v>31.26</v>
      </c>
      <c r="F49" s="147" t="s">
        <v>10</v>
      </c>
      <c r="G49" s="147" t="s">
        <v>9166</v>
      </c>
      <c r="H49" s="148">
        <v>41675</v>
      </c>
      <c r="I49" s="148">
        <v>42145</v>
      </c>
      <c r="J49" s="148">
        <v>42445</v>
      </c>
      <c r="K49" s="151">
        <v>13200000</v>
      </c>
      <c r="L49" s="151">
        <v>0</v>
      </c>
      <c r="M49" s="151">
        <v>13200000</v>
      </c>
      <c r="N49" s="151">
        <v>12336288.560000001</v>
      </c>
      <c r="O49" s="151">
        <v>0</v>
      </c>
    </row>
    <row r="50" spans="1:15" x14ac:dyDescent="0.25">
      <c r="A50" s="147" t="s">
        <v>55</v>
      </c>
      <c r="B50" s="147" t="s">
        <v>9637</v>
      </c>
      <c r="C50" s="147" t="s">
        <v>9641</v>
      </c>
      <c r="D50" s="147" t="s">
        <v>9642</v>
      </c>
      <c r="E50" s="147">
        <v>85.09</v>
      </c>
      <c r="F50" s="147" t="s">
        <v>10</v>
      </c>
      <c r="G50" s="147" t="s">
        <v>8670</v>
      </c>
      <c r="H50" s="148">
        <v>41962</v>
      </c>
      <c r="I50" s="148">
        <v>42320</v>
      </c>
      <c r="J50" s="148">
        <v>43186</v>
      </c>
      <c r="K50" s="151">
        <v>589560.72</v>
      </c>
      <c r="L50" s="151">
        <v>0</v>
      </c>
      <c r="M50" s="151">
        <v>589560.72</v>
      </c>
      <c r="N50" s="151">
        <v>589560.72</v>
      </c>
      <c r="O50" s="151">
        <v>506833.89</v>
      </c>
    </row>
    <row r="51" spans="1:15" x14ac:dyDescent="0.25">
      <c r="A51" s="147" t="s">
        <v>61</v>
      </c>
      <c r="B51" s="147" t="s">
        <v>9571</v>
      </c>
      <c r="C51" s="147" t="s">
        <v>9572</v>
      </c>
      <c r="D51" s="147" t="s">
        <v>9573</v>
      </c>
      <c r="E51" s="147">
        <v>58.23</v>
      </c>
      <c r="F51" s="147" t="s">
        <v>10</v>
      </c>
      <c r="G51" s="147" t="s">
        <v>9574</v>
      </c>
      <c r="H51" s="148">
        <v>41960</v>
      </c>
      <c r="I51" s="148">
        <v>42350</v>
      </c>
      <c r="J51" s="148">
        <v>42551</v>
      </c>
      <c r="K51" s="151">
        <v>10901578.34</v>
      </c>
      <c r="L51" s="151">
        <v>0</v>
      </c>
      <c r="M51" s="151">
        <v>10901578.34</v>
      </c>
      <c r="N51" s="151">
        <v>10901578.74</v>
      </c>
      <c r="O51" s="151">
        <v>6348225.9400000004</v>
      </c>
    </row>
    <row r="52" spans="1:15" x14ac:dyDescent="0.25">
      <c r="A52" s="147" t="s">
        <v>56</v>
      </c>
      <c r="B52" s="147" t="s">
        <v>9597</v>
      </c>
      <c r="C52" s="147" t="s">
        <v>9598</v>
      </c>
      <c r="D52" s="147" t="s">
        <v>9599</v>
      </c>
      <c r="E52" s="147">
        <v>46.37</v>
      </c>
      <c r="F52" s="147" t="s">
        <v>10</v>
      </c>
      <c r="G52" s="147" t="s">
        <v>9600</v>
      </c>
      <c r="H52" s="148">
        <v>41655</v>
      </c>
      <c r="I52" s="148">
        <v>41887</v>
      </c>
      <c r="J52" s="148">
        <v>42761</v>
      </c>
      <c r="K52" s="151">
        <v>5180917.2300000004</v>
      </c>
      <c r="L52" s="151">
        <v>4860586.51</v>
      </c>
      <c r="M52" s="151">
        <v>4860586.51</v>
      </c>
      <c r="N52" s="151">
        <v>4860586.51</v>
      </c>
      <c r="O52" s="151">
        <v>1941839.8</v>
      </c>
    </row>
    <row r="53" spans="1:15" x14ac:dyDescent="0.25">
      <c r="A53" s="147" t="s">
        <v>65</v>
      </c>
      <c r="B53" s="147" t="s">
        <v>9545</v>
      </c>
      <c r="C53" s="147" t="s">
        <v>9558</v>
      </c>
      <c r="D53" s="147" t="s">
        <v>9559</v>
      </c>
      <c r="E53" s="147">
        <v>47.84</v>
      </c>
      <c r="F53" s="147" t="s">
        <v>10</v>
      </c>
      <c r="G53" s="147" t="s">
        <v>8884</v>
      </c>
      <c r="H53" s="148">
        <v>42009</v>
      </c>
      <c r="I53" s="148">
        <v>42369</v>
      </c>
      <c r="J53" s="148">
        <v>43288</v>
      </c>
      <c r="K53" s="151">
        <v>2374283.63</v>
      </c>
      <c r="L53" s="151">
        <v>2380737.77</v>
      </c>
      <c r="M53" s="151">
        <v>2380737.77</v>
      </c>
      <c r="N53" s="151">
        <v>2380737.77</v>
      </c>
      <c r="O53" s="151">
        <v>1087409.6100000001</v>
      </c>
    </row>
    <row r="54" spans="1:15" x14ac:dyDescent="0.25">
      <c r="A54" s="147" t="s">
        <v>65</v>
      </c>
      <c r="B54" s="147" t="s">
        <v>9545</v>
      </c>
      <c r="C54" s="147" t="s">
        <v>9556</v>
      </c>
      <c r="D54" s="147" t="s">
        <v>9557</v>
      </c>
      <c r="E54" s="147">
        <v>85.02</v>
      </c>
      <c r="F54" s="147" t="s">
        <v>10</v>
      </c>
      <c r="G54" s="147" t="s">
        <v>8884</v>
      </c>
      <c r="H54" s="148">
        <v>41623</v>
      </c>
      <c r="I54" s="148">
        <v>42352</v>
      </c>
      <c r="J54" s="148">
        <v>43224</v>
      </c>
      <c r="K54" s="151">
        <v>5355744.46</v>
      </c>
      <c r="L54" s="151">
        <v>5610779.7999999998</v>
      </c>
      <c r="M54" s="151">
        <v>5610779.7999999998</v>
      </c>
      <c r="N54" s="151">
        <v>5576395.04</v>
      </c>
      <c r="O54" s="151">
        <v>4787376.4400000004</v>
      </c>
    </row>
    <row r="55" spans="1:15" x14ac:dyDescent="0.25">
      <c r="A55" s="147" t="s">
        <v>50</v>
      </c>
      <c r="B55" s="147" t="s">
        <v>9679</v>
      </c>
      <c r="C55" s="147" t="s">
        <v>9686</v>
      </c>
      <c r="D55" s="147" t="s">
        <v>9687</v>
      </c>
      <c r="E55" s="147">
        <v>88.63</v>
      </c>
      <c r="F55" s="147" t="s">
        <v>10</v>
      </c>
      <c r="G55" s="147" t="s">
        <v>9688</v>
      </c>
      <c r="H55" s="148">
        <v>42156</v>
      </c>
      <c r="I55" s="148">
        <v>43040</v>
      </c>
      <c r="K55" s="151">
        <v>2386654.89</v>
      </c>
      <c r="L55" s="151">
        <v>2540520.17</v>
      </c>
      <c r="M55" s="151">
        <v>2540520.17</v>
      </c>
      <c r="N55" s="151">
        <v>2537520.17</v>
      </c>
      <c r="O55" s="151">
        <v>1949327.26</v>
      </c>
    </row>
    <row r="56" spans="1:15" x14ac:dyDescent="0.25">
      <c r="A56" s="147" t="s">
        <v>50</v>
      </c>
      <c r="B56" s="147" t="s">
        <v>9679</v>
      </c>
      <c r="C56" s="147" t="s">
        <v>9683</v>
      </c>
      <c r="D56" s="147" t="s">
        <v>9684</v>
      </c>
      <c r="E56" s="147">
        <v>58.31</v>
      </c>
      <c r="F56" s="147" t="s">
        <v>10</v>
      </c>
      <c r="G56" s="147" t="s">
        <v>9685</v>
      </c>
      <c r="H56" s="148">
        <v>42037</v>
      </c>
      <c r="I56" s="148">
        <v>42428</v>
      </c>
      <c r="J56" s="148">
        <v>42902</v>
      </c>
      <c r="K56" s="151">
        <v>700000</v>
      </c>
      <c r="L56" s="151">
        <v>0</v>
      </c>
      <c r="M56" s="151">
        <v>700000</v>
      </c>
      <c r="N56" s="151">
        <v>408187.11</v>
      </c>
      <c r="O56" s="151">
        <v>408187.11</v>
      </c>
    </row>
    <row r="57" spans="1:15" x14ac:dyDescent="0.25">
      <c r="A57" s="147" t="s">
        <v>53</v>
      </c>
      <c r="B57" s="147" t="s">
        <v>9666</v>
      </c>
      <c r="C57" s="147" t="s">
        <v>9670</v>
      </c>
      <c r="D57" s="147" t="s">
        <v>9671</v>
      </c>
      <c r="E57" s="147">
        <v>90.56</v>
      </c>
      <c r="F57" s="147" t="s">
        <v>10</v>
      </c>
      <c r="G57" s="147" t="s">
        <v>9672</v>
      </c>
      <c r="H57" s="148">
        <v>42807</v>
      </c>
      <c r="I57" s="148">
        <v>43050</v>
      </c>
      <c r="J57" s="148">
        <v>43217</v>
      </c>
      <c r="K57" s="151">
        <v>289071.42</v>
      </c>
      <c r="L57" s="151">
        <v>325098.63</v>
      </c>
      <c r="M57" s="151">
        <v>325098.63</v>
      </c>
      <c r="N57" s="151">
        <v>0</v>
      </c>
      <c r="O57" s="151">
        <v>0</v>
      </c>
    </row>
    <row r="58" spans="1:15" x14ac:dyDescent="0.25">
      <c r="A58" s="147" t="s">
        <v>65</v>
      </c>
      <c r="B58" s="147" t="s">
        <v>9545</v>
      </c>
      <c r="C58" s="147" t="s">
        <v>9549</v>
      </c>
      <c r="D58" s="147" t="s">
        <v>9550</v>
      </c>
      <c r="E58" s="147">
        <v>86.18</v>
      </c>
      <c r="F58" s="147" t="s">
        <v>10</v>
      </c>
      <c r="G58" s="147" t="s">
        <v>9551</v>
      </c>
      <c r="H58" s="148">
        <v>41722</v>
      </c>
      <c r="I58" s="148">
        <v>42026</v>
      </c>
      <c r="J58" s="148">
        <v>42605</v>
      </c>
      <c r="K58" s="151">
        <v>2571187.94</v>
      </c>
      <c r="L58" s="151">
        <v>3011160.27</v>
      </c>
      <c r="M58" s="151">
        <v>3011160.27</v>
      </c>
      <c r="N58" s="151">
        <v>3011160.27</v>
      </c>
      <c r="O58" s="151">
        <v>2519795.65</v>
      </c>
    </row>
    <row r="59" spans="1:15" x14ac:dyDescent="0.25">
      <c r="A59" s="147" t="s">
        <v>47</v>
      </c>
      <c r="B59" s="147" t="s">
        <v>9699</v>
      </c>
      <c r="C59" s="147" t="s">
        <v>9702</v>
      </c>
      <c r="D59" s="147" t="s">
        <v>9703</v>
      </c>
      <c r="E59" s="147">
        <v>82</v>
      </c>
      <c r="F59" s="147" t="s">
        <v>10</v>
      </c>
      <c r="G59" s="147" t="s">
        <v>9704</v>
      </c>
      <c r="H59" s="148">
        <v>42338</v>
      </c>
      <c r="I59" s="148">
        <v>42452</v>
      </c>
      <c r="J59" s="148">
        <v>42664</v>
      </c>
      <c r="K59" s="151">
        <v>136626.74</v>
      </c>
      <c r="L59" s="151">
        <v>0</v>
      </c>
      <c r="M59" s="151">
        <v>136626.74</v>
      </c>
      <c r="N59" s="151">
        <v>136626.74</v>
      </c>
      <c r="O59" s="151">
        <v>15418.35</v>
      </c>
    </row>
    <row r="60" spans="1:15" x14ac:dyDescent="0.25">
      <c r="A60" s="147" t="s">
        <v>59</v>
      </c>
      <c r="B60" s="147" t="s">
        <v>9582</v>
      </c>
      <c r="C60" s="147" t="s">
        <v>9589</v>
      </c>
      <c r="D60" s="147" t="s">
        <v>9590</v>
      </c>
      <c r="E60" s="147">
        <v>16.62</v>
      </c>
      <c r="F60" s="147" t="s">
        <v>10</v>
      </c>
      <c r="G60" s="147" t="s">
        <v>9588</v>
      </c>
      <c r="H60" s="148">
        <v>42759</v>
      </c>
      <c r="I60" s="148">
        <v>43087</v>
      </c>
      <c r="K60" s="151">
        <v>101816.67</v>
      </c>
      <c r="L60" s="151">
        <v>0</v>
      </c>
      <c r="M60" s="151">
        <v>101816.67</v>
      </c>
      <c r="N60" s="151">
        <v>0</v>
      </c>
      <c r="O60" s="151">
        <v>0</v>
      </c>
    </row>
    <row r="61" spans="1:15" x14ac:dyDescent="0.25">
      <c r="A61" s="147" t="s">
        <v>55</v>
      </c>
      <c r="B61" s="147" t="s">
        <v>9637</v>
      </c>
      <c r="C61" s="147" t="s">
        <v>9645</v>
      </c>
      <c r="D61" s="147" t="s">
        <v>9646</v>
      </c>
      <c r="E61" s="147">
        <v>82.16</v>
      </c>
      <c r="F61" s="147" t="s">
        <v>10</v>
      </c>
      <c r="G61" s="147" t="s">
        <v>9647</v>
      </c>
      <c r="H61" s="148">
        <v>40260</v>
      </c>
      <c r="I61" s="148">
        <v>40672</v>
      </c>
      <c r="K61" s="151">
        <v>2275754.7799999998</v>
      </c>
      <c r="L61" s="151">
        <v>2351233.13</v>
      </c>
      <c r="M61" s="151">
        <v>2351233.13</v>
      </c>
      <c r="N61" s="151">
        <v>1452337.13</v>
      </c>
      <c r="O61" s="151">
        <v>1049951.5900000001</v>
      </c>
    </row>
    <row r="62" spans="1:15" x14ac:dyDescent="0.25">
      <c r="A62" s="147" t="s">
        <v>67</v>
      </c>
      <c r="B62" s="147" t="s">
        <v>9527</v>
      </c>
      <c r="C62" s="147" t="s">
        <v>9531</v>
      </c>
      <c r="D62" s="147" t="s">
        <v>9532</v>
      </c>
      <c r="E62" s="147">
        <v>51.89</v>
      </c>
      <c r="F62" s="147" t="s">
        <v>10</v>
      </c>
      <c r="G62" s="147" t="s">
        <v>9533</v>
      </c>
      <c r="H62" s="148">
        <v>41953</v>
      </c>
      <c r="I62" s="148">
        <v>42763</v>
      </c>
      <c r="J62" s="148">
        <v>43141</v>
      </c>
      <c r="K62" s="151">
        <v>29144526.800000001</v>
      </c>
      <c r="L62" s="151">
        <v>31923255.280000001</v>
      </c>
      <c r="M62" s="151">
        <v>31923255.280000001</v>
      </c>
      <c r="N62" s="151">
        <v>18729238.600000001</v>
      </c>
      <c r="O62" s="151">
        <v>16564938.640000001</v>
      </c>
    </row>
    <row r="63" spans="1:15" x14ac:dyDescent="0.25">
      <c r="A63" s="147" t="s">
        <v>65</v>
      </c>
      <c r="B63" s="147" t="s">
        <v>9545</v>
      </c>
      <c r="C63" s="147" t="s">
        <v>9546</v>
      </c>
      <c r="D63" s="147" t="s">
        <v>9547</v>
      </c>
      <c r="E63" s="147">
        <v>4.0999999999999996</v>
      </c>
      <c r="F63" s="147" t="s">
        <v>10</v>
      </c>
      <c r="G63" s="147" t="s">
        <v>9548</v>
      </c>
      <c r="H63" s="148">
        <v>42009</v>
      </c>
      <c r="I63" s="148">
        <v>42369</v>
      </c>
      <c r="J63" s="148">
        <v>42645</v>
      </c>
      <c r="K63" s="151">
        <v>879044.29</v>
      </c>
      <c r="L63" s="151">
        <v>0</v>
      </c>
      <c r="M63" s="151">
        <v>879044.29</v>
      </c>
      <c r="N63" s="151">
        <v>45000</v>
      </c>
      <c r="O63" s="151">
        <v>41859.94</v>
      </c>
    </row>
    <row r="64" spans="1:15" x14ac:dyDescent="0.25">
      <c r="A64" s="147" t="s">
        <v>53</v>
      </c>
      <c r="B64" s="147" t="s">
        <v>9655</v>
      </c>
      <c r="C64" s="147" t="s">
        <v>9659</v>
      </c>
      <c r="D64" s="147" t="s">
        <v>9660</v>
      </c>
      <c r="E64" s="147">
        <v>22.73</v>
      </c>
      <c r="F64" s="147" t="s">
        <v>10</v>
      </c>
      <c r="G64" s="147" t="s">
        <v>9661</v>
      </c>
      <c r="H64" s="148">
        <v>41596</v>
      </c>
      <c r="I64" s="148">
        <v>42055</v>
      </c>
      <c r="K64" s="151">
        <v>2018606.28</v>
      </c>
      <c r="L64" s="151">
        <v>0</v>
      </c>
      <c r="M64" s="151">
        <v>2018606.28</v>
      </c>
      <c r="N64" s="151">
        <v>1625423.52</v>
      </c>
      <c r="O64" s="151">
        <v>510523.77</v>
      </c>
    </row>
    <row r="65" spans="1:15" x14ac:dyDescent="0.25">
      <c r="A65" s="147" t="s">
        <v>48</v>
      </c>
      <c r="B65" s="147" t="s">
        <v>9692</v>
      </c>
      <c r="C65" s="147" t="s">
        <v>9693</v>
      </c>
      <c r="D65" s="147" t="s">
        <v>9694</v>
      </c>
      <c r="E65" s="147">
        <v>93.64</v>
      </c>
      <c r="F65" s="147" t="s">
        <v>10</v>
      </c>
      <c r="G65" s="147" t="s">
        <v>9695</v>
      </c>
      <c r="H65" s="148">
        <v>42684</v>
      </c>
      <c r="I65" s="148">
        <v>42891</v>
      </c>
      <c r="J65" s="148">
        <v>43162</v>
      </c>
      <c r="K65" s="151">
        <v>665289.32999999996</v>
      </c>
      <c r="L65" s="151">
        <v>673536.36</v>
      </c>
      <c r="M65" s="151">
        <v>673536.36</v>
      </c>
      <c r="N65" s="151">
        <v>673536.36</v>
      </c>
      <c r="O65" s="151">
        <v>630699.43999999994</v>
      </c>
    </row>
  </sheetData>
  <pageMargins left="0.511811024" right="0.511811024" top="0.78740157499999996" bottom="0.78740157499999996" header="0.31496062000000002" footer="0.31496062000000002"/>
  <pageSetup paperSize="9"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Diagnóstico </vt:lpstr>
      <vt:lpstr>caixa</vt:lpstr>
      <vt:lpstr>pac</vt:lpstr>
      <vt:lpstr>mec_creches</vt:lpstr>
      <vt:lpstr>mec_educacao_superior</vt:lpstr>
      <vt:lpstr>mec_ensino_tecnico</vt:lpstr>
    </vt:vector>
  </TitlesOfParts>
  <Company>TCU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Paulo Augusto Moreira e Silva Junior</dc:creator>
  <cp:lastModifiedBy>coliv</cp:lastModifiedBy>
  <cp:lastPrinted>2018-06-21T17:35:46Z</cp:lastPrinted>
  <dcterms:created xsi:type="dcterms:W3CDTF">2018-06-05T14:48:23Z</dcterms:created>
  <dcterms:modified xsi:type="dcterms:W3CDTF">2019-10-11T14:26:34Z</dcterms:modified>
</cp:coreProperties>
</file>