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contents\Project 440 Updates\DL Project 440 draft material\Class Document Samples\"/>
    </mc:Choice>
  </mc:AlternateContent>
  <bookViews>
    <workbookView xWindow="120" yWindow="90" windowWidth="12390" windowHeight="9315"/>
  </bookViews>
  <sheets>
    <sheet name="fig 1.8 (period)" sheetId="3" r:id="rId1"/>
    <sheet name="fig 1.9 and 1.10 (cum)" sheetId="4" r:id="rId2"/>
  </sheets>
  <calcPr calcId="152511"/>
</workbook>
</file>

<file path=xl/calcChain.xml><?xml version="1.0" encoding="utf-8"?>
<calcChain xmlns="http://schemas.openxmlformats.org/spreadsheetml/2006/main">
  <c r="B11" i="4" l="1"/>
  <c r="K12" i="4"/>
  <c r="J12" i="4"/>
  <c r="I12" i="4"/>
  <c r="H12" i="4"/>
  <c r="G12" i="4"/>
  <c r="F12" i="4"/>
  <c r="E12" i="4"/>
  <c r="D12" i="4"/>
  <c r="C12" i="4"/>
  <c r="B12" i="4"/>
  <c r="B13" i="4" s="1"/>
  <c r="K12" i="3"/>
  <c r="C13" i="4" l="1"/>
  <c r="C11" i="4"/>
  <c r="J12" i="3"/>
  <c r="I12" i="3"/>
  <c r="H12" i="3"/>
  <c r="G12" i="3"/>
  <c r="F12" i="3"/>
  <c r="E12" i="3"/>
  <c r="D12" i="3"/>
  <c r="C12" i="3"/>
  <c r="B12" i="3"/>
  <c r="D11" i="4" l="1"/>
  <c r="D13" i="4"/>
  <c r="E13" i="4" l="1"/>
  <c r="E11" i="4"/>
  <c r="F13" i="4" l="1"/>
  <c r="F11" i="4"/>
  <c r="G13" i="4" l="1"/>
  <c r="G11" i="4"/>
  <c r="H13" i="4" l="1"/>
  <c r="H11" i="4"/>
  <c r="I13" i="4" l="1"/>
  <c r="I11" i="4"/>
  <c r="J13" i="4" l="1"/>
  <c r="J11" i="4"/>
  <c r="K13" i="4" l="1"/>
  <c r="K11" i="4"/>
</calcChain>
</file>

<file path=xl/sharedStrings.xml><?xml version="1.0" encoding="utf-8"?>
<sst xmlns="http://schemas.openxmlformats.org/spreadsheetml/2006/main" count="51" uniqueCount="36">
  <si>
    <t>Labor</t>
  </si>
  <si>
    <t>COSTS BY PERIOD (in months)</t>
  </si>
  <si>
    <t>COST CATEGORIES</t>
  </si>
  <si>
    <t>Equipment</t>
  </si>
  <si>
    <t>Supplies</t>
  </si>
  <si>
    <t xml:space="preserve">  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</si>
  <si>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</si>
  <si>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</si>
  <si>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</si>
  <si>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</si>
  <si>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</si>
  <si>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</si>
  <si>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</si>
  <si>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</si>
  <si>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</si>
  <si>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</si>
  <si>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Period Total</t>
  </si>
  <si>
    <t>Cumulative Totals</t>
  </si>
  <si>
    <t xml:space="preserve"> </t>
  </si>
  <si>
    <t>Period Costs</t>
  </si>
  <si>
    <t>Avg Period Cost</t>
  </si>
  <si>
    <t>Plan Estimated Costs</t>
  </si>
  <si>
    <t>Expected Budget $500,000</t>
  </si>
  <si>
    <t>Figure 1.8 Period Cost Chart Example</t>
  </si>
  <si>
    <t>Figure 1.9 Period Costs Showing Cumulative Totals</t>
  </si>
  <si>
    <t>Figure 1.9 Cumulative Cost Chart Example</t>
  </si>
  <si>
    <t>Month One</t>
  </si>
  <si>
    <t>Month Two</t>
  </si>
  <si>
    <t>Month Three</t>
  </si>
  <si>
    <t>Month Four</t>
  </si>
  <si>
    <t>Month Five</t>
  </si>
  <si>
    <t>Month Six</t>
  </si>
  <si>
    <t>Month Seven</t>
  </si>
  <si>
    <t>Month Eight</t>
  </si>
  <si>
    <t>Month Nine</t>
  </si>
  <si>
    <t>Month 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</si>
</sst>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wrapText="1"/>
    </xf>
    <xf numFmtId="164" fontId="0" fillId="0" borderId="1" xfId="1" applyNumberFormat="1" applyFon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1" applyNumberFormat="1" applyFont="1" applyBorder="1" applyAlignment="1">
      <alignment horizontal="right"/>
    </xf>
    <xf numFmtId="164" fontId="0" fillId="0" borderId="0" xfId="0" applyNumberFormat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3" xfId="0" applyBorder="1"/>
    <xf numFmtId="0" fontId="0" fillId="0" borderId="16" xfId="0" applyBorder="1"/>
    <xf numFmtId="0" fontId="0" fillId="0" borderId="17" xfId="0" applyBorder="1"/>
    <xf numFmtId="164" fontId="0" fillId="0" borderId="11" xfId="1" applyNumberFormat="1" applyFont="1" applyBorder="1" applyAlignment="1">
      <alignment horizontal="right"/>
    </xf>
    <xf numFmtId="0" fontId="5" fillId="0" borderId="14" xfId="0" applyFont="1" applyBorder="1"/>
    <xf numFmtId="0" fontId="4" fillId="0" borderId="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 1.8 Period Costs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 1.8 (period)'!$A$12</c:f>
              <c:strCache>
                <c:ptCount val="1"/>
                <c:pt idx="0">
                  <c:v>Period Total</c:v>
                </c:pt>
              </c:strCache>
            </c:strRef>
          </c:tx>
          <c:marker>
            <c:symbol val="none"/>
          </c:marker>
          <c:cat>
            <c:strRef>
              <c:f>'fig 1.8 (period)'!$B$7:$K$7</c:f>
              <c:strCache>
                <c:ptCount val="10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  <c:pt idx="3">
                  <c:v>Four</c:v>
                </c:pt>
                <c:pt idx="4">
                  <c:v>Five</c:v>
                </c:pt>
                <c:pt idx="5">
                  <c:v>Six</c:v>
                </c:pt>
                <c:pt idx="6">
                  <c:v>Seven</c:v>
                </c:pt>
                <c:pt idx="7">
                  <c:v>Eight</c:v>
                </c:pt>
                <c:pt idx="8">
                  <c:v>Nine</c:v>
                </c:pt>
                <c:pt idx="9">
                  <c:v>Ten</c:v>
                </c:pt>
              </c:strCache>
            </c:strRef>
          </c:cat>
          <c:val>
            <c:numRef>
              <c:f>'fig 1.8 (period)'!$B$12:$K$12</c:f>
              <c:numCache>
                <c:formatCode>"$"#,##0</c:formatCode>
                <c:ptCount val="10"/>
                <c:pt idx="0">
                  <c:v>18000</c:v>
                </c:pt>
                <c:pt idx="1">
                  <c:v>32000</c:v>
                </c:pt>
                <c:pt idx="2">
                  <c:v>49000</c:v>
                </c:pt>
                <c:pt idx="3">
                  <c:v>86000</c:v>
                </c:pt>
                <c:pt idx="4">
                  <c:v>75000</c:v>
                </c:pt>
                <c:pt idx="5">
                  <c:v>80000</c:v>
                </c:pt>
                <c:pt idx="6">
                  <c:v>50000</c:v>
                </c:pt>
                <c:pt idx="7">
                  <c:v>55000</c:v>
                </c:pt>
                <c:pt idx="8">
                  <c:v>20000</c:v>
                </c:pt>
                <c:pt idx="9">
                  <c:v>8000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 1.8 (period)'!$A$8</c:f>
              <c:strCache>
                <c:ptCount val="1"/>
                <c:pt idx="0">
                  <c:v>Equipment</c:v>
                </c:pt>
              </c:strCache>
            </c:strRef>
          </c:tx>
          <c:marker>
            <c:symbol val="none"/>
          </c:marker>
          <c:val>
            <c:numRef>
              <c:f>'fig 1.8 (period)'!$B$8:$K$8</c:f>
              <c:numCache>
                <c:formatCode>"$"#,##0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10000</c:v>
                </c:pt>
                <c:pt idx="3">
                  <c:v>30000</c:v>
                </c:pt>
                <c:pt idx="4">
                  <c:v>15000</c:v>
                </c:pt>
                <c:pt idx="5">
                  <c:v>25000</c:v>
                </c:pt>
                <c:pt idx="6">
                  <c:v>20000</c:v>
                </c:pt>
                <c:pt idx="7">
                  <c:v>30000</c:v>
                </c:pt>
                <c:pt idx="8">
                  <c:v>5000</c:v>
                </c:pt>
                <c:pt idx="9">
                  <c:v>2000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 1.8 (period)'!$A$9</c:f>
              <c:strCache>
                <c:ptCount val="1"/>
                <c:pt idx="0">
                  <c:v>Supplies</c:v>
                </c:pt>
              </c:strCache>
            </c:strRef>
          </c:tx>
          <c:marker>
            <c:symbol val="none"/>
          </c:marker>
          <c:val>
            <c:numRef>
              <c:f>'fig 1.8 (period)'!$B$9:$K$9</c:f>
              <c:numCache>
                <c:formatCode>"$"#,##0</c:formatCode>
                <c:ptCount val="10"/>
                <c:pt idx="0">
                  <c:v>10000</c:v>
                </c:pt>
                <c:pt idx="1">
                  <c:v>12000</c:v>
                </c:pt>
                <c:pt idx="2">
                  <c:v>15000</c:v>
                </c:pt>
                <c:pt idx="3">
                  <c:v>20000</c:v>
                </c:pt>
                <c:pt idx="4">
                  <c:v>12000</c:v>
                </c:pt>
                <c:pt idx="5">
                  <c:v>20000</c:v>
                </c:pt>
                <c:pt idx="6">
                  <c:v>5000</c:v>
                </c:pt>
                <c:pt idx="7">
                  <c:v>10000</c:v>
                </c:pt>
                <c:pt idx="8">
                  <c:v>3000</c:v>
                </c:pt>
                <c:pt idx="9">
                  <c:v>1000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 1.8 (period)'!$A$10</c:f>
              <c:strCache>
                <c:ptCount val="1"/>
                <c:pt idx="0">
                  <c:v>Labor</c:v>
                </c:pt>
              </c:strCache>
            </c:strRef>
          </c:tx>
          <c:marker>
            <c:symbol val="none"/>
          </c:marker>
          <c:val>
            <c:numRef>
              <c:f>'fig 1.8 (period)'!$B$10:$K$10</c:f>
              <c:numCache>
                <c:formatCode>"$"#,##0</c:formatCode>
                <c:ptCount val="10"/>
                <c:pt idx="0">
                  <c:v>8000</c:v>
                </c:pt>
                <c:pt idx="1">
                  <c:v>20000</c:v>
                </c:pt>
                <c:pt idx="2">
                  <c:v>24000</c:v>
                </c:pt>
                <c:pt idx="3">
                  <c:v>36000</c:v>
                </c:pt>
                <c:pt idx="4">
                  <c:v>48000</c:v>
                </c:pt>
                <c:pt idx="5">
                  <c:v>35000</c:v>
                </c:pt>
                <c:pt idx="6">
                  <c:v>25000</c:v>
                </c:pt>
                <c:pt idx="7">
                  <c:v>15000</c:v>
                </c:pt>
                <c:pt idx="8">
                  <c:v>12000</c:v>
                </c:pt>
                <c:pt idx="9">
                  <c:v>5000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340232"/>
        <c:axId val="294340624"/>
      </c:lineChart>
      <c:catAx>
        <c:axId val="294340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baseline="0"/>
                  <a:t>Time in Months</a:t>
                </a:r>
                <a:endParaRPr lang="en-US" sz="1200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294340624"/>
        <c:crosses val="autoZero"/>
        <c:auto val="1"/>
        <c:lblAlgn val="ctr"/>
        <c:lblOffset val="100"/>
        <c:noMultiLvlLbl val="0"/>
      </c:catAx>
      <c:valAx>
        <c:axId val="294340624"/>
        <c:scaling>
          <c:orientation val="minMax"/>
          <c:max val="9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Project Costs in $</a:t>
                </a:r>
              </a:p>
            </c:rich>
          </c:tx>
          <c:layout/>
          <c:overlay val="0"/>
        </c:title>
        <c:numFmt formatCode="&quot;$&quot;#,##0" sourceLinked="1"/>
        <c:majorTickMark val="none"/>
        <c:minorTickMark val="none"/>
        <c:tickLblPos val="nextTo"/>
        <c:crossAx val="294340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 1.10 Cumulative Costs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'fig 1.9 and 1.10 (cum)'!$A$13</c:f>
              <c:strCache>
                <c:ptCount val="1"/>
                <c:pt idx="0">
                  <c:v>Cumulative Totals</c:v>
                </c:pt>
              </c:strCache>
            </c:strRef>
          </c:tx>
          <c:marker>
            <c:symbol val="none"/>
          </c:marker>
          <c:cat>
            <c:strRef>
              <c:f>'fig 1.9 and 1.10 (cum)'!$B$7:$K$7</c:f>
              <c:strCache>
                <c:ptCount val="10"/>
                <c:pt idx="0">
                  <c:v>Month One</c:v>
                </c:pt>
                <c:pt idx="1">
                  <c:v>Month Two</c:v>
                </c:pt>
                <c:pt idx="2">
                  <c:v>Month Three</c:v>
                </c:pt>
                <c:pt idx="3">
                  <c:v>Month Four</c:v>
                </c:pt>
                <c:pt idx="4">
                  <c:v>Month Five</c:v>
                </c:pt>
                <c:pt idx="5">
                  <c:v>Month Six</c:v>
                </c:pt>
                <c:pt idx="6">
                  <c:v>Month Seven</c:v>
                </c:pt>
                <c:pt idx="7">
                  <c:v>Month Eight</c:v>
                </c:pt>
                <c:pt idx="8">
                  <c:v>Month Nine</c:v>
                </c:pt>
                <c:pt idx="9">
                  <c:v>Month Ten</c:v>
                </c:pt>
              </c:strCache>
            </c:strRef>
          </c:cat>
          <c:val>
            <c:numRef>
              <c:f>'fig 1.9 and 1.10 (cum)'!$B$13:$K$13</c:f>
              <c:numCache>
                <c:formatCode>"$"#,##0</c:formatCode>
                <c:ptCount val="10"/>
                <c:pt idx="0">
                  <c:v>18000</c:v>
                </c:pt>
                <c:pt idx="1">
                  <c:v>50000</c:v>
                </c:pt>
                <c:pt idx="2">
                  <c:v>99000</c:v>
                </c:pt>
                <c:pt idx="3">
                  <c:v>185000</c:v>
                </c:pt>
                <c:pt idx="4">
                  <c:v>260000</c:v>
                </c:pt>
                <c:pt idx="5">
                  <c:v>340000</c:v>
                </c:pt>
                <c:pt idx="6">
                  <c:v>390000</c:v>
                </c:pt>
                <c:pt idx="7">
                  <c:v>445000</c:v>
                </c:pt>
                <c:pt idx="8">
                  <c:v>465000</c:v>
                </c:pt>
                <c:pt idx="9">
                  <c:v>473000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'fig 1.9 and 1.10 (cum)'!$A$12</c:f>
              <c:strCache>
                <c:ptCount val="1"/>
                <c:pt idx="0">
                  <c:v>Period Costs</c:v>
                </c:pt>
              </c:strCache>
            </c:strRef>
          </c:tx>
          <c:marker>
            <c:symbol val="none"/>
          </c:marker>
          <c:cat>
            <c:strRef>
              <c:f>'fig 1.9 and 1.10 (cum)'!$B$7:$K$7</c:f>
              <c:strCache>
                <c:ptCount val="10"/>
                <c:pt idx="0">
                  <c:v>Month One</c:v>
                </c:pt>
                <c:pt idx="1">
                  <c:v>Month Two</c:v>
                </c:pt>
                <c:pt idx="2">
                  <c:v>Month Three</c:v>
                </c:pt>
                <c:pt idx="3">
                  <c:v>Month Four</c:v>
                </c:pt>
                <c:pt idx="4">
                  <c:v>Month Five</c:v>
                </c:pt>
                <c:pt idx="5">
                  <c:v>Month Six</c:v>
                </c:pt>
                <c:pt idx="6">
                  <c:v>Month Seven</c:v>
                </c:pt>
                <c:pt idx="7">
                  <c:v>Month Eight</c:v>
                </c:pt>
                <c:pt idx="8">
                  <c:v>Month Nine</c:v>
                </c:pt>
                <c:pt idx="9">
                  <c:v>Month Ten</c:v>
                </c:pt>
              </c:strCache>
            </c:strRef>
          </c:cat>
          <c:val>
            <c:numRef>
              <c:f>'fig 1.9 and 1.10 (cum)'!$B$12:$K$12</c:f>
              <c:numCache>
                <c:formatCode>"$"#,##0</c:formatCode>
                <c:ptCount val="10"/>
                <c:pt idx="0">
                  <c:v>18000</c:v>
                </c:pt>
                <c:pt idx="1">
                  <c:v>32000</c:v>
                </c:pt>
                <c:pt idx="2">
                  <c:v>49000</c:v>
                </c:pt>
                <c:pt idx="3">
                  <c:v>86000</c:v>
                </c:pt>
                <c:pt idx="4">
                  <c:v>75000</c:v>
                </c:pt>
                <c:pt idx="5">
                  <c:v>80000</c:v>
                </c:pt>
                <c:pt idx="6">
                  <c:v>50000</c:v>
                </c:pt>
                <c:pt idx="7">
                  <c:v>55000</c:v>
                </c:pt>
                <c:pt idx="8">
                  <c:v>20000</c:v>
                </c:pt>
                <c:pt idx="9">
                  <c:v>8000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'fig 1.9 and 1.10 (cum)'!$A$11</c:f>
              <c:strCache>
                <c:ptCount val="1"/>
                <c:pt idx="0">
                  <c:v>Avg Period Cost</c:v>
                </c:pt>
              </c:strCache>
            </c:strRef>
          </c:tx>
          <c:marker>
            <c:symbol val="none"/>
          </c:marker>
          <c:cat>
            <c:strRef>
              <c:f>'fig 1.9 and 1.10 (cum)'!$B$7:$K$7</c:f>
              <c:strCache>
                <c:ptCount val="10"/>
                <c:pt idx="0">
                  <c:v>Month One</c:v>
                </c:pt>
                <c:pt idx="1">
                  <c:v>Month Two</c:v>
                </c:pt>
                <c:pt idx="2">
                  <c:v>Month Three</c:v>
                </c:pt>
                <c:pt idx="3">
                  <c:v>Month Four</c:v>
                </c:pt>
                <c:pt idx="4">
                  <c:v>Month Five</c:v>
                </c:pt>
                <c:pt idx="5">
                  <c:v>Month Six</c:v>
                </c:pt>
                <c:pt idx="6">
                  <c:v>Month Seven</c:v>
                </c:pt>
                <c:pt idx="7">
                  <c:v>Month Eight</c:v>
                </c:pt>
                <c:pt idx="8">
                  <c:v>Month Nine</c:v>
                </c:pt>
                <c:pt idx="9">
                  <c:v>Month Ten</c:v>
                </c:pt>
              </c:strCache>
            </c:strRef>
          </c:cat>
          <c:val>
            <c:numRef>
              <c:f>'fig 1.9 and 1.10 (cum)'!$B$11:$K$11</c:f>
              <c:numCache>
                <c:formatCode>"$"#,##0</c:formatCode>
                <c:ptCount val="10"/>
                <c:pt idx="0">
                  <c:v>18000</c:v>
                </c:pt>
                <c:pt idx="1">
                  <c:v>25000</c:v>
                </c:pt>
                <c:pt idx="2">
                  <c:v>33000</c:v>
                </c:pt>
                <c:pt idx="3">
                  <c:v>46250</c:v>
                </c:pt>
                <c:pt idx="4">
                  <c:v>52000</c:v>
                </c:pt>
                <c:pt idx="5">
                  <c:v>56666.666666666664</c:v>
                </c:pt>
                <c:pt idx="6">
                  <c:v>55714.285714285717</c:v>
                </c:pt>
                <c:pt idx="7">
                  <c:v>55625</c:v>
                </c:pt>
                <c:pt idx="8">
                  <c:v>51666.666666666664</c:v>
                </c:pt>
                <c:pt idx="9">
                  <c:v>47300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341408"/>
        <c:axId val="295632144"/>
      </c:lineChart>
      <c:catAx>
        <c:axId val="294341408"/>
        <c:scaling>
          <c:orientation val="minMax"/>
        </c:scaling>
        <c:delete val="0"/>
        <c:axPos val="t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in Months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295632144"/>
        <c:crosses val="max"/>
        <c:auto val="1"/>
        <c:lblAlgn val="ctr"/>
        <c:lblOffset val="100"/>
        <c:noMultiLvlLbl val="0"/>
      </c:catAx>
      <c:valAx>
        <c:axId val="295632144"/>
        <c:scaling>
          <c:orientation val="minMax"/>
          <c:max val="5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 Costs in $</a:t>
                </a:r>
              </a:p>
            </c:rich>
          </c:tx>
          <c:layout/>
          <c:overlay val="0"/>
        </c:title>
        <c:numFmt formatCode="&quot;$&quot;#,##0" sourceLinked="1"/>
        <c:majorTickMark val="none"/>
        <c:minorTickMark val="none"/>
        <c:tickLblPos val="nextTo"/>
        <c:crossAx val="294341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668382537454145"/>
          <c:y val="0.31241504834266937"/>
          <c:w val="0.13403107557291774"/>
          <c:h val="0.41221564640233677"/>
        </c:manualLayout>
      </c:layout>
      <c:overlay val="0"/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13</xdr:row>
      <xdr:rowOff>76200</xdr:rowOff>
    </xdr:from>
    <xdr:to>
      <xdr:col>14</xdr:col>
      <xdr:colOff>409574</xdr:colOff>
      <xdr:row>38</xdr:row>
      <xdr:rowOff>28576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15</xdr:row>
      <xdr:rowOff>142874</xdr:rowOff>
    </xdr:from>
    <xdr:to>
      <xdr:col>12</xdr:col>
      <xdr:colOff>85725</xdr:colOff>
      <xdr:row>37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2"/>
  <sheetViews>
    <sheetView tabSelected="1" workbookViewId="0">
      <selection activeCell="A2" sqref="A2:K12"/>
    </sheetView>
  </sheetViews>
  <sheetFormatPr defaultRowHeight="15" x14ac:dyDescent="0.25"/>
  <cols>
    <col min="1" max="1" width="13.28515625" customWidth="1"/>
    <col min="2" max="10" width="7.5703125" bestFit="1" customWidth="1"/>
    <col min="11" max="11" width="6.5703125" bestFit="1" customWidth="1"/>
  </cols>
  <sheetData>
    <row r="1" spans="1:12" ht="15.75" thickBot="1" x14ac:dyDescent="0.3"/>
    <row r="2" spans="1:12" ht="21" x14ac:dyDescent="0.35">
      <c r="A2" s="18" t="s">
        <v>23</v>
      </c>
      <c r="B2" s="19"/>
      <c r="C2" s="19"/>
      <c r="D2" s="19"/>
      <c r="E2" s="19"/>
      <c r="F2" s="19"/>
      <c r="G2" s="19"/>
      <c r="H2" s="19"/>
      <c r="I2" s="19"/>
      <c r="J2" s="19"/>
      <c r="K2" s="20"/>
    </row>
    <row r="3" spans="1:12" x14ac:dyDescent="0.25">
      <c r="A3" s="17" t="s">
        <v>21</v>
      </c>
      <c r="B3" s="11"/>
      <c r="C3" s="11"/>
      <c r="D3" s="11"/>
      <c r="E3" s="11"/>
      <c r="F3" s="11"/>
      <c r="G3" s="11"/>
      <c r="H3" s="11"/>
      <c r="I3" s="11"/>
      <c r="J3" s="11"/>
      <c r="K3" s="12"/>
    </row>
    <row r="4" spans="1:12" ht="15.75" thickBot="1" x14ac:dyDescent="0.3">
      <c r="A4" s="13" t="s">
        <v>22</v>
      </c>
      <c r="B4" s="14"/>
      <c r="C4" s="14"/>
      <c r="D4" s="14"/>
      <c r="E4" s="14"/>
      <c r="F4" s="14"/>
      <c r="G4" s="14"/>
      <c r="H4" s="14"/>
      <c r="I4" s="14"/>
      <c r="J4" s="14"/>
      <c r="K4" s="15"/>
    </row>
    <row r="5" spans="1:12" ht="3" customHeight="1" thickBot="1" x14ac:dyDescent="0.3">
      <c r="A5" s="10"/>
      <c r="B5" s="11"/>
      <c r="C5" s="11"/>
      <c r="D5" s="11"/>
      <c r="E5" s="11"/>
      <c r="F5" s="11"/>
      <c r="G5" s="11"/>
      <c r="H5" s="11"/>
      <c r="I5" s="11"/>
      <c r="J5" s="11"/>
      <c r="K5" s="12"/>
    </row>
    <row r="6" spans="1:12" ht="18.75" x14ac:dyDescent="0.3">
      <c r="A6" s="2"/>
      <c r="B6" s="21" t="s">
        <v>1</v>
      </c>
      <c r="C6" s="21"/>
      <c r="D6" s="21"/>
      <c r="E6" s="21"/>
      <c r="F6" s="21"/>
      <c r="G6" s="21"/>
      <c r="H6" s="21"/>
      <c r="I6" s="21"/>
      <c r="J6" s="21"/>
      <c r="K6" s="22"/>
    </row>
    <row r="7" spans="1:12" ht="30" x14ac:dyDescent="0.25">
      <c r="A7" s="3" t="s">
        <v>2</v>
      </c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12</v>
      </c>
      <c r="I7" s="1" t="s">
        <v>13</v>
      </c>
      <c r="J7" s="1" t="s">
        <v>14</v>
      </c>
      <c r="K7" s="4" t="s">
        <v>15</v>
      </c>
    </row>
    <row r="8" spans="1:12" x14ac:dyDescent="0.25">
      <c r="A8" s="3" t="s">
        <v>3</v>
      </c>
      <c r="B8" s="6">
        <v>0</v>
      </c>
      <c r="C8" s="6">
        <v>0</v>
      </c>
      <c r="D8" s="6">
        <v>10000</v>
      </c>
      <c r="E8" s="6">
        <v>30000</v>
      </c>
      <c r="F8" s="6">
        <v>15000</v>
      </c>
      <c r="G8" s="6">
        <v>25000</v>
      </c>
      <c r="H8" s="6">
        <v>20000</v>
      </c>
      <c r="I8" s="6">
        <v>30000</v>
      </c>
      <c r="J8" s="6">
        <v>5000</v>
      </c>
      <c r="K8" s="7">
        <v>2000</v>
      </c>
    </row>
    <row r="9" spans="1:12" x14ac:dyDescent="0.25">
      <c r="A9" s="3" t="s">
        <v>4</v>
      </c>
      <c r="B9" s="6">
        <v>10000</v>
      </c>
      <c r="C9" s="6">
        <v>12000</v>
      </c>
      <c r="D9" s="6">
        <v>15000</v>
      </c>
      <c r="E9" s="6">
        <v>20000</v>
      </c>
      <c r="F9" s="6">
        <v>12000</v>
      </c>
      <c r="G9" s="6">
        <v>20000</v>
      </c>
      <c r="H9" s="6">
        <v>5000</v>
      </c>
      <c r="I9" s="6">
        <v>10000</v>
      </c>
      <c r="J9" s="6">
        <v>3000</v>
      </c>
      <c r="K9" s="7">
        <v>1000</v>
      </c>
    </row>
    <row r="10" spans="1:12" x14ac:dyDescent="0.25">
      <c r="A10" s="3" t="s">
        <v>0</v>
      </c>
      <c r="B10" s="6">
        <v>8000</v>
      </c>
      <c r="C10" s="6">
        <v>20000</v>
      </c>
      <c r="D10" s="6">
        <v>24000</v>
      </c>
      <c r="E10" s="6">
        <v>36000</v>
      </c>
      <c r="F10" s="6">
        <v>48000</v>
      </c>
      <c r="G10" s="6">
        <v>35000</v>
      </c>
      <c r="H10" s="6">
        <v>25000</v>
      </c>
      <c r="I10" s="6">
        <v>15000</v>
      </c>
      <c r="J10" s="6">
        <v>12000</v>
      </c>
      <c r="K10" s="7">
        <v>5000</v>
      </c>
    </row>
    <row r="11" spans="1:12" x14ac:dyDescent="0.25">
      <c r="A11" s="3"/>
      <c r="B11" s="6" t="s">
        <v>5</v>
      </c>
      <c r="C11" s="6" t="s">
        <v>5</v>
      </c>
      <c r="D11" s="6" t="s">
        <v>5</v>
      </c>
      <c r="E11" s="6" t="s">
        <v>5</v>
      </c>
      <c r="F11" s="6" t="s">
        <v>5</v>
      </c>
      <c r="G11" s="6" t="s">
        <v>5</v>
      </c>
      <c r="H11" s="6" t="s">
        <v>5</v>
      </c>
      <c r="I11" s="6" t="s">
        <v>5</v>
      </c>
      <c r="J11" s="6" t="s">
        <v>5</v>
      </c>
      <c r="K11" s="7" t="s">
        <v>5</v>
      </c>
    </row>
    <row r="12" spans="1:12" ht="15.75" thickBot="1" x14ac:dyDescent="0.3">
      <c r="A12" s="5" t="s">
        <v>16</v>
      </c>
      <c r="B12" s="8">
        <f>SUM(B8:B10)</f>
        <v>18000</v>
      </c>
      <c r="C12" s="8">
        <f t="shared" ref="C12:K12" si="0">SUM(C8:C10)</f>
        <v>32000</v>
      </c>
      <c r="D12" s="8">
        <f t="shared" si="0"/>
        <v>49000</v>
      </c>
      <c r="E12" s="8">
        <f t="shared" si="0"/>
        <v>86000</v>
      </c>
      <c r="F12" s="8">
        <f t="shared" si="0"/>
        <v>75000</v>
      </c>
      <c r="G12" s="8">
        <f t="shared" si="0"/>
        <v>80000</v>
      </c>
      <c r="H12" s="8">
        <f t="shared" si="0"/>
        <v>50000</v>
      </c>
      <c r="I12" s="8">
        <f t="shared" si="0"/>
        <v>55000</v>
      </c>
      <c r="J12" s="8">
        <f t="shared" si="0"/>
        <v>20000</v>
      </c>
      <c r="K12" s="16">
        <f t="shared" si="0"/>
        <v>8000</v>
      </c>
      <c r="L12" s="9"/>
    </row>
  </sheetData>
  <mergeCells count="2">
    <mergeCell ref="A2:K2"/>
    <mergeCell ref="B6:K6"/>
  </mergeCells>
  <pageMargins left="0.5" right="0.5" top="0.75" bottom="0.75" header="0.3" footer="0.3"/>
  <pageSetup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A2" workbookViewId="0">
      <selection activeCell="M30" sqref="M30"/>
    </sheetView>
  </sheetViews>
  <sheetFormatPr defaultRowHeight="15" x14ac:dyDescent="0.25"/>
  <cols>
    <col min="1" max="1" width="13.140625" customWidth="1"/>
    <col min="11" max="11" width="9" customWidth="1"/>
    <col min="12" max="12" width="10.140625" bestFit="1" customWidth="1"/>
  </cols>
  <sheetData>
    <row r="1" spans="1:12" ht="15.75" thickBot="1" x14ac:dyDescent="0.3"/>
    <row r="2" spans="1:12" ht="21" x14ac:dyDescent="0.35">
      <c r="A2" s="18" t="s">
        <v>25</v>
      </c>
      <c r="B2" s="19"/>
      <c r="C2" s="19"/>
      <c r="D2" s="19"/>
      <c r="E2" s="19"/>
      <c r="F2" s="19"/>
      <c r="G2" s="19"/>
      <c r="H2" s="19"/>
      <c r="I2" s="19"/>
      <c r="J2" s="19"/>
      <c r="K2" s="20"/>
    </row>
    <row r="3" spans="1:12" x14ac:dyDescent="0.25">
      <c r="A3" s="17" t="s">
        <v>21</v>
      </c>
      <c r="B3" s="11"/>
      <c r="C3" s="11"/>
      <c r="D3" s="11"/>
      <c r="E3" s="11"/>
      <c r="F3" s="11"/>
      <c r="G3" s="11"/>
      <c r="H3" s="11"/>
      <c r="I3" s="11"/>
      <c r="J3" s="11"/>
      <c r="K3" s="12"/>
    </row>
    <row r="4" spans="1:12" ht="15.75" thickBot="1" x14ac:dyDescent="0.3">
      <c r="A4" s="13" t="s">
        <v>22</v>
      </c>
      <c r="B4" s="14"/>
      <c r="C4" s="14"/>
      <c r="D4" s="14"/>
      <c r="E4" s="14"/>
      <c r="F4" s="14"/>
      <c r="G4" s="14"/>
      <c r="H4" s="14"/>
      <c r="I4" s="14"/>
      <c r="J4" s="14"/>
      <c r="K4" s="15"/>
    </row>
    <row r="5" spans="1:12" ht="3" customHeight="1" thickBot="1" x14ac:dyDescent="0.3">
      <c r="A5" s="10"/>
      <c r="B5" s="11"/>
      <c r="C5" s="11"/>
      <c r="D5" s="11"/>
      <c r="E5" s="11"/>
      <c r="F5" s="11"/>
      <c r="G5" s="11"/>
      <c r="H5" s="11"/>
      <c r="I5" s="11"/>
      <c r="J5" s="11"/>
      <c r="K5" s="12"/>
    </row>
    <row r="6" spans="1:12" ht="18.75" customHeight="1" x14ac:dyDescent="0.3">
      <c r="A6" s="2"/>
      <c r="B6" s="23" t="s">
        <v>24</v>
      </c>
      <c r="C6" s="24"/>
      <c r="D6" s="24"/>
      <c r="E6" s="24"/>
      <c r="F6" s="24"/>
      <c r="G6" s="24"/>
      <c r="H6" s="24"/>
      <c r="I6" s="24"/>
      <c r="J6" s="24"/>
      <c r="K6" s="25"/>
    </row>
    <row r="7" spans="1:12" ht="30" x14ac:dyDescent="0.25">
      <c r="A7" s="3" t="s">
        <v>2</v>
      </c>
      <c r="B7" s="1" t="s">
        <v>26</v>
      </c>
      <c r="C7" s="1" t="s">
        <v>27</v>
      </c>
      <c r="D7" s="1" t="s">
        <v>28</v>
      </c>
      <c r="E7" s="1" t="s">
        <v>29</v>
      </c>
      <c r="F7" s="1" t="s">
        <v>30</v>
      </c>
      <c r="G7" s="1" t="s">
        <v>31</v>
      </c>
      <c r="H7" s="1" t="s">
        <v>32</v>
      </c>
      <c r="I7" s="1" t="s">
        <v>33</v>
      </c>
      <c r="J7" s="1" t="s">
        <v>34</v>
      </c>
      <c r="K7" s="4" t="s">
        <v>35</v>
      </c>
    </row>
    <row r="8" spans="1:12" x14ac:dyDescent="0.25">
      <c r="A8" s="3" t="s">
        <v>3</v>
      </c>
      <c r="B8" s="6">
        <v>0</v>
      </c>
      <c r="C8" s="6">
        <v>0</v>
      </c>
      <c r="D8" s="6">
        <v>10000</v>
      </c>
      <c r="E8" s="6">
        <v>30000</v>
      </c>
      <c r="F8" s="6">
        <v>15000</v>
      </c>
      <c r="G8" s="6">
        <v>25000</v>
      </c>
      <c r="H8" s="6">
        <v>20000</v>
      </c>
      <c r="I8" s="6">
        <v>30000</v>
      </c>
      <c r="J8" s="6">
        <v>5000</v>
      </c>
      <c r="K8" s="7">
        <v>2000</v>
      </c>
    </row>
    <row r="9" spans="1:12" x14ac:dyDescent="0.25">
      <c r="A9" s="3" t="s">
        <v>4</v>
      </c>
      <c r="B9" s="6">
        <v>10000</v>
      </c>
      <c r="C9" s="6">
        <v>12000</v>
      </c>
      <c r="D9" s="6">
        <v>15000</v>
      </c>
      <c r="E9" s="6">
        <v>20000</v>
      </c>
      <c r="F9" s="6">
        <v>12000</v>
      </c>
      <c r="G9" s="6">
        <v>20000</v>
      </c>
      <c r="H9" s="6">
        <v>5000</v>
      </c>
      <c r="I9" s="6">
        <v>10000</v>
      </c>
      <c r="J9" s="6">
        <v>3000</v>
      </c>
      <c r="K9" s="7">
        <v>1000</v>
      </c>
    </row>
    <row r="10" spans="1:12" x14ac:dyDescent="0.25">
      <c r="A10" s="3" t="s">
        <v>0</v>
      </c>
      <c r="B10" s="6">
        <v>8000</v>
      </c>
      <c r="C10" s="6">
        <v>20000</v>
      </c>
      <c r="D10" s="6">
        <v>24000</v>
      </c>
      <c r="E10" s="6">
        <v>36000</v>
      </c>
      <c r="F10" s="6">
        <v>48000</v>
      </c>
      <c r="G10" s="6">
        <v>35000</v>
      </c>
      <c r="H10" s="6">
        <v>25000</v>
      </c>
      <c r="I10" s="6">
        <v>15000</v>
      </c>
      <c r="J10" s="6">
        <v>12000</v>
      </c>
      <c r="K10" s="7">
        <v>5000</v>
      </c>
    </row>
    <row r="11" spans="1:12" ht="30.75" thickBot="1" x14ac:dyDescent="0.3">
      <c r="A11" s="3" t="s">
        <v>20</v>
      </c>
      <c r="B11" s="8">
        <f>SUM(B8:B10)/1</f>
        <v>18000</v>
      </c>
      <c r="C11" s="8">
        <f>(SUM(C8:C10)+B13)/2</f>
        <v>25000</v>
      </c>
      <c r="D11" s="8">
        <f>(SUM(D8:D10)+C13)/3</f>
        <v>33000</v>
      </c>
      <c r="E11" s="8">
        <f>(SUM(E8:E10)+D13)/4</f>
        <v>46250</v>
      </c>
      <c r="F11" s="8">
        <f>(SUM(F8:F10)+E13)/5</f>
        <v>52000</v>
      </c>
      <c r="G11" s="8">
        <f>(SUM(G8:G10)+F13)/6</f>
        <v>56666.666666666664</v>
      </c>
      <c r="H11" s="8">
        <f>(SUM(H8:H10)+G13)/7</f>
        <v>55714.285714285717</v>
      </c>
      <c r="I11" s="8">
        <f>(SUM(I8:I10)+H13)/8</f>
        <v>55625</v>
      </c>
      <c r="J11" s="8">
        <f>(SUM(J8:J10)+I13)/9</f>
        <v>51666.666666666664</v>
      </c>
      <c r="K11" s="8">
        <f>(SUM(K8:K10)+J13)/10</f>
        <v>47300</v>
      </c>
    </row>
    <row r="12" spans="1:12" ht="15.75" thickBot="1" x14ac:dyDescent="0.3">
      <c r="A12" s="3" t="s">
        <v>19</v>
      </c>
      <c r="B12" s="8">
        <f>SUM(B8:B10)</f>
        <v>18000</v>
      </c>
      <c r="C12" s="8">
        <f t="shared" ref="C12:K12" si="0">SUM(C8:C10)</f>
        <v>32000</v>
      </c>
      <c r="D12" s="8">
        <f t="shared" si="0"/>
        <v>49000</v>
      </c>
      <c r="E12" s="8">
        <f t="shared" si="0"/>
        <v>86000</v>
      </c>
      <c r="F12" s="8">
        <f t="shared" si="0"/>
        <v>75000</v>
      </c>
      <c r="G12" s="8">
        <f t="shared" si="0"/>
        <v>80000</v>
      </c>
      <c r="H12" s="8">
        <f t="shared" si="0"/>
        <v>50000</v>
      </c>
      <c r="I12" s="8">
        <f t="shared" si="0"/>
        <v>55000</v>
      </c>
      <c r="J12" s="8">
        <f t="shared" si="0"/>
        <v>20000</v>
      </c>
      <c r="K12" s="8">
        <f t="shared" si="0"/>
        <v>8000</v>
      </c>
    </row>
    <row r="13" spans="1:12" ht="30.75" thickBot="1" x14ac:dyDescent="0.3">
      <c r="A13" s="5" t="s">
        <v>17</v>
      </c>
      <c r="B13" s="8">
        <f>B12</f>
        <v>18000</v>
      </c>
      <c r="C13" s="8">
        <f>B13+C12</f>
        <v>50000</v>
      </c>
      <c r="D13" s="8">
        <f t="shared" ref="D13:K13" si="1">C13+D12</f>
        <v>99000</v>
      </c>
      <c r="E13" s="8">
        <f t="shared" si="1"/>
        <v>185000</v>
      </c>
      <c r="F13" s="8">
        <f t="shared" si="1"/>
        <v>260000</v>
      </c>
      <c r="G13" s="8">
        <f t="shared" si="1"/>
        <v>340000</v>
      </c>
      <c r="H13" s="8">
        <f t="shared" si="1"/>
        <v>390000</v>
      </c>
      <c r="I13" s="8">
        <f t="shared" si="1"/>
        <v>445000</v>
      </c>
      <c r="J13" s="8">
        <f t="shared" si="1"/>
        <v>465000</v>
      </c>
      <c r="K13" s="8">
        <f t="shared" si="1"/>
        <v>473000</v>
      </c>
      <c r="L13" s="9"/>
    </row>
    <row r="17" spans="3:3" x14ac:dyDescent="0.25">
      <c r="C17" t="s">
        <v>18</v>
      </c>
    </row>
  </sheetData>
  <mergeCells count="2">
    <mergeCell ref="B6:K6"/>
    <mergeCell ref="A2:K2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 1.8 (period)</vt:lpstr>
      <vt:lpstr>fig 1.9 and 1.10 (cum)</vt:lpstr>
    </vt:vector>
  </TitlesOfParts>
  <Company>Self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Clive Schuelein</dc:creator>
  <cp:lastModifiedBy>Clive Schuelein</cp:lastModifiedBy>
  <cp:lastPrinted>2008-02-08T20:41:38Z</cp:lastPrinted>
  <dcterms:created xsi:type="dcterms:W3CDTF">2008-01-31T19:22:29Z</dcterms:created>
  <dcterms:modified xsi:type="dcterms:W3CDTF">2015-08-29T00:46:15Z</dcterms:modified>
</cp:coreProperties>
</file>