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I15" i="1"/>
  <c r="I20" i="1"/>
  <c r="I25" i="1"/>
  <c r="I30" i="1"/>
  <c r="I35" i="1"/>
  <c r="I65" i="1"/>
  <c r="I70" i="1"/>
  <c r="I10" i="1"/>
  <c r="H10" i="1"/>
  <c r="H15" i="1"/>
  <c r="H20" i="1"/>
  <c r="H25" i="1"/>
  <c r="H30" i="1"/>
  <c r="H35" i="1"/>
  <c r="H60" i="1"/>
  <c r="H65" i="1"/>
  <c r="H70" i="1"/>
  <c r="H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H40" i="1" s="1"/>
  <c r="G38" i="1"/>
  <c r="G39" i="1"/>
  <c r="G40" i="1"/>
  <c r="G41" i="1"/>
  <c r="H45" i="1" s="1"/>
  <c r="G42" i="1"/>
  <c r="G43" i="1"/>
  <c r="G44" i="1"/>
  <c r="G45" i="1"/>
  <c r="G46" i="1"/>
  <c r="G47" i="1"/>
  <c r="G48" i="1"/>
  <c r="G49" i="1"/>
  <c r="H50" i="1" s="1"/>
  <c r="G50" i="1"/>
  <c r="G51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I50" i="1" l="1"/>
  <c r="I40" i="1"/>
  <c r="I45" i="1"/>
  <c r="F52" i="1"/>
  <c r="G52" i="1" s="1"/>
  <c r="F53" i="1"/>
  <c r="G53" i="1" s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" i="1"/>
  <c r="R130" i="1"/>
  <c r="T70" i="1"/>
  <c r="H55" i="1" l="1"/>
  <c r="I55" i="1" s="1"/>
  <c r="I60" i="1" l="1"/>
</calcChain>
</file>

<file path=xl/sharedStrings.xml><?xml version="1.0" encoding="utf-8"?>
<sst xmlns="http://schemas.openxmlformats.org/spreadsheetml/2006/main" count="297" uniqueCount="162">
  <si>
    <t>LIKEE</t>
  </si>
  <si>
    <r>
      <t>y = -1.650711644·10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+ 2959.56312 x + 5594917.196</t>
    </r>
  </si>
  <si>
    <t>0-75k</t>
  </si>
  <si>
    <t>75k</t>
  </si>
  <si>
    <r>
      <t>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1.224686075·10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+ 9729.457018 x - 626953113.2</t>
    </r>
  </si>
  <si>
    <t>x</t>
  </si>
  <si>
    <t>y</t>
  </si>
  <si>
    <t>  </t>
  </si>
  <si>
    <t>Calculated y</t>
  </si>
  <si>
    <t>Error</t>
  </si>
  <si>
    <t>1. </t>
  </si>
  <si>
    <t> 171644754.8 </t>
  </si>
  <si>
    <t> 29618265.82 </t>
  </si>
  <si>
    <t>2. </t>
  </si>
  <si>
    <t> 33279057.82 </t>
  </si>
  <si>
    <t>3. </t>
  </si>
  <si>
    <t> 34493470.82 </t>
  </si>
  <si>
    <t>4. </t>
  </si>
  <si>
    <t> 13146868.82 </t>
  </si>
  <si>
    <t>5. </t>
  </si>
  <si>
    <t> 36704170.82 </t>
  </si>
  <si>
    <t>6. </t>
  </si>
  <si>
    <t> 468461196.1 </t>
  </si>
  <si>
    <t> 458892354.9 </t>
  </si>
  <si>
    <t>7. </t>
  </si>
  <si>
    <t> 436080325.9 </t>
  </si>
  <si>
    <t>8. </t>
  </si>
  <si>
    <t> 186362532.1 </t>
  </si>
  <si>
    <t>9. </t>
  </si>
  <si>
    <t> 203217731.1 </t>
  </si>
  <si>
    <t>10. </t>
  </si>
  <si>
    <t> 290664743.1 </t>
  </si>
  <si>
    <t>11. </t>
  </si>
  <si>
    <t> 1808812720 </t>
  </si>
  <si>
    <t> 349317968.6 </t>
  </si>
  <si>
    <t>12. </t>
  </si>
  <si>
    <t> 1263517906 </t>
  </si>
  <si>
    <t>13. </t>
  </si>
  <si>
    <t> 351355585.6 </t>
  </si>
  <si>
    <t>14. </t>
  </si>
  <si>
    <t> 316217268.6 </t>
  </si>
  <si>
    <t>15. </t>
  </si>
  <si>
    <t> 117790478.6 </t>
  </si>
  <si>
    <t>16. </t>
  </si>
  <si>
    <t> 2570839938 </t>
  </si>
  <si>
    <t> 71523124.84 </t>
  </si>
  <si>
    <t>17. </t>
  </si>
  <si>
    <t> 208472781.8 </t>
  </si>
  <si>
    <t>18. </t>
  </si>
  <si>
    <t> 56063933.84 </t>
  </si>
  <si>
    <t>19. </t>
  </si>
  <si>
    <t> 18500834.16 </t>
  </si>
  <si>
    <t>20. </t>
  </si>
  <si>
    <t> 256208242.2 </t>
  </si>
  <si>
    <t>Result:  y = 1.224686075·10</t>
  </si>
  <si>
    <t> 5890708.437 </t>
  </si>
  <si>
    <t> 4587368.437 </t>
  </si>
  <si>
    <t> 4328784.437 </t>
  </si>
  <si>
    <t> 4780462.437 </t>
  </si>
  <si>
    <t> 4884862.437 </t>
  </si>
  <si>
    <t> 4878750.437 </t>
  </si>
  <si>
    <t> 7070571.977 </t>
  </si>
  <si>
    <t> 5112309.977 </t>
  </si>
  <si>
    <t> 5129013.977 </t>
  </si>
  <si>
    <t> 3612679.977 </t>
  </si>
  <si>
    <t> 4496024.977 </t>
  </si>
  <si>
    <t> 5049789.977 </t>
  </si>
  <si>
    <t> 8537973.199 </t>
  </si>
  <si>
    <t> 6218715.199 </t>
  </si>
  <si>
    <t> 4790050.199 </t>
  </si>
  <si>
    <t> 5096536.199 </t>
  </si>
  <si>
    <t> 5197674.199 </t>
  </si>
  <si>
    <t> 5175986.199 </t>
  </si>
  <si>
    <t> 11448014.97 </t>
  </si>
  <si>
    <t> 3887229.969 </t>
  </si>
  <si>
    <t> 5855802.969 </t>
  </si>
  <si>
    <t> 2496191.969 </t>
  </si>
  <si>
    <t> 2384745.969 </t>
  </si>
  <si>
    <t> 5087103.969 </t>
  </si>
  <si>
    <t>21. </t>
  </si>
  <si>
    <t> 19980054.88 </t>
  </si>
  <si>
    <t> 4911010.883 </t>
  </si>
  <si>
    <t>22. </t>
  </si>
  <si>
    <t> 4121617.883 </t>
  </si>
  <si>
    <t>23. </t>
  </si>
  <si>
    <t> 8868330.883 </t>
  </si>
  <si>
    <t>24. </t>
  </si>
  <si>
    <t> 2523822.883 </t>
  </si>
  <si>
    <t>25. </t>
  </si>
  <si>
    <t> 4728035.883 </t>
  </si>
  <si>
    <t>26. </t>
  </si>
  <si>
    <t> 26863115.29 </t>
  </si>
  <si>
    <t> 479601.2935 </t>
  </si>
  <si>
    <t>27. </t>
  </si>
  <si>
    <t> 7706816.293 </t>
  </si>
  <si>
    <t>28. </t>
  </si>
  <si>
    <t> 5965765.293 </t>
  </si>
  <si>
    <t>29. </t>
  </si>
  <si>
    <t> 8770611.293 </t>
  </si>
  <si>
    <t>30. </t>
  </si>
  <si>
    <t> 2067026.293 </t>
  </si>
  <si>
    <t>31. </t>
  </si>
  <si>
    <t> 33539836.75 </t>
  </si>
  <si>
    <t> 20810371.25 </t>
  </si>
  <si>
    <t>32. </t>
  </si>
  <si>
    <t> 37297211.25 </t>
  </si>
  <si>
    <t>33. </t>
  </si>
  <si>
    <t> 14213414.25 </t>
  </si>
  <si>
    <t>34. </t>
  </si>
  <si>
    <t> 20637800.25 </t>
  </si>
  <si>
    <t>35. </t>
  </si>
  <si>
    <t> 22654867.25 </t>
  </si>
  <si>
    <t>36. </t>
  </si>
  <si>
    <t> 58183333.01 </t>
  </si>
  <si>
    <t> 25254104.99 </t>
  </si>
  <si>
    <t>37. </t>
  </si>
  <si>
    <t> 38281617.99 </t>
  </si>
  <si>
    <t>38. </t>
  </si>
  <si>
    <t> 43140981.99 </t>
  </si>
  <si>
    <t>39. </t>
  </si>
  <si>
    <t> 26493039.99 </t>
  </si>
  <si>
    <t>40. </t>
  </si>
  <si>
    <t> 36430961.99 </t>
  </si>
  <si>
    <t>41. </t>
  </si>
  <si>
    <t> 79525405.99 </t>
  </si>
  <si>
    <t> 24634328.99 </t>
  </si>
  <si>
    <t>42. </t>
  </si>
  <si>
    <t> 24318590.99 </t>
  </si>
  <si>
    <t>43. </t>
  </si>
  <si>
    <t> 13787310.99 </t>
  </si>
  <si>
    <t>44. </t>
  </si>
  <si>
    <t> 16219985.99 </t>
  </si>
  <si>
    <t>45. </t>
  </si>
  <si>
    <t> 21550811.99 </t>
  </si>
  <si>
    <t>46. </t>
  </si>
  <si>
    <t> 112305282.1 </t>
  </si>
  <si>
    <t> 14017088.08 </t>
  </si>
  <si>
    <t>47. </t>
  </si>
  <si>
    <t> 20193211.08 </t>
  </si>
  <si>
    <t>48. </t>
  </si>
  <si>
    <t> 17426626.08 </t>
  </si>
  <si>
    <t>49. </t>
  </si>
  <si>
    <t> 14868719.08 </t>
  </si>
  <si>
    <t>50. </t>
  </si>
  <si>
    <t> 12438809.08 </t>
  </si>
  <si>
    <t>51. </t>
  </si>
  <si>
    <t> 134709621.2 </t>
  </si>
  <si>
    <t> 7316867.794 </t>
  </si>
  <si>
    <t>52. </t>
  </si>
  <si>
    <t> 3656075.794 </t>
  </si>
  <si>
    <t>53. </t>
  </si>
  <si>
    <t> 2441662.794 </t>
  </si>
  <si>
    <t>54. </t>
  </si>
  <si>
    <t> 23788264.79 </t>
  </si>
  <si>
    <t>55. </t>
  </si>
  <si>
    <t> 230962.794 </t>
  </si>
  <si>
    <t>Result:  y = -1.650711644·10-2 x2 + 2959.56312 x + 5594917.196</t>
  </si>
  <si>
    <t>Residual Sum of Sq</t>
  </si>
  <si>
    <t>-1.650711644*10^(-2)*x^2 + 2959.56312*x + 5594917.196</t>
  </si>
  <si>
    <t>1.224686075*10^(-2)*x^2 + 9729.457018*x - 626953113.2</t>
  </si>
  <si>
    <t>-1.650711644*10^(-2)*B1^2 + 2959.56312*B1 + 5594917.196</t>
  </si>
  <si>
    <t>1.224686075*10^(-2)*B1^2 + 9729.457018*B1 - 626953113.2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</si>
</sst>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b/>
      <u/>
      <sz val="7.5"/>
      <color rgb="FFFF0000"/>
      <name val="Verdana"/>
      <family val="2"/>
      <charset val="238"/>
    </font>
    <font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List1!$C$1:$C$70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2-4ADD-A28A-E9C652FECF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List1!$D$1:$D$70</c:f>
              <c:numCache>
                <c:formatCode>General</c:formatCode>
                <c:ptCount val="70"/>
                <c:pt idx="0">
                  <c:v>1303340</c:v>
                </c:pt>
                <c:pt idx="1">
                  <c:v>1561924</c:v>
                </c:pt>
                <c:pt idx="2">
                  <c:v>1110246</c:v>
                </c:pt>
                <c:pt idx="3">
                  <c:v>1005846</c:v>
                </c:pt>
                <c:pt idx="4">
                  <c:v>1011958</c:v>
                </c:pt>
                <c:pt idx="5">
                  <c:v>1958262</c:v>
                </c:pt>
                <c:pt idx="6">
                  <c:v>1941558</c:v>
                </c:pt>
                <c:pt idx="7">
                  <c:v>3457892</c:v>
                </c:pt>
                <c:pt idx="8">
                  <c:v>2574547</c:v>
                </c:pt>
                <c:pt idx="9">
                  <c:v>2020782</c:v>
                </c:pt>
                <c:pt idx="10">
                  <c:v>2319258</c:v>
                </c:pt>
                <c:pt idx="11">
                  <c:v>3747923</c:v>
                </c:pt>
                <c:pt idx="12">
                  <c:v>3441437</c:v>
                </c:pt>
                <c:pt idx="13">
                  <c:v>3340299</c:v>
                </c:pt>
                <c:pt idx="14">
                  <c:v>3361987</c:v>
                </c:pt>
                <c:pt idx="15">
                  <c:v>7560785</c:v>
                </c:pt>
                <c:pt idx="16">
                  <c:v>5592212</c:v>
                </c:pt>
                <c:pt idx="17">
                  <c:v>8951823</c:v>
                </c:pt>
                <c:pt idx="18">
                  <c:v>9063269</c:v>
                </c:pt>
                <c:pt idx="19">
                  <c:v>6360911</c:v>
                </c:pt>
                <c:pt idx="20">
                  <c:v>15069044</c:v>
                </c:pt>
                <c:pt idx="21">
                  <c:v>15858437</c:v>
                </c:pt>
                <c:pt idx="22">
                  <c:v>11111724</c:v>
                </c:pt>
                <c:pt idx="23">
                  <c:v>17456232</c:v>
                </c:pt>
                <c:pt idx="24">
                  <c:v>15252019</c:v>
                </c:pt>
                <c:pt idx="25">
                  <c:v>26383514</c:v>
                </c:pt>
                <c:pt idx="26">
                  <c:v>19156299</c:v>
                </c:pt>
                <c:pt idx="27">
                  <c:v>20897350</c:v>
                </c:pt>
                <c:pt idx="28">
                  <c:v>18092504</c:v>
                </c:pt>
                <c:pt idx="29">
                  <c:v>24796089</c:v>
                </c:pt>
                <c:pt idx="30">
                  <c:v>54350208</c:v>
                </c:pt>
                <c:pt idx="31">
                  <c:v>70837048</c:v>
                </c:pt>
                <c:pt idx="32">
                  <c:v>47753251</c:v>
                </c:pt>
                <c:pt idx="33">
                  <c:v>54177637</c:v>
                </c:pt>
                <c:pt idx="34">
                  <c:v>56194704</c:v>
                </c:pt>
                <c:pt idx="35">
                  <c:v>83437438</c:v>
                </c:pt>
                <c:pt idx="36">
                  <c:v>96464951</c:v>
                </c:pt>
                <c:pt idx="37">
                  <c:v>101324315</c:v>
                </c:pt>
                <c:pt idx="38">
                  <c:v>84676373</c:v>
                </c:pt>
                <c:pt idx="39">
                  <c:v>94614295</c:v>
                </c:pt>
                <c:pt idx="40">
                  <c:v>54891077</c:v>
                </c:pt>
                <c:pt idx="41">
                  <c:v>55206815</c:v>
                </c:pt>
                <c:pt idx="42">
                  <c:v>65738095</c:v>
                </c:pt>
                <c:pt idx="43">
                  <c:v>63305420</c:v>
                </c:pt>
                <c:pt idx="44">
                  <c:v>57974594</c:v>
                </c:pt>
                <c:pt idx="45">
                  <c:v>98288194</c:v>
                </c:pt>
                <c:pt idx="46">
                  <c:v>92112071</c:v>
                </c:pt>
                <c:pt idx="47">
                  <c:v>94878656</c:v>
                </c:pt>
                <c:pt idx="48">
                  <c:v>97436563</c:v>
                </c:pt>
                <c:pt idx="49">
                  <c:v>99866473</c:v>
                </c:pt>
                <c:pt idx="50">
                  <c:v>142026489</c:v>
                </c:pt>
                <c:pt idx="51">
                  <c:v>138365697</c:v>
                </c:pt>
                <c:pt idx="52">
                  <c:v>137151284</c:v>
                </c:pt>
                <c:pt idx="53">
                  <c:v>158497886</c:v>
                </c:pt>
                <c:pt idx="54">
                  <c:v>134940584</c:v>
                </c:pt>
                <c:pt idx="55">
                  <c:v>927353551</c:v>
                </c:pt>
                <c:pt idx="56">
                  <c:v>904541522</c:v>
                </c:pt>
                <c:pt idx="57">
                  <c:v>282098664</c:v>
                </c:pt>
                <c:pt idx="58">
                  <c:v>265243465</c:v>
                </c:pt>
                <c:pt idx="59">
                  <c:v>177796453</c:v>
                </c:pt>
                <c:pt idx="60">
                  <c:v>2158130689</c:v>
                </c:pt>
                <c:pt idx="61">
                  <c:v>545294814</c:v>
                </c:pt>
                <c:pt idx="62">
                  <c:v>2160168306</c:v>
                </c:pt>
                <c:pt idx="63">
                  <c:v>2125029989</c:v>
                </c:pt>
                <c:pt idx="64">
                  <c:v>1926603199</c:v>
                </c:pt>
                <c:pt idx="65">
                  <c:v>2642363063</c:v>
                </c:pt>
                <c:pt idx="66">
                  <c:v>2779312720</c:v>
                </c:pt>
                <c:pt idx="67">
                  <c:v>2626903872</c:v>
                </c:pt>
                <c:pt idx="68">
                  <c:v>2552339104</c:v>
                </c:pt>
                <c:pt idx="69">
                  <c:v>2314631696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2-4ADD-A28A-E9C652FECF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List1!$E$1:$E$70</c:f>
              <c:numCache>
                <c:formatCode>General</c:formatCode>
                <c:ptCount val="70"/>
                <c:pt idx="0">
                  <c:v>5890708.4368356001</c:v>
                </c:pt>
                <c:pt idx="1">
                  <c:v>5890708.4368356001</c:v>
                </c:pt>
                <c:pt idx="2">
                  <c:v>5890708.4368356001</c:v>
                </c:pt>
                <c:pt idx="3">
                  <c:v>5890708.4368356001</c:v>
                </c:pt>
                <c:pt idx="4">
                  <c:v>5890708.4368356001</c:v>
                </c:pt>
                <c:pt idx="5">
                  <c:v>7070571.9768900005</c:v>
                </c:pt>
                <c:pt idx="6">
                  <c:v>7070571.9768900005</c:v>
                </c:pt>
                <c:pt idx="7">
                  <c:v>7070571.9768900005</c:v>
                </c:pt>
                <c:pt idx="8">
                  <c:v>7070571.9768900005</c:v>
                </c:pt>
                <c:pt idx="9">
                  <c:v>7070571.9768900005</c:v>
                </c:pt>
                <c:pt idx="10">
                  <c:v>8537973.1995599996</c:v>
                </c:pt>
                <c:pt idx="11">
                  <c:v>8537973.1995599996</c:v>
                </c:pt>
                <c:pt idx="12">
                  <c:v>8537973.1995599996</c:v>
                </c:pt>
                <c:pt idx="13">
                  <c:v>8537973.1995599996</c:v>
                </c:pt>
                <c:pt idx="14">
                  <c:v>8537973.1995599996</c:v>
                </c:pt>
                <c:pt idx="15">
                  <c:v>11448014.970240001</c:v>
                </c:pt>
                <c:pt idx="16">
                  <c:v>11448014.970240001</c:v>
                </c:pt>
                <c:pt idx="17">
                  <c:v>11448014.970240001</c:v>
                </c:pt>
                <c:pt idx="18">
                  <c:v>11448014.970240001</c:v>
                </c:pt>
                <c:pt idx="19">
                  <c:v>11448014.970240001</c:v>
                </c:pt>
                <c:pt idx="20">
                  <c:v>19980054.884999998</c:v>
                </c:pt>
                <c:pt idx="21">
                  <c:v>19980054.884999998</c:v>
                </c:pt>
                <c:pt idx="22">
                  <c:v>19980054.884999998</c:v>
                </c:pt>
                <c:pt idx="23">
                  <c:v>19980054.884999998</c:v>
                </c:pt>
                <c:pt idx="24">
                  <c:v>19980054.884999998</c:v>
                </c:pt>
                <c:pt idx="25">
                  <c:v>26863115.296250001</c:v>
                </c:pt>
                <c:pt idx="26">
                  <c:v>26863115.296250001</c:v>
                </c:pt>
                <c:pt idx="27">
                  <c:v>26863115.296250001</c:v>
                </c:pt>
                <c:pt idx="28">
                  <c:v>26863115.296250001</c:v>
                </c:pt>
                <c:pt idx="29">
                  <c:v>26863115.296250001</c:v>
                </c:pt>
                <c:pt idx="30">
                  <c:v>33539836.751999997</c:v>
                </c:pt>
                <c:pt idx="31">
                  <c:v>33539836.751999997</c:v>
                </c:pt>
                <c:pt idx="32">
                  <c:v>33539836.751999997</c:v>
                </c:pt>
                <c:pt idx="33">
                  <c:v>33539836.751999997</c:v>
                </c:pt>
                <c:pt idx="34">
                  <c:v>33539836.751999997</c:v>
                </c:pt>
                <c:pt idx="35">
                  <c:v>58183333.020000003</c:v>
                </c:pt>
                <c:pt idx="36">
                  <c:v>58183333.020000003</c:v>
                </c:pt>
                <c:pt idx="37">
                  <c:v>58183333.020000003</c:v>
                </c:pt>
                <c:pt idx="38">
                  <c:v>58183333.020000003</c:v>
                </c:pt>
                <c:pt idx="39">
                  <c:v>58183333.020000003</c:v>
                </c:pt>
                <c:pt idx="40">
                  <c:v>79525405.999999985</c:v>
                </c:pt>
                <c:pt idx="41">
                  <c:v>79525405.999999985</c:v>
                </c:pt>
                <c:pt idx="42">
                  <c:v>79525405.999999985</c:v>
                </c:pt>
                <c:pt idx="43">
                  <c:v>79525405.999999985</c:v>
                </c:pt>
                <c:pt idx="44">
                  <c:v>79525405.999999985</c:v>
                </c:pt>
                <c:pt idx="45">
                  <c:v>112305282.096</c:v>
                </c:pt>
                <c:pt idx="46">
                  <c:v>112305282.096</c:v>
                </c:pt>
                <c:pt idx="47">
                  <c:v>112305282.096</c:v>
                </c:pt>
                <c:pt idx="48">
                  <c:v>112305282.096</c:v>
                </c:pt>
                <c:pt idx="49">
                  <c:v>112305282.096</c:v>
                </c:pt>
                <c:pt idx="50">
                  <c:v>134709621.22099996</c:v>
                </c:pt>
                <c:pt idx="51">
                  <c:v>134709621.22099996</c:v>
                </c:pt>
                <c:pt idx="52">
                  <c:v>134709621.22099996</c:v>
                </c:pt>
                <c:pt idx="53">
                  <c:v>134709621.22099996</c:v>
                </c:pt>
                <c:pt idx="54">
                  <c:v>134709621.22099996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52-4ADD-A28A-E9C652FECF9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List1!$F$1:$F$70</c:f>
              <c:numCache>
                <c:formatCode>General</c:formatCode>
                <c:ptCount val="70"/>
                <c:pt idx="0">
                  <c:v>5890708.4368356001</c:v>
                </c:pt>
                <c:pt idx="1">
                  <c:v>5890708.4368356001</c:v>
                </c:pt>
                <c:pt idx="2">
                  <c:v>5890708.4368356001</c:v>
                </c:pt>
                <c:pt idx="3">
                  <c:v>5890708.4368356001</c:v>
                </c:pt>
                <c:pt idx="4">
                  <c:v>5890708.4368356001</c:v>
                </c:pt>
                <c:pt idx="5">
                  <c:v>7070571.9768900005</c:v>
                </c:pt>
                <c:pt idx="6">
                  <c:v>7070571.9768900005</c:v>
                </c:pt>
                <c:pt idx="7">
                  <c:v>7070571.9768900005</c:v>
                </c:pt>
                <c:pt idx="8">
                  <c:v>7070571.9768900005</c:v>
                </c:pt>
                <c:pt idx="9">
                  <c:v>7070571.9768900005</c:v>
                </c:pt>
                <c:pt idx="10">
                  <c:v>8537973.1995599996</c:v>
                </c:pt>
                <c:pt idx="11">
                  <c:v>8537973.1995599996</c:v>
                </c:pt>
                <c:pt idx="12">
                  <c:v>8537973.1995599996</c:v>
                </c:pt>
                <c:pt idx="13">
                  <c:v>8537973.1995599996</c:v>
                </c:pt>
                <c:pt idx="14">
                  <c:v>8537973.1995599996</c:v>
                </c:pt>
                <c:pt idx="15">
                  <c:v>11448014.970240001</c:v>
                </c:pt>
                <c:pt idx="16">
                  <c:v>11448014.970240001</c:v>
                </c:pt>
                <c:pt idx="17">
                  <c:v>11448014.970240001</c:v>
                </c:pt>
                <c:pt idx="18">
                  <c:v>11448014.970240001</c:v>
                </c:pt>
                <c:pt idx="19">
                  <c:v>11448014.970240001</c:v>
                </c:pt>
                <c:pt idx="20">
                  <c:v>19980054.884999998</c:v>
                </c:pt>
                <c:pt idx="21">
                  <c:v>19980054.884999998</c:v>
                </c:pt>
                <c:pt idx="22">
                  <c:v>19980054.884999998</c:v>
                </c:pt>
                <c:pt idx="23">
                  <c:v>19980054.884999998</c:v>
                </c:pt>
                <c:pt idx="24">
                  <c:v>19980054.884999998</c:v>
                </c:pt>
                <c:pt idx="25">
                  <c:v>26863115.296250001</c:v>
                </c:pt>
                <c:pt idx="26">
                  <c:v>26863115.296250001</c:v>
                </c:pt>
                <c:pt idx="27">
                  <c:v>26863115.296250001</c:v>
                </c:pt>
                <c:pt idx="28">
                  <c:v>26863115.296250001</c:v>
                </c:pt>
                <c:pt idx="29">
                  <c:v>26863115.296250001</c:v>
                </c:pt>
                <c:pt idx="30">
                  <c:v>33539836.751999997</c:v>
                </c:pt>
                <c:pt idx="31">
                  <c:v>33539836.751999997</c:v>
                </c:pt>
                <c:pt idx="32">
                  <c:v>33539836.751999997</c:v>
                </c:pt>
                <c:pt idx="33">
                  <c:v>33539836.751999997</c:v>
                </c:pt>
                <c:pt idx="34">
                  <c:v>33539836.751999997</c:v>
                </c:pt>
                <c:pt idx="35">
                  <c:v>58183333.020000003</c:v>
                </c:pt>
                <c:pt idx="50">
                  <c:v>171644754.86874986</c:v>
                </c:pt>
                <c:pt idx="51">
                  <c:v>171644754.86874986</c:v>
                </c:pt>
                <c:pt idx="52">
                  <c:v>171644754.86874986</c:v>
                </c:pt>
                <c:pt idx="53">
                  <c:v>171644754.86874986</c:v>
                </c:pt>
                <c:pt idx="54">
                  <c:v>171644754.86874986</c:v>
                </c:pt>
                <c:pt idx="55">
                  <c:v>468461196.0999999</c:v>
                </c:pt>
                <c:pt idx="56">
                  <c:v>468461196.0999999</c:v>
                </c:pt>
                <c:pt idx="57">
                  <c:v>468461196.0999999</c:v>
                </c:pt>
                <c:pt idx="58">
                  <c:v>468461196.0999999</c:v>
                </c:pt>
                <c:pt idx="59">
                  <c:v>468461196.0999999</c:v>
                </c:pt>
                <c:pt idx="60">
                  <c:v>1808812720.3999999</c:v>
                </c:pt>
                <c:pt idx="61">
                  <c:v>1808812720.3999999</c:v>
                </c:pt>
                <c:pt idx="62">
                  <c:v>1808812720.3999999</c:v>
                </c:pt>
                <c:pt idx="63">
                  <c:v>1808812720.3999999</c:v>
                </c:pt>
                <c:pt idx="64">
                  <c:v>1808812720.3999999</c:v>
                </c:pt>
                <c:pt idx="65">
                  <c:v>2570839938.1750002</c:v>
                </c:pt>
                <c:pt idx="66">
                  <c:v>2570839938.1750002</c:v>
                </c:pt>
                <c:pt idx="67">
                  <c:v>2570839938.1750002</c:v>
                </c:pt>
                <c:pt idx="68">
                  <c:v>2570839938.1750002</c:v>
                </c:pt>
                <c:pt idx="69">
                  <c:v>2570839938.1750002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52-4ADD-A28A-E9C652FEC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080464"/>
        <c:axId val="466081120"/>
      </c:lineChart>
      <c:catAx>
        <c:axId val="4660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6081120"/>
        <c:crosses val="autoZero"/>
        <c:auto val="1"/>
        <c:lblAlgn val="ctr"/>
        <c:lblOffset val="100"/>
        <c:noMultiLvlLbl val="0"/>
      </c:catAx>
      <c:valAx>
        <c:axId val="4660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60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411932</xdr:colOff>
      <xdr:row>11</xdr:row>
      <xdr:rowOff>43122</xdr:rowOff>
    </xdr:from>
    <xdr:to>
      <xdr:col>25</xdr:col>
      <xdr:colOff>549089</xdr:colOff>
      <xdr:row>43</xdr:row>
      <xdr:rowOff>145676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28D497E-FA5F-4963-9559-2547A724A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5"/>
  <sheetViews>
    <sheetView tabSelected="1" topLeftCell="A22" zoomScale="55" zoomScaleNormal="55" workbookViewId="0">
      <selection activeCell="L52" sqref="L52"/>
    </sheetView>
  </sheetViews>
  <sheetFormatPr defaultRowHeight="15" x14ac:dyDescent="0.25"/>
  <cols>
    <col min="5" max="5" width="11.85546875" customWidth="1"/>
    <col min="6" max="6" width="13" customWidth="1"/>
    <col min="7" max="7" width="10.85546875" bestFit="1" customWidth="1"/>
    <col min="8" max="9" width="10.85546875" customWidth="1"/>
  </cols>
  <sheetData>
    <row r="1" spans="1:17" x14ac:dyDescent="0.25">
      <c r="A1" t="s">
        <v>0</v>
      </c>
      <c r="B1">
        <v>0</v>
      </c>
      <c r="C1">
        <v>100</v>
      </c>
      <c r="D1">
        <v>1303340</v>
      </c>
      <c r="E1">
        <f>-1.650711644*10^(-2)*C1^2+2959.56312*C1+5594917.196</f>
        <v>5890708.4368356001</v>
      </c>
      <c r="F1">
        <f t="shared" ref="F1:F49" si="0">E1</f>
        <v>5890708.4368356001</v>
      </c>
      <c r="G1">
        <f>ABS(D1-F1)</f>
        <v>4587368.4368356001</v>
      </c>
    </row>
    <row r="2" spans="1:17" x14ac:dyDescent="0.25">
      <c r="A2" t="s">
        <v>0</v>
      </c>
      <c r="B2">
        <v>0</v>
      </c>
      <c r="C2">
        <v>100</v>
      </c>
      <c r="D2">
        <v>1561924</v>
      </c>
      <c r="E2">
        <f t="shared" ref="E2:E55" si="1">-1.650711644*10^(-2)*C2^2+2959.56312*C2+5594917.196</f>
        <v>5890708.4368356001</v>
      </c>
      <c r="F2">
        <f t="shared" si="0"/>
        <v>5890708.4368356001</v>
      </c>
      <c r="G2">
        <f t="shared" ref="G2:G65" si="2">ABS(D2-F2)</f>
        <v>4328784.4368356001</v>
      </c>
      <c r="J2" t="s">
        <v>2</v>
      </c>
      <c r="Q2" t="s">
        <v>160</v>
      </c>
    </row>
    <row r="3" spans="1:17" x14ac:dyDescent="0.25">
      <c r="A3" t="s">
        <v>0</v>
      </c>
      <c r="B3">
        <v>0</v>
      </c>
      <c r="C3">
        <v>100</v>
      </c>
      <c r="D3">
        <v>1110246</v>
      </c>
      <c r="E3">
        <f t="shared" si="1"/>
        <v>5890708.4368356001</v>
      </c>
      <c r="F3">
        <f t="shared" si="0"/>
        <v>5890708.4368356001</v>
      </c>
      <c r="G3">
        <f t="shared" si="2"/>
        <v>4780462.4368356001</v>
      </c>
      <c r="J3" s="1" t="s">
        <v>1</v>
      </c>
      <c r="Q3">
        <v>11732662.01</v>
      </c>
    </row>
    <row r="4" spans="1:17" x14ac:dyDescent="0.25">
      <c r="A4" t="s">
        <v>0</v>
      </c>
      <c r="B4">
        <v>0</v>
      </c>
      <c r="C4">
        <v>100</v>
      </c>
      <c r="D4">
        <v>1005846</v>
      </c>
      <c r="E4">
        <f t="shared" si="1"/>
        <v>5890708.4368356001</v>
      </c>
      <c r="F4">
        <f t="shared" si="0"/>
        <v>5890708.4368356001</v>
      </c>
      <c r="G4">
        <f t="shared" si="2"/>
        <v>4884862.4368356001</v>
      </c>
      <c r="J4" t="s">
        <v>158</v>
      </c>
    </row>
    <row r="5" spans="1:17" x14ac:dyDescent="0.25">
      <c r="A5" t="s">
        <v>0</v>
      </c>
      <c r="B5">
        <v>0</v>
      </c>
      <c r="C5">
        <v>100</v>
      </c>
      <c r="D5">
        <v>1011958</v>
      </c>
      <c r="E5">
        <f t="shared" si="1"/>
        <v>5890708.4368356001</v>
      </c>
      <c r="F5">
        <f t="shared" si="0"/>
        <v>5890708.4368356001</v>
      </c>
      <c r="G5">
        <f t="shared" si="2"/>
        <v>4878750.4368356001</v>
      </c>
      <c r="H5">
        <f>AVERAGE(G1:G5)</f>
        <v>4692045.6368356002</v>
      </c>
    </row>
    <row r="6" spans="1:17" x14ac:dyDescent="0.25">
      <c r="A6" t="s">
        <v>0</v>
      </c>
      <c r="B6">
        <v>0</v>
      </c>
      <c r="C6">
        <v>500</v>
      </c>
      <c r="D6">
        <v>1958262</v>
      </c>
      <c r="E6">
        <f t="shared" si="1"/>
        <v>7070571.9768900005</v>
      </c>
      <c r="F6">
        <f t="shared" si="0"/>
        <v>7070571.9768900005</v>
      </c>
      <c r="G6">
        <f t="shared" si="2"/>
        <v>5112309.9768900005</v>
      </c>
      <c r="J6" t="s">
        <v>3</v>
      </c>
      <c r="Q6" t="s">
        <v>161</v>
      </c>
    </row>
    <row r="7" spans="1:17" x14ac:dyDescent="0.25">
      <c r="A7" t="s">
        <v>0</v>
      </c>
      <c r="B7">
        <v>0</v>
      </c>
      <c r="C7">
        <v>500</v>
      </c>
      <c r="D7">
        <v>1941558</v>
      </c>
      <c r="E7">
        <f t="shared" si="1"/>
        <v>7070571.9768900005</v>
      </c>
      <c r="F7">
        <f t="shared" si="0"/>
        <v>7070571.9768900005</v>
      </c>
      <c r="G7">
        <f t="shared" si="2"/>
        <v>5129013.9768900005</v>
      </c>
      <c r="J7" s="2" t="s">
        <v>4</v>
      </c>
      <c r="Q7">
        <v>236571382.30000001</v>
      </c>
    </row>
    <row r="8" spans="1:17" x14ac:dyDescent="0.25">
      <c r="A8" t="s">
        <v>0</v>
      </c>
      <c r="B8">
        <v>0</v>
      </c>
      <c r="C8">
        <v>500</v>
      </c>
      <c r="D8">
        <v>3457892</v>
      </c>
      <c r="E8">
        <f t="shared" si="1"/>
        <v>7070571.9768900005</v>
      </c>
      <c r="F8">
        <f t="shared" si="0"/>
        <v>7070571.9768900005</v>
      </c>
      <c r="G8">
        <f t="shared" si="2"/>
        <v>3612679.9768900005</v>
      </c>
      <c r="J8" t="s">
        <v>159</v>
      </c>
    </row>
    <row r="9" spans="1:17" x14ac:dyDescent="0.25">
      <c r="A9" t="s">
        <v>0</v>
      </c>
      <c r="B9">
        <v>0</v>
      </c>
      <c r="C9">
        <v>500</v>
      </c>
      <c r="D9">
        <v>2574547</v>
      </c>
      <c r="E9">
        <f t="shared" si="1"/>
        <v>7070571.9768900005</v>
      </c>
      <c r="F9">
        <f t="shared" si="0"/>
        <v>7070571.9768900005</v>
      </c>
      <c r="G9">
        <f t="shared" si="2"/>
        <v>4496024.9768900005</v>
      </c>
    </row>
    <row r="10" spans="1:17" x14ac:dyDescent="0.25">
      <c r="A10" t="s">
        <v>0</v>
      </c>
      <c r="B10">
        <v>0</v>
      </c>
      <c r="C10">
        <v>500</v>
      </c>
      <c r="D10">
        <v>2020782</v>
      </c>
      <c r="E10">
        <f t="shared" si="1"/>
        <v>7070571.9768900005</v>
      </c>
      <c r="F10">
        <f t="shared" si="0"/>
        <v>7070571.9768900005</v>
      </c>
      <c r="G10">
        <f t="shared" si="2"/>
        <v>5049789.9768900005</v>
      </c>
      <c r="H10">
        <f t="shared" ref="H10" si="3">AVERAGE(G6:G10)</f>
        <v>4679963.7768900003</v>
      </c>
      <c r="I10">
        <f>(H5+H10)/2</f>
        <v>4686004.7068627998</v>
      </c>
    </row>
    <row r="11" spans="1:17" x14ac:dyDescent="0.25">
      <c r="A11" t="s">
        <v>0</v>
      </c>
      <c r="B11">
        <v>0</v>
      </c>
      <c r="C11">
        <v>1000</v>
      </c>
      <c r="D11">
        <v>2319258</v>
      </c>
      <c r="E11">
        <f t="shared" si="1"/>
        <v>8537973.1995599996</v>
      </c>
      <c r="F11">
        <f t="shared" si="0"/>
        <v>8537973.1995599996</v>
      </c>
      <c r="G11">
        <f t="shared" si="2"/>
        <v>6218715.1995599996</v>
      </c>
    </row>
    <row r="12" spans="1:17" x14ac:dyDescent="0.25">
      <c r="A12" t="s">
        <v>0</v>
      </c>
      <c r="B12">
        <v>0</v>
      </c>
      <c r="C12">
        <v>1000</v>
      </c>
      <c r="D12">
        <v>3747923</v>
      </c>
      <c r="E12">
        <f t="shared" si="1"/>
        <v>8537973.1995599996</v>
      </c>
      <c r="F12">
        <f t="shared" si="0"/>
        <v>8537973.1995599996</v>
      </c>
      <c r="G12">
        <f t="shared" si="2"/>
        <v>4790050.1995599996</v>
      </c>
    </row>
    <row r="13" spans="1:17" x14ac:dyDescent="0.25">
      <c r="A13" t="s">
        <v>0</v>
      </c>
      <c r="B13">
        <v>0</v>
      </c>
      <c r="C13">
        <v>1000</v>
      </c>
      <c r="D13">
        <v>3441437</v>
      </c>
      <c r="E13">
        <f t="shared" si="1"/>
        <v>8537973.1995599996</v>
      </c>
      <c r="F13">
        <f t="shared" si="0"/>
        <v>8537973.1995599996</v>
      </c>
      <c r="G13">
        <f t="shared" si="2"/>
        <v>5096536.1995599996</v>
      </c>
    </row>
    <row r="14" spans="1:17" x14ac:dyDescent="0.25">
      <c r="A14" t="s">
        <v>0</v>
      </c>
      <c r="B14">
        <v>0</v>
      </c>
      <c r="C14">
        <v>1000</v>
      </c>
      <c r="D14">
        <v>3340299</v>
      </c>
      <c r="E14">
        <f t="shared" si="1"/>
        <v>8537973.1995599996</v>
      </c>
      <c r="F14">
        <f t="shared" si="0"/>
        <v>8537973.1995599996</v>
      </c>
      <c r="G14">
        <f t="shared" si="2"/>
        <v>5197674.1995599996</v>
      </c>
    </row>
    <row r="15" spans="1:17" x14ac:dyDescent="0.25">
      <c r="A15" t="s">
        <v>0</v>
      </c>
      <c r="B15">
        <v>0</v>
      </c>
      <c r="C15">
        <v>1000</v>
      </c>
      <c r="D15">
        <v>3361987</v>
      </c>
      <c r="E15">
        <f t="shared" si="1"/>
        <v>8537973.1995599996</v>
      </c>
      <c r="F15">
        <f t="shared" si="0"/>
        <v>8537973.1995599996</v>
      </c>
      <c r="G15">
        <f t="shared" si="2"/>
        <v>5175986.1995599996</v>
      </c>
      <c r="H15">
        <f t="shared" ref="H15" si="4">AVERAGE(G11:G15)</f>
        <v>5295792.3995599998</v>
      </c>
      <c r="I15">
        <f t="shared" ref="I15" si="5">(H10+H15)/2</f>
        <v>4987878.0882249996</v>
      </c>
    </row>
    <row r="16" spans="1:17" x14ac:dyDescent="0.25">
      <c r="A16" t="s">
        <v>0</v>
      </c>
      <c r="B16">
        <v>0</v>
      </c>
      <c r="C16">
        <v>2000</v>
      </c>
      <c r="D16">
        <v>7560785</v>
      </c>
      <c r="E16">
        <f t="shared" si="1"/>
        <v>11448014.970240001</v>
      </c>
      <c r="F16">
        <f t="shared" si="0"/>
        <v>11448014.970240001</v>
      </c>
      <c r="G16">
        <f t="shared" si="2"/>
        <v>3887229.9702400006</v>
      </c>
    </row>
    <row r="17" spans="1:9" x14ac:dyDescent="0.25">
      <c r="A17" t="s">
        <v>0</v>
      </c>
      <c r="B17">
        <v>0</v>
      </c>
      <c r="C17">
        <v>2000</v>
      </c>
      <c r="D17">
        <v>5592212</v>
      </c>
      <c r="E17">
        <f t="shared" si="1"/>
        <v>11448014.970240001</v>
      </c>
      <c r="F17">
        <f t="shared" si="0"/>
        <v>11448014.970240001</v>
      </c>
      <c r="G17">
        <f t="shared" si="2"/>
        <v>5855802.9702400006</v>
      </c>
    </row>
    <row r="18" spans="1:9" x14ac:dyDescent="0.25">
      <c r="A18" t="s">
        <v>0</v>
      </c>
      <c r="B18">
        <v>0</v>
      </c>
      <c r="C18">
        <v>2000</v>
      </c>
      <c r="D18">
        <v>8951823</v>
      </c>
      <c r="E18">
        <f t="shared" si="1"/>
        <v>11448014.970240001</v>
      </c>
      <c r="F18">
        <f t="shared" si="0"/>
        <v>11448014.970240001</v>
      </c>
      <c r="G18">
        <f t="shared" si="2"/>
        <v>2496191.9702400006</v>
      </c>
    </row>
    <row r="19" spans="1:9" x14ac:dyDescent="0.25">
      <c r="A19" t="s">
        <v>0</v>
      </c>
      <c r="B19">
        <v>0</v>
      </c>
      <c r="C19">
        <v>2000</v>
      </c>
      <c r="D19">
        <v>9063269</v>
      </c>
      <c r="E19">
        <f t="shared" si="1"/>
        <v>11448014.970240001</v>
      </c>
      <c r="F19">
        <f t="shared" si="0"/>
        <v>11448014.970240001</v>
      </c>
      <c r="G19">
        <f t="shared" si="2"/>
        <v>2384745.9702400006</v>
      </c>
    </row>
    <row r="20" spans="1:9" x14ac:dyDescent="0.25">
      <c r="A20" t="s">
        <v>0</v>
      </c>
      <c r="B20">
        <v>0</v>
      </c>
      <c r="C20">
        <v>2000</v>
      </c>
      <c r="D20">
        <v>6360911</v>
      </c>
      <c r="E20">
        <f t="shared" si="1"/>
        <v>11448014.970240001</v>
      </c>
      <c r="F20">
        <f t="shared" si="0"/>
        <v>11448014.970240001</v>
      </c>
      <c r="G20">
        <f t="shared" si="2"/>
        <v>5087103.9702400006</v>
      </c>
      <c r="H20">
        <f t="shared" ref="H20" si="6">AVERAGE(G16:G20)</f>
        <v>3942214.9702400006</v>
      </c>
      <c r="I20">
        <f t="shared" ref="I20" si="7">(H15+H20)/2</f>
        <v>4619003.6849000007</v>
      </c>
    </row>
    <row r="21" spans="1:9" x14ac:dyDescent="0.25">
      <c r="A21" t="s">
        <v>0</v>
      </c>
      <c r="B21">
        <v>0</v>
      </c>
      <c r="C21">
        <v>5000</v>
      </c>
      <c r="D21">
        <v>15069044</v>
      </c>
      <c r="E21">
        <f t="shared" si="1"/>
        <v>19980054.884999998</v>
      </c>
      <c r="F21">
        <f t="shared" si="0"/>
        <v>19980054.884999998</v>
      </c>
      <c r="G21">
        <f t="shared" si="2"/>
        <v>4911010.8849999979</v>
      </c>
    </row>
    <row r="22" spans="1:9" x14ac:dyDescent="0.25">
      <c r="A22" t="s">
        <v>0</v>
      </c>
      <c r="B22">
        <v>0</v>
      </c>
      <c r="C22">
        <v>5000</v>
      </c>
      <c r="D22">
        <v>15858437</v>
      </c>
      <c r="E22">
        <f t="shared" si="1"/>
        <v>19980054.884999998</v>
      </c>
      <c r="F22">
        <f t="shared" si="0"/>
        <v>19980054.884999998</v>
      </c>
      <c r="G22">
        <f t="shared" si="2"/>
        <v>4121617.8849999979</v>
      </c>
    </row>
    <row r="23" spans="1:9" x14ac:dyDescent="0.25">
      <c r="A23" t="s">
        <v>0</v>
      </c>
      <c r="B23">
        <v>0</v>
      </c>
      <c r="C23">
        <v>5000</v>
      </c>
      <c r="D23">
        <v>11111724</v>
      </c>
      <c r="E23">
        <f t="shared" si="1"/>
        <v>19980054.884999998</v>
      </c>
      <c r="F23">
        <f t="shared" si="0"/>
        <v>19980054.884999998</v>
      </c>
      <c r="G23">
        <f t="shared" si="2"/>
        <v>8868330.8849999979</v>
      </c>
    </row>
    <row r="24" spans="1:9" x14ac:dyDescent="0.25">
      <c r="A24" t="s">
        <v>0</v>
      </c>
      <c r="B24">
        <v>0</v>
      </c>
      <c r="C24">
        <v>5000</v>
      </c>
      <c r="D24">
        <v>17456232</v>
      </c>
      <c r="E24">
        <f t="shared" si="1"/>
        <v>19980054.884999998</v>
      </c>
      <c r="F24">
        <f t="shared" si="0"/>
        <v>19980054.884999998</v>
      </c>
      <c r="G24">
        <f t="shared" si="2"/>
        <v>2523822.8849999979</v>
      </c>
    </row>
    <row r="25" spans="1:9" x14ac:dyDescent="0.25">
      <c r="A25" t="s">
        <v>0</v>
      </c>
      <c r="B25">
        <v>0</v>
      </c>
      <c r="C25">
        <v>5000</v>
      </c>
      <c r="D25">
        <v>15252019</v>
      </c>
      <c r="E25">
        <f t="shared" si="1"/>
        <v>19980054.884999998</v>
      </c>
      <c r="F25">
        <f t="shared" si="0"/>
        <v>19980054.884999998</v>
      </c>
      <c r="G25">
        <f t="shared" si="2"/>
        <v>4728035.8849999979</v>
      </c>
      <c r="H25">
        <f t="shared" ref="H25" si="8">AVERAGE(G21:G25)</f>
        <v>5030563.6849999977</v>
      </c>
      <c r="I25">
        <f t="shared" ref="I25" si="9">(H20+H25)/2</f>
        <v>4486389.3276199996</v>
      </c>
    </row>
    <row r="26" spans="1:9" x14ac:dyDescent="0.25">
      <c r="A26" t="s">
        <v>0</v>
      </c>
      <c r="B26">
        <v>0</v>
      </c>
      <c r="C26">
        <v>7500</v>
      </c>
      <c r="D26">
        <v>26383514</v>
      </c>
      <c r="E26">
        <f t="shared" si="1"/>
        <v>26863115.296250001</v>
      </c>
      <c r="F26">
        <f t="shared" si="0"/>
        <v>26863115.296250001</v>
      </c>
      <c r="G26">
        <f t="shared" si="2"/>
        <v>479601.2962500006</v>
      </c>
    </row>
    <row r="27" spans="1:9" x14ac:dyDescent="0.25">
      <c r="A27" t="s">
        <v>0</v>
      </c>
      <c r="B27">
        <v>0</v>
      </c>
      <c r="C27">
        <v>7500</v>
      </c>
      <c r="D27">
        <v>19156299</v>
      </c>
      <c r="E27">
        <f t="shared" si="1"/>
        <v>26863115.296250001</v>
      </c>
      <c r="F27">
        <f t="shared" si="0"/>
        <v>26863115.296250001</v>
      </c>
      <c r="G27">
        <f t="shared" si="2"/>
        <v>7706816.2962500006</v>
      </c>
    </row>
    <row r="28" spans="1:9" x14ac:dyDescent="0.25">
      <c r="A28" t="s">
        <v>0</v>
      </c>
      <c r="B28">
        <v>0</v>
      </c>
      <c r="C28">
        <v>7500</v>
      </c>
      <c r="D28">
        <v>20897350</v>
      </c>
      <c r="E28">
        <f t="shared" si="1"/>
        <v>26863115.296250001</v>
      </c>
      <c r="F28">
        <f t="shared" si="0"/>
        <v>26863115.296250001</v>
      </c>
      <c r="G28">
        <f t="shared" si="2"/>
        <v>5965765.2962500006</v>
      </c>
    </row>
    <row r="29" spans="1:9" x14ac:dyDescent="0.25">
      <c r="A29" t="s">
        <v>0</v>
      </c>
      <c r="B29">
        <v>0</v>
      </c>
      <c r="C29">
        <v>7500</v>
      </c>
      <c r="D29">
        <v>18092504</v>
      </c>
      <c r="E29">
        <f t="shared" si="1"/>
        <v>26863115.296250001</v>
      </c>
      <c r="F29">
        <f t="shared" si="0"/>
        <v>26863115.296250001</v>
      </c>
      <c r="G29">
        <f t="shared" si="2"/>
        <v>8770611.2962500006</v>
      </c>
    </row>
    <row r="30" spans="1:9" x14ac:dyDescent="0.25">
      <c r="A30" t="s">
        <v>0</v>
      </c>
      <c r="B30">
        <v>0</v>
      </c>
      <c r="C30">
        <v>7500</v>
      </c>
      <c r="D30">
        <v>24796089</v>
      </c>
      <c r="E30">
        <f t="shared" si="1"/>
        <v>26863115.296250001</v>
      </c>
      <c r="F30">
        <f t="shared" si="0"/>
        <v>26863115.296250001</v>
      </c>
      <c r="G30">
        <f t="shared" si="2"/>
        <v>2067026.2962500006</v>
      </c>
      <c r="H30">
        <f t="shared" ref="H30" si="10">AVERAGE(G26:G30)</f>
        <v>4997964.0962500004</v>
      </c>
      <c r="I30">
        <f t="shared" ref="I30" si="11">(H25+H30)/2</f>
        <v>5014263.8906249991</v>
      </c>
    </row>
    <row r="31" spans="1:9" x14ac:dyDescent="0.25">
      <c r="A31" t="s">
        <v>0</v>
      </c>
      <c r="B31">
        <v>0</v>
      </c>
      <c r="C31">
        <v>10000</v>
      </c>
      <c r="D31">
        <v>54350208</v>
      </c>
      <c r="E31">
        <f t="shared" si="1"/>
        <v>33539836.751999997</v>
      </c>
      <c r="F31">
        <f t="shared" si="0"/>
        <v>33539836.751999997</v>
      </c>
      <c r="G31">
        <f t="shared" si="2"/>
        <v>20810371.248000003</v>
      </c>
    </row>
    <row r="32" spans="1:9" x14ac:dyDescent="0.25">
      <c r="A32" t="s">
        <v>0</v>
      </c>
      <c r="B32">
        <v>0</v>
      </c>
      <c r="C32">
        <v>10000</v>
      </c>
      <c r="D32">
        <v>70837048</v>
      </c>
      <c r="E32">
        <f t="shared" si="1"/>
        <v>33539836.751999997</v>
      </c>
      <c r="F32">
        <f t="shared" si="0"/>
        <v>33539836.751999997</v>
      </c>
      <c r="G32">
        <f t="shared" si="2"/>
        <v>37297211.248000003</v>
      </c>
    </row>
    <row r="33" spans="1:9" x14ac:dyDescent="0.25">
      <c r="A33" t="s">
        <v>0</v>
      </c>
      <c r="B33">
        <v>0</v>
      </c>
      <c r="C33">
        <v>10000</v>
      </c>
      <c r="D33">
        <v>47753251</v>
      </c>
      <c r="E33">
        <f t="shared" si="1"/>
        <v>33539836.751999997</v>
      </c>
      <c r="F33">
        <f t="shared" si="0"/>
        <v>33539836.751999997</v>
      </c>
      <c r="G33">
        <f t="shared" si="2"/>
        <v>14213414.248000003</v>
      </c>
    </row>
    <row r="34" spans="1:9" x14ac:dyDescent="0.25">
      <c r="A34" t="s">
        <v>0</v>
      </c>
      <c r="B34">
        <v>0</v>
      </c>
      <c r="C34">
        <v>10000</v>
      </c>
      <c r="D34">
        <v>54177637</v>
      </c>
      <c r="E34">
        <f t="shared" si="1"/>
        <v>33539836.751999997</v>
      </c>
      <c r="F34">
        <f t="shared" si="0"/>
        <v>33539836.751999997</v>
      </c>
      <c r="G34">
        <f t="shared" si="2"/>
        <v>20637800.248000003</v>
      </c>
    </row>
    <row r="35" spans="1:9" x14ac:dyDescent="0.25">
      <c r="A35" t="s">
        <v>0</v>
      </c>
      <c r="B35">
        <v>0</v>
      </c>
      <c r="C35">
        <v>10000</v>
      </c>
      <c r="D35">
        <v>56194704</v>
      </c>
      <c r="E35">
        <f t="shared" si="1"/>
        <v>33539836.751999997</v>
      </c>
      <c r="F35">
        <f t="shared" si="0"/>
        <v>33539836.751999997</v>
      </c>
      <c r="G35">
        <f t="shared" si="2"/>
        <v>22654867.248000003</v>
      </c>
      <c r="H35">
        <f t="shared" ref="H35" si="12">AVERAGE(G31:G35)</f>
        <v>23122732.848000001</v>
      </c>
      <c r="I35">
        <f t="shared" ref="I35" si="13">(H30+H35)/2</f>
        <v>14060348.472125001</v>
      </c>
    </row>
    <row r="36" spans="1:9" x14ac:dyDescent="0.25">
      <c r="A36" t="s">
        <v>0</v>
      </c>
      <c r="B36">
        <v>0</v>
      </c>
      <c r="C36">
        <v>20000</v>
      </c>
      <c r="D36">
        <v>83437438</v>
      </c>
      <c r="E36">
        <f t="shared" si="1"/>
        <v>58183333.020000003</v>
      </c>
      <c r="F36">
        <f t="shared" si="0"/>
        <v>58183333.020000003</v>
      </c>
      <c r="G36">
        <f t="shared" si="2"/>
        <v>25254104.979999997</v>
      </c>
    </row>
    <row r="37" spans="1:9" x14ac:dyDescent="0.25">
      <c r="A37" t="s">
        <v>0</v>
      </c>
      <c r="B37">
        <v>0</v>
      </c>
      <c r="C37">
        <v>20000</v>
      </c>
      <c r="D37">
        <v>96464951</v>
      </c>
      <c r="E37">
        <f t="shared" si="1"/>
        <v>58183333.020000003</v>
      </c>
      <c r="G37">
        <f t="shared" si="2"/>
        <v>96464951</v>
      </c>
    </row>
    <row r="38" spans="1:9" x14ac:dyDescent="0.25">
      <c r="A38" t="s">
        <v>0</v>
      </c>
      <c r="B38">
        <v>0</v>
      </c>
      <c r="C38">
        <v>20000</v>
      </c>
      <c r="D38">
        <v>101324315</v>
      </c>
      <c r="E38">
        <f t="shared" si="1"/>
        <v>58183333.020000003</v>
      </c>
      <c r="G38">
        <f t="shared" si="2"/>
        <v>101324315</v>
      </c>
    </row>
    <row r="39" spans="1:9" x14ac:dyDescent="0.25">
      <c r="A39" t="s">
        <v>0</v>
      </c>
      <c r="B39">
        <v>0</v>
      </c>
      <c r="C39">
        <v>20000</v>
      </c>
      <c r="D39">
        <v>84676373</v>
      </c>
      <c r="E39">
        <f t="shared" si="1"/>
        <v>58183333.020000003</v>
      </c>
      <c r="G39">
        <f t="shared" si="2"/>
        <v>84676373</v>
      </c>
    </row>
    <row r="40" spans="1:9" x14ac:dyDescent="0.25">
      <c r="A40" t="s">
        <v>0</v>
      </c>
      <c r="B40">
        <v>0</v>
      </c>
      <c r="C40">
        <v>20000</v>
      </c>
      <c r="D40">
        <v>94614295</v>
      </c>
      <c r="E40">
        <f t="shared" si="1"/>
        <v>58183333.020000003</v>
      </c>
      <c r="G40">
        <f t="shared" si="2"/>
        <v>94614295</v>
      </c>
      <c r="H40">
        <f t="shared" ref="H40" si="14">AVERAGE(G36:G40)</f>
        <v>80466807.796000004</v>
      </c>
      <c r="I40">
        <f t="shared" ref="I40" si="15">(H35+H40)/2</f>
        <v>51794770.322000004</v>
      </c>
    </row>
    <row r="41" spans="1:9" x14ac:dyDescent="0.25">
      <c r="A41" t="s">
        <v>0</v>
      </c>
      <c r="B41">
        <v>0</v>
      </c>
      <c r="C41">
        <v>30000</v>
      </c>
      <c r="D41">
        <v>54891077</v>
      </c>
      <c r="E41">
        <f t="shared" si="1"/>
        <v>79525405.999999985</v>
      </c>
      <c r="G41">
        <f t="shared" si="2"/>
        <v>54891077</v>
      </c>
    </row>
    <row r="42" spans="1:9" x14ac:dyDescent="0.25">
      <c r="A42" t="s">
        <v>0</v>
      </c>
      <c r="B42">
        <v>0</v>
      </c>
      <c r="C42">
        <v>30000</v>
      </c>
      <c r="D42">
        <v>55206815</v>
      </c>
      <c r="E42">
        <f t="shared" si="1"/>
        <v>79525405.999999985</v>
      </c>
      <c r="G42">
        <f t="shared" si="2"/>
        <v>55206815</v>
      </c>
    </row>
    <row r="43" spans="1:9" x14ac:dyDescent="0.25">
      <c r="A43" t="s">
        <v>0</v>
      </c>
      <c r="B43">
        <v>0</v>
      </c>
      <c r="C43">
        <v>30000</v>
      </c>
      <c r="D43">
        <v>65738095</v>
      </c>
      <c r="E43">
        <f t="shared" si="1"/>
        <v>79525405.999999985</v>
      </c>
      <c r="G43">
        <f t="shared" si="2"/>
        <v>65738095</v>
      </c>
    </row>
    <row r="44" spans="1:9" x14ac:dyDescent="0.25">
      <c r="A44" t="s">
        <v>0</v>
      </c>
      <c r="B44">
        <v>0</v>
      </c>
      <c r="C44">
        <v>30000</v>
      </c>
      <c r="D44">
        <v>63305420</v>
      </c>
      <c r="E44">
        <f t="shared" si="1"/>
        <v>79525405.999999985</v>
      </c>
      <c r="G44">
        <f t="shared" si="2"/>
        <v>63305420</v>
      </c>
    </row>
    <row r="45" spans="1:9" x14ac:dyDescent="0.25">
      <c r="A45" t="s">
        <v>0</v>
      </c>
      <c r="B45">
        <v>0</v>
      </c>
      <c r="C45">
        <v>30000</v>
      </c>
      <c r="D45">
        <v>57974594</v>
      </c>
      <c r="E45">
        <f t="shared" si="1"/>
        <v>79525405.999999985</v>
      </c>
      <c r="G45">
        <f t="shared" si="2"/>
        <v>57974594</v>
      </c>
      <c r="H45">
        <f t="shared" ref="H45" si="16">AVERAGE(G41:G45)</f>
        <v>59423200.200000003</v>
      </c>
      <c r="I45">
        <f t="shared" ref="I45" si="17">(H40+H45)/2</f>
        <v>69945003.997999996</v>
      </c>
    </row>
    <row r="46" spans="1:9" x14ac:dyDescent="0.25">
      <c r="A46" t="s">
        <v>0</v>
      </c>
      <c r="B46">
        <v>0</v>
      </c>
      <c r="C46">
        <v>50000</v>
      </c>
      <c r="D46">
        <v>98288194</v>
      </c>
      <c r="E46">
        <f t="shared" si="1"/>
        <v>112305282.096</v>
      </c>
      <c r="G46">
        <f t="shared" si="2"/>
        <v>98288194</v>
      </c>
    </row>
    <row r="47" spans="1:9" x14ac:dyDescent="0.25">
      <c r="A47" t="s">
        <v>0</v>
      </c>
      <c r="B47">
        <v>0</v>
      </c>
      <c r="C47">
        <v>50000</v>
      </c>
      <c r="D47">
        <v>92112071</v>
      </c>
      <c r="E47">
        <f t="shared" si="1"/>
        <v>112305282.096</v>
      </c>
      <c r="G47">
        <f t="shared" si="2"/>
        <v>92112071</v>
      </c>
    </row>
    <row r="48" spans="1:9" x14ac:dyDescent="0.25">
      <c r="A48" t="s">
        <v>0</v>
      </c>
      <c r="B48">
        <v>0</v>
      </c>
      <c r="C48">
        <v>50000</v>
      </c>
      <c r="D48">
        <v>94878656</v>
      </c>
      <c r="E48">
        <f t="shared" si="1"/>
        <v>112305282.096</v>
      </c>
      <c r="G48">
        <f t="shared" si="2"/>
        <v>94878656</v>
      </c>
    </row>
    <row r="49" spans="1:20" x14ac:dyDescent="0.25">
      <c r="A49" t="s">
        <v>0</v>
      </c>
      <c r="B49">
        <v>0</v>
      </c>
      <c r="C49">
        <v>50000</v>
      </c>
      <c r="D49">
        <v>97436563</v>
      </c>
      <c r="E49">
        <f t="shared" si="1"/>
        <v>112305282.096</v>
      </c>
      <c r="G49">
        <f t="shared" si="2"/>
        <v>97436563</v>
      </c>
      <c r="J49" t="s">
        <v>6</v>
      </c>
      <c r="K49" t="s">
        <v>7</v>
      </c>
      <c r="M49" t="s">
        <v>8</v>
      </c>
      <c r="N49" t="s">
        <v>7</v>
      </c>
      <c r="O49" t="s">
        <v>9</v>
      </c>
    </row>
    <row r="50" spans="1:20" x14ac:dyDescent="0.25">
      <c r="A50" t="s">
        <v>0</v>
      </c>
      <c r="B50">
        <v>0</v>
      </c>
      <c r="C50">
        <v>50000</v>
      </c>
      <c r="D50">
        <v>99866473</v>
      </c>
      <c r="E50">
        <f t="shared" si="1"/>
        <v>112305282.096</v>
      </c>
      <c r="G50">
        <f t="shared" si="2"/>
        <v>99866473</v>
      </c>
      <c r="H50">
        <f t="shared" ref="H50" si="18">AVERAGE(G46:G50)</f>
        <v>96516391.400000006</v>
      </c>
      <c r="I50">
        <f t="shared" ref="I50" si="19">(H45+H50)/2</f>
        <v>77969795.800000012</v>
      </c>
      <c r="N50" t="s">
        <v>11</v>
      </c>
      <c r="P50" t="s">
        <v>12</v>
      </c>
      <c r="T50">
        <v>29618265.82</v>
      </c>
    </row>
    <row r="51" spans="1:20" x14ac:dyDescent="0.25">
      <c r="A51" t="s">
        <v>0</v>
      </c>
      <c r="B51">
        <v>0</v>
      </c>
      <c r="C51">
        <v>75000</v>
      </c>
      <c r="D51">
        <v>142026489</v>
      </c>
      <c r="E51">
        <f t="shared" si="1"/>
        <v>134709621.22099996</v>
      </c>
      <c r="F51">
        <f>1.224686075*10^(-2)*C51^2+9729.457018*C51-626953113.2</f>
        <v>171644754.86874986</v>
      </c>
      <c r="G51">
        <f t="shared" si="2"/>
        <v>29618265.868749857</v>
      </c>
      <c r="N51" t="s">
        <v>11</v>
      </c>
      <c r="P51" t="s">
        <v>14</v>
      </c>
      <c r="T51">
        <v>33279057.82</v>
      </c>
    </row>
    <row r="52" spans="1:20" x14ac:dyDescent="0.25">
      <c r="A52" t="s">
        <v>0</v>
      </c>
      <c r="B52">
        <v>0</v>
      </c>
      <c r="C52">
        <v>75000</v>
      </c>
      <c r="D52">
        <v>138365697</v>
      </c>
      <c r="E52">
        <f t="shared" si="1"/>
        <v>134709621.22099996</v>
      </c>
      <c r="F52">
        <f t="shared" ref="F52:F70" si="20">1.224686075*10^(-2)*C52^2+9729.457018*C52-626953113.2</f>
        <v>171644754.86874986</v>
      </c>
      <c r="G52">
        <f t="shared" si="2"/>
        <v>33279057.868749857</v>
      </c>
      <c r="N52" t="s">
        <v>11</v>
      </c>
      <c r="P52" t="s">
        <v>16</v>
      </c>
      <c r="T52">
        <v>34493470.82</v>
      </c>
    </row>
    <row r="53" spans="1:20" x14ac:dyDescent="0.25">
      <c r="A53" t="s">
        <v>0</v>
      </c>
      <c r="B53">
        <v>0</v>
      </c>
      <c r="C53">
        <v>75000</v>
      </c>
      <c r="D53">
        <v>137151284</v>
      </c>
      <c r="E53">
        <f t="shared" si="1"/>
        <v>134709621.22099996</v>
      </c>
      <c r="F53">
        <f t="shared" si="20"/>
        <v>171644754.86874986</v>
      </c>
      <c r="G53">
        <f t="shared" si="2"/>
        <v>34493470.868749857</v>
      </c>
      <c r="N53" t="s">
        <v>11</v>
      </c>
      <c r="P53" t="s">
        <v>18</v>
      </c>
      <c r="T53">
        <v>13146868.82</v>
      </c>
    </row>
    <row r="54" spans="1:20" x14ac:dyDescent="0.25">
      <c r="A54" t="s">
        <v>0</v>
      </c>
      <c r="B54">
        <v>0</v>
      </c>
      <c r="C54">
        <v>75000</v>
      </c>
      <c r="D54">
        <v>158497886</v>
      </c>
      <c r="E54">
        <f t="shared" si="1"/>
        <v>134709621.22099996</v>
      </c>
      <c r="F54">
        <f t="shared" si="20"/>
        <v>171644754.86874986</v>
      </c>
      <c r="G54">
        <f t="shared" si="2"/>
        <v>13146868.868749857</v>
      </c>
      <c r="N54" t="s">
        <v>11</v>
      </c>
      <c r="P54" t="s">
        <v>20</v>
      </c>
      <c r="T54">
        <v>36704170.82</v>
      </c>
    </row>
    <row r="55" spans="1:20" x14ac:dyDescent="0.25">
      <c r="A55" t="s">
        <v>0</v>
      </c>
      <c r="B55">
        <v>0</v>
      </c>
      <c r="C55">
        <v>75000</v>
      </c>
      <c r="D55">
        <v>134940584</v>
      </c>
      <c r="E55">
        <f t="shared" si="1"/>
        <v>134709621.22099996</v>
      </c>
      <c r="F55">
        <f t="shared" si="20"/>
        <v>171644754.86874986</v>
      </c>
      <c r="G55">
        <f>ABS(D55-F55)</f>
        <v>36704170.868749857</v>
      </c>
      <c r="H55">
        <f t="shared" ref="H55" si="21">AVERAGE(G51:G55)</f>
        <v>29448366.868749857</v>
      </c>
      <c r="I55">
        <f t="shared" ref="I55" si="22">(H50+H55)/2</f>
        <v>62982379.134374931</v>
      </c>
      <c r="N55" t="s">
        <v>22</v>
      </c>
      <c r="P55" t="s">
        <v>23</v>
      </c>
      <c r="T55">
        <v>458892354.89999998</v>
      </c>
    </row>
    <row r="56" spans="1:20" x14ac:dyDescent="0.25">
      <c r="A56" t="s">
        <v>0</v>
      </c>
      <c r="B56">
        <v>0</v>
      </c>
      <c r="C56">
        <v>100000</v>
      </c>
      <c r="D56">
        <v>927353551</v>
      </c>
      <c r="F56">
        <f t="shared" si="20"/>
        <v>468461196.0999999</v>
      </c>
      <c r="G56">
        <f t="shared" si="2"/>
        <v>458892354.9000001</v>
      </c>
      <c r="N56" t="s">
        <v>22</v>
      </c>
      <c r="P56" t="s">
        <v>25</v>
      </c>
      <c r="T56">
        <v>436080325.89999998</v>
      </c>
    </row>
    <row r="57" spans="1:20" x14ac:dyDescent="0.25">
      <c r="A57" t="s">
        <v>0</v>
      </c>
      <c r="B57">
        <v>0</v>
      </c>
      <c r="C57">
        <v>100000</v>
      </c>
      <c r="D57">
        <v>904541522</v>
      </c>
      <c r="F57">
        <f t="shared" si="20"/>
        <v>468461196.0999999</v>
      </c>
      <c r="G57">
        <f t="shared" si="2"/>
        <v>436080325.9000001</v>
      </c>
      <c r="N57" t="s">
        <v>22</v>
      </c>
      <c r="P57" t="s">
        <v>27</v>
      </c>
      <c r="T57">
        <v>186362532.09999999</v>
      </c>
    </row>
    <row r="58" spans="1:20" x14ac:dyDescent="0.25">
      <c r="A58" t="s">
        <v>0</v>
      </c>
      <c r="B58">
        <v>0</v>
      </c>
      <c r="C58">
        <v>100000</v>
      </c>
      <c r="D58">
        <v>282098664</v>
      </c>
      <c r="F58">
        <f t="shared" si="20"/>
        <v>468461196.0999999</v>
      </c>
      <c r="G58">
        <f t="shared" si="2"/>
        <v>186362532.0999999</v>
      </c>
      <c r="N58" t="s">
        <v>22</v>
      </c>
      <c r="P58" t="s">
        <v>29</v>
      </c>
      <c r="T58">
        <v>203217731.09999999</v>
      </c>
    </row>
    <row r="59" spans="1:20" x14ac:dyDescent="0.25">
      <c r="A59" t="s">
        <v>0</v>
      </c>
      <c r="B59">
        <v>0</v>
      </c>
      <c r="C59">
        <v>100000</v>
      </c>
      <c r="D59">
        <v>265243465</v>
      </c>
      <c r="F59">
        <f t="shared" si="20"/>
        <v>468461196.0999999</v>
      </c>
      <c r="G59">
        <f t="shared" si="2"/>
        <v>203217731.0999999</v>
      </c>
      <c r="N59" t="s">
        <v>22</v>
      </c>
      <c r="P59" t="s">
        <v>31</v>
      </c>
      <c r="T59">
        <v>290664743.10000002</v>
      </c>
    </row>
    <row r="60" spans="1:20" x14ac:dyDescent="0.25">
      <c r="A60" t="s">
        <v>0</v>
      </c>
      <c r="B60">
        <v>0</v>
      </c>
      <c r="C60">
        <v>100000</v>
      </c>
      <c r="D60">
        <v>177796453</v>
      </c>
      <c r="F60">
        <f t="shared" si="20"/>
        <v>468461196.0999999</v>
      </c>
      <c r="G60">
        <f t="shared" si="2"/>
        <v>290664743.0999999</v>
      </c>
      <c r="H60">
        <f t="shared" ref="H60" si="23">AVERAGE(G56:G60)</f>
        <v>315043537.41999996</v>
      </c>
      <c r="I60">
        <f t="shared" ref="I60" si="24">(H55+H60)/2</f>
        <v>172245952.14437491</v>
      </c>
      <c r="N60" t="s">
        <v>33</v>
      </c>
      <c r="P60" t="s">
        <v>34</v>
      </c>
      <c r="T60">
        <v>349317968.60000002</v>
      </c>
    </row>
    <row r="61" spans="1:20" x14ac:dyDescent="0.25">
      <c r="A61" t="s">
        <v>0</v>
      </c>
      <c r="B61">
        <v>0</v>
      </c>
      <c r="C61">
        <v>200000</v>
      </c>
      <c r="D61">
        <v>2158130689</v>
      </c>
      <c r="F61">
        <f t="shared" si="20"/>
        <v>1808812720.3999999</v>
      </c>
      <c r="G61">
        <f t="shared" si="2"/>
        <v>349317968.60000014</v>
      </c>
      <c r="N61" t="s">
        <v>33</v>
      </c>
      <c r="P61" t="s">
        <v>36</v>
      </c>
      <c r="T61">
        <v>1263517906</v>
      </c>
    </row>
    <row r="62" spans="1:20" x14ac:dyDescent="0.25">
      <c r="A62" t="s">
        <v>0</v>
      </c>
      <c r="B62">
        <v>0</v>
      </c>
      <c r="C62">
        <v>200000</v>
      </c>
      <c r="D62">
        <v>545294814</v>
      </c>
      <c r="F62">
        <f t="shared" si="20"/>
        <v>1808812720.3999999</v>
      </c>
      <c r="G62">
        <f t="shared" si="2"/>
        <v>1263517906.3999999</v>
      </c>
      <c r="N62" t="s">
        <v>33</v>
      </c>
      <c r="P62" t="s">
        <v>38</v>
      </c>
      <c r="T62">
        <v>351355585.60000002</v>
      </c>
    </row>
    <row r="63" spans="1:20" x14ac:dyDescent="0.25">
      <c r="A63" t="s">
        <v>0</v>
      </c>
      <c r="B63">
        <v>0</v>
      </c>
      <c r="C63">
        <v>200000</v>
      </c>
      <c r="D63">
        <v>2160168306</v>
      </c>
      <c r="F63">
        <f t="shared" si="20"/>
        <v>1808812720.3999999</v>
      </c>
      <c r="G63">
        <f t="shared" si="2"/>
        <v>351355585.60000014</v>
      </c>
      <c r="N63" t="s">
        <v>33</v>
      </c>
      <c r="P63" t="s">
        <v>40</v>
      </c>
      <c r="T63">
        <v>316217268.60000002</v>
      </c>
    </row>
    <row r="64" spans="1:20" x14ac:dyDescent="0.25">
      <c r="A64" t="s">
        <v>0</v>
      </c>
      <c r="B64">
        <v>0</v>
      </c>
      <c r="C64">
        <v>200000</v>
      </c>
      <c r="D64">
        <v>2125029989</v>
      </c>
      <c r="F64">
        <f t="shared" si="20"/>
        <v>1808812720.3999999</v>
      </c>
      <c r="G64">
        <f t="shared" si="2"/>
        <v>316217268.60000014</v>
      </c>
      <c r="N64" t="s">
        <v>33</v>
      </c>
      <c r="P64" t="s">
        <v>42</v>
      </c>
      <c r="T64">
        <v>117790478.59999999</v>
      </c>
    </row>
    <row r="65" spans="1:20" x14ac:dyDescent="0.25">
      <c r="A65" t="s">
        <v>0</v>
      </c>
      <c r="B65">
        <v>0</v>
      </c>
      <c r="C65">
        <v>200000</v>
      </c>
      <c r="D65">
        <v>1926603199</v>
      </c>
      <c r="F65">
        <f t="shared" si="20"/>
        <v>1808812720.3999999</v>
      </c>
      <c r="G65">
        <f t="shared" si="2"/>
        <v>117790478.60000014</v>
      </c>
      <c r="H65">
        <f t="shared" ref="H65" si="25">AVERAGE(G61:G65)</f>
        <v>479639841.56000006</v>
      </c>
      <c r="I65">
        <f t="shared" ref="I65" si="26">(H60+H65)/2</f>
        <v>397341689.49000001</v>
      </c>
      <c r="N65" t="s">
        <v>44</v>
      </c>
      <c r="P65" t="s">
        <v>45</v>
      </c>
      <c r="T65">
        <v>71523124.840000004</v>
      </c>
    </row>
    <row r="66" spans="1:20" x14ac:dyDescent="0.25">
      <c r="A66" t="s">
        <v>0</v>
      </c>
      <c r="B66">
        <v>0</v>
      </c>
      <c r="C66">
        <v>250000</v>
      </c>
      <c r="D66">
        <v>2642363063</v>
      </c>
      <c r="F66">
        <f t="shared" si="20"/>
        <v>2570839938.1750002</v>
      </c>
      <c r="G66">
        <f t="shared" ref="G66:G70" si="27">ABS(D66-F66)</f>
        <v>71523124.824999809</v>
      </c>
      <c r="N66" t="s">
        <v>44</v>
      </c>
      <c r="P66" t="s">
        <v>47</v>
      </c>
      <c r="T66">
        <v>208472781.80000001</v>
      </c>
    </row>
    <row r="67" spans="1:20" x14ac:dyDescent="0.25">
      <c r="A67" t="s">
        <v>0</v>
      </c>
      <c r="B67">
        <v>0</v>
      </c>
      <c r="C67">
        <v>250000</v>
      </c>
      <c r="D67">
        <v>2779312720</v>
      </c>
      <c r="F67">
        <f t="shared" si="20"/>
        <v>2570839938.1750002</v>
      </c>
      <c r="G67">
        <f t="shared" si="27"/>
        <v>208472781.82499981</v>
      </c>
      <c r="N67" t="s">
        <v>44</v>
      </c>
      <c r="P67" t="s">
        <v>49</v>
      </c>
      <c r="T67">
        <v>56063933.840000004</v>
      </c>
    </row>
    <row r="68" spans="1:20" x14ac:dyDescent="0.25">
      <c r="A68" t="s">
        <v>0</v>
      </c>
      <c r="B68">
        <v>0</v>
      </c>
      <c r="C68">
        <v>250000</v>
      </c>
      <c r="D68">
        <v>2626903872</v>
      </c>
      <c r="F68">
        <f t="shared" si="20"/>
        <v>2570839938.1750002</v>
      </c>
      <c r="G68">
        <f t="shared" si="27"/>
        <v>56063933.824999809</v>
      </c>
      <c r="N68" t="s">
        <v>44</v>
      </c>
      <c r="P68" t="s">
        <v>51</v>
      </c>
      <c r="T68">
        <v>18500834.16</v>
      </c>
    </row>
    <row r="69" spans="1:20" x14ac:dyDescent="0.25">
      <c r="A69" t="s">
        <v>0</v>
      </c>
      <c r="B69">
        <v>0</v>
      </c>
      <c r="C69">
        <v>250000</v>
      </c>
      <c r="D69">
        <v>2552339104</v>
      </c>
      <c r="F69">
        <f t="shared" si="20"/>
        <v>2570839938.1750002</v>
      </c>
      <c r="G69">
        <f t="shared" si="27"/>
        <v>18500834.175000191</v>
      </c>
      <c r="N69" t="s">
        <v>44</v>
      </c>
      <c r="P69" t="s">
        <v>53</v>
      </c>
      <c r="T69">
        <v>256208242.19999999</v>
      </c>
    </row>
    <row r="70" spans="1:20" x14ac:dyDescent="0.25">
      <c r="A70" t="s">
        <v>0</v>
      </c>
      <c r="B70">
        <v>0</v>
      </c>
      <c r="C70">
        <v>250000</v>
      </c>
      <c r="D70">
        <v>2314631696</v>
      </c>
      <c r="F70">
        <f t="shared" si="20"/>
        <v>2570839938.1750002</v>
      </c>
      <c r="G70">
        <f t="shared" si="27"/>
        <v>256208242.17500019</v>
      </c>
      <c r="H70">
        <f t="shared" ref="H70" si="28">AVERAGE(G66:G70)</f>
        <v>122153783.36499996</v>
      </c>
      <c r="I70">
        <f t="shared" ref="I70" si="29">(H65+H70)/2</f>
        <v>300896812.46250004</v>
      </c>
      <c r="T70">
        <f>AVERAGE(T50:T69)</f>
        <v>236571382.27199998</v>
      </c>
    </row>
    <row r="72" spans="1:20" x14ac:dyDescent="0.25">
      <c r="G72" t="s">
        <v>54</v>
      </c>
    </row>
    <row r="75" spans="1:20" x14ac:dyDescent="0.25">
      <c r="G75" t="s">
        <v>5</v>
      </c>
      <c r="J75" t="s">
        <v>6</v>
      </c>
      <c r="K75" t="s">
        <v>7</v>
      </c>
      <c r="M75" t="s">
        <v>8</v>
      </c>
      <c r="N75" t="s">
        <v>7</v>
      </c>
      <c r="O75" t="s">
        <v>9</v>
      </c>
      <c r="R75">
        <v>4587368.4369999999</v>
      </c>
    </row>
    <row r="76" spans="1:20" x14ac:dyDescent="0.25">
      <c r="G76" t="s">
        <v>10</v>
      </c>
      <c r="N76" t="s">
        <v>55</v>
      </c>
      <c r="P76" t="s">
        <v>56</v>
      </c>
      <c r="R76">
        <v>4328784.4369999999</v>
      </c>
    </row>
    <row r="77" spans="1:20" x14ac:dyDescent="0.25">
      <c r="G77" t="s">
        <v>13</v>
      </c>
      <c r="N77" t="s">
        <v>55</v>
      </c>
      <c r="P77" t="s">
        <v>57</v>
      </c>
      <c r="R77">
        <v>4780462.4369999999</v>
      </c>
    </row>
    <row r="78" spans="1:20" x14ac:dyDescent="0.25">
      <c r="G78" t="s">
        <v>15</v>
      </c>
      <c r="N78" t="s">
        <v>55</v>
      </c>
      <c r="P78" t="s">
        <v>58</v>
      </c>
      <c r="R78">
        <v>4884862.4369999999</v>
      </c>
    </row>
    <row r="79" spans="1:20" x14ac:dyDescent="0.25">
      <c r="G79" t="s">
        <v>17</v>
      </c>
      <c r="N79" t="s">
        <v>55</v>
      </c>
      <c r="P79" t="s">
        <v>59</v>
      </c>
      <c r="R79">
        <v>4878750.4369999999</v>
      </c>
    </row>
    <row r="80" spans="1:20" x14ac:dyDescent="0.25">
      <c r="G80" t="s">
        <v>19</v>
      </c>
      <c r="N80" t="s">
        <v>55</v>
      </c>
      <c r="P80" t="s">
        <v>60</v>
      </c>
      <c r="R80">
        <v>5112309.977</v>
      </c>
    </row>
    <row r="81" spans="7:18" x14ac:dyDescent="0.25">
      <c r="G81" t="s">
        <v>21</v>
      </c>
      <c r="N81" t="s">
        <v>61</v>
      </c>
      <c r="P81" t="s">
        <v>62</v>
      </c>
      <c r="R81">
        <v>5129013.977</v>
      </c>
    </row>
    <row r="82" spans="7:18" x14ac:dyDescent="0.25">
      <c r="G82" t="s">
        <v>24</v>
      </c>
      <c r="N82" t="s">
        <v>61</v>
      </c>
      <c r="P82" t="s">
        <v>63</v>
      </c>
      <c r="R82">
        <v>3612679.977</v>
      </c>
    </row>
    <row r="83" spans="7:18" x14ac:dyDescent="0.25">
      <c r="G83" t="s">
        <v>26</v>
      </c>
      <c r="N83" t="s">
        <v>61</v>
      </c>
      <c r="P83" t="s">
        <v>64</v>
      </c>
      <c r="R83">
        <v>4496024.977</v>
      </c>
    </row>
    <row r="84" spans="7:18" x14ac:dyDescent="0.25">
      <c r="G84" t="s">
        <v>28</v>
      </c>
      <c r="N84" t="s">
        <v>61</v>
      </c>
      <c r="P84" t="s">
        <v>65</v>
      </c>
      <c r="R84">
        <v>5049789.977</v>
      </c>
    </row>
    <row r="85" spans="7:18" x14ac:dyDescent="0.25">
      <c r="G85" t="s">
        <v>30</v>
      </c>
      <c r="N85" t="s">
        <v>61</v>
      </c>
      <c r="P85" t="s">
        <v>66</v>
      </c>
      <c r="R85">
        <v>6218715.199</v>
      </c>
    </row>
    <row r="86" spans="7:18" x14ac:dyDescent="0.25">
      <c r="G86" t="s">
        <v>32</v>
      </c>
      <c r="N86" t="s">
        <v>67</v>
      </c>
      <c r="P86" t="s">
        <v>68</v>
      </c>
      <c r="R86">
        <v>4790050.199</v>
      </c>
    </row>
    <row r="87" spans="7:18" x14ac:dyDescent="0.25">
      <c r="G87" t="s">
        <v>35</v>
      </c>
      <c r="N87" t="s">
        <v>67</v>
      </c>
      <c r="P87" t="s">
        <v>69</v>
      </c>
      <c r="R87">
        <v>5096536.199</v>
      </c>
    </row>
    <row r="88" spans="7:18" x14ac:dyDescent="0.25">
      <c r="G88" t="s">
        <v>37</v>
      </c>
      <c r="N88" t="s">
        <v>67</v>
      </c>
      <c r="P88" t="s">
        <v>70</v>
      </c>
      <c r="R88">
        <v>5197674.199</v>
      </c>
    </row>
    <row r="89" spans="7:18" x14ac:dyDescent="0.25">
      <c r="G89" t="s">
        <v>39</v>
      </c>
      <c r="N89" t="s">
        <v>67</v>
      </c>
      <c r="P89" t="s">
        <v>71</v>
      </c>
      <c r="R89">
        <v>5175986.199</v>
      </c>
    </row>
    <row r="90" spans="7:18" x14ac:dyDescent="0.25">
      <c r="G90" t="s">
        <v>41</v>
      </c>
      <c r="N90" t="s">
        <v>67</v>
      </c>
      <c r="P90" t="s">
        <v>72</v>
      </c>
      <c r="R90">
        <v>3887229.969</v>
      </c>
    </row>
    <row r="91" spans="7:18" x14ac:dyDescent="0.25">
      <c r="G91" t="s">
        <v>43</v>
      </c>
      <c r="N91" t="s">
        <v>73</v>
      </c>
      <c r="P91" t="s">
        <v>74</v>
      </c>
      <c r="R91">
        <v>5855802.9689999996</v>
      </c>
    </row>
    <row r="92" spans="7:18" x14ac:dyDescent="0.25">
      <c r="G92" t="s">
        <v>46</v>
      </c>
      <c r="N92" t="s">
        <v>73</v>
      </c>
      <c r="P92" t="s">
        <v>75</v>
      </c>
      <c r="R92">
        <v>2496191.969</v>
      </c>
    </row>
    <row r="93" spans="7:18" x14ac:dyDescent="0.25">
      <c r="G93" t="s">
        <v>48</v>
      </c>
      <c r="N93" t="s">
        <v>73</v>
      </c>
      <c r="P93" t="s">
        <v>76</v>
      </c>
      <c r="R93">
        <v>2384745.969</v>
      </c>
    </row>
    <row r="94" spans="7:18" x14ac:dyDescent="0.25">
      <c r="G94" t="s">
        <v>50</v>
      </c>
      <c r="N94" t="s">
        <v>73</v>
      </c>
      <c r="P94" t="s">
        <v>77</v>
      </c>
      <c r="R94">
        <v>5087103.9689999996</v>
      </c>
    </row>
    <row r="95" spans="7:18" x14ac:dyDescent="0.25">
      <c r="G95" t="s">
        <v>52</v>
      </c>
      <c r="N95" t="s">
        <v>73</v>
      </c>
      <c r="P95" t="s">
        <v>78</v>
      </c>
      <c r="R95">
        <v>4911010.8830000004</v>
      </c>
    </row>
    <row r="96" spans="7:18" x14ac:dyDescent="0.25">
      <c r="G96" t="s">
        <v>79</v>
      </c>
      <c r="N96" t="s">
        <v>80</v>
      </c>
      <c r="P96" t="s">
        <v>81</v>
      </c>
      <c r="R96">
        <v>4121617.8829999999</v>
      </c>
    </row>
    <row r="97" spans="7:18" x14ac:dyDescent="0.25">
      <c r="G97" t="s">
        <v>82</v>
      </c>
      <c r="N97" t="s">
        <v>80</v>
      </c>
      <c r="P97" t="s">
        <v>83</v>
      </c>
      <c r="R97">
        <v>8868330.8829999994</v>
      </c>
    </row>
    <row r="98" spans="7:18" x14ac:dyDescent="0.25">
      <c r="G98" t="s">
        <v>84</v>
      </c>
      <c r="N98" t="s">
        <v>80</v>
      </c>
      <c r="P98" t="s">
        <v>85</v>
      </c>
      <c r="R98">
        <v>2523822.8829999999</v>
      </c>
    </row>
    <row r="99" spans="7:18" x14ac:dyDescent="0.25">
      <c r="G99" t="s">
        <v>86</v>
      </c>
      <c r="N99" t="s">
        <v>80</v>
      </c>
      <c r="P99" t="s">
        <v>87</v>
      </c>
      <c r="R99">
        <v>4728035.8830000004</v>
      </c>
    </row>
    <row r="100" spans="7:18" x14ac:dyDescent="0.25">
      <c r="G100" t="s">
        <v>88</v>
      </c>
      <c r="N100" t="s">
        <v>80</v>
      </c>
      <c r="P100" t="s">
        <v>89</v>
      </c>
      <c r="R100">
        <v>479601.29350000003</v>
      </c>
    </row>
    <row r="101" spans="7:18" x14ac:dyDescent="0.25">
      <c r="G101" t="s">
        <v>90</v>
      </c>
      <c r="N101" t="s">
        <v>91</v>
      </c>
      <c r="P101" t="s">
        <v>92</v>
      </c>
      <c r="R101">
        <v>7706816.2929999996</v>
      </c>
    </row>
    <row r="102" spans="7:18" x14ac:dyDescent="0.25">
      <c r="G102" t="s">
        <v>93</v>
      </c>
      <c r="N102" t="s">
        <v>91</v>
      </c>
      <c r="P102" t="s">
        <v>94</v>
      </c>
      <c r="R102">
        <v>5965765.2929999996</v>
      </c>
    </row>
    <row r="103" spans="7:18" x14ac:dyDescent="0.25">
      <c r="G103" t="s">
        <v>95</v>
      </c>
      <c r="N103" t="s">
        <v>91</v>
      </c>
      <c r="P103" t="s">
        <v>96</v>
      </c>
      <c r="R103">
        <v>8770611.2929999996</v>
      </c>
    </row>
    <row r="104" spans="7:18" x14ac:dyDescent="0.25">
      <c r="G104" t="s">
        <v>97</v>
      </c>
      <c r="N104" t="s">
        <v>91</v>
      </c>
      <c r="P104" t="s">
        <v>98</v>
      </c>
      <c r="R104">
        <v>2067026.2930000001</v>
      </c>
    </row>
    <row r="105" spans="7:18" x14ac:dyDescent="0.25">
      <c r="G105" t="s">
        <v>99</v>
      </c>
      <c r="N105" t="s">
        <v>91</v>
      </c>
      <c r="P105" t="s">
        <v>100</v>
      </c>
      <c r="R105">
        <v>20810371.25</v>
      </c>
    </row>
    <row r="106" spans="7:18" x14ac:dyDescent="0.25">
      <c r="G106" t="s">
        <v>101</v>
      </c>
      <c r="N106" t="s">
        <v>102</v>
      </c>
      <c r="P106" t="s">
        <v>103</v>
      </c>
      <c r="R106">
        <v>37297211.25</v>
      </c>
    </row>
    <row r="107" spans="7:18" x14ac:dyDescent="0.25">
      <c r="G107" t="s">
        <v>104</v>
      </c>
      <c r="N107" t="s">
        <v>102</v>
      </c>
      <c r="P107" t="s">
        <v>105</v>
      </c>
      <c r="R107">
        <v>14213414.25</v>
      </c>
    </row>
    <row r="108" spans="7:18" x14ac:dyDescent="0.25">
      <c r="G108" t="s">
        <v>106</v>
      </c>
      <c r="N108" t="s">
        <v>102</v>
      </c>
      <c r="P108" t="s">
        <v>107</v>
      </c>
      <c r="R108">
        <v>20637800.25</v>
      </c>
    </row>
    <row r="109" spans="7:18" x14ac:dyDescent="0.25">
      <c r="G109" t="s">
        <v>108</v>
      </c>
      <c r="N109" t="s">
        <v>102</v>
      </c>
      <c r="P109" t="s">
        <v>109</v>
      </c>
      <c r="R109">
        <v>22654867.25</v>
      </c>
    </row>
    <row r="110" spans="7:18" x14ac:dyDescent="0.25">
      <c r="G110" t="s">
        <v>110</v>
      </c>
      <c r="N110" t="s">
        <v>102</v>
      </c>
      <c r="P110" t="s">
        <v>111</v>
      </c>
      <c r="R110">
        <v>25254104.989999998</v>
      </c>
    </row>
    <row r="111" spans="7:18" x14ac:dyDescent="0.25">
      <c r="G111" t="s">
        <v>112</v>
      </c>
      <c r="N111" t="s">
        <v>113</v>
      </c>
      <c r="P111" t="s">
        <v>114</v>
      </c>
      <c r="R111">
        <v>38281617.990000002</v>
      </c>
    </row>
    <row r="112" spans="7:18" x14ac:dyDescent="0.25">
      <c r="G112" t="s">
        <v>115</v>
      </c>
      <c r="N112" t="s">
        <v>113</v>
      </c>
      <c r="P112" t="s">
        <v>116</v>
      </c>
      <c r="R112">
        <v>43140981.990000002</v>
      </c>
    </row>
    <row r="113" spans="7:18" x14ac:dyDescent="0.25">
      <c r="G113" t="s">
        <v>117</v>
      </c>
      <c r="N113" t="s">
        <v>113</v>
      </c>
      <c r="P113" t="s">
        <v>118</v>
      </c>
      <c r="R113">
        <v>26493039.989999998</v>
      </c>
    </row>
    <row r="114" spans="7:18" x14ac:dyDescent="0.25">
      <c r="G114" t="s">
        <v>119</v>
      </c>
      <c r="N114" t="s">
        <v>113</v>
      </c>
      <c r="P114" t="s">
        <v>120</v>
      </c>
      <c r="R114">
        <v>36430961.990000002</v>
      </c>
    </row>
    <row r="115" spans="7:18" x14ac:dyDescent="0.25">
      <c r="G115" t="s">
        <v>121</v>
      </c>
      <c r="N115" t="s">
        <v>113</v>
      </c>
      <c r="P115" t="s">
        <v>122</v>
      </c>
      <c r="R115">
        <v>24634328.989999998</v>
      </c>
    </row>
    <row r="116" spans="7:18" x14ac:dyDescent="0.25">
      <c r="G116" t="s">
        <v>123</v>
      </c>
      <c r="N116" t="s">
        <v>124</v>
      </c>
      <c r="P116" t="s">
        <v>125</v>
      </c>
      <c r="R116">
        <v>24318590.989999998</v>
      </c>
    </row>
    <row r="117" spans="7:18" x14ac:dyDescent="0.25">
      <c r="G117" t="s">
        <v>126</v>
      </c>
      <c r="N117" t="s">
        <v>124</v>
      </c>
      <c r="P117" t="s">
        <v>127</v>
      </c>
      <c r="R117">
        <v>13787310.99</v>
      </c>
    </row>
    <row r="118" spans="7:18" x14ac:dyDescent="0.25">
      <c r="G118" t="s">
        <v>128</v>
      </c>
      <c r="N118" t="s">
        <v>124</v>
      </c>
      <c r="P118" t="s">
        <v>129</v>
      </c>
      <c r="R118">
        <v>16219985.99</v>
      </c>
    </row>
    <row r="119" spans="7:18" x14ac:dyDescent="0.25">
      <c r="G119" t="s">
        <v>130</v>
      </c>
      <c r="N119" t="s">
        <v>124</v>
      </c>
      <c r="P119" t="s">
        <v>131</v>
      </c>
      <c r="R119">
        <v>21550811.989999998</v>
      </c>
    </row>
    <row r="120" spans="7:18" x14ac:dyDescent="0.25">
      <c r="G120" t="s">
        <v>132</v>
      </c>
      <c r="N120" t="s">
        <v>124</v>
      </c>
      <c r="P120" t="s">
        <v>133</v>
      </c>
      <c r="R120">
        <v>14017088.08</v>
      </c>
    </row>
    <row r="121" spans="7:18" x14ac:dyDescent="0.25">
      <c r="G121" t="s">
        <v>134</v>
      </c>
      <c r="N121" t="s">
        <v>135</v>
      </c>
      <c r="P121" t="s">
        <v>136</v>
      </c>
      <c r="R121">
        <v>20193211.079999998</v>
      </c>
    </row>
    <row r="122" spans="7:18" x14ac:dyDescent="0.25">
      <c r="G122" t="s">
        <v>137</v>
      </c>
      <c r="N122" t="s">
        <v>135</v>
      </c>
      <c r="P122" t="s">
        <v>138</v>
      </c>
      <c r="R122">
        <v>17426626.079999998</v>
      </c>
    </row>
    <row r="123" spans="7:18" x14ac:dyDescent="0.25">
      <c r="G123" t="s">
        <v>139</v>
      </c>
      <c r="N123" t="s">
        <v>135</v>
      </c>
      <c r="P123" t="s">
        <v>140</v>
      </c>
      <c r="R123">
        <v>14868719.08</v>
      </c>
    </row>
    <row r="124" spans="7:18" x14ac:dyDescent="0.25">
      <c r="G124" t="s">
        <v>141</v>
      </c>
      <c r="N124" t="s">
        <v>135</v>
      </c>
      <c r="P124" t="s">
        <v>142</v>
      </c>
      <c r="R124">
        <v>12438809.08</v>
      </c>
    </row>
    <row r="125" spans="7:18" x14ac:dyDescent="0.25">
      <c r="G125" t="s">
        <v>143</v>
      </c>
      <c r="N125" t="s">
        <v>135</v>
      </c>
      <c r="P125" t="s">
        <v>144</v>
      </c>
      <c r="R125">
        <v>7316867.7939999998</v>
      </c>
    </row>
    <row r="126" spans="7:18" x14ac:dyDescent="0.25">
      <c r="G126" t="s">
        <v>145</v>
      </c>
      <c r="N126" t="s">
        <v>146</v>
      </c>
      <c r="P126" t="s">
        <v>147</v>
      </c>
      <c r="R126">
        <v>3656075.7940000002</v>
      </c>
    </row>
    <row r="127" spans="7:18" x14ac:dyDescent="0.25">
      <c r="G127" t="s">
        <v>148</v>
      </c>
      <c r="N127" t="s">
        <v>146</v>
      </c>
      <c r="P127" t="s">
        <v>149</v>
      </c>
      <c r="R127">
        <v>2441662.7940000002</v>
      </c>
    </row>
    <row r="128" spans="7:18" x14ac:dyDescent="0.25">
      <c r="G128" t="s">
        <v>150</v>
      </c>
      <c r="N128" t="s">
        <v>146</v>
      </c>
      <c r="P128" t="s">
        <v>151</v>
      </c>
      <c r="R128">
        <v>23788264.789999999</v>
      </c>
    </row>
    <row r="129" spans="7:18" x14ac:dyDescent="0.25">
      <c r="G129" t="s">
        <v>152</v>
      </c>
      <c r="N129" t="s">
        <v>146</v>
      </c>
      <c r="P129" t="s">
        <v>153</v>
      </c>
      <c r="R129">
        <v>230962.79399999999</v>
      </c>
    </row>
    <row r="130" spans="7:18" x14ac:dyDescent="0.25">
      <c r="G130" t="s">
        <v>154</v>
      </c>
      <c r="N130" t="s">
        <v>146</v>
      </c>
      <c r="P130" t="s">
        <v>155</v>
      </c>
      <c r="R130">
        <f>AVERAGE(R75:R129)</f>
        <v>11732662.005572733</v>
      </c>
    </row>
    <row r="133" spans="7:18" x14ac:dyDescent="0.25">
      <c r="G133" t="s">
        <v>156</v>
      </c>
    </row>
    <row r="135" spans="7:18" x14ac:dyDescent="0.25">
      <c r="G135" t="s">
        <v>157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2018-01-30T00:37:38Z</dcterms:modified>
</cp:coreProperties>
</file>