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2" xr2:uid="{00000000-000D-0000-FFFF-FFFF00000000}"/>
  </bookViews>
  <sheets>
    <sheet name="list1" sheetId="1" r:id="rId1"/>
    <sheet name="transposed1" sheetId="11" r:id="rId2"/>
    <sheet name="transposed2" sheetId="5" r:id="rId3"/>
    <sheet name="transposed3" sheetId="7" r:id="rId4"/>
    <sheet name="transposed4" sheetId="12" r:id="rId5"/>
    <sheet name="transposed5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P13" i="5"/>
  <c r="B3" i="5"/>
  <c r="P10" i="5"/>
  <c r="P7" i="5"/>
  <c r="N212" i="5"/>
  <c r="R63" i="5"/>
  <c r="R144" i="5"/>
  <c r="O168" i="5" l="1"/>
  <c r="P116" i="10" l="1"/>
  <c r="AF73" i="12"/>
  <c r="U88" i="12"/>
  <c r="S112" i="7"/>
  <c r="P115" i="5"/>
  <c r="C3" i="11" l="1"/>
  <c r="D3" i="11"/>
  <c r="E3" i="11"/>
  <c r="F3" i="11"/>
  <c r="G3" i="1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AH3" i="11"/>
  <c r="AI3" i="11"/>
  <c r="AJ3" i="11"/>
  <c r="AK3" i="11"/>
  <c r="AL3" i="11"/>
  <c r="AM3" i="11"/>
  <c r="AN3" i="11"/>
  <c r="AO3" i="11"/>
  <c r="AP3" i="11"/>
  <c r="AQ3" i="11"/>
  <c r="AR3" i="11"/>
  <c r="AS3" i="11"/>
  <c r="AT3" i="11"/>
  <c r="AU3" i="11"/>
  <c r="AV3" i="11"/>
  <c r="AW3" i="11"/>
  <c r="AX3" i="11"/>
  <c r="AY3" i="11"/>
  <c r="AZ3" i="11"/>
  <c r="BA3" i="11"/>
  <c r="BB3" i="11"/>
  <c r="BC3" i="11"/>
  <c r="BD3" i="11"/>
  <c r="BE3" i="11"/>
  <c r="BF3" i="11"/>
  <c r="BG3" i="11"/>
  <c r="BH3" i="11"/>
  <c r="BI3" i="11"/>
  <c r="BJ3" i="11"/>
  <c r="BK3" i="11"/>
  <c r="BL3" i="11"/>
  <c r="BM3" i="11"/>
  <c r="BN3" i="11"/>
  <c r="BO3" i="11"/>
  <c r="BP3" i="11"/>
  <c r="BQ3" i="11"/>
  <c r="BR3" i="11"/>
  <c r="BS3" i="11"/>
  <c r="B3" i="11"/>
  <c r="BS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I3" i="7"/>
  <c r="BJ3" i="7"/>
  <c r="BK3" i="7"/>
  <c r="BL3" i="7"/>
  <c r="BM3" i="7"/>
  <c r="BN3" i="7"/>
  <c r="BO3" i="7"/>
  <c r="BP3" i="7"/>
  <c r="BQ3" i="7"/>
  <c r="BR3" i="7"/>
  <c r="B3" i="7"/>
  <c r="G7" i="7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BG4" i="12"/>
  <c r="BH4" i="12"/>
  <c r="BI4" i="12"/>
  <c r="BJ4" i="12"/>
  <c r="BK4" i="12"/>
  <c r="BL4" i="12"/>
  <c r="BM4" i="12"/>
  <c r="BN4" i="12"/>
  <c r="BO4" i="12"/>
  <c r="BP4" i="12"/>
  <c r="BQ4" i="12"/>
  <c r="BR4" i="12"/>
  <c r="BS4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B3" i="12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J3" i="10"/>
  <c r="BK3" i="10"/>
  <c r="BL3" i="10"/>
  <c r="BM3" i="10"/>
  <c r="BN3" i="10"/>
  <c r="BO3" i="10"/>
  <c r="BP3" i="10"/>
  <c r="BQ3" i="10"/>
  <c r="BR3" i="10"/>
  <c r="BS3" i="10"/>
  <c r="B3" i="10"/>
</calcChain>
</file>

<file path=xl/sharedStrings.xml><?xml version="1.0" encoding="utf-8"?>
<sst xmlns="http://schemas.openxmlformats.org/spreadsheetml/2006/main" count="1305" uniqueCount="549">
  <si>
    <t>seq</t>
  </si>
  <si>
    <t>LIKEE</t>
  </si>
  <si>
    <r>
      <t>-1.441552584·10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+ 6.854295478·10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- 9.53559472·10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+ 487.7295276 x + 1996343.244</t>
    </r>
  </si>
  <si>
    <t>fullrange</t>
  </si>
  <si>
    <t>0-30k</t>
  </si>
  <si>
    <r>
      <t> </t>
    </r>
    <r>
      <rPr>
        <b/>
        <sz val="9"/>
        <color rgb="FF000000"/>
        <rFont val="Verdana"/>
        <family val="2"/>
        <charset val="238"/>
      </rPr>
      <t>y = -1.671429277·10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+ 9.94971619·10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- 1.869789003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+ 23230.0393 x + 39697224.77</t>
    </r>
  </si>
  <si>
    <r>
      <t>y = -1.063066806·10</t>
    </r>
    <r>
      <rPr>
        <b/>
        <vertAlign val="superscript"/>
        <sz val="9"/>
        <color rgb="FF000000"/>
        <rFont val="Verdana"/>
        <family val="2"/>
        <charset val="238"/>
      </rPr>
      <t>-11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+ 6.25293555·10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- 1.287627865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+ 115705.7134 x - 2112242061</t>
    </r>
  </si>
  <si>
    <t>30k+</t>
  </si>
  <si>
    <r>
      <t>y = -1.944093758·10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+ 8.979902382·10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- 1.225073446·10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+ 874.8471046 x + 91579897.79</t>
    </r>
  </si>
  <si>
    <r>
      <t> </t>
    </r>
    <r>
      <rPr>
        <b/>
        <sz val="9"/>
        <color rgb="FF000000"/>
        <rFont val="Verdana"/>
        <family val="2"/>
        <charset val="238"/>
      </rPr>
      <t>y = -2.122995457·10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+ 1.420924749·10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- 3.200922092·10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+ 564.7181681 x + 904999.7602</t>
    </r>
  </si>
  <si>
    <r>
      <t> </t>
    </r>
    <r>
      <rPr>
        <b/>
        <sz val="9"/>
        <color rgb="FF000000"/>
        <rFont val="Verdana"/>
        <family val="2"/>
        <charset val="238"/>
      </rPr>
      <t>y = 1.311368449·10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- 5.443626948·10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+ 8.065406299·10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+ 9.882602833 x + 298851568.9</t>
    </r>
  </si>
  <si>
    <t>1.311368449*10^(-12)*x^4 - 5.443626948*10^(-7)*x^3 + 8.065406299*10^(-2)*x^2 + 9.882602833*x + 298851568.9</t>
  </si>
  <si>
    <t>-2.122995457*10^(-14)*x^4 + 1.420924749*10^(-8)*x^3 - 3.200922092*10^(-3)*x^2 + 564.7181681*x + 904999.7602</t>
  </si>
  <si>
    <t>-1.944093758*10^(-13)*x^4 + 8.979902382*10^(-8)*x^3 - 1.225073446*10^(-2)*x^2 + 874.8471046*x + 91579897.79</t>
  </si>
  <si>
    <t>-1.671429277*10^(-9)*x^4 + 9.94971619*10^(-5)*x^3 - 1.869789003*x^2 + 23230.0393*x + 39697224.77</t>
  </si>
  <si>
    <t>-1.063066806*10^(-11)*x^4 + 6.25293555*10^(-6)*x^3 - 1.287627865*x^2 + 115705.7134*x - 2112242061</t>
  </si>
  <si>
    <t>-1.441552584*10^(-13)*x^4 + 6.854295478*10^(-8)*x^3 - 9.53559472*10^(-3)*x^2 + 487.7295276*x + 1996343.244</t>
  </si>
  <si>
    <t>-1,441552584*10^(-13)*B1^4 + 6,854295478*10^(-8)*B1^3 - 9,53559472*10^(-3)*B1^2 + 487,7295276*B1 + 1996343,244</t>
  </si>
  <si>
    <t>-1,671429277*10^(-9)*B1^4+9,94971619*10^(-5)*B1^3-1,869789003*B1^2+23230,0393*B1+39697224,77</t>
  </si>
  <si>
    <t>-1,063066806*10^(-11)*B1^4+6,25293555*10^(-6)*B1^3-1,287627865*B1^2+115705,7134*B1-2112242061</t>
  </si>
  <si>
    <t>-2,122995457*10^(-14)*B1^4+1,420924749*10^(-8)*B1^3-3,200922092*10^(-3)*B1^2+564,7181681*B1+904999,7602</t>
  </si>
  <si>
    <t>1,311368449*10^(-12)*B1^4-5,443626948*10^(-7)*B1^3+8,065406299*10^(-2)*B1^2+9,882602833*B1+298851568,9</t>
  </si>
  <si>
    <t>x</t>
  </si>
  <si>
    <t>y</t>
  </si>
  <si>
    <t>  </t>
  </si>
  <si>
    <t>Calculated y</t>
  </si>
  <si>
    <t>Error</t>
  </si>
  <si>
    <t>1. </t>
  </si>
  <si>
    <t> 961439.582 </t>
  </si>
  <si>
    <t> 509512.582 </t>
  </si>
  <si>
    <t>2. </t>
  </si>
  <si>
    <t> 526420.582 </t>
  </si>
  <si>
    <t>3. </t>
  </si>
  <si>
    <t> 505289.582 </t>
  </si>
  <si>
    <t>4. </t>
  </si>
  <si>
    <t> 432746.582 </t>
  </si>
  <si>
    <t>5. </t>
  </si>
  <si>
    <t> 604543.582 </t>
  </si>
  <si>
    <t>6. </t>
  </si>
  <si>
    <t> 1186560.389 </t>
  </si>
  <si>
    <t> 176786.3886 </t>
  </si>
  <si>
    <t>7. </t>
  </si>
  <si>
    <t> 188964.3886 </t>
  </si>
  <si>
    <t>8. </t>
  </si>
  <si>
    <t> 394338.3886 </t>
  </si>
  <si>
    <t>9. </t>
  </si>
  <si>
    <t> 498857.3886 </t>
  </si>
  <si>
    <t>10. </t>
  </si>
  <si>
    <t> 480297.3886 </t>
  </si>
  <si>
    <t>11. </t>
  </si>
  <si>
    <t> 1466531.194 </t>
  </si>
  <si>
    <t> 435983.1943 </t>
  </si>
  <si>
    <t>12. </t>
  </si>
  <si>
    <t> 281493.1943 </t>
  </si>
  <si>
    <t>13. </t>
  </si>
  <si>
    <t> 463009.1943 </t>
  </si>
  <si>
    <t>14. </t>
  </si>
  <si>
    <t> 385716.1943 </t>
  </si>
  <si>
    <t>15. </t>
  </si>
  <si>
    <t> 1637809.806 </t>
  </si>
  <si>
    <t>16. </t>
  </si>
  <si>
    <t> 2021745.742 </t>
  </si>
  <si>
    <t> 64043.74236 </t>
  </si>
  <si>
    <t>17. </t>
  </si>
  <si>
    <t> 162655.7424 </t>
  </si>
  <si>
    <t>18. </t>
  </si>
  <si>
    <t> 143712.7424 </t>
  </si>
  <si>
    <t>19. </t>
  </si>
  <si>
    <t> 121834.7424 </t>
  </si>
  <si>
    <t>20. </t>
  </si>
  <si>
    <t> 54198.74236 </t>
  </si>
  <si>
    <t>21. </t>
  </si>
  <si>
    <t> 3650330.436 </t>
  </si>
  <si>
    <t> 825791.4356 </t>
  </si>
  <si>
    <t>22. </t>
  </si>
  <si>
    <t> 467423.5644 </t>
  </si>
  <si>
    <t>23. </t>
  </si>
  <si>
    <t> 838471.4356 </t>
  </si>
  <si>
    <t>24. </t>
  </si>
  <si>
    <t> 446037.5644 </t>
  </si>
  <si>
    <t>25. </t>
  </si>
  <si>
    <t> 543173.5644 </t>
  </si>
  <si>
    <t>26. </t>
  </si>
  <si>
    <t> 4966261.507 </t>
  </si>
  <si>
    <t> 1129980.493 </t>
  </si>
  <si>
    <t>27. </t>
  </si>
  <si>
    <t> 293901.5066 </t>
  </si>
  <si>
    <t>28. </t>
  </si>
  <si>
    <t> 1947706.493 </t>
  </si>
  <si>
    <t>29. </t>
  </si>
  <si>
    <t> 880279.4934 </t>
  </si>
  <si>
    <t>30. </t>
  </si>
  <si>
    <t> 2476467.493 </t>
  </si>
  <si>
    <t>31. </t>
  </si>
  <si>
    <t> 6246086.18 </t>
  </si>
  <si>
    <t> 719390.1799 </t>
  </si>
  <si>
    <t>32. </t>
  </si>
  <si>
    <t> 93479.17992 </t>
  </si>
  <si>
    <t>33. </t>
  </si>
  <si>
    <t> 988749.1799 </t>
  </si>
  <si>
    <t>34. </t>
  </si>
  <si>
    <t> 2778571.82 </t>
  </si>
  <si>
    <t>35. </t>
  </si>
  <si>
    <t> 2102447.82 </t>
  </si>
  <si>
    <t>36. </t>
  </si>
  <si>
    <t> 11029271.47 </t>
  </si>
  <si>
    <t> 341405.4726 </t>
  </si>
  <si>
    <t>37. </t>
  </si>
  <si>
    <t> 177182.4726 </t>
  </si>
  <si>
    <t>38. </t>
  </si>
  <si>
    <t> 94243.47259 </t>
  </si>
  <si>
    <t>39. </t>
  </si>
  <si>
    <t> 535033.4726 </t>
  </si>
  <si>
    <t>40. </t>
  </si>
  <si>
    <t> 220471.5274 </t>
  </si>
  <si>
    <t>41. </t>
  </si>
  <si>
    <t> 15332168.34 </t>
  </si>
  <si>
    <t> 1941912.34 </t>
  </si>
  <si>
    <t>42. </t>
  </si>
  <si>
    <t> 318548.6604 </t>
  </si>
  <si>
    <t>43. </t>
  </si>
  <si>
    <t> 1937270.34 </t>
  </si>
  <si>
    <t>44. </t>
  </si>
  <si>
    <t> 2596329.34 </t>
  </si>
  <si>
    <t>45. </t>
  </si>
  <si>
    <t> 91968.66045 </t>
  </si>
  <si>
    <t>46. </t>
  </si>
  <si>
    <t> 22782071.66 </t>
  </si>
  <si>
    <t> 4051449.344 </t>
  </si>
  <si>
    <t>47. </t>
  </si>
  <si>
    <t> 1226702.656 </t>
  </si>
  <si>
    <t>48. </t>
  </si>
  <si>
    <t> 2268430.344 </t>
  </si>
  <si>
    <t>49. </t>
  </si>
  <si>
    <t> 691174.656 </t>
  </si>
  <si>
    <t>50. </t>
  </si>
  <si>
    <t> 1476276.656 </t>
  </si>
  <si>
    <t>51. </t>
  </si>
  <si>
    <t> 30576472.86 </t>
  </si>
  <si>
    <t> 1010009.855 </t>
  </si>
  <si>
    <t>52. </t>
  </si>
  <si>
    <t> 1678177.145 </t>
  </si>
  <si>
    <t>53. </t>
  </si>
  <si>
    <t> 2474165.855 </t>
  </si>
  <si>
    <t>54. </t>
  </si>
  <si>
    <t> 1570911.855 </t>
  </si>
  <si>
    <t>55. </t>
  </si>
  <si>
    <t> 3579728.145 </t>
  </si>
  <si>
    <t>56. </t>
  </si>
  <si>
    <t> 37453847.69 </t>
  </si>
  <si>
    <t> 205954.6866 </t>
  </si>
  <si>
    <t>57. </t>
  </si>
  <si>
    <t> 136753.6866 </t>
  </si>
  <si>
    <t>58. </t>
  </si>
  <si>
    <t> 2153756.313 </t>
  </si>
  <si>
    <t>59. </t>
  </si>
  <si>
    <t> 651167.6866 </t>
  </si>
  <si>
    <t>60. </t>
  </si>
  <si>
    <t> 1524356.687 </t>
  </si>
  <si>
    <t>61. </t>
  </si>
  <si>
    <t> 65517802.32 </t>
  </si>
  <si>
    <t> 1759894.32 </t>
  </si>
  <si>
    <t>62. </t>
  </si>
  <si>
    <t> 6692095.68 </t>
  </si>
  <si>
    <t>63. </t>
  </si>
  <si>
    <t> 5967660.32 </t>
  </si>
  <si>
    <t>64. </t>
  </si>
  <si>
    <t> 2556442.32 </t>
  </si>
  <si>
    <t>65. </t>
  </si>
  <si>
    <t> 3599219.68 </t>
  </si>
  <si>
    <t>66. </t>
  </si>
  <si>
    <t> 81116893.04 </t>
  </si>
  <si>
    <t> 3104814.041 </t>
  </si>
  <si>
    <t>67. </t>
  </si>
  <si>
    <t> 3651746.959 </t>
  </si>
  <si>
    <t>68. </t>
  </si>
  <si>
    <t> 616441.0406 </t>
  </si>
  <si>
    <t>69. </t>
  </si>
  <si>
    <t> 5452539.041 </t>
  </si>
  <si>
    <t>70. </t>
  </si>
  <si>
    <t> 5523338.959 </t>
  </si>
  <si>
    <t>Result:  y = -2.122995457·10-14 x4 + 1.</t>
  </si>
  <si>
    <t> 91667260.08 </t>
  </si>
  <si>
    <t> 3906328.918 </t>
  </si>
  <si>
    <t> 17002176.08 </t>
  </si>
  <si>
    <t> 15604883.08 </t>
  </si>
  <si>
    <t> 14757742.08 </t>
  </si>
  <si>
    <t> 481966.9183 </t>
  </si>
  <si>
    <t> 92014269.87 </t>
  </si>
  <si>
    <t> 3872153.13 </t>
  </si>
  <si>
    <t> 10084662.13 </t>
  </si>
  <si>
    <t> 5511962.13 </t>
  </si>
  <si>
    <t> 1192348.13 </t>
  </si>
  <si>
    <t> 10473978.13 </t>
  </si>
  <si>
    <t> 92442583.76 </t>
  </si>
  <si>
    <t> 9869653.236 </t>
  </si>
  <si>
    <t> 3956829.236 </t>
  </si>
  <si>
    <t> 2061961.236 </t>
  </si>
  <si>
    <t> 5495657.764 </t>
  </si>
  <si>
    <t> 197613.2364 </t>
  </si>
  <si>
    <t> 93281304.34 </t>
  </si>
  <si>
    <t> 9527938.658 </t>
  </si>
  <si>
    <t> 1025930.342 </t>
  </si>
  <si>
    <t> 2802440.658 </t>
  </si>
  <si>
    <t> 1209324.658 </t>
  </si>
  <si>
    <t> 156592.3418 </t>
  </si>
  <si>
    <t> 95658968.32 </t>
  </si>
  <si>
    <t> 4773464.678 </t>
  </si>
  <si>
    <t> 2352641.322 </t>
  </si>
  <si>
    <t> 4868763.322 </t>
  </si>
  <si>
    <t> 15145327.32 </t>
  </si>
  <si>
    <t> 13671771.32 </t>
  </si>
  <si>
    <t> 97489416.1 </t>
  </si>
  <si>
    <t> 3813343.1 </t>
  </si>
  <si>
    <t> 3305283.9 </t>
  </si>
  <si>
    <t> 3863186.1 </t>
  </si>
  <si>
    <t> 1618543.1 </t>
  </si>
  <si>
    <t> 5890310.9 </t>
  </si>
  <si>
    <t> 99191150.32 </t>
  </si>
  <si>
    <t> 1273812.319 </t>
  </si>
  <si>
    <t> 4853406.681 </t>
  </si>
  <si>
    <t> 4716789.681 </t>
  </si>
  <si>
    <t> 2805528.319 </t>
  </si>
  <si>
    <t> 3021895.681 </t>
  </si>
  <si>
    <t> 104863832.8 </t>
  </si>
  <si>
    <t> 2878907.787 </t>
  </si>
  <si>
    <t> 1158527.787 </t>
  </si>
  <si>
    <t> 11377856.21 </t>
  </si>
  <si>
    <t> 3294421.213 </t>
  </si>
  <si>
    <t> 1582525.213 </t>
  </si>
  <si>
    <t> 109066752 </t>
  </si>
  <si>
    <t> 3495067.961 </t>
  </si>
  <si>
    <t> 1864706.961 </t>
  </si>
  <si>
    <t> 2379067.961 </t>
  </si>
  <si>
    <t> 37546900.04 </t>
  </si>
  <si>
    <t> 121892.9612 </t>
  </si>
  <si>
    <t> 114705236.2 </t>
  </si>
  <si>
    <t> 11623624.25 </t>
  </si>
  <si>
    <t> 4291082.247 </t>
  </si>
  <si>
    <t> 13183228.75 </t>
  </si>
  <si>
    <t> 5353488.247 </t>
  </si>
  <si>
    <t> 35672315.25 </t>
  </si>
  <si>
    <t> 120015778.3 </t>
  </si>
  <si>
    <t> 23680127.31 </t>
  </si>
  <si>
    <t> 8275958.313 </t>
  </si>
  <si>
    <t> 4609692.687 </t>
  </si>
  <si>
    <t> 10328236.69 </t>
  </si>
  <si>
    <t> 23790967.69 </t>
  </si>
  <si>
    <t> 126915349.9 </t>
  </si>
  <si>
    <t> 48249.11408 </t>
  </si>
  <si>
    <t> 18605594.11 </t>
  </si>
  <si>
    <t> 3676699.886 </t>
  </si>
  <si>
    <t> 6171512.886 </t>
  </si>
  <si>
    <t> 523401.8859 </t>
  </si>
  <si>
    <t> 183857129.6 </t>
  </si>
  <si>
    <t> 16358146.45 </t>
  </si>
  <si>
    <t> 19694785.55 </t>
  </si>
  <si>
    <t> 4708308.45 </t>
  </si>
  <si>
    <t> 202729.5501 </t>
  </si>
  <si>
    <t> 3289803.55 </t>
  </si>
  <si>
    <t> 188318893.1 </t>
  </si>
  <si>
    <t> 34277835.06 </t>
  </si>
  <si>
    <t> 8967429.942 </t>
  </si>
  <si>
    <t> 4700814.942 </t>
  </si>
  <si>
    <t> 6217426.942 </t>
  </si>
  <si>
    <t> 15057322.94 </t>
  </si>
  <si>
    <t>Result:  y = </t>
  </si>
  <si>
    <t> 42001630.14 </t>
  </si>
  <si>
    <t> 9596817.14 </t>
  </si>
  <si>
    <t> 9726319.14 </t>
  </si>
  <si>
    <t> 4179619.14 </t>
  </si>
  <si>
    <t> 4078899.86 </t>
  </si>
  <si>
    <t> 7868299.14 </t>
  </si>
  <si>
    <t> 50857129.85 </t>
  </si>
  <si>
    <t> 6768272.851 </t>
  </si>
  <si>
    <t> 1334698.851 </t>
  </si>
  <si>
    <t> 14400597.15 </t>
  </si>
  <si>
    <t> 2969292.851 </t>
  </si>
  <si>
    <t> 12146441.85 </t>
  </si>
  <si>
    <t> 61155300.8 </t>
  </si>
  <si>
    <t> 2699076.199 </t>
  </si>
  <si>
    <t> 5933033.199 </t>
  </si>
  <si>
    <t> 6187030.199 </t>
  </si>
  <si>
    <t> 4612366.199 </t>
  </si>
  <si>
    <t> 15798301.2 </t>
  </si>
  <si>
    <t> 79447381.79 </t>
  </si>
  <si>
    <t> 5804405.214 </t>
  </si>
  <si>
    <t> 3134684.214 </t>
  </si>
  <si>
    <t> 3917237.786 </t>
  </si>
  <si>
    <t> 21785561.21 </t>
  </si>
  <si>
    <t> 459475.7863 </t>
  </si>
  <si>
    <t> 120495198.1 </t>
  </si>
  <si>
    <t> 11388487.13 </t>
  </si>
  <si>
    <t> 6590570.134 </t>
  </si>
  <si>
    <t> 13497941.13 </t>
  </si>
  <si>
    <t> 8874231.134 </t>
  </si>
  <si>
    <t> 793507.134 </t>
  </si>
  <si>
    <t> 145433746.6 </t>
  </si>
  <si>
    <t> 20100409.42 </t>
  </si>
  <si>
    <t> 14525192.42 </t>
  </si>
  <si>
    <t> 2706916.575 </t>
  </si>
  <si>
    <t> 15195619.58 </t>
  </si>
  <si>
    <t> 9378866.575 </t>
  </si>
  <si>
    <t> 167801586.6 </t>
  </si>
  <si>
    <t> 27494306.58 </t>
  </si>
  <si>
    <t> 12625818.58 </t>
  </si>
  <si>
    <t> 31252123.58 </t>
  </si>
  <si>
    <t> 39494349.42 </t>
  </si>
  <si>
    <t> 41800192.42 </t>
  </si>
  <si>
    <t> 284931020.4 </t>
  </si>
  <si>
    <t> 16415782.36 </t>
  </si>
  <si>
    <t> 3988483.639 </t>
  </si>
  <si>
    <t> 10651638.36 </t>
  </si>
  <si>
    <t> 13059173.36 </t>
  </si>
  <si>
    <t> 34307218.64 </t>
  </si>
  <si>
    <t> 386353957.8 </t>
  </si>
  <si>
    <t> 9810918.227 </t>
  </si>
  <si>
    <t> 29199433.23 </t>
  </si>
  <si>
    <t> 42660782.23 </t>
  </si>
  <si>
    <t> 53266275.77 </t>
  </si>
  <si>
    <t> 28163201.77 </t>
  </si>
  <si>
    <t>Result:  y = -1.671429277·10-9 x</t>
  </si>
  <si>
    <t> 360282682.6 </t>
  </si>
  <si>
    <t> 35882193.45 </t>
  </si>
  <si>
    <t> 55270708.45 </t>
  </si>
  <si>
    <t> 68732057.45 </t>
  </si>
  <si>
    <t> 27195000.55 </t>
  </si>
  <si>
    <t> 2091926.554 </t>
  </si>
  <si>
    <t> 1169149217 </t>
  </si>
  <si>
    <t> 72880213.99 </t>
  </si>
  <si>
    <t> 104076186 </t>
  </si>
  <si>
    <t> 109139020 </t>
  </si>
  <si>
    <t> 80679626.99 </t>
  </si>
  <si>
    <t> 43511730.99 </t>
  </si>
  <si>
    <t> 1624375910 </t>
  </si>
  <si>
    <t> 67192630.93 </t>
  </si>
  <si>
    <t> 93548316.93 </t>
  </si>
  <si>
    <t> 7856191.931 </t>
  </si>
  <si>
    <t> 375543.9306 </t>
  </si>
  <si>
    <t> 331186435.9 </t>
  </si>
  <si>
    <t> 1771919377 </t>
  </si>
  <si>
    <t> 115263396.1 </t>
  </si>
  <si>
    <t> 115300177.1 </t>
  </si>
  <si>
    <t> 209953023.9 </t>
  </si>
  <si>
    <t> 101171654.1 </t>
  </si>
  <si>
    <t> 112667384.1 </t>
  </si>
  <si>
    <t> 2538201528 </t>
  </si>
  <si>
    <t> 73050420.42 </t>
  </si>
  <si>
    <t> 2491215.422 </t>
  </si>
  <si>
    <t> 21100125.58 </t>
  </si>
  <si>
    <t> 63432911.58 </t>
  </si>
  <si>
    <t> 10316211.58 </t>
  </si>
  <si>
    <t> 2513515588 </t>
  </si>
  <si>
    <t> 10540881.37 </t>
  </si>
  <si>
    <t> 17114773.63 </t>
  </si>
  <si>
    <t> 2805793.627 </t>
  </si>
  <si>
    <t> 6807398.627 </t>
  </si>
  <si>
    <t> 21515484.37 </t>
  </si>
  <si>
    <t>Result:  y = -</t>
  </si>
  <si>
    <t> 2045020.909 </t>
  </si>
  <si>
    <t> 542403.909 </t>
  </si>
  <si>
    <t> 459622.091 </t>
  </si>
  <si>
    <t> 900932.909 </t>
  </si>
  <si>
    <t> 1482559.909 </t>
  </si>
  <si>
    <t> 926498.909 </t>
  </si>
  <si>
    <t> 2237832.668 </t>
  </si>
  <si>
    <t> 1287101.668 </t>
  </si>
  <si>
    <t> 1240570.668 </t>
  </si>
  <si>
    <t> 1481717.668 </t>
  </si>
  <si>
    <t> 7232.332345 </t>
  </si>
  <si>
    <t> 309461.6677 </t>
  </si>
  <si>
    <t> 2474605.575 </t>
  </si>
  <si>
    <t> 414867.5754 </t>
  </si>
  <si>
    <t> 5026353.425 </t>
  </si>
  <si>
    <t> 1860498.575 </t>
  </si>
  <si>
    <t> 564555.5754 </t>
  </si>
  <si>
    <t> 687930.5754 </t>
  </si>
  <si>
    <t> 2934205.957 </t>
  </si>
  <si>
    <t> 631292.9571 </t>
  </si>
  <si>
    <t> 4288660.043 </t>
  </si>
  <si>
    <t> 1423397.957 </t>
  </si>
  <si>
    <t> 2689708.043 </t>
  </si>
  <si>
    <t> 821418.9571 </t>
  </si>
  <si>
    <t> 4205078.786 </t>
  </si>
  <si>
    <t> 3248456.214 </t>
  </si>
  <si>
    <t> 1254105.214 </t>
  </si>
  <si>
    <t> 8389499.214 </t>
  </si>
  <si>
    <t> 1031253.214 </t>
  </si>
  <si>
    <t> 1962480.786 </t>
  </si>
  <si>
    <t> 5146397.94 </t>
  </si>
  <si>
    <t> 240835.9404 </t>
  </si>
  <si>
    <t> 3316554.94 </t>
  </si>
  <si>
    <t> 1634526.94 </t>
  </si>
  <si>
    <t> 50071.94042 </t>
  </si>
  <si>
    <t> 2837687.06 </t>
  </si>
  <si>
    <t> 5987180.45 </t>
  </si>
  <si>
    <t> 2990884.45 </t>
  </si>
  <si>
    <t> 1354096.45 </t>
  </si>
  <si>
    <t> 4252808.45 </t>
  </si>
  <si>
    <t> 1212959.45 </t>
  </si>
  <si>
    <t> 2372451.45 </t>
  </si>
  <si>
    <t> 8461974.704 </t>
  </si>
  <si>
    <t> 1325863.296 </t>
  </si>
  <si>
    <t> 10398.29568 </t>
  </si>
  <si>
    <t> 4647003.296 </t>
  </si>
  <si>
    <t> 457916.2957 </t>
  </si>
  <si>
    <t> 740656.7043 </t>
  </si>
  <si>
    <t> 9780087.843 </t>
  </si>
  <si>
    <t> 3373734.843 </t>
  </si>
  <si>
    <t> 2183069.843 </t>
  </si>
  <si>
    <t> 3004611.843 </t>
  </si>
  <si>
    <t> 163651.157 </t>
  </si>
  <si>
    <t> 10735447.16 </t>
  </si>
  <si>
    <t> 10210731.8 </t>
  </si>
  <si>
    <t> 3887460.805 </t>
  </si>
  <si>
    <t> 5267467.805 </t>
  </si>
  <si>
    <t> 3490421.195 </t>
  </si>
  <si>
    <t> 4922942.805 </t>
  </si>
  <si>
    <t> 2879267.195 </t>
  </si>
  <si>
    <t> 9293734.086 </t>
  </si>
  <si>
    <t> 1356220.086 </t>
  </si>
  <si>
    <t> 737635.086 </t>
  </si>
  <si>
    <t> 11626288.91 </t>
  </si>
  <si>
    <t> 3708321.086 </t>
  </si>
  <si>
    <t> 1219065.914 </t>
  </si>
  <si>
    <t> 9540777.739 </t>
  </si>
  <si>
    <t> 1506032.261 </t>
  </si>
  <si>
    <t> 2262332.261 </t>
  </si>
  <si>
    <t> 3392024.739 </t>
  </si>
  <si>
    <t> 3257970.739 </t>
  </si>
  <si>
    <t> 115923.2613 </t>
  </si>
  <si>
    <t> 35813684.74 </t>
  </si>
  <si>
    <t> 2756287.735 </t>
  </si>
  <si>
    <t> 3710799.265 </t>
  </si>
  <si>
    <t> 5747770.735 </t>
  </si>
  <si>
    <t> 272318.2646 </t>
  </si>
  <si>
    <t> 4685932.265 </t>
  </si>
  <si>
    <t> 35831245.4 </t>
  </si>
  <si>
    <t> 5278629.402 </t>
  </si>
  <si>
    <t> 4406430.402 </t>
  </si>
  <si>
    <t> 1098704.402 </t>
  </si>
  <si>
    <t> 12460150.6 </t>
  </si>
  <si>
    <t> 1718568.402 </t>
  </si>
  <si>
    <t>Result:  y = -1.441552584·10-13 x4 </t>
  </si>
  <si>
    <t>0-5k</t>
  </si>
  <si>
    <t>5-20k</t>
  </si>
  <si>
    <t>20-250k</t>
  </si>
  <si>
    <r>
      <t>y = 1.243800339·10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- 9.234716656·10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+ 1.575373133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+ 304.0855512 x + 400485.747</t>
    </r>
  </si>
  <si>
    <t> 445736.9998 </t>
  </si>
  <si>
    <t> 6190.000171 </t>
  </si>
  <si>
    <t> 10717.99983 </t>
  </si>
  <si>
    <t> 10413.00017 </t>
  </si>
  <si>
    <t> 82956.00017 </t>
  </si>
  <si>
    <t> 88840.99983 </t>
  </si>
  <si>
    <t> 838711.5999 </t>
  </si>
  <si>
    <t> 171062.4001 </t>
  </si>
  <si>
    <t> 158884.4001 </t>
  </si>
  <si>
    <t> 46489.59992 </t>
  </si>
  <si>
    <t> 151008.5999 </t>
  </si>
  <si>
    <t> 132448.5999 </t>
  </si>
  <si>
    <t> 1480852.8 </t>
  </si>
  <si>
    <t> 450304.7999 </t>
  </si>
  <si>
    <t> 295814.7999 </t>
  </si>
  <si>
    <t> 477330.7999 </t>
  </si>
  <si>
    <t> 400037.7999 </t>
  </si>
  <si>
    <t> 1623488.2 </t>
  </si>
  <si>
    <t> 1912456.6 </t>
  </si>
  <si>
    <t> 45245.39996 </t>
  </si>
  <si>
    <t> 53366.60004 </t>
  </si>
  <si>
    <t> 34423.60004 </t>
  </si>
  <si>
    <t> 12545.60004 </t>
  </si>
  <si>
    <t> 55090.39996 </t>
  </si>
  <si>
    <t> 3608804.8 </t>
  </si>
  <si>
    <t> 784265.8003 </t>
  </si>
  <si>
    <t> 508949.1997 </t>
  </si>
  <si>
    <t> 796945.8003 </t>
  </si>
  <si>
    <t> 487563.1997 </t>
  </si>
  <si>
    <t> 584699.1997 </t>
  </si>
  <si>
    <t>Result:  y = 1.243800339·</t>
  </si>
  <si>
    <r>
      <t> </t>
    </r>
    <r>
      <rPr>
        <b/>
        <sz val="9"/>
        <color rgb="FF000000"/>
        <rFont val="Verdana"/>
        <family val="2"/>
        <charset val="238"/>
      </rPr>
      <t>y = 1.092857643·10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- 3.993301536·10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+ 4728.083749 x - 11414432.16</t>
    </r>
  </si>
  <si>
    <t>ect polynomial degree: </t>
  </si>
  <si>
    <t> 784265.8 </t>
  </si>
  <si>
    <t> 508949.2 </t>
  </si>
  <si>
    <t> 796945.8 </t>
  </si>
  <si>
    <t> 487563.2 </t>
  </si>
  <si>
    <t> 584699.2 </t>
  </si>
  <si>
    <t> 6194368 </t>
  </si>
  <si>
    <t> 98125.99999 </t>
  </si>
  <si>
    <t> 1522008 </t>
  </si>
  <si>
    <t> 719600 </t>
  </si>
  <si>
    <t> 347827 </t>
  </si>
  <si>
    <t> 1248361 </t>
  </si>
  <si>
    <t> 6861966.4 </t>
  </si>
  <si>
    <t> 1335270.4 </t>
  </si>
  <si>
    <t> 709359.4 </t>
  </si>
  <si>
    <t> 1604629.4 </t>
  </si>
  <si>
    <t> 2162691.6 </t>
  </si>
  <si>
    <t> 1486567.6 </t>
  </si>
  <si>
    <t> 10843792.8 </t>
  </si>
  <si>
    <t> 155926.8 </t>
  </si>
  <si>
    <t> 8296.199991 </t>
  </si>
  <si>
    <t> 91235.19999 </t>
  </si>
  <si>
    <t> 349554.8 </t>
  </si>
  <si>
    <t> 405950.2 </t>
  </si>
  <si>
    <t>Result:  y = 1.092857643·1</t>
  </si>
  <si>
    <t> 10385586.36 </t>
  </si>
  <si>
    <t> 302279.645 </t>
  </si>
  <si>
    <t> 466502.645 </t>
  </si>
  <si>
    <t> 549441.645 </t>
  </si>
  <si>
    <t> 108651.645 </t>
  </si>
  <si>
    <t> 864156.645 </t>
  </si>
  <si>
    <t> 15006184.53 </t>
  </si>
  <si>
    <t> 1615928.527 </t>
  </si>
  <si>
    <t> 644532.4726 </t>
  </si>
  <si>
    <t> 1611286.527 </t>
  </si>
  <si>
    <t> 2270345.527 </t>
  </si>
  <si>
    <t> 417952.4726 </t>
  </si>
  <si>
    <t> 22806353.7 </t>
  </si>
  <si>
    <t> 4027167.297 </t>
  </si>
  <si>
    <t> 1250984.703 </t>
  </si>
  <si>
    <t> 2244148.297 </t>
  </si>
  <si>
    <t> 715456.7026 </t>
  </si>
  <si>
    <t> 1500558.703 </t>
  </si>
  <si>
    <t> 30684087.9 </t>
  </si>
  <si>
    <t> 1117624.898 </t>
  </si>
  <si>
    <t> 1570562.102 </t>
  </si>
  <si>
    <t> 2581780.898 </t>
  </si>
  <si>
    <t> 1678526.898 </t>
  </si>
  <si>
    <t> 3472113.102 </t>
  </si>
  <si>
    <t> 37457920.56 </t>
  </si>
  <si>
    <t> 210027.5635 </t>
  </si>
  <si>
    <t> 140826.5635 </t>
  </si>
  <si>
    <t> 2149683.436 </t>
  </si>
  <si>
    <t> 655240.5635 </t>
  </si>
  <si>
    <t> 1528429.564 </t>
  </si>
  <si>
    <t> 65502016.74 </t>
  </si>
  <si>
    <t> 1744108.742 </t>
  </si>
  <si>
    <t> 6707881.258 </t>
  </si>
  <si>
    <t> 5951874.742 </t>
  </si>
  <si>
    <t> 2540656.742 </t>
  </si>
  <si>
    <t> 3615005.258 </t>
  </si>
  <si>
    <t> 81122435.41 </t>
  </si>
  <si>
    <t> 3110356.413 </t>
  </si>
  <si>
    <t> 3646204.587 </t>
  </si>
  <si>
    <t> 621983.4127 </t>
  </si>
  <si>
    <t> 5458081.413 </t>
  </si>
  <si>
    <t> 5517796.587 </t>
  </si>
  <si>
    <t>Result:  y =</t>
  </si>
  <si>
    <r>
      <t>y = -2.804699165·10</t>
    </r>
    <r>
      <rPr>
        <b/>
        <vertAlign val="superscript"/>
        <sz val="9"/>
        <color rgb="FF000000"/>
        <rFont val="Verdana"/>
        <family val="2"/>
        <charset val="238"/>
      </rPr>
      <t>-14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+ 1.831345456·10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- 4.039533162·10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+ 631.0639661 x - 761899.8207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</si>
</sst>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/>
    <xf numFmtId="49" fontId="1" fillId="0" borderId="0" xfId="0" applyNumberFormat="1" applyFont="1"/>
    <xf numFmtId="0" fontId="0" fillId="0" borderId="0" xfId="0" applyNumberForma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transposed1!$B$2:$BS$2</c:f>
              <c:numCache>
                <c:formatCode>General</c:formatCode>
                <c:ptCount val="70"/>
                <c:pt idx="0">
                  <c:v>274756427</c:v>
                </c:pt>
                <c:pt idx="1">
                  <c:v>288868393</c:v>
                </c:pt>
                <c:pt idx="2">
                  <c:v>308810988</c:v>
                </c:pt>
                <c:pt idx="3">
                  <c:v>292880448</c:v>
                </c:pt>
                <c:pt idx="4">
                  <c:v>284645886</c:v>
                </c:pt>
                <c:pt idx="5">
                  <c:v>303829494</c:v>
                </c:pt>
                <c:pt idx="6">
                  <c:v>322584940</c:v>
                </c:pt>
                <c:pt idx="7">
                  <c:v>338358001</c:v>
                </c:pt>
                <c:pt idx="8">
                  <c:v>287863530</c:v>
                </c:pt>
                <c:pt idx="9">
                  <c:v>259006003</c:v>
                </c:pt>
                <c:pt idx="10">
                  <c:v>261003502</c:v>
                </c:pt>
                <c:pt idx="11">
                  <c:v>272037253</c:v>
                </c:pt>
                <c:pt idx="12">
                  <c:v>307652831</c:v>
                </c:pt>
                <c:pt idx="13">
                  <c:v>282842644</c:v>
                </c:pt>
                <c:pt idx="14">
                  <c:v>338773295</c:v>
                </c:pt>
                <c:pt idx="15">
                  <c:v>293112800</c:v>
                </c:pt>
                <c:pt idx="16">
                  <c:v>268043598</c:v>
                </c:pt>
                <c:pt idx="17">
                  <c:v>280302846</c:v>
                </c:pt>
                <c:pt idx="18">
                  <c:v>295625826</c:v>
                </c:pt>
                <c:pt idx="19">
                  <c:v>261108966</c:v>
                </c:pt>
                <c:pt idx="20">
                  <c:v>319379052</c:v>
                </c:pt>
                <c:pt idx="21">
                  <c:v>323552622</c:v>
                </c:pt>
                <c:pt idx="22">
                  <c:v>305219830</c:v>
                </c:pt>
                <c:pt idx="23">
                  <c:v>304822858</c:v>
                </c:pt>
                <c:pt idx="24">
                  <c:v>322097317</c:v>
                </c:pt>
                <c:pt idx="25">
                  <c:v>318759330</c:v>
                </c:pt>
                <c:pt idx="26">
                  <c:v>318264248</c:v>
                </c:pt>
                <c:pt idx="27">
                  <c:v>295515238</c:v>
                </c:pt>
                <c:pt idx="28">
                  <c:v>324647017</c:v>
                </c:pt>
                <c:pt idx="29">
                  <c:v>327696825</c:v>
                </c:pt>
                <c:pt idx="30">
                  <c:v>343067760</c:v>
                </c:pt>
                <c:pt idx="31">
                  <c:v>294768775</c:v>
                </c:pt>
                <c:pt idx="32">
                  <c:v>293850077</c:v>
                </c:pt>
                <c:pt idx="33">
                  <c:v>283914671</c:v>
                </c:pt>
                <c:pt idx="34">
                  <c:v>317602090</c:v>
                </c:pt>
                <c:pt idx="35">
                  <c:v>322869302</c:v>
                </c:pt>
                <c:pt idx="36">
                  <c:v>327414054</c:v>
                </c:pt>
                <c:pt idx="37">
                  <c:v>348800161</c:v>
                </c:pt>
                <c:pt idx="38">
                  <c:v>328173863</c:v>
                </c:pt>
                <c:pt idx="39">
                  <c:v>331792755</c:v>
                </c:pt>
                <c:pt idx="40">
                  <c:v>405314338</c:v>
                </c:pt>
                <c:pt idx="41">
                  <c:v>361393875</c:v>
                </c:pt>
                <c:pt idx="42">
                  <c:v>362626704</c:v>
                </c:pt>
                <c:pt idx="43">
                  <c:v>386449978</c:v>
                </c:pt>
                <c:pt idx="44">
                  <c:v>360549826</c:v>
                </c:pt>
                <c:pt idx="45">
                  <c:v>405221871</c:v>
                </c:pt>
                <c:pt idx="46">
                  <c:v>412567058</c:v>
                </c:pt>
                <c:pt idx="47">
                  <c:v>471890273</c:v>
                </c:pt>
                <c:pt idx="48">
                  <c:v>448212233</c:v>
                </c:pt>
                <c:pt idx="49">
                  <c:v>446979942</c:v>
                </c:pt>
                <c:pt idx="50">
                  <c:v>492446622</c:v>
                </c:pt>
                <c:pt idx="51">
                  <c:v>504305480</c:v>
                </c:pt>
                <c:pt idx="52">
                  <c:v>515436437</c:v>
                </c:pt>
                <c:pt idx="53">
                  <c:v>509276150</c:v>
                </c:pt>
                <c:pt idx="54">
                  <c:v>572349702</c:v>
                </c:pt>
                <c:pt idx="55">
                  <c:v>717414919</c:v>
                </c:pt>
                <c:pt idx="56">
                  <c:v>780937247</c:v>
                </c:pt>
                <c:pt idx="57">
                  <c:v>727216187</c:v>
                </c:pt>
                <c:pt idx="58">
                  <c:v>735980910</c:v>
                </c:pt>
                <c:pt idx="59">
                  <c:v>681241778</c:v>
                </c:pt>
                <c:pt idx="60">
                  <c:v>1229808560</c:v>
                </c:pt>
                <c:pt idx="61">
                  <c:v>1286313631</c:v>
                </c:pt>
                <c:pt idx="62">
                  <c:v>1159616205</c:v>
                </c:pt>
                <c:pt idx="63">
                  <c:v>1360600831</c:v>
                </c:pt>
                <c:pt idx="64">
                  <c:v>1291339464</c:v>
                </c:pt>
                <c:pt idx="65">
                  <c:v>2013927831</c:v>
                </c:pt>
                <c:pt idx="66">
                  <c:v>1976421317</c:v>
                </c:pt>
                <c:pt idx="67">
                  <c:v>1971454877</c:v>
                </c:pt>
                <c:pt idx="68">
                  <c:v>1913329654</c:v>
                </c:pt>
                <c:pt idx="69">
                  <c:v>1927274790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451927</c:v>
                </c:pt>
                <c:pt idx="1">
                  <c:v>435019</c:v>
                </c:pt>
                <c:pt idx="2">
                  <c:v>456150</c:v>
                </c:pt>
                <c:pt idx="3">
                  <c:v>528693</c:v>
                </c:pt>
                <c:pt idx="4">
                  <c:v>356896</c:v>
                </c:pt>
                <c:pt idx="5">
                  <c:v>1009774</c:v>
                </c:pt>
                <c:pt idx="6">
                  <c:v>997596</c:v>
                </c:pt>
                <c:pt idx="7">
                  <c:v>792222</c:v>
                </c:pt>
                <c:pt idx="8">
                  <c:v>687703</c:v>
                </c:pt>
                <c:pt idx="9">
                  <c:v>706263</c:v>
                </c:pt>
                <c:pt idx="10">
                  <c:v>1030548</c:v>
                </c:pt>
                <c:pt idx="11">
                  <c:v>1185038</c:v>
                </c:pt>
                <c:pt idx="12">
                  <c:v>1003522</c:v>
                </c:pt>
                <c:pt idx="13">
                  <c:v>1080815</c:v>
                </c:pt>
                <c:pt idx="14">
                  <c:v>3104341</c:v>
                </c:pt>
                <c:pt idx="15">
                  <c:v>1957702</c:v>
                </c:pt>
                <c:pt idx="16">
                  <c:v>1859090</c:v>
                </c:pt>
                <c:pt idx="17">
                  <c:v>1878033</c:v>
                </c:pt>
                <c:pt idx="18">
                  <c:v>1899911</c:v>
                </c:pt>
                <c:pt idx="19">
                  <c:v>1967547</c:v>
                </c:pt>
                <c:pt idx="20">
                  <c:v>2824539</c:v>
                </c:pt>
                <c:pt idx="21">
                  <c:v>4117754</c:v>
                </c:pt>
                <c:pt idx="22">
                  <c:v>2811859</c:v>
                </c:pt>
                <c:pt idx="23">
                  <c:v>4096368</c:v>
                </c:pt>
                <c:pt idx="24">
                  <c:v>4193504</c:v>
                </c:pt>
                <c:pt idx="25">
                  <c:v>6096242</c:v>
                </c:pt>
                <c:pt idx="26">
                  <c:v>4672360</c:v>
                </c:pt>
                <c:pt idx="27">
                  <c:v>6913968</c:v>
                </c:pt>
                <c:pt idx="28">
                  <c:v>5846541</c:v>
                </c:pt>
                <c:pt idx="29">
                  <c:v>7442729</c:v>
                </c:pt>
                <c:pt idx="30">
                  <c:v>5526696</c:v>
                </c:pt>
                <c:pt idx="31">
                  <c:v>6152607</c:v>
                </c:pt>
                <c:pt idx="32">
                  <c:v>5257337</c:v>
                </c:pt>
                <c:pt idx="33">
                  <c:v>9024658</c:v>
                </c:pt>
                <c:pt idx="34">
                  <c:v>8348534</c:v>
                </c:pt>
                <c:pt idx="35">
                  <c:v>10687866</c:v>
                </c:pt>
                <c:pt idx="36">
                  <c:v>10852089</c:v>
                </c:pt>
                <c:pt idx="37">
                  <c:v>10935028</c:v>
                </c:pt>
                <c:pt idx="38">
                  <c:v>10494238</c:v>
                </c:pt>
                <c:pt idx="39">
                  <c:v>11249743</c:v>
                </c:pt>
                <c:pt idx="40">
                  <c:v>13390256</c:v>
                </c:pt>
                <c:pt idx="41">
                  <c:v>15650717</c:v>
                </c:pt>
                <c:pt idx="42">
                  <c:v>13394898</c:v>
                </c:pt>
                <c:pt idx="43">
                  <c:v>12735839</c:v>
                </c:pt>
                <c:pt idx="44">
                  <c:v>15424137</c:v>
                </c:pt>
                <c:pt idx="45">
                  <c:v>26833521</c:v>
                </c:pt>
                <c:pt idx="46">
                  <c:v>21555369</c:v>
                </c:pt>
                <c:pt idx="47">
                  <c:v>25050502</c:v>
                </c:pt>
                <c:pt idx="48">
                  <c:v>22090897</c:v>
                </c:pt>
                <c:pt idx="49">
                  <c:v>21305795</c:v>
                </c:pt>
                <c:pt idx="50">
                  <c:v>29566463</c:v>
                </c:pt>
                <c:pt idx="51">
                  <c:v>32254650</c:v>
                </c:pt>
                <c:pt idx="52">
                  <c:v>28102307</c:v>
                </c:pt>
                <c:pt idx="53">
                  <c:v>29005561</c:v>
                </c:pt>
                <c:pt idx="54">
                  <c:v>34156201</c:v>
                </c:pt>
                <c:pt idx="55">
                  <c:v>37247893</c:v>
                </c:pt>
                <c:pt idx="56">
                  <c:v>37317094</c:v>
                </c:pt>
                <c:pt idx="57">
                  <c:v>39607604</c:v>
                </c:pt>
                <c:pt idx="58">
                  <c:v>36802680</c:v>
                </c:pt>
                <c:pt idx="59">
                  <c:v>35929491</c:v>
                </c:pt>
                <c:pt idx="60">
                  <c:v>63757908</c:v>
                </c:pt>
                <c:pt idx="61">
                  <c:v>72209898</c:v>
                </c:pt>
                <c:pt idx="62">
                  <c:v>59550142</c:v>
                </c:pt>
                <c:pt idx="63">
                  <c:v>62961360</c:v>
                </c:pt>
                <c:pt idx="64">
                  <c:v>69117022</c:v>
                </c:pt>
                <c:pt idx="65">
                  <c:v>78012079</c:v>
                </c:pt>
                <c:pt idx="66">
                  <c:v>84768640</c:v>
                </c:pt>
                <c:pt idx="67">
                  <c:v>80500452</c:v>
                </c:pt>
                <c:pt idx="68">
                  <c:v>75664354</c:v>
                </c:pt>
                <c:pt idx="69">
                  <c:v>86640232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95573589</c:v>
                </c:pt>
                <c:pt idx="1">
                  <c:v>74665084</c:v>
                </c:pt>
                <c:pt idx="2">
                  <c:v>76062377</c:v>
                </c:pt>
                <c:pt idx="3">
                  <c:v>76909518</c:v>
                </c:pt>
                <c:pt idx="4">
                  <c:v>92149227</c:v>
                </c:pt>
                <c:pt idx="5">
                  <c:v>95886423</c:v>
                </c:pt>
                <c:pt idx="6">
                  <c:v>102098932</c:v>
                </c:pt>
                <c:pt idx="7">
                  <c:v>97526232</c:v>
                </c:pt>
                <c:pt idx="8">
                  <c:v>93206618</c:v>
                </c:pt>
                <c:pt idx="9">
                  <c:v>102488248</c:v>
                </c:pt>
                <c:pt idx="10">
                  <c:v>102312237</c:v>
                </c:pt>
                <c:pt idx="11">
                  <c:v>96399413</c:v>
                </c:pt>
                <c:pt idx="12">
                  <c:v>94504545</c:v>
                </c:pt>
                <c:pt idx="13">
                  <c:v>86946926</c:v>
                </c:pt>
                <c:pt idx="14">
                  <c:v>92640197</c:v>
                </c:pt>
                <c:pt idx="15">
                  <c:v>102809243</c:v>
                </c:pt>
                <c:pt idx="16">
                  <c:v>92255374</c:v>
                </c:pt>
                <c:pt idx="17">
                  <c:v>96083745</c:v>
                </c:pt>
                <c:pt idx="18">
                  <c:v>94490629</c:v>
                </c:pt>
                <c:pt idx="19">
                  <c:v>93124712</c:v>
                </c:pt>
                <c:pt idx="20">
                  <c:v>100432433</c:v>
                </c:pt>
                <c:pt idx="21">
                  <c:v>93306327</c:v>
                </c:pt>
                <c:pt idx="22">
                  <c:v>90790205</c:v>
                </c:pt>
                <c:pt idx="23">
                  <c:v>80513641</c:v>
                </c:pt>
                <c:pt idx="24">
                  <c:v>81987197</c:v>
                </c:pt>
                <c:pt idx="25">
                  <c:v>93676073</c:v>
                </c:pt>
                <c:pt idx="26">
                  <c:v>100794700</c:v>
                </c:pt>
                <c:pt idx="27">
                  <c:v>93626230</c:v>
                </c:pt>
                <c:pt idx="28">
                  <c:v>95870873</c:v>
                </c:pt>
                <c:pt idx="29">
                  <c:v>103379727</c:v>
                </c:pt>
                <c:pt idx="30">
                  <c:v>97917338</c:v>
                </c:pt>
                <c:pt idx="31">
                  <c:v>104044557</c:v>
                </c:pt>
                <c:pt idx="32">
                  <c:v>103907940</c:v>
                </c:pt>
                <c:pt idx="33">
                  <c:v>96385622</c:v>
                </c:pt>
                <c:pt idx="34">
                  <c:v>102213046</c:v>
                </c:pt>
                <c:pt idx="35">
                  <c:v>101984925</c:v>
                </c:pt>
                <c:pt idx="36">
                  <c:v>103705305</c:v>
                </c:pt>
                <c:pt idx="37">
                  <c:v>116241689</c:v>
                </c:pt>
                <c:pt idx="38">
                  <c:v>108158254</c:v>
                </c:pt>
                <c:pt idx="39">
                  <c:v>106446358</c:v>
                </c:pt>
                <c:pt idx="40">
                  <c:v>105571684</c:v>
                </c:pt>
                <c:pt idx="41">
                  <c:v>107202045</c:v>
                </c:pt>
                <c:pt idx="42">
                  <c:v>106687684</c:v>
                </c:pt>
                <c:pt idx="43">
                  <c:v>146613652</c:v>
                </c:pt>
                <c:pt idx="44">
                  <c:v>108944859</c:v>
                </c:pt>
                <c:pt idx="45">
                  <c:v>103081612</c:v>
                </c:pt>
                <c:pt idx="46">
                  <c:v>110414154</c:v>
                </c:pt>
                <c:pt idx="47">
                  <c:v>127888465</c:v>
                </c:pt>
                <c:pt idx="48">
                  <c:v>109351748</c:v>
                </c:pt>
                <c:pt idx="49">
                  <c:v>79032921</c:v>
                </c:pt>
                <c:pt idx="50">
                  <c:v>96335651</c:v>
                </c:pt>
                <c:pt idx="51">
                  <c:v>111739820</c:v>
                </c:pt>
                <c:pt idx="52">
                  <c:v>124625471</c:v>
                </c:pt>
                <c:pt idx="53">
                  <c:v>130344015</c:v>
                </c:pt>
                <c:pt idx="54">
                  <c:v>143806746</c:v>
                </c:pt>
                <c:pt idx="55">
                  <c:v>126963599</c:v>
                </c:pt>
                <c:pt idx="56">
                  <c:v>145520944</c:v>
                </c:pt>
                <c:pt idx="57">
                  <c:v>123238650</c:v>
                </c:pt>
                <c:pt idx="58">
                  <c:v>120743837</c:v>
                </c:pt>
                <c:pt idx="59">
                  <c:v>126391948</c:v>
                </c:pt>
                <c:pt idx="60">
                  <c:v>200215276</c:v>
                </c:pt>
                <c:pt idx="61">
                  <c:v>164162344</c:v>
                </c:pt>
                <c:pt idx="62">
                  <c:v>188565438</c:v>
                </c:pt>
                <c:pt idx="63">
                  <c:v>183654400</c:v>
                </c:pt>
                <c:pt idx="64">
                  <c:v>180567326</c:v>
                </c:pt>
                <c:pt idx="65">
                  <c:v>154041058</c:v>
                </c:pt>
                <c:pt idx="66">
                  <c:v>197286323</c:v>
                </c:pt>
                <c:pt idx="67">
                  <c:v>193019708</c:v>
                </c:pt>
                <c:pt idx="68">
                  <c:v>194536320</c:v>
                </c:pt>
                <c:pt idx="69">
                  <c:v>203376216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8C-4686-BDD1-CC6F77F76EB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General</c:formatCode>
                <c:ptCount val="70"/>
                <c:pt idx="0">
                  <c:v>32404813</c:v>
                </c:pt>
                <c:pt idx="1">
                  <c:v>32275311</c:v>
                </c:pt>
                <c:pt idx="2">
                  <c:v>37822011</c:v>
                </c:pt>
                <c:pt idx="3">
                  <c:v>46080530</c:v>
                </c:pt>
                <c:pt idx="4">
                  <c:v>34133331</c:v>
                </c:pt>
                <c:pt idx="5">
                  <c:v>44088857</c:v>
                </c:pt>
                <c:pt idx="6">
                  <c:v>49522431</c:v>
                </c:pt>
                <c:pt idx="7">
                  <c:v>65257727</c:v>
                </c:pt>
                <c:pt idx="8">
                  <c:v>47887837</c:v>
                </c:pt>
                <c:pt idx="9">
                  <c:v>38710688</c:v>
                </c:pt>
                <c:pt idx="10">
                  <c:v>63854377</c:v>
                </c:pt>
                <c:pt idx="11">
                  <c:v>67088334</c:v>
                </c:pt>
                <c:pt idx="12">
                  <c:v>67342331</c:v>
                </c:pt>
                <c:pt idx="13">
                  <c:v>65767667</c:v>
                </c:pt>
                <c:pt idx="14">
                  <c:v>76953602</c:v>
                </c:pt>
                <c:pt idx="15">
                  <c:v>85251787</c:v>
                </c:pt>
                <c:pt idx="16">
                  <c:v>82582066</c:v>
                </c:pt>
                <c:pt idx="17">
                  <c:v>75530144</c:v>
                </c:pt>
                <c:pt idx="18">
                  <c:v>101232943</c:v>
                </c:pt>
                <c:pt idx="19">
                  <c:v>78987906</c:v>
                </c:pt>
                <c:pt idx="20">
                  <c:v>109106711</c:v>
                </c:pt>
                <c:pt idx="21">
                  <c:v>113904628</c:v>
                </c:pt>
                <c:pt idx="22">
                  <c:v>106997257</c:v>
                </c:pt>
                <c:pt idx="23">
                  <c:v>111620967</c:v>
                </c:pt>
                <c:pt idx="24">
                  <c:v>119701691</c:v>
                </c:pt>
                <c:pt idx="25">
                  <c:v>165534156</c:v>
                </c:pt>
                <c:pt idx="26">
                  <c:v>159958939</c:v>
                </c:pt>
                <c:pt idx="27">
                  <c:v>142726830</c:v>
                </c:pt>
                <c:pt idx="28">
                  <c:v>130238127</c:v>
                </c:pt>
                <c:pt idx="29">
                  <c:v>136054880</c:v>
                </c:pt>
                <c:pt idx="30">
                  <c:v>140307280</c:v>
                </c:pt>
                <c:pt idx="31">
                  <c:v>155175768</c:v>
                </c:pt>
                <c:pt idx="32">
                  <c:v>136549463</c:v>
                </c:pt>
                <c:pt idx="33">
                  <c:v>207295936</c:v>
                </c:pt>
                <c:pt idx="34">
                  <c:v>209601779</c:v>
                </c:pt>
                <c:pt idx="35">
                  <c:v>268515238</c:v>
                </c:pt>
                <c:pt idx="36">
                  <c:v>288919504</c:v>
                </c:pt>
                <c:pt idx="37">
                  <c:v>274279382</c:v>
                </c:pt>
                <c:pt idx="38">
                  <c:v>271871847</c:v>
                </c:pt>
                <c:pt idx="39">
                  <c:v>319238239</c:v>
                </c:pt>
                <c:pt idx="40">
                  <c:v>396164876</c:v>
                </c:pt>
                <c:pt idx="41">
                  <c:v>415553391</c:v>
                </c:pt>
                <c:pt idx="42">
                  <c:v>429014740</c:v>
                </c:pt>
                <c:pt idx="43">
                  <c:v>333087682</c:v>
                </c:pt>
                <c:pt idx="44">
                  <c:v>358190756</c:v>
                </c:pt>
                <c:pt idx="45">
                  <c:v>1096269003</c:v>
                </c:pt>
                <c:pt idx="46">
                  <c:v>1065073031</c:v>
                </c:pt>
                <c:pt idx="47">
                  <c:v>1060010197</c:v>
                </c:pt>
                <c:pt idx="48">
                  <c:v>1088469590</c:v>
                </c:pt>
                <c:pt idx="49">
                  <c:v>1125637486</c:v>
                </c:pt>
                <c:pt idx="50">
                  <c:v>1691568541</c:v>
                </c:pt>
                <c:pt idx="51">
                  <c:v>1717924227</c:v>
                </c:pt>
                <c:pt idx="52">
                  <c:v>1632232102</c:v>
                </c:pt>
                <c:pt idx="53">
                  <c:v>1624751454</c:v>
                </c:pt>
                <c:pt idx="54">
                  <c:v>1955562346</c:v>
                </c:pt>
                <c:pt idx="55">
                  <c:v>1656655981</c:v>
                </c:pt>
                <c:pt idx="56">
                  <c:v>1656619200</c:v>
                </c:pt>
                <c:pt idx="57">
                  <c:v>1981872401</c:v>
                </c:pt>
                <c:pt idx="58">
                  <c:v>1670747723</c:v>
                </c:pt>
                <c:pt idx="59">
                  <c:v>1659251993</c:v>
                </c:pt>
                <c:pt idx="60">
                  <c:v>2465151108</c:v>
                </c:pt>
                <c:pt idx="61">
                  <c:v>2535710313</c:v>
                </c:pt>
                <c:pt idx="62">
                  <c:v>2559301654</c:v>
                </c:pt>
                <c:pt idx="63">
                  <c:v>2601634440</c:v>
                </c:pt>
                <c:pt idx="64">
                  <c:v>2548517740</c:v>
                </c:pt>
                <c:pt idx="65">
                  <c:v>2502974707</c:v>
                </c:pt>
                <c:pt idx="66">
                  <c:v>2530630362</c:v>
                </c:pt>
                <c:pt idx="67">
                  <c:v>2516321382</c:v>
                </c:pt>
                <c:pt idx="68">
                  <c:v>2520322987</c:v>
                </c:pt>
                <c:pt idx="69">
                  <c:v>2492000104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B9-4226-8BD6-14CC1D9A6DE3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42001630.139988974</c:v>
                </c:pt>
                <c:pt idx="1">
                  <c:v>42001630.139988974</c:v>
                </c:pt>
                <c:pt idx="2">
                  <c:v>42001630.139988974</c:v>
                </c:pt>
                <c:pt idx="3">
                  <c:v>42001630.139988974</c:v>
                </c:pt>
                <c:pt idx="4">
                  <c:v>42001630.139988974</c:v>
                </c:pt>
                <c:pt idx="5">
                  <c:v>50857129.850157693</c:v>
                </c:pt>
                <c:pt idx="6">
                  <c:v>50857129.850157693</c:v>
                </c:pt>
                <c:pt idx="7">
                  <c:v>50857129.850157693</c:v>
                </c:pt>
                <c:pt idx="8">
                  <c:v>50857129.850157693</c:v>
                </c:pt>
                <c:pt idx="9">
                  <c:v>50857129.850157693</c:v>
                </c:pt>
                <c:pt idx="10">
                  <c:v>61155300.799623005</c:v>
                </c:pt>
                <c:pt idx="11">
                  <c:v>61155300.799623005</c:v>
                </c:pt>
                <c:pt idx="12">
                  <c:v>61155300.799623005</c:v>
                </c:pt>
                <c:pt idx="13">
                  <c:v>61155300.799623005</c:v>
                </c:pt>
                <c:pt idx="14">
                  <c:v>61155300.799623005</c:v>
                </c:pt>
                <c:pt idx="15">
                  <c:v>79447381.784768015</c:v>
                </c:pt>
                <c:pt idx="16">
                  <c:v>79447381.784768015</c:v>
                </c:pt>
                <c:pt idx="17">
                  <c:v>79447381.784768015</c:v>
                </c:pt>
                <c:pt idx="18">
                  <c:v>79447381.784768015</c:v>
                </c:pt>
                <c:pt idx="19">
                  <c:v>79447381.784768015</c:v>
                </c:pt>
                <c:pt idx="20">
                  <c:v>120495198.13437501</c:v>
                </c:pt>
                <c:pt idx="21">
                  <c:v>120495198.13437501</c:v>
                </c:pt>
                <c:pt idx="22">
                  <c:v>120495198.13437501</c:v>
                </c:pt>
                <c:pt idx="23">
                  <c:v>120495198.13437501</c:v>
                </c:pt>
                <c:pt idx="24">
                  <c:v>120495198.13437501</c:v>
                </c:pt>
                <c:pt idx="25">
                  <c:v>145433746.58105469</c:v>
                </c:pt>
                <c:pt idx="26">
                  <c:v>145433746.58105469</c:v>
                </c:pt>
                <c:pt idx="27">
                  <c:v>145433746.58105469</c:v>
                </c:pt>
                <c:pt idx="28">
                  <c:v>145433746.58105469</c:v>
                </c:pt>
                <c:pt idx="29">
                  <c:v>145433746.58105469</c:v>
                </c:pt>
                <c:pt idx="30">
                  <c:v>167801586.60000002</c:v>
                </c:pt>
                <c:pt idx="31">
                  <c:v>167801586.60000002</c:v>
                </c:pt>
                <c:pt idx="32">
                  <c:v>167801586.60000002</c:v>
                </c:pt>
                <c:pt idx="33">
                  <c:v>167801586.60000002</c:v>
                </c:pt>
                <c:pt idx="34">
                  <c:v>167801586.60000002</c:v>
                </c:pt>
                <c:pt idx="35">
                  <c:v>284931020.45000005</c:v>
                </c:pt>
                <c:pt idx="36">
                  <c:v>284931020.45000005</c:v>
                </c:pt>
                <c:pt idx="37">
                  <c:v>284931020.45000005</c:v>
                </c:pt>
                <c:pt idx="38">
                  <c:v>284931020.45000005</c:v>
                </c:pt>
                <c:pt idx="39">
                  <c:v>284931020.45000005</c:v>
                </c:pt>
                <c:pt idx="40">
                  <c:v>386353958</c:v>
                </c:pt>
                <c:pt idx="41">
                  <c:v>386353958</c:v>
                </c:pt>
                <c:pt idx="42">
                  <c:v>386353958</c:v>
                </c:pt>
                <c:pt idx="43">
                  <c:v>386353958</c:v>
                </c:pt>
                <c:pt idx="44">
                  <c:v>386353958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B9-4226-8BD6-14CC1D9A6DE3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40">
                  <c:v>360282681.22140026</c:v>
                </c:pt>
                <c:pt idx="41">
                  <c:v>360282681.22140026</c:v>
                </c:pt>
                <c:pt idx="42">
                  <c:v>360282681.22140026</c:v>
                </c:pt>
                <c:pt idx="43">
                  <c:v>360282681.22140026</c:v>
                </c:pt>
                <c:pt idx="44">
                  <c:v>360282681.22140026</c:v>
                </c:pt>
                <c:pt idx="45">
                  <c:v>1169149214.875</c:v>
                </c:pt>
                <c:pt idx="46">
                  <c:v>1169149214.875</c:v>
                </c:pt>
                <c:pt idx="47">
                  <c:v>1169149214.875</c:v>
                </c:pt>
                <c:pt idx="48">
                  <c:v>1169149214.875</c:v>
                </c:pt>
                <c:pt idx="49">
                  <c:v>1169149214.875</c:v>
                </c:pt>
                <c:pt idx="50">
                  <c:v>1624375906.9453125</c:v>
                </c:pt>
                <c:pt idx="51">
                  <c:v>1624375906.9453125</c:v>
                </c:pt>
                <c:pt idx="52">
                  <c:v>1624375906.9453125</c:v>
                </c:pt>
                <c:pt idx="53">
                  <c:v>1624375906.9453125</c:v>
                </c:pt>
                <c:pt idx="54">
                  <c:v>1624375906.9453125</c:v>
                </c:pt>
                <c:pt idx="55">
                  <c:v>1771919372.999999</c:v>
                </c:pt>
                <c:pt idx="56">
                  <c:v>1771919372.999999</c:v>
                </c:pt>
                <c:pt idx="57">
                  <c:v>1771919372.999999</c:v>
                </c:pt>
                <c:pt idx="58">
                  <c:v>1771919372.999999</c:v>
                </c:pt>
                <c:pt idx="59">
                  <c:v>1771919372.999999</c:v>
                </c:pt>
                <c:pt idx="60">
                  <c:v>2538201522.9999924</c:v>
                </c:pt>
                <c:pt idx="61">
                  <c:v>2538201522.9999924</c:v>
                </c:pt>
                <c:pt idx="62">
                  <c:v>2538201522.9999924</c:v>
                </c:pt>
                <c:pt idx="63">
                  <c:v>2538201522.9999924</c:v>
                </c:pt>
                <c:pt idx="64">
                  <c:v>2538201522.9999924</c:v>
                </c:pt>
                <c:pt idx="65">
                  <c:v>2513515585.8749924</c:v>
                </c:pt>
                <c:pt idx="66">
                  <c:v>2513515585.8749924</c:v>
                </c:pt>
                <c:pt idx="67">
                  <c:v>2513515585.8749924</c:v>
                </c:pt>
                <c:pt idx="68">
                  <c:v>2513515585.8749924</c:v>
                </c:pt>
                <c:pt idx="69">
                  <c:v>2513515585.8749924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B9-4226-8BD6-14CC1D9A6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1502617</c:v>
                </c:pt>
                <c:pt idx="1">
                  <c:v>2504643</c:v>
                </c:pt>
                <c:pt idx="2">
                  <c:v>1144088</c:v>
                </c:pt>
                <c:pt idx="3">
                  <c:v>562461</c:v>
                </c:pt>
                <c:pt idx="4">
                  <c:v>1118522</c:v>
                </c:pt>
                <c:pt idx="5">
                  <c:v>950731</c:v>
                </c:pt>
                <c:pt idx="6">
                  <c:v>997262</c:v>
                </c:pt>
                <c:pt idx="7">
                  <c:v>756115</c:v>
                </c:pt>
                <c:pt idx="8">
                  <c:v>2245065</c:v>
                </c:pt>
                <c:pt idx="9">
                  <c:v>1928371</c:v>
                </c:pt>
                <c:pt idx="10">
                  <c:v>2059738</c:v>
                </c:pt>
                <c:pt idx="11">
                  <c:v>7500959</c:v>
                </c:pt>
                <c:pt idx="12">
                  <c:v>614107</c:v>
                </c:pt>
                <c:pt idx="13">
                  <c:v>1910050</c:v>
                </c:pt>
                <c:pt idx="14">
                  <c:v>1786675</c:v>
                </c:pt>
                <c:pt idx="15">
                  <c:v>2302913</c:v>
                </c:pt>
                <c:pt idx="16">
                  <c:v>7222866</c:v>
                </c:pt>
                <c:pt idx="17">
                  <c:v>1510808</c:v>
                </c:pt>
                <c:pt idx="18">
                  <c:v>5623914</c:v>
                </c:pt>
                <c:pt idx="19">
                  <c:v>2112787</c:v>
                </c:pt>
                <c:pt idx="20">
                  <c:v>7453535</c:v>
                </c:pt>
                <c:pt idx="21">
                  <c:v>5459184</c:v>
                </c:pt>
                <c:pt idx="22">
                  <c:v>12594578</c:v>
                </c:pt>
                <c:pt idx="23">
                  <c:v>5236332</c:v>
                </c:pt>
                <c:pt idx="24">
                  <c:v>2242598</c:v>
                </c:pt>
                <c:pt idx="25">
                  <c:v>4905562</c:v>
                </c:pt>
                <c:pt idx="26">
                  <c:v>1829843</c:v>
                </c:pt>
                <c:pt idx="27">
                  <c:v>3511871</c:v>
                </c:pt>
                <c:pt idx="28">
                  <c:v>5096326</c:v>
                </c:pt>
                <c:pt idx="29">
                  <c:v>7984085</c:v>
                </c:pt>
                <c:pt idx="30">
                  <c:v>2996296</c:v>
                </c:pt>
                <c:pt idx="31">
                  <c:v>4633084</c:v>
                </c:pt>
                <c:pt idx="32">
                  <c:v>1734372</c:v>
                </c:pt>
                <c:pt idx="33">
                  <c:v>4774221</c:v>
                </c:pt>
                <c:pt idx="34">
                  <c:v>3614729</c:v>
                </c:pt>
                <c:pt idx="35">
                  <c:v>9787838</c:v>
                </c:pt>
                <c:pt idx="36">
                  <c:v>8472373</c:v>
                </c:pt>
                <c:pt idx="37">
                  <c:v>13108978</c:v>
                </c:pt>
                <c:pt idx="38">
                  <c:v>8919891</c:v>
                </c:pt>
                <c:pt idx="39">
                  <c:v>7721318</c:v>
                </c:pt>
                <c:pt idx="40">
                  <c:v>6406353</c:v>
                </c:pt>
                <c:pt idx="41">
                  <c:v>7597018</c:v>
                </c:pt>
                <c:pt idx="42">
                  <c:v>6775476</c:v>
                </c:pt>
                <c:pt idx="43">
                  <c:v>9943739</c:v>
                </c:pt>
                <c:pt idx="44">
                  <c:v>20515535</c:v>
                </c:pt>
                <c:pt idx="45">
                  <c:v>6323271</c:v>
                </c:pt>
                <c:pt idx="46">
                  <c:v>4943264</c:v>
                </c:pt>
                <c:pt idx="47">
                  <c:v>13701153</c:v>
                </c:pt>
                <c:pt idx="48">
                  <c:v>5287789</c:v>
                </c:pt>
                <c:pt idx="49">
                  <c:v>13089999</c:v>
                </c:pt>
                <c:pt idx="50">
                  <c:v>7937514</c:v>
                </c:pt>
                <c:pt idx="51">
                  <c:v>8556099</c:v>
                </c:pt>
                <c:pt idx="52">
                  <c:v>20920023</c:v>
                </c:pt>
                <c:pt idx="53">
                  <c:v>5585413</c:v>
                </c:pt>
                <c:pt idx="54">
                  <c:v>10512800</c:v>
                </c:pt>
                <c:pt idx="55">
                  <c:v>11046810</c:v>
                </c:pt>
                <c:pt idx="56">
                  <c:v>11803110</c:v>
                </c:pt>
                <c:pt idx="57">
                  <c:v>6148753</c:v>
                </c:pt>
                <c:pt idx="58">
                  <c:v>6282807</c:v>
                </c:pt>
                <c:pt idx="59">
                  <c:v>9656701</c:v>
                </c:pt>
                <c:pt idx="60">
                  <c:v>33057397</c:v>
                </c:pt>
                <c:pt idx="61">
                  <c:v>39524484</c:v>
                </c:pt>
                <c:pt idx="62">
                  <c:v>30065914</c:v>
                </c:pt>
                <c:pt idx="63">
                  <c:v>36086003</c:v>
                </c:pt>
                <c:pt idx="64">
                  <c:v>40499617</c:v>
                </c:pt>
                <c:pt idx="65">
                  <c:v>30552616</c:v>
                </c:pt>
                <c:pt idx="66">
                  <c:v>31424815</c:v>
                </c:pt>
                <c:pt idx="67">
                  <c:v>34732541</c:v>
                </c:pt>
                <c:pt idx="68">
                  <c:v>48291396</c:v>
                </c:pt>
                <c:pt idx="69">
                  <c:v>34112677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14</xdr:row>
      <xdr:rowOff>114299</xdr:rowOff>
    </xdr:from>
    <xdr:to>
      <xdr:col>24</xdr:col>
      <xdr:colOff>542924</xdr:colOff>
      <xdr:row>39</xdr:row>
      <xdr:rowOff>161924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87EF69-934A-40FD-973F-37CC37B3AF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31892475-7EC2-4558-8087-05B52D93C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217595</xdr:colOff>
      <xdr:row>14</xdr:row>
      <xdr:rowOff>129621</xdr:rowOff>
    </xdr:from>
    <xdr:to>
      <xdr:col>30</xdr:col>
      <xdr:colOff>625987</xdr:colOff>
      <xdr:row>39</xdr:row>
      <xdr:rowOff>177246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A9FF5A2F-0D06-4439-A6CE-697EF3E08F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819150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654A74F-DD9A-4172-93CE-800C15F74C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C22" sqref="A1:K70"/>
    </sheetView>
  </sheetViews>
  <sheetFormatPr defaultRowHeight="15" x14ac:dyDescent="0.25"/>
  <sheetData>
    <row r="1" spans="1:11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2</v>
      </c>
      <c r="G1">
        <v>274756427</v>
      </c>
      <c r="H1">
        <v>451927</v>
      </c>
      <c r="I1">
        <v>95573589</v>
      </c>
      <c r="J1">
        <v>32404813</v>
      </c>
      <c r="K1">
        <v>1502617</v>
      </c>
    </row>
    <row r="2" spans="1:11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2</v>
      </c>
      <c r="G2">
        <v>288868393</v>
      </c>
      <c r="H2">
        <v>435019</v>
      </c>
      <c r="I2">
        <v>74665084</v>
      </c>
      <c r="J2">
        <v>32275311</v>
      </c>
      <c r="K2">
        <v>2504643</v>
      </c>
    </row>
    <row r="3" spans="1:11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2</v>
      </c>
      <c r="G3">
        <v>308810988</v>
      </c>
      <c r="H3">
        <v>456150</v>
      </c>
      <c r="I3">
        <v>76062377</v>
      </c>
      <c r="J3">
        <v>37822011</v>
      </c>
      <c r="K3">
        <v>1144088</v>
      </c>
    </row>
    <row r="4" spans="1:11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2</v>
      </c>
      <c r="G4">
        <v>292880448</v>
      </c>
      <c r="H4">
        <v>528693</v>
      </c>
      <c r="I4">
        <v>76909518</v>
      </c>
      <c r="J4">
        <v>46080530</v>
      </c>
      <c r="K4">
        <v>562461</v>
      </c>
    </row>
    <row r="5" spans="1:11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2</v>
      </c>
      <c r="G5">
        <v>284645886</v>
      </c>
      <c r="H5">
        <v>356896</v>
      </c>
      <c r="I5">
        <v>92149227</v>
      </c>
      <c r="J5">
        <v>34133331</v>
      </c>
      <c r="K5">
        <v>1118522</v>
      </c>
    </row>
    <row r="6" spans="1:11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11</v>
      </c>
      <c r="G6">
        <v>303829494</v>
      </c>
      <c r="H6">
        <v>1009774</v>
      </c>
      <c r="I6">
        <v>95886423</v>
      </c>
      <c r="J6">
        <v>44088857</v>
      </c>
      <c r="K6">
        <v>950731</v>
      </c>
    </row>
    <row r="7" spans="1:11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11</v>
      </c>
      <c r="G7">
        <v>322584940</v>
      </c>
      <c r="H7">
        <v>997596</v>
      </c>
      <c r="I7">
        <v>102098932</v>
      </c>
      <c r="J7">
        <v>49522431</v>
      </c>
      <c r="K7">
        <v>997262</v>
      </c>
    </row>
    <row r="8" spans="1:11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11</v>
      </c>
      <c r="G8">
        <v>338358001</v>
      </c>
      <c r="H8">
        <v>792222</v>
      </c>
      <c r="I8">
        <v>97526232</v>
      </c>
      <c r="J8">
        <v>65257727</v>
      </c>
      <c r="K8">
        <v>756115</v>
      </c>
    </row>
    <row r="9" spans="1:11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11</v>
      </c>
      <c r="G9">
        <v>287863530</v>
      </c>
      <c r="H9">
        <v>687703</v>
      </c>
      <c r="I9">
        <v>93206618</v>
      </c>
      <c r="J9">
        <v>47887837</v>
      </c>
      <c r="K9">
        <v>2245065</v>
      </c>
    </row>
    <row r="10" spans="1:11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11</v>
      </c>
      <c r="G10">
        <v>259006003</v>
      </c>
      <c r="H10">
        <v>706263</v>
      </c>
      <c r="I10">
        <v>102488248</v>
      </c>
      <c r="J10">
        <v>38710688</v>
      </c>
      <c r="K10">
        <v>1928371</v>
      </c>
    </row>
    <row r="11" spans="1:11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12</v>
      </c>
      <c r="G11">
        <v>261003502</v>
      </c>
      <c r="H11">
        <v>1030548</v>
      </c>
      <c r="I11">
        <v>102312237</v>
      </c>
      <c r="J11">
        <v>63854377</v>
      </c>
      <c r="K11">
        <v>2059738</v>
      </c>
    </row>
    <row r="12" spans="1:11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12</v>
      </c>
      <c r="G12">
        <v>272037253</v>
      </c>
      <c r="H12">
        <v>1185038</v>
      </c>
      <c r="I12">
        <v>96399413</v>
      </c>
      <c r="J12">
        <v>67088334</v>
      </c>
      <c r="K12">
        <v>7500959</v>
      </c>
    </row>
    <row r="13" spans="1:11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12</v>
      </c>
      <c r="G13">
        <v>307652831</v>
      </c>
      <c r="H13">
        <v>1003522</v>
      </c>
      <c r="I13">
        <v>94504545</v>
      </c>
      <c r="J13">
        <v>67342331</v>
      </c>
      <c r="K13">
        <v>614107</v>
      </c>
    </row>
    <row r="14" spans="1:11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12</v>
      </c>
      <c r="G14">
        <v>282842644</v>
      </c>
      <c r="H14">
        <v>1080815</v>
      </c>
      <c r="I14">
        <v>86946926</v>
      </c>
      <c r="J14">
        <v>65767667</v>
      </c>
      <c r="K14">
        <v>1910050</v>
      </c>
    </row>
    <row r="15" spans="1:11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12</v>
      </c>
      <c r="G15">
        <v>338773295</v>
      </c>
      <c r="H15">
        <v>6104341</v>
      </c>
      <c r="I15">
        <v>92640197</v>
      </c>
      <c r="J15">
        <v>76953602</v>
      </c>
      <c r="K15">
        <v>1786675</v>
      </c>
    </row>
    <row r="16" spans="1:11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111</v>
      </c>
      <c r="G16">
        <v>293112800</v>
      </c>
      <c r="H16">
        <v>1957702</v>
      </c>
      <c r="I16">
        <v>102809243</v>
      </c>
      <c r="J16">
        <v>85251787</v>
      </c>
      <c r="K16">
        <v>23029132</v>
      </c>
    </row>
    <row r="17" spans="1:11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111</v>
      </c>
      <c r="G17">
        <v>268043598</v>
      </c>
      <c r="H17">
        <v>1859090</v>
      </c>
      <c r="I17">
        <v>92255374</v>
      </c>
      <c r="J17">
        <v>82582066</v>
      </c>
      <c r="K17">
        <v>7222866</v>
      </c>
    </row>
    <row r="18" spans="1:11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111</v>
      </c>
      <c r="G18">
        <v>280302846</v>
      </c>
      <c r="H18">
        <v>1878033</v>
      </c>
      <c r="I18">
        <v>96083745</v>
      </c>
      <c r="J18">
        <v>75530144</v>
      </c>
      <c r="K18">
        <v>1510808</v>
      </c>
    </row>
    <row r="19" spans="1:11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111</v>
      </c>
      <c r="G19">
        <v>295625826</v>
      </c>
      <c r="H19">
        <v>1899911</v>
      </c>
      <c r="I19">
        <v>94490629</v>
      </c>
      <c r="J19">
        <v>101232943</v>
      </c>
      <c r="K19">
        <v>5623914</v>
      </c>
    </row>
    <row r="20" spans="1:11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111</v>
      </c>
      <c r="G20">
        <v>261108966</v>
      </c>
      <c r="H20">
        <v>1967547</v>
      </c>
      <c r="I20">
        <v>93124712</v>
      </c>
      <c r="J20">
        <v>78987906</v>
      </c>
      <c r="K20">
        <v>2112787</v>
      </c>
    </row>
    <row r="21" spans="1:11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111</v>
      </c>
      <c r="G21">
        <v>319379052</v>
      </c>
      <c r="H21">
        <v>2824539</v>
      </c>
      <c r="I21">
        <v>100432433</v>
      </c>
      <c r="J21">
        <v>109106711</v>
      </c>
      <c r="K21">
        <v>7453535</v>
      </c>
    </row>
    <row r="22" spans="1:11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111</v>
      </c>
      <c r="G22">
        <v>323552622</v>
      </c>
      <c r="H22">
        <v>4117754</v>
      </c>
      <c r="I22">
        <v>93306327</v>
      </c>
      <c r="J22">
        <v>113904628</v>
      </c>
      <c r="K22">
        <v>5459184</v>
      </c>
    </row>
    <row r="23" spans="1:11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111</v>
      </c>
      <c r="G23">
        <v>305219830</v>
      </c>
      <c r="H23">
        <v>2811859</v>
      </c>
      <c r="I23">
        <v>90790205</v>
      </c>
      <c r="J23">
        <v>106997257</v>
      </c>
      <c r="K23">
        <v>12594578</v>
      </c>
    </row>
    <row r="24" spans="1:11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111</v>
      </c>
      <c r="G24">
        <v>304822858</v>
      </c>
      <c r="H24">
        <v>4096368</v>
      </c>
      <c r="I24">
        <v>80513641</v>
      </c>
      <c r="J24">
        <v>111620967</v>
      </c>
      <c r="K24">
        <v>5236332</v>
      </c>
    </row>
    <row r="25" spans="1:11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111</v>
      </c>
      <c r="G25">
        <v>322097317</v>
      </c>
      <c r="H25">
        <v>4193504</v>
      </c>
      <c r="I25">
        <v>81987197</v>
      </c>
      <c r="J25">
        <v>119701691</v>
      </c>
      <c r="K25">
        <v>2242598</v>
      </c>
    </row>
    <row r="26" spans="1:11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111</v>
      </c>
      <c r="G26">
        <v>318759330</v>
      </c>
      <c r="H26">
        <v>6096242</v>
      </c>
      <c r="I26">
        <v>93676073</v>
      </c>
      <c r="J26">
        <v>165534156</v>
      </c>
      <c r="K26">
        <v>4905562</v>
      </c>
    </row>
    <row r="27" spans="1:11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111</v>
      </c>
      <c r="G27">
        <v>318264248</v>
      </c>
      <c r="H27">
        <v>4672360</v>
      </c>
      <c r="I27">
        <v>100794700</v>
      </c>
      <c r="J27">
        <v>159958939</v>
      </c>
      <c r="K27">
        <v>1829843</v>
      </c>
    </row>
    <row r="28" spans="1:11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111</v>
      </c>
      <c r="G28">
        <v>295515238</v>
      </c>
      <c r="H28">
        <v>6913968</v>
      </c>
      <c r="I28">
        <v>93626230</v>
      </c>
      <c r="J28">
        <v>142726830</v>
      </c>
      <c r="K28">
        <v>3511871</v>
      </c>
    </row>
    <row r="29" spans="1:11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111</v>
      </c>
      <c r="G29">
        <v>324647017</v>
      </c>
      <c r="H29">
        <v>5846541</v>
      </c>
      <c r="I29">
        <v>95870873</v>
      </c>
      <c r="J29">
        <v>130238127</v>
      </c>
      <c r="K29">
        <v>5096326</v>
      </c>
    </row>
    <row r="30" spans="1:11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111</v>
      </c>
      <c r="G30">
        <v>327696825</v>
      </c>
      <c r="H30">
        <v>7442729</v>
      </c>
      <c r="I30">
        <v>103379727</v>
      </c>
      <c r="J30">
        <v>136054880</v>
      </c>
      <c r="K30">
        <v>7984085</v>
      </c>
    </row>
    <row r="31" spans="1:11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112</v>
      </c>
      <c r="G31">
        <v>343067760</v>
      </c>
      <c r="H31">
        <v>5526696</v>
      </c>
      <c r="I31">
        <v>97917338</v>
      </c>
      <c r="J31">
        <v>140307280</v>
      </c>
      <c r="K31">
        <v>2996296</v>
      </c>
    </row>
    <row r="32" spans="1:11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112</v>
      </c>
      <c r="G32">
        <v>294768775</v>
      </c>
      <c r="H32">
        <v>6152607</v>
      </c>
      <c r="I32">
        <v>104044557</v>
      </c>
      <c r="J32">
        <v>155175768</v>
      </c>
      <c r="K32">
        <v>4633084</v>
      </c>
    </row>
    <row r="33" spans="1:11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112</v>
      </c>
      <c r="G33">
        <v>293850077</v>
      </c>
      <c r="H33">
        <v>5257337</v>
      </c>
      <c r="I33">
        <v>103907940</v>
      </c>
      <c r="J33">
        <v>136549463</v>
      </c>
      <c r="K33">
        <v>1734372</v>
      </c>
    </row>
    <row r="34" spans="1:11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112</v>
      </c>
      <c r="G34">
        <v>283914671</v>
      </c>
      <c r="H34">
        <v>9024658</v>
      </c>
      <c r="I34">
        <v>96385622</v>
      </c>
      <c r="J34">
        <v>207295936</v>
      </c>
      <c r="K34">
        <v>4774221</v>
      </c>
    </row>
    <row r="35" spans="1:11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112</v>
      </c>
      <c r="G35">
        <v>317602090</v>
      </c>
      <c r="H35">
        <v>8348534</v>
      </c>
      <c r="I35">
        <v>102213046</v>
      </c>
      <c r="J35">
        <v>209601779</v>
      </c>
      <c r="K35">
        <v>3614729</v>
      </c>
    </row>
    <row r="36" spans="1:11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1111</v>
      </c>
      <c r="G36">
        <v>322869302</v>
      </c>
      <c r="H36">
        <v>10687866</v>
      </c>
      <c r="I36">
        <v>101984925</v>
      </c>
      <c r="J36">
        <v>268515238</v>
      </c>
      <c r="K36">
        <v>9787838</v>
      </c>
    </row>
    <row r="37" spans="1:11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1111</v>
      </c>
      <c r="G37">
        <v>327414054</v>
      </c>
      <c r="H37">
        <v>10852089</v>
      </c>
      <c r="I37">
        <v>103705305</v>
      </c>
      <c r="J37">
        <v>288919504</v>
      </c>
      <c r="K37">
        <v>8472373</v>
      </c>
    </row>
    <row r="38" spans="1:11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1111</v>
      </c>
      <c r="G38">
        <v>348800161</v>
      </c>
      <c r="H38">
        <v>10935028</v>
      </c>
      <c r="I38">
        <v>116241689</v>
      </c>
      <c r="J38">
        <v>274279382</v>
      </c>
      <c r="K38">
        <v>13108978</v>
      </c>
    </row>
    <row r="39" spans="1:11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1111</v>
      </c>
      <c r="G39">
        <v>328173863</v>
      </c>
      <c r="H39">
        <v>10494238</v>
      </c>
      <c r="I39">
        <v>108158254</v>
      </c>
      <c r="J39">
        <v>271871847</v>
      </c>
      <c r="K39">
        <v>8919891</v>
      </c>
    </row>
    <row r="40" spans="1:11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1111</v>
      </c>
      <c r="G40">
        <v>331792755</v>
      </c>
      <c r="H40">
        <v>11249743</v>
      </c>
      <c r="I40">
        <v>106446358</v>
      </c>
      <c r="J40">
        <v>319238239</v>
      </c>
      <c r="K40">
        <v>7721318</v>
      </c>
    </row>
    <row r="41" spans="1:11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1111</v>
      </c>
      <c r="G41">
        <v>405314338</v>
      </c>
      <c r="H41">
        <v>13390256</v>
      </c>
      <c r="I41">
        <v>105571684</v>
      </c>
      <c r="J41">
        <v>396164876</v>
      </c>
      <c r="K41">
        <v>6406353</v>
      </c>
    </row>
    <row r="42" spans="1:11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1111</v>
      </c>
      <c r="G42">
        <v>361393875</v>
      </c>
      <c r="H42">
        <v>15650717</v>
      </c>
      <c r="I42">
        <v>107202045</v>
      </c>
      <c r="J42">
        <v>415553391</v>
      </c>
      <c r="K42">
        <v>7597018</v>
      </c>
    </row>
    <row r="43" spans="1:11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1111</v>
      </c>
      <c r="G43">
        <v>362626704</v>
      </c>
      <c r="H43">
        <v>13394898</v>
      </c>
      <c r="I43">
        <v>106687684</v>
      </c>
      <c r="J43">
        <v>429014740</v>
      </c>
      <c r="K43">
        <v>6775476</v>
      </c>
    </row>
    <row r="44" spans="1:11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1111</v>
      </c>
      <c r="G44">
        <v>386449978</v>
      </c>
      <c r="H44">
        <v>12735839</v>
      </c>
      <c r="I44">
        <v>146613652</v>
      </c>
      <c r="J44">
        <v>333087682</v>
      </c>
      <c r="K44">
        <v>9943739</v>
      </c>
    </row>
    <row r="45" spans="1:11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1111</v>
      </c>
      <c r="G45">
        <v>360549826</v>
      </c>
      <c r="H45">
        <v>15424137</v>
      </c>
      <c r="I45">
        <v>108944859</v>
      </c>
      <c r="J45">
        <v>358190756</v>
      </c>
      <c r="K45">
        <v>20515535</v>
      </c>
    </row>
    <row r="46" spans="1:11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1111</v>
      </c>
      <c r="G46">
        <v>405221871</v>
      </c>
      <c r="H46">
        <v>26833521</v>
      </c>
      <c r="I46">
        <v>103081612</v>
      </c>
      <c r="J46">
        <v>1096269003</v>
      </c>
      <c r="K46">
        <v>6323271</v>
      </c>
    </row>
    <row r="47" spans="1:11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1111</v>
      </c>
      <c r="G47">
        <v>412567058</v>
      </c>
      <c r="H47">
        <v>21555369</v>
      </c>
      <c r="I47">
        <v>110414154</v>
      </c>
      <c r="J47">
        <v>1065073031</v>
      </c>
      <c r="K47">
        <v>4943264</v>
      </c>
    </row>
    <row r="48" spans="1:11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1111</v>
      </c>
      <c r="G48">
        <v>471890273</v>
      </c>
      <c r="H48">
        <v>25050502</v>
      </c>
      <c r="I48">
        <v>127888465</v>
      </c>
      <c r="J48">
        <v>1060010197</v>
      </c>
      <c r="K48">
        <v>13701153</v>
      </c>
    </row>
    <row r="49" spans="1:11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1111</v>
      </c>
      <c r="G49">
        <v>448212233</v>
      </c>
      <c r="H49">
        <v>22090897</v>
      </c>
      <c r="I49">
        <v>109351748</v>
      </c>
      <c r="J49">
        <v>1088469590</v>
      </c>
      <c r="K49">
        <v>5287789</v>
      </c>
    </row>
    <row r="50" spans="1:11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1111</v>
      </c>
      <c r="G50">
        <v>446979942</v>
      </c>
      <c r="H50">
        <v>21305795</v>
      </c>
      <c r="I50">
        <v>79032921</v>
      </c>
      <c r="J50">
        <v>1125637486</v>
      </c>
      <c r="K50">
        <v>13089999</v>
      </c>
    </row>
    <row r="51" spans="1:11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1111</v>
      </c>
      <c r="G51">
        <v>492446622</v>
      </c>
      <c r="H51">
        <v>29566463</v>
      </c>
      <c r="I51">
        <v>96335651</v>
      </c>
      <c r="J51">
        <v>1691568541</v>
      </c>
      <c r="K51">
        <v>7937514</v>
      </c>
    </row>
    <row r="52" spans="1:11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1111</v>
      </c>
      <c r="G52">
        <v>504305480</v>
      </c>
      <c r="H52">
        <v>32254650</v>
      </c>
      <c r="I52">
        <v>111739820</v>
      </c>
      <c r="J52">
        <v>1717924227</v>
      </c>
      <c r="K52">
        <v>8556099</v>
      </c>
    </row>
    <row r="53" spans="1:11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1111</v>
      </c>
      <c r="G53">
        <v>515436437</v>
      </c>
      <c r="H53">
        <v>28102307</v>
      </c>
      <c r="I53">
        <v>124625471</v>
      </c>
      <c r="J53">
        <v>1632232102</v>
      </c>
      <c r="K53">
        <v>20920023</v>
      </c>
    </row>
    <row r="54" spans="1:11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1111</v>
      </c>
      <c r="G54">
        <v>509276150</v>
      </c>
      <c r="H54">
        <v>29005561</v>
      </c>
      <c r="I54">
        <v>130344015</v>
      </c>
      <c r="J54">
        <v>1624751454</v>
      </c>
      <c r="K54">
        <v>5585413</v>
      </c>
    </row>
    <row r="55" spans="1:11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1111</v>
      </c>
      <c r="G55">
        <v>572349702</v>
      </c>
      <c r="H55">
        <v>34156201</v>
      </c>
      <c r="I55">
        <v>143806746</v>
      </c>
      <c r="J55">
        <v>1955562346</v>
      </c>
      <c r="K55">
        <v>10512800</v>
      </c>
    </row>
    <row r="56" spans="1:11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1112</v>
      </c>
      <c r="G56">
        <v>717414919</v>
      </c>
      <c r="H56">
        <v>37247893</v>
      </c>
      <c r="I56">
        <v>126963599</v>
      </c>
      <c r="J56">
        <v>1656655981</v>
      </c>
      <c r="K56">
        <v>11046810</v>
      </c>
    </row>
    <row r="57" spans="1:11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1112</v>
      </c>
      <c r="G57">
        <v>780937247</v>
      </c>
      <c r="H57">
        <v>37317094</v>
      </c>
      <c r="I57">
        <v>145520944</v>
      </c>
      <c r="J57">
        <v>1656619200</v>
      </c>
      <c r="K57">
        <v>11803110</v>
      </c>
    </row>
    <row r="58" spans="1:11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1112</v>
      </c>
      <c r="G58">
        <v>727216187</v>
      </c>
      <c r="H58">
        <v>39607604</v>
      </c>
      <c r="I58">
        <v>123238650</v>
      </c>
      <c r="J58">
        <v>1981872401</v>
      </c>
      <c r="K58">
        <v>6148753</v>
      </c>
    </row>
    <row r="59" spans="1:11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1112</v>
      </c>
      <c r="G59">
        <v>735980910</v>
      </c>
      <c r="H59">
        <v>36802680</v>
      </c>
      <c r="I59">
        <v>120743837</v>
      </c>
      <c r="J59">
        <v>1670747723</v>
      </c>
      <c r="K59">
        <v>6282807</v>
      </c>
    </row>
    <row r="60" spans="1:11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1112</v>
      </c>
      <c r="G60">
        <v>681241778</v>
      </c>
      <c r="H60">
        <v>35929491</v>
      </c>
      <c r="I60">
        <v>126391948</v>
      </c>
      <c r="J60">
        <v>1659251993</v>
      </c>
      <c r="K60">
        <v>9656701</v>
      </c>
    </row>
    <row r="61" spans="1:11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11111</v>
      </c>
      <c r="G61">
        <v>1229808560</v>
      </c>
      <c r="H61">
        <v>63757908</v>
      </c>
      <c r="I61">
        <v>200215276</v>
      </c>
      <c r="J61">
        <v>2465151108</v>
      </c>
      <c r="K61">
        <v>33057397</v>
      </c>
    </row>
    <row r="62" spans="1:11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11111</v>
      </c>
      <c r="G62">
        <v>1286313631</v>
      </c>
      <c r="H62">
        <v>72209898</v>
      </c>
      <c r="I62">
        <v>164162344</v>
      </c>
      <c r="J62">
        <v>2535710313</v>
      </c>
      <c r="K62">
        <v>39524484</v>
      </c>
    </row>
    <row r="63" spans="1:11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11111</v>
      </c>
      <c r="G63">
        <v>1159616205</v>
      </c>
      <c r="H63">
        <v>59550142</v>
      </c>
      <c r="I63">
        <v>188565438</v>
      </c>
      <c r="J63">
        <v>2559301654</v>
      </c>
      <c r="K63">
        <v>30065914</v>
      </c>
    </row>
    <row r="64" spans="1:11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11111</v>
      </c>
      <c r="G64">
        <v>1360600831</v>
      </c>
      <c r="H64">
        <v>62961360</v>
      </c>
      <c r="I64">
        <v>183654400</v>
      </c>
      <c r="J64">
        <v>2601634440</v>
      </c>
      <c r="K64">
        <v>36086003</v>
      </c>
    </row>
    <row r="65" spans="1:11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11111</v>
      </c>
      <c r="G65">
        <v>1291339464</v>
      </c>
      <c r="H65">
        <v>69117022</v>
      </c>
      <c r="I65">
        <v>180567326</v>
      </c>
      <c r="J65">
        <v>2548517740</v>
      </c>
      <c r="K65">
        <v>40499617</v>
      </c>
    </row>
    <row r="66" spans="1:11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11111</v>
      </c>
      <c r="G66">
        <v>2013927831</v>
      </c>
      <c r="H66">
        <v>78012079</v>
      </c>
      <c r="I66">
        <v>154041058</v>
      </c>
      <c r="J66">
        <v>2502974707</v>
      </c>
      <c r="K66">
        <v>30552616</v>
      </c>
    </row>
    <row r="67" spans="1:11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11111</v>
      </c>
      <c r="G67">
        <v>1976421317</v>
      </c>
      <c r="H67">
        <v>84768640</v>
      </c>
      <c r="I67">
        <v>197286323</v>
      </c>
      <c r="J67">
        <v>2530630362</v>
      </c>
      <c r="K67">
        <v>31424815</v>
      </c>
    </row>
    <row r="68" spans="1:11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11111</v>
      </c>
      <c r="G68">
        <v>1971454877</v>
      </c>
      <c r="H68">
        <v>80500452</v>
      </c>
      <c r="I68">
        <v>193019708</v>
      </c>
      <c r="J68">
        <v>2516321382</v>
      </c>
      <c r="K68">
        <v>34732541</v>
      </c>
    </row>
    <row r="69" spans="1:11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11111</v>
      </c>
      <c r="G69">
        <v>1913329654</v>
      </c>
      <c r="H69">
        <v>75664354</v>
      </c>
      <c r="I69">
        <v>194536320</v>
      </c>
      <c r="J69">
        <v>2520322987</v>
      </c>
      <c r="K69">
        <v>48291396</v>
      </c>
    </row>
    <row r="70" spans="1:11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11111</v>
      </c>
      <c r="G70">
        <v>1927274790</v>
      </c>
      <c r="H70">
        <v>86640232</v>
      </c>
      <c r="I70">
        <v>203376216</v>
      </c>
      <c r="J70">
        <v>2492000104</v>
      </c>
      <c r="K70">
        <v>34112677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A1:BS23"/>
  <sheetViews>
    <sheetView topLeftCell="H7" workbookViewId="0">
      <selection activeCell="E6" sqref="E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274756427</v>
      </c>
      <c r="C2">
        <v>288868393</v>
      </c>
      <c r="D2">
        <v>308810988</v>
      </c>
      <c r="E2">
        <v>292880448</v>
      </c>
      <c r="F2">
        <v>284645886</v>
      </c>
      <c r="G2">
        <v>303829494</v>
      </c>
      <c r="H2">
        <v>322584940</v>
      </c>
      <c r="I2">
        <v>338358001</v>
      </c>
      <c r="J2">
        <v>287863530</v>
      </c>
      <c r="K2">
        <v>259006003</v>
      </c>
      <c r="L2">
        <v>261003502</v>
      </c>
      <c r="M2">
        <v>272037253</v>
      </c>
      <c r="N2">
        <v>307652831</v>
      </c>
      <c r="O2">
        <v>282842644</v>
      </c>
      <c r="P2">
        <v>338773295</v>
      </c>
      <c r="Q2">
        <v>293112800</v>
      </c>
      <c r="R2">
        <v>268043598</v>
      </c>
      <c r="S2">
        <v>280302846</v>
      </c>
      <c r="T2">
        <v>295625826</v>
      </c>
      <c r="U2">
        <v>261108966</v>
      </c>
      <c r="V2">
        <v>319379052</v>
      </c>
      <c r="W2">
        <v>323552622</v>
      </c>
      <c r="X2">
        <v>305219830</v>
      </c>
      <c r="Y2">
        <v>304822858</v>
      </c>
      <c r="Z2">
        <v>322097317</v>
      </c>
      <c r="AA2">
        <v>318759330</v>
      </c>
      <c r="AB2">
        <v>318264248</v>
      </c>
      <c r="AC2">
        <v>295515238</v>
      </c>
      <c r="AD2">
        <v>324647017</v>
      </c>
      <c r="AE2">
        <v>327696825</v>
      </c>
      <c r="AF2">
        <v>343067760</v>
      </c>
      <c r="AG2">
        <v>294768775</v>
      </c>
      <c r="AH2">
        <v>293850077</v>
      </c>
      <c r="AI2">
        <v>283914671</v>
      </c>
      <c r="AJ2">
        <v>317602090</v>
      </c>
      <c r="AK2">
        <v>322869302</v>
      </c>
      <c r="AL2">
        <v>327414054</v>
      </c>
      <c r="AM2">
        <v>348800161</v>
      </c>
      <c r="AN2">
        <v>328173863</v>
      </c>
      <c r="AO2">
        <v>331792755</v>
      </c>
      <c r="AP2">
        <v>405314338</v>
      </c>
      <c r="AQ2">
        <v>361393875</v>
      </c>
      <c r="AR2">
        <v>362626704</v>
      </c>
      <c r="AS2">
        <v>386449978</v>
      </c>
      <c r="AT2">
        <v>360549826</v>
      </c>
      <c r="AU2">
        <v>405221871</v>
      </c>
      <c r="AV2">
        <v>412567058</v>
      </c>
      <c r="AW2">
        <v>471890273</v>
      </c>
      <c r="AX2">
        <v>448212233</v>
      </c>
      <c r="AY2">
        <v>446979942</v>
      </c>
      <c r="AZ2">
        <v>492446622</v>
      </c>
      <c r="BA2">
        <v>504305480</v>
      </c>
      <c r="BB2">
        <v>515436437</v>
      </c>
      <c r="BC2">
        <v>509276150</v>
      </c>
      <c r="BD2">
        <v>572349702</v>
      </c>
      <c r="BE2">
        <v>717414919</v>
      </c>
      <c r="BF2">
        <v>780937247</v>
      </c>
      <c r="BG2">
        <v>727216187</v>
      </c>
      <c r="BH2">
        <v>735980910</v>
      </c>
      <c r="BI2">
        <v>681241778</v>
      </c>
      <c r="BJ2">
        <v>1229808560</v>
      </c>
      <c r="BK2">
        <v>1286313631</v>
      </c>
      <c r="BL2">
        <v>1159616205</v>
      </c>
      <c r="BM2">
        <v>1360600831</v>
      </c>
      <c r="BN2">
        <v>1291339464</v>
      </c>
      <c r="BO2">
        <v>2013927831</v>
      </c>
      <c r="BP2">
        <v>1976421317</v>
      </c>
      <c r="BQ2">
        <v>1971454877</v>
      </c>
      <c r="BR2">
        <v>1913329654</v>
      </c>
      <c r="BS2">
        <v>1927274790</v>
      </c>
    </row>
    <row r="3" spans="1:71" x14ac:dyDescent="0.25">
      <c r="B3">
        <f>1.311368449*10^(-12)*B1^4-5.443626948*10^(-7)*B1^3+8.065406299*10^(-2)*B1^2+9.882602833*B1+298851568.9</f>
        <v>298853363.1566816</v>
      </c>
      <c r="C3">
        <f t="shared" ref="C3:BN3" si="0">1.311368449*10^(-12)*C1^4-5.443626948*10^(-7)*C1^3+8.065406299*10^(-2)*C1^2+9.882602833*C1+298851568.9</f>
        <v>298853363.1566816</v>
      </c>
      <c r="D3">
        <f t="shared" si="0"/>
        <v>298853363.1566816</v>
      </c>
      <c r="E3">
        <f t="shared" si="0"/>
        <v>298853363.1566816</v>
      </c>
      <c r="F3">
        <f t="shared" si="0"/>
        <v>298853363.1566816</v>
      </c>
      <c r="G3">
        <f t="shared" si="0"/>
        <v>298876605.75378764</v>
      </c>
      <c r="H3">
        <f t="shared" si="0"/>
        <v>298876605.75378764</v>
      </c>
      <c r="I3">
        <f t="shared" si="0"/>
        <v>298876605.75378764</v>
      </c>
      <c r="J3">
        <f t="shared" si="0"/>
        <v>298876605.75378764</v>
      </c>
      <c r="K3">
        <f t="shared" si="0"/>
        <v>298876605.75378764</v>
      </c>
      <c r="L3">
        <f t="shared" si="0"/>
        <v>298941562.51449662</v>
      </c>
      <c r="M3">
        <f t="shared" si="0"/>
        <v>298941562.51449662</v>
      </c>
      <c r="N3">
        <f t="shared" si="0"/>
        <v>298941562.51449662</v>
      </c>
      <c r="O3">
        <f t="shared" si="0"/>
        <v>298941562.51449662</v>
      </c>
      <c r="P3">
        <f t="shared" si="0"/>
        <v>298941562.51449662</v>
      </c>
      <c r="Q3">
        <f t="shared" si="0"/>
        <v>299189616.43796277</v>
      </c>
      <c r="R3">
        <f t="shared" si="0"/>
        <v>299189616.43796277</v>
      </c>
      <c r="S3">
        <f t="shared" si="0"/>
        <v>299189616.43796277</v>
      </c>
      <c r="T3">
        <f t="shared" si="0"/>
        <v>299189616.43796277</v>
      </c>
      <c r="U3">
        <f t="shared" si="0"/>
        <v>299189616.43796277</v>
      </c>
      <c r="V3">
        <f t="shared" si="0"/>
        <v>300850107.75734562</v>
      </c>
      <c r="W3">
        <f t="shared" si="0"/>
        <v>300850107.75734562</v>
      </c>
      <c r="X3">
        <f t="shared" si="0"/>
        <v>300850107.75734562</v>
      </c>
      <c r="Y3">
        <f t="shared" si="0"/>
        <v>300850107.75734562</v>
      </c>
      <c r="Z3">
        <f t="shared" si="0"/>
        <v>300850107.75734562</v>
      </c>
      <c r="AA3">
        <f t="shared" si="0"/>
        <v>303236975.70429939</v>
      </c>
      <c r="AB3">
        <f t="shared" si="0"/>
        <v>303236975.70429939</v>
      </c>
      <c r="AC3">
        <f t="shared" si="0"/>
        <v>303236975.70429939</v>
      </c>
      <c r="AD3">
        <f t="shared" si="0"/>
        <v>303236975.70429939</v>
      </c>
      <c r="AE3">
        <f t="shared" si="0"/>
        <v>303236975.70429939</v>
      </c>
      <c r="AF3">
        <f t="shared" si="0"/>
        <v>306484552.21701998</v>
      </c>
      <c r="AG3">
        <f t="shared" si="0"/>
        <v>306484552.21701998</v>
      </c>
      <c r="AH3">
        <f t="shared" si="0"/>
        <v>306484552.21701998</v>
      </c>
      <c r="AI3">
        <f t="shared" si="0"/>
        <v>306484552.21701998</v>
      </c>
      <c r="AJ3">
        <f t="shared" si="0"/>
        <v>306484552.21701998</v>
      </c>
      <c r="AK3">
        <f t="shared" si="0"/>
        <v>327165763.54609996</v>
      </c>
      <c r="AL3">
        <f t="shared" si="0"/>
        <v>327165763.54609996</v>
      </c>
      <c r="AM3">
        <f t="shared" si="0"/>
        <v>327165763.54609996</v>
      </c>
      <c r="AN3">
        <f t="shared" si="0"/>
        <v>327165763.54609996</v>
      </c>
      <c r="AO3">
        <f t="shared" si="0"/>
        <v>327165763.54609996</v>
      </c>
      <c r="AP3">
        <f t="shared" si="0"/>
        <v>358101119.36008</v>
      </c>
      <c r="AQ3">
        <f t="shared" si="0"/>
        <v>358101119.36008</v>
      </c>
      <c r="AR3">
        <f t="shared" si="0"/>
        <v>358101119.36008</v>
      </c>
      <c r="AS3">
        <f t="shared" si="0"/>
        <v>358101119.36008</v>
      </c>
      <c r="AT3">
        <f t="shared" si="0"/>
        <v>358101119.36008</v>
      </c>
      <c r="AU3">
        <f t="shared" si="0"/>
        <v>441131572.47289997</v>
      </c>
      <c r="AV3">
        <f t="shared" si="0"/>
        <v>441131572.47289997</v>
      </c>
      <c r="AW3">
        <f t="shared" si="0"/>
        <v>441131572.47289997</v>
      </c>
      <c r="AX3">
        <f t="shared" si="0"/>
        <v>441131572.47289997</v>
      </c>
      <c r="AY3">
        <f t="shared" si="0"/>
        <v>441131572.47289997</v>
      </c>
      <c r="AZ3">
        <f t="shared" si="0"/>
        <v>565111373.89411557</v>
      </c>
      <c r="BA3">
        <f t="shared" si="0"/>
        <v>565111373.89411557</v>
      </c>
      <c r="BB3">
        <f t="shared" si="0"/>
        <v>565111373.89411557</v>
      </c>
      <c r="BC3">
        <f t="shared" si="0"/>
        <v>565111373.89411557</v>
      </c>
      <c r="BD3">
        <f t="shared" si="0"/>
        <v>565111373.89411557</v>
      </c>
      <c r="BE3">
        <f t="shared" si="0"/>
        <v>693154609.18330002</v>
      </c>
      <c r="BF3">
        <f t="shared" si="0"/>
        <v>693154609.18330002</v>
      </c>
      <c r="BG3">
        <f t="shared" si="0"/>
        <v>693154609.18330002</v>
      </c>
      <c r="BH3">
        <f t="shared" si="0"/>
        <v>693154609.18330002</v>
      </c>
      <c r="BI3">
        <f t="shared" si="0"/>
        <v>693154609.18330002</v>
      </c>
      <c r="BJ3">
        <f t="shared" si="0"/>
        <v>1270278569.0665998</v>
      </c>
      <c r="BK3">
        <f t="shared" si="0"/>
        <v>1270278569.0665998</v>
      </c>
      <c r="BL3">
        <f t="shared" si="0"/>
        <v>1270278569.0665998</v>
      </c>
      <c r="BM3">
        <f t="shared" si="0"/>
        <v>1270278569.0665998</v>
      </c>
      <c r="BN3">
        <f t="shared" si="0"/>
        <v>1270278569.0665998</v>
      </c>
      <c r="BO3">
        <f t="shared" ref="BO3:BS3" si="1">1.311368449*10^(-12)*BO1^4-5.443626948*10^(-7)*BO1^3+8.065406299*10^(-2)*BO1^2+9.882602833*BO1+298851568.9</f>
        <v>1959067054.1394992</v>
      </c>
      <c r="BP3">
        <f t="shared" si="1"/>
        <v>1959067054.1394992</v>
      </c>
      <c r="BQ3">
        <f t="shared" si="1"/>
        <v>1959067054.1394992</v>
      </c>
      <c r="BR3">
        <f t="shared" si="1"/>
        <v>1959067054.1394992</v>
      </c>
      <c r="BS3">
        <f t="shared" si="1"/>
        <v>1959067054.1394992</v>
      </c>
    </row>
    <row r="5" spans="1:71" x14ac:dyDescent="0.25">
      <c r="E5" s="2" t="s">
        <v>10</v>
      </c>
    </row>
    <row r="6" spans="1:71" x14ac:dyDescent="0.25">
      <c r="A6" s="3"/>
      <c r="E6" s="3" t="s">
        <v>11</v>
      </c>
      <c r="F6" s="3"/>
      <c r="G6" s="3"/>
      <c r="H6" s="3"/>
    </row>
    <row r="7" spans="1:71" x14ac:dyDescent="0.25">
      <c r="A7" s="3"/>
      <c r="E7" s="3" t="s">
        <v>21</v>
      </c>
      <c r="F7" s="3"/>
      <c r="G7" s="3"/>
      <c r="H7" s="1"/>
    </row>
    <row r="8" spans="1:71" x14ac:dyDescent="0.25">
      <c r="A8" s="3"/>
      <c r="D8" s="3"/>
      <c r="E8" s="3"/>
      <c r="F8" s="3"/>
      <c r="G8" s="3"/>
      <c r="H8" s="3"/>
    </row>
    <row r="9" spans="1:71" x14ac:dyDescent="0.25">
      <c r="A9" s="3"/>
      <c r="D9" s="3"/>
      <c r="E9" s="3"/>
      <c r="F9" s="3"/>
      <c r="G9" s="3"/>
      <c r="H9" s="3"/>
    </row>
    <row r="10" spans="1:71" x14ac:dyDescent="0.25">
      <c r="A10" s="3"/>
      <c r="D10" s="3"/>
      <c r="E10" s="3"/>
      <c r="F10" s="3"/>
      <c r="G10" s="3"/>
      <c r="H10" s="3"/>
    </row>
    <row r="11" spans="1:71" x14ac:dyDescent="0.25">
      <c r="A11" s="3"/>
      <c r="D11" s="3"/>
      <c r="E11" s="3"/>
      <c r="F11" s="3"/>
      <c r="G11" s="3"/>
      <c r="H11" s="3"/>
    </row>
    <row r="12" spans="1:71" x14ac:dyDescent="0.25">
      <c r="A12" s="3"/>
      <c r="D12" s="3"/>
      <c r="E12" s="3"/>
      <c r="F12" s="3"/>
      <c r="G12" s="3"/>
      <c r="H12" s="3"/>
    </row>
    <row r="13" spans="1:71" x14ac:dyDescent="0.25">
      <c r="A13" s="3"/>
      <c r="D13" s="3"/>
      <c r="E13" s="3"/>
      <c r="F13" s="3"/>
      <c r="G13" s="3"/>
      <c r="H13" s="3"/>
    </row>
    <row r="14" spans="1:71" x14ac:dyDescent="0.25">
      <c r="A14" s="3"/>
      <c r="D14" s="3"/>
      <c r="E14" s="3"/>
      <c r="F14" s="3"/>
      <c r="G14" s="3"/>
      <c r="H14" s="3"/>
    </row>
    <row r="15" spans="1:71" x14ac:dyDescent="0.25">
      <c r="A15" s="3"/>
      <c r="D15" s="3"/>
      <c r="E15" s="3"/>
      <c r="F15" s="3"/>
      <c r="G15" s="3"/>
      <c r="H15" s="3"/>
    </row>
    <row r="16" spans="1:71" x14ac:dyDescent="0.25">
      <c r="A16" s="3"/>
      <c r="D16" s="3"/>
      <c r="E16" s="3"/>
      <c r="F16" s="3"/>
      <c r="G16" s="3"/>
      <c r="H16" s="3"/>
    </row>
    <row r="17" spans="1:8" x14ac:dyDescent="0.25">
      <c r="A17" s="3"/>
      <c r="D17" s="3"/>
      <c r="E17" s="3"/>
      <c r="F17" s="3"/>
      <c r="G17" s="3"/>
      <c r="H17" s="3"/>
    </row>
    <row r="18" spans="1:8" x14ac:dyDescent="0.25">
      <c r="A18" s="3"/>
      <c r="D18" s="3"/>
      <c r="E18" s="3"/>
      <c r="F18" s="3"/>
      <c r="G18" s="3"/>
      <c r="H18" s="3"/>
    </row>
    <row r="19" spans="1:8" x14ac:dyDescent="0.25">
      <c r="A19" s="3"/>
      <c r="D19" s="3"/>
      <c r="E19" s="3"/>
      <c r="F19" s="3"/>
      <c r="G19" s="3"/>
      <c r="H19" s="3"/>
    </row>
    <row r="20" spans="1:8" x14ac:dyDescent="0.25">
      <c r="A20" s="3"/>
      <c r="D20" s="3"/>
      <c r="E20" s="3"/>
      <c r="F20" s="3"/>
      <c r="G20" s="3"/>
      <c r="H20" s="3"/>
    </row>
    <row r="21" spans="1:8" x14ac:dyDescent="0.25">
      <c r="A21" s="3"/>
      <c r="D21" s="3"/>
      <c r="E21" s="3"/>
      <c r="F21" s="3"/>
      <c r="G21" s="3"/>
      <c r="H21" s="3"/>
    </row>
    <row r="22" spans="1:8" x14ac:dyDescent="0.25">
      <c r="D22" s="3"/>
    </row>
    <row r="23" spans="1:8" x14ac:dyDescent="0.25">
      <c r="D23" s="3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dimension ref="A1:BS214"/>
  <sheetViews>
    <sheetView tabSelected="1" topLeftCell="N1" workbookViewId="0">
      <selection activeCell="AB17" sqref="AB17"/>
    </sheetView>
  </sheetViews>
  <sheetFormatPr defaultColWidth="13.140625" defaultRowHeight="15" x14ac:dyDescent="0.25"/>
  <cols>
    <col min="6" max="6" width="15.28515625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451927</v>
      </c>
      <c r="C2">
        <v>435019</v>
      </c>
      <c r="D2">
        <v>456150</v>
      </c>
      <c r="E2">
        <v>528693</v>
      </c>
      <c r="F2">
        <v>356896</v>
      </c>
      <c r="G2">
        <v>1009774</v>
      </c>
      <c r="H2">
        <v>997596</v>
      </c>
      <c r="I2">
        <v>792222</v>
      </c>
      <c r="J2">
        <v>687703</v>
      </c>
      <c r="K2">
        <v>706263</v>
      </c>
      <c r="L2">
        <v>1030548</v>
      </c>
      <c r="M2">
        <v>1185038</v>
      </c>
      <c r="N2">
        <v>1003522</v>
      </c>
      <c r="O2">
        <v>1080815</v>
      </c>
      <c r="P2">
        <v>3104341</v>
      </c>
      <c r="Q2">
        <v>1957702</v>
      </c>
      <c r="R2">
        <v>1859090</v>
      </c>
      <c r="S2">
        <v>1878033</v>
      </c>
      <c r="T2">
        <v>1899911</v>
      </c>
      <c r="U2">
        <v>1967547</v>
      </c>
      <c r="V2">
        <v>2824539</v>
      </c>
      <c r="W2">
        <v>4117754</v>
      </c>
      <c r="X2">
        <v>2811859</v>
      </c>
      <c r="Y2">
        <v>4096368</v>
      </c>
      <c r="Z2">
        <v>4193504</v>
      </c>
      <c r="AA2">
        <v>6096242</v>
      </c>
      <c r="AB2">
        <v>4672360</v>
      </c>
      <c r="AC2">
        <v>6913968</v>
      </c>
      <c r="AD2">
        <v>5846541</v>
      </c>
      <c r="AE2">
        <v>7442729</v>
      </c>
      <c r="AF2">
        <v>5526696</v>
      </c>
      <c r="AG2">
        <v>6152607</v>
      </c>
      <c r="AH2">
        <v>5257337</v>
      </c>
      <c r="AI2">
        <v>9024658</v>
      </c>
      <c r="AJ2">
        <v>8348534</v>
      </c>
      <c r="AK2">
        <v>10687866</v>
      </c>
      <c r="AL2">
        <v>10852089</v>
      </c>
      <c r="AM2">
        <v>10935028</v>
      </c>
      <c r="AN2">
        <v>10494238</v>
      </c>
      <c r="AO2">
        <v>11249743</v>
      </c>
      <c r="AP2">
        <v>13390256</v>
      </c>
      <c r="AQ2">
        <v>15650717</v>
      </c>
      <c r="AR2">
        <v>13394898</v>
      </c>
      <c r="AS2">
        <v>12735839</v>
      </c>
      <c r="AT2">
        <v>15424137</v>
      </c>
      <c r="AU2">
        <v>26833521</v>
      </c>
      <c r="AV2">
        <v>21555369</v>
      </c>
      <c r="AW2">
        <v>25050502</v>
      </c>
      <c r="AX2">
        <v>22090897</v>
      </c>
      <c r="AY2">
        <v>21305795</v>
      </c>
      <c r="AZ2">
        <v>29566463</v>
      </c>
      <c r="BA2">
        <v>32254650</v>
      </c>
      <c r="BB2">
        <v>28102307</v>
      </c>
      <c r="BC2">
        <v>29005561</v>
      </c>
      <c r="BD2">
        <v>34156201</v>
      </c>
      <c r="BE2">
        <v>37247893</v>
      </c>
      <c r="BF2">
        <v>37317094</v>
      </c>
      <c r="BG2">
        <v>39607604</v>
      </c>
      <c r="BH2">
        <v>36802680</v>
      </c>
      <c r="BI2">
        <v>35929491</v>
      </c>
      <c r="BJ2">
        <v>63757908</v>
      </c>
      <c r="BK2">
        <v>72209898</v>
      </c>
      <c r="BL2">
        <v>59550142</v>
      </c>
      <c r="BM2">
        <v>62961360</v>
      </c>
      <c r="BN2">
        <v>69117022</v>
      </c>
      <c r="BO2">
        <v>78012079</v>
      </c>
      <c r="BP2">
        <v>84768640</v>
      </c>
      <c r="BQ2">
        <v>80500452</v>
      </c>
      <c r="BR2">
        <v>75664354</v>
      </c>
      <c r="BS2">
        <v>86640232</v>
      </c>
    </row>
    <row r="3" spans="1:71" x14ac:dyDescent="0.25">
      <c r="B3">
        <f>-2.804699165*10^(-14)*B1^4+1.831345456*10^(-8)*B1^3-4.039533162*10^(-3)*B1^2+631.0639661*B1-761899.8207</f>
        <v>-698833.80111097021</v>
      </c>
      <c r="C3">
        <f t="shared" ref="C3:BN3" si="0">-2.804699165*10^(-14)*C1^4+1.831345456*10^(-8)*C1^3-4.039533162*10^(-3)*C1^2+631.0639661*C1-761899.8207</f>
        <v>-698833.80111097021</v>
      </c>
      <c r="D3">
        <f t="shared" si="0"/>
        <v>-698833.80111097021</v>
      </c>
      <c r="E3">
        <f t="shared" si="0"/>
        <v>-698833.80111097021</v>
      </c>
      <c r="F3">
        <f t="shared" si="0"/>
        <v>-698833.80111097021</v>
      </c>
      <c r="G3">
        <f t="shared" si="0"/>
        <v>-447375.43351161701</v>
      </c>
      <c r="H3">
        <f t="shared" si="0"/>
        <v>-447375.43351161701</v>
      </c>
      <c r="I3">
        <f t="shared" si="0"/>
        <v>-447375.43351161701</v>
      </c>
      <c r="J3">
        <f t="shared" si="0"/>
        <v>-447375.43351161701</v>
      </c>
      <c r="K3">
        <f t="shared" si="0"/>
        <v>-447375.43351161701</v>
      </c>
      <c r="L3">
        <f t="shared" si="0"/>
        <v>-134857.10235443176</v>
      </c>
      <c r="M3">
        <f t="shared" si="0"/>
        <v>-134857.10235443176</v>
      </c>
      <c r="N3">
        <f t="shared" si="0"/>
        <v>-134857.10235443176</v>
      </c>
      <c r="O3">
        <f t="shared" si="0"/>
        <v>-134857.10235443176</v>
      </c>
      <c r="P3">
        <f t="shared" si="0"/>
        <v>-134857.10235443176</v>
      </c>
      <c r="Q3">
        <f t="shared" si="0"/>
        <v>484216.03773661354</v>
      </c>
      <c r="R3">
        <f t="shared" si="0"/>
        <v>484216.03773661354</v>
      </c>
      <c r="S3">
        <f t="shared" si="0"/>
        <v>484216.03773661354</v>
      </c>
      <c r="T3">
        <f t="shared" si="0"/>
        <v>484216.03773661354</v>
      </c>
      <c r="U3">
        <f t="shared" si="0"/>
        <v>484216.03773661354</v>
      </c>
      <c r="V3">
        <f t="shared" si="0"/>
        <v>2294703.3332002191</v>
      </c>
      <c r="W3">
        <f t="shared" si="0"/>
        <v>2294703.3332002191</v>
      </c>
      <c r="X3">
        <f t="shared" si="0"/>
        <v>2294703.3332002191</v>
      </c>
      <c r="Y3">
        <f t="shared" si="0"/>
        <v>2294703.3332002191</v>
      </c>
      <c r="Z3">
        <f t="shared" si="0"/>
        <v>2294703.3332002191</v>
      </c>
      <c r="AA3">
        <f t="shared" si="0"/>
        <v>3751493.4308954822</v>
      </c>
      <c r="AB3">
        <f t="shared" si="0"/>
        <v>3751493.4308954822</v>
      </c>
      <c r="AC3">
        <f t="shared" si="0"/>
        <v>3751493.4308954822</v>
      </c>
      <c r="AD3">
        <f t="shared" si="0"/>
        <v>3751493.4308954822</v>
      </c>
      <c r="AE3">
        <f t="shared" si="0"/>
        <v>3751493.4308954822</v>
      </c>
      <c r="AF3">
        <f t="shared" si="0"/>
        <v>5162819.5087435003</v>
      </c>
      <c r="AG3">
        <f t="shared" si="0"/>
        <v>5162819.5087435003</v>
      </c>
      <c r="AH3">
        <f t="shared" si="0"/>
        <v>5162819.5087435003</v>
      </c>
      <c r="AI3">
        <f t="shared" si="0"/>
        <v>5162819.5087435003</v>
      </c>
      <c r="AJ3">
        <f t="shared" si="0"/>
        <v>5162819.5087435003</v>
      </c>
      <c r="AK3">
        <f t="shared" si="0"/>
        <v>10385586.354316</v>
      </c>
      <c r="AL3">
        <f t="shared" si="0"/>
        <v>10385586.354316</v>
      </c>
      <c r="AM3">
        <f t="shared" si="0"/>
        <v>10385586.354316</v>
      </c>
      <c r="AN3">
        <f t="shared" si="0"/>
        <v>10385586.354316</v>
      </c>
      <c r="AO3">
        <f t="shared" si="0"/>
        <v>10385586.354316</v>
      </c>
      <c r="AP3">
        <f t="shared" si="0"/>
        <v>15006184.526383501</v>
      </c>
      <c r="AQ3">
        <f t="shared" si="0"/>
        <v>15006184.526383501</v>
      </c>
      <c r="AR3">
        <f t="shared" si="0"/>
        <v>15006184.526383501</v>
      </c>
      <c r="AS3">
        <f t="shared" si="0"/>
        <v>15006184.526383501</v>
      </c>
      <c r="AT3">
        <f t="shared" si="0"/>
        <v>15006184.526383501</v>
      </c>
      <c r="AU3">
        <f t="shared" si="0"/>
        <v>22806353.7014875</v>
      </c>
      <c r="AV3">
        <f t="shared" si="0"/>
        <v>22806353.7014875</v>
      </c>
      <c r="AW3">
        <f t="shared" si="0"/>
        <v>22806353.7014875</v>
      </c>
      <c r="AX3">
        <f t="shared" si="0"/>
        <v>22806353.7014875</v>
      </c>
      <c r="AY3">
        <f t="shared" si="0"/>
        <v>22806353.7014875</v>
      </c>
      <c r="AZ3">
        <f t="shared" si="0"/>
        <v>30684087.897874221</v>
      </c>
      <c r="BA3">
        <f t="shared" si="0"/>
        <v>30684087.897874221</v>
      </c>
      <c r="BB3">
        <f t="shared" si="0"/>
        <v>30684087.897874221</v>
      </c>
      <c r="BC3">
        <f t="shared" si="0"/>
        <v>30684087.897874221</v>
      </c>
      <c r="BD3">
        <f t="shared" si="0"/>
        <v>30684087.897874221</v>
      </c>
      <c r="BE3">
        <f t="shared" si="0"/>
        <v>37457920.564300008</v>
      </c>
      <c r="BF3">
        <f t="shared" si="0"/>
        <v>37457920.564300008</v>
      </c>
      <c r="BG3">
        <f t="shared" si="0"/>
        <v>37457920.564300008</v>
      </c>
      <c r="BH3">
        <f t="shared" si="0"/>
        <v>37457920.564300008</v>
      </c>
      <c r="BI3">
        <f t="shared" si="0"/>
        <v>37457920.564300008</v>
      </c>
      <c r="BJ3">
        <f t="shared" si="0"/>
        <v>65502016.759300001</v>
      </c>
      <c r="BK3">
        <f t="shared" si="0"/>
        <v>65502016.759300001</v>
      </c>
      <c r="BL3">
        <f t="shared" si="0"/>
        <v>65502016.759300001</v>
      </c>
      <c r="BM3">
        <f t="shared" si="0"/>
        <v>65502016.759300001</v>
      </c>
      <c r="BN3">
        <f t="shared" si="0"/>
        <v>65502016.759300001</v>
      </c>
      <c r="BO3">
        <f t="shared" ref="BO3:BS3" si="1">-2.804699165*10^(-14)*BO1^4+1.831345456*10^(-8)*BO1^3-4.039533162*10^(-3)*BO1^2+631.0639661*BO1-761899.8207</f>
        <v>81122435.446487501</v>
      </c>
      <c r="BP3">
        <f t="shared" si="1"/>
        <v>81122435.446487501</v>
      </c>
      <c r="BQ3">
        <f t="shared" si="1"/>
        <v>81122435.446487501</v>
      </c>
      <c r="BR3">
        <f t="shared" si="1"/>
        <v>81122435.446487501</v>
      </c>
      <c r="BS3">
        <f t="shared" si="1"/>
        <v>81122435.446487501</v>
      </c>
    </row>
    <row r="5" spans="1:71" x14ac:dyDescent="0.25">
      <c r="C5">
        <v>100</v>
      </c>
      <c r="D5">
        <v>451927</v>
      </c>
      <c r="P5" s="3" t="s">
        <v>444</v>
      </c>
      <c r="Q5">
        <v>298763.31197724002</v>
      </c>
    </row>
    <row r="6" spans="1:71" x14ac:dyDescent="0.25">
      <c r="A6" s="3"/>
      <c r="B6" s="3"/>
      <c r="C6">
        <v>100</v>
      </c>
      <c r="D6">
        <v>435019</v>
      </c>
      <c r="E6" s="3"/>
      <c r="F6" s="3"/>
      <c r="G6" s="2" t="s">
        <v>9</v>
      </c>
      <c r="H6" s="3"/>
      <c r="P6" s="1" t="s">
        <v>447</v>
      </c>
      <c r="Q6" s="3"/>
    </row>
    <row r="7" spans="1:71" x14ac:dyDescent="0.25">
      <c r="A7" s="3"/>
      <c r="B7" s="3"/>
      <c r="C7">
        <v>100</v>
      </c>
      <c r="D7">
        <v>456150</v>
      </c>
      <c r="E7" s="3"/>
      <c r="F7" s="3"/>
      <c r="G7" s="3" t="s">
        <v>12</v>
      </c>
      <c r="H7" s="1"/>
      <c r="P7">
        <f>1.243800339*10^(-7)*B1^4-9.234716656*10^(-4)*B1^3+1.575373133*B1^2+304.0855512*B1+400485.747</f>
        <v>445736.99978779</v>
      </c>
      <c r="Q7" s="3"/>
    </row>
    <row r="8" spans="1:71" x14ac:dyDescent="0.25">
      <c r="A8" s="3"/>
      <c r="B8" s="3"/>
      <c r="C8">
        <v>100</v>
      </c>
      <c r="D8">
        <v>528693</v>
      </c>
      <c r="E8" s="3"/>
      <c r="F8" s="3"/>
      <c r="G8" s="3" t="s">
        <v>20</v>
      </c>
      <c r="H8" s="3"/>
      <c r="P8" s="3" t="s">
        <v>445</v>
      </c>
      <c r="Q8">
        <v>770391.33999855013</v>
      </c>
    </row>
    <row r="9" spans="1:71" x14ac:dyDescent="0.25">
      <c r="A9" s="3"/>
      <c r="B9" s="4"/>
      <c r="C9">
        <v>100</v>
      </c>
      <c r="D9">
        <v>356896</v>
      </c>
      <c r="E9" s="3"/>
      <c r="F9" s="3"/>
      <c r="G9" s="3"/>
      <c r="H9" s="3"/>
      <c r="P9" s="2" t="s">
        <v>479</v>
      </c>
      <c r="Q9" s="3"/>
    </row>
    <row r="10" spans="1:71" x14ac:dyDescent="0.25">
      <c r="A10" s="3"/>
      <c r="B10" s="3"/>
      <c r="C10">
        <v>500</v>
      </c>
      <c r="D10">
        <v>1009774</v>
      </c>
      <c r="E10" s="3"/>
      <c r="F10" s="3"/>
      <c r="G10" s="3"/>
      <c r="H10" s="3"/>
      <c r="P10">
        <f>1.092857643*10^(-5)*D1^3-3.993301536*10^(-1)*D1^2+4728.083749*D1-11414432.16</f>
        <v>-10945606.158059571</v>
      </c>
    </row>
    <row r="11" spans="1:71" x14ac:dyDescent="0.25">
      <c r="A11" s="3"/>
      <c r="B11" s="3"/>
      <c r="C11">
        <v>500</v>
      </c>
      <c r="D11">
        <v>997596</v>
      </c>
      <c r="E11" s="3"/>
      <c r="F11" s="3"/>
      <c r="P11" s="3" t="s">
        <v>446</v>
      </c>
      <c r="Q11">
        <v>2074518.8056285714</v>
      </c>
    </row>
    <row r="12" spans="1:71" x14ac:dyDescent="0.25">
      <c r="A12" s="3"/>
      <c r="B12" s="3"/>
      <c r="C12">
        <v>500</v>
      </c>
      <c r="D12">
        <v>792222</v>
      </c>
      <c r="E12" s="3"/>
      <c r="F12" s="3"/>
      <c r="P12" s="1" t="s">
        <v>548</v>
      </c>
    </row>
    <row r="13" spans="1:71" x14ac:dyDescent="0.25">
      <c r="A13" s="3"/>
      <c r="B13" s="3"/>
      <c r="C13">
        <v>500</v>
      </c>
      <c r="D13">
        <v>687703</v>
      </c>
      <c r="E13" s="3"/>
      <c r="F13" s="3"/>
      <c r="P13">
        <f>-2.804699165*10^(-14)*L9^4+1.831345456*10^(-8)*L9^3-4.039533162*10^(-3)*L9^2+631.0639661*L9-761899.8207</f>
        <v>-761899.82070000004</v>
      </c>
    </row>
    <row r="14" spans="1:71" x14ac:dyDescent="0.25">
      <c r="A14" s="3"/>
      <c r="B14" s="2"/>
      <c r="C14">
        <v>500</v>
      </c>
      <c r="D14">
        <v>706263</v>
      </c>
      <c r="E14" s="3"/>
      <c r="F14" s="3"/>
    </row>
    <row r="15" spans="1:71" x14ac:dyDescent="0.25">
      <c r="A15" s="3"/>
      <c r="C15">
        <v>1000</v>
      </c>
      <c r="D15">
        <v>1030548</v>
      </c>
      <c r="E15" s="3"/>
      <c r="F15" s="3"/>
    </row>
    <row r="16" spans="1:71" x14ac:dyDescent="0.25">
      <c r="A16" s="3"/>
      <c r="B16" s="3"/>
      <c r="C16">
        <v>1000</v>
      </c>
      <c r="D16">
        <v>1185038</v>
      </c>
      <c r="E16" s="3"/>
      <c r="F16" s="3"/>
      <c r="G16" s="3"/>
      <c r="H16" s="3"/>
    </row>
    <row r="17" spans="1:8" x14ac:dyDescent="0.25">
      <c r="A17" s="3"/>
      <c r="B17" s="3"/>
      <c r="C17">
        <v>1000</v>
      </c>
      <c r="D17">
        <v>1003522</v>
      </c>
      <c r="E17" s="3"/>
      <c r="F17" s="3"/>
      <c r="H17" s="3"/>
    </row>
    <row r="18" spans="1:8" x14ac:dyDescent="0.25">
      <c r="A18" s="3"/>
      <c r="B18" s="3"/>
      <c r="C18">
        <v>1000</v>
      </c>
      <c r="D18">
        <v>1080815</v>
      </c>
      <c r="E18" s="3"/>
      <c r="F18" s="3"/>
      <c r="G18" s="3"/>
      <c r="H18" s="3"/>
    </row>
    <row r="19" spans="1:8" x14ac:dyDescent="0.25">
      <c r="A19" s="3"/>
      <c r="B19" s="3"/>
      <c r="C19">
        <v>1000</v>
      </c>
      <c r="D19">
        <v>3104341</v>
      </c>
      <c r="E19" s="3"/>
      <c r="F19" s="3"/>
      <c r="G19" s="3"/>
      <c r="H19" s="3"/>
    </row>
    <row r="20" spans="1:8" x14ac:dyDescent="0.25">
      <c r="A20" s="3"/>
      <c r="B20" s="3"/>
      <c r="C20">
        <v>2000</v>
      </c>
      <c r="D20">
        <v>1957702</v>
      </c>
      <c r="E20" s="3"/>
      <c r="F20" s="3"/>
      <c r="G20" s="3"/>
      <c r="H20" s="3"/>
    </row>
    <row r="21" spans="1:8" x14ac:dyDescent="0.25">
      <c r="A21" s="3"/>
      <c r="B21" s="3"/>
      <c r="C21">
        <v>2000</v>
      </c>
      <c r="D21">
        <v>1859090</v>
      </c>
      <c r="E21" s="3"/>
      <c r="F21" s="3"/>
      <c r="G21" s="3"/>
      <c r="H21" s="3"/>
    </row>
    <row r="22" spans="1:8" x14ac:dyDescent="0.25">
      <c r="C22">
        <v>2000</v>
      </c>
      <c r="D22">
        <v>1878033</v>
      </c>
    </row>
    <row r="23" spans="1:8" x14ac:dyDescent="0.25">
      <c r="C23">
        <v>2000</v>
      </c>
      <c r="D23">
        <v>1899911</v>
      </c>
    </row>
    <row r="24" spans="1:8" x14ac:dyDescent="0.25">
      <c r="C24">
        <v>2000</v>
      </c>
      <c r="D24">
        <v>1967547</v>
      </c>
    </row>
    <row r="25" spans="1:8" x14ac:dyDescent="0.25">
      <c r="C25">
        <v>5000</v>
      </c>
      <c r="D25">
        <v>2824539</v>
      </c>
    </row>
    <row r="26" spans="1:8" x14ac:dyDescent="0.25">
      <c r="C26">
        <v>5000</v>
      </c>
      <c r="D26">
        <v>4117754</v>
      </c>
    </row>
    <row r="27" spans="1:8" x14ac:dyDescent="0.25">
      <c r="C27">
        <v>5000</v>
      </c>
      <c r="D27">
        <v>2811859</v>
      </c>
    </row>
    <row r="28" spans="1:8" x14ac:dyDescent="0.25">
      <c r="C28">
        <v>5000</v>
      </c>
      <c r="D28">
        <v>4096368</v>
      </c>
    </row>
    <row r="29" spans="1:8" x14ac:dyDescent="0.25">
      <c r="C29">
        <v>5000</v>
      </c>
      <c r="D29">
        <v>4193504</v>
      </c>
    </row>
    <row r="30" spans="1:8" x14ac:dyDescent="0.25">
      <c r="C30">
        <v>7500</v>
      </c>
      <c r="D30">
        <v>6096242</v>
      </c>
    </row>
    <row r="31" spans="1:8" x14ac:dyDescent="0.25">
      <c r="C31">
        <v>7500</v>
      </c>
      <c r="D31">
        <v>4672360</v>
      </c>
    </row>
    <row r="32" spans="1:8" x14ac:dyDescent="0.25">
      <c r="C32">
        <v>7500</v>
      </c>
      <c r="D32">
        <v>6913968</v>
      </c>
    </row>
    <row r="33" spans="3:18" x14ac:dyDescent="0.25">
      <c r="C33">
        <v>7500</v>
      </c>
      <c r="D33">
        <v>5846541</v>
      </c>
    </row>
    <row r="34" spans="3:18" x14ac:dyDescent="0.25">
      <c r="C34">
        <v>7500</v>
      </c>
      <c r="D34">
        <v>7442729</v>
      </c>
    </row>
    <row r="35" spans="3:18" x14ac:dyDescent="0.25">
      <c r="C35">
        <v>10000</v>
      </c>
      <c r="D35">
        <v>5526696</v>
      </c>
    </row>
    <row r="36" spans="3:18" x14ac:dyDescent="0.25">
      <c r="C36">
        <v>10000</v>
      </c>
      <c r="D36">
        <v>6152607</v>
      </c>
    </row>
    <row r="37" spans="3:18" x14ac:dyDescent="0.25">
      <c r="C37">
        <v>10000</v>
      </c>
      <c r="D37">
        <v>5257337</v>
      </c>
    </row>
    <row r="38" spans="3:18" x14ac:dyDescent="0.25">
      <c r="C38">
        <v>10000</v>
      </c>
      <c r="D38">
        <v>9024658</v>
      </c>
    </row>
    <row r="39" spans="3:18" x14ac:dyDescent="0.25">
      <c r="C39">
        <v>10000</v>
      </c>
      <c r="D39">
        <v>8348534</v>
      </c>
    </row>
    <row r="40" spans="3:18" x14ac:dyDescent="0.25">
      <c r="C40">
        <v>20000</v>
      </c>
      <c r="D40">
        <v>10687866</v>
      </c>
    </row>
    <row r="41" spans="3:18" x14ac:dyDescent="0.25">
      <c r="C41">
        <v>20000</v>
      </c>
      <c r="D41">
        <v>10852089</v>
      </c>
    </row>
    <row r="42" spans="3:18" x14ac:dyDescent="0.25">
      <c r="C42">
        <v>20000</v>
      </c>
      <c r="D42">
        <v>10935028</v>
      </c>
    </row>
    <row r="43" spans="3:18" x14ac:dyDescent="0.25">
      <c r="C43">
        <v>20000</v>
      </c>
      <c r="D43">
        <v>10494238</v>
      </c>
      <c r="R43">
        <v>784265.8</v>
      </c>
    </row>
    <row r="44" spans="3:18" x14ac:dyDescent="0.25">
      <c r="C44">
        <v>20000</v>
      </c>
      <c r="D44">
        <v>11249743</v>
      </c>
      <c r="R44">
        <v>508949.2</v>
      </c>
    </row>
    <row r="45" spans="3:18" x14ac:dyDescent="0.25">
      <c r="C45">
        <v>30000</v>
      </c>
      <c r="D45">
        <v>13390256</v>
      </c>
      <c r="P45">
        <v>509512.58199999999</v>
      </c>
      <c r="R45">
        <v>796945.8</v>
      </c>
    </row>
    <row r="46" spans="3:18" x14ac:dyDescent="0.25">
      <c r="C46">
        <v>30000</v>
      </c>
      <c r="D46">
        <v>15650717</v>
      </c>
      <c r="P46">
        <v>526420.58200000005</v>
      </c>
      <c r="R46">
        <v>487563.2</v>
      </c>
    </row>
    <row r="47" spans="3:18" x14ac:dyDescent="0.25">
      <c r="C47">
        <v>30000</v>
      </c>
      <c r="D47">
        <v>13394898</v>
      </c>
      <c r="P47">
        <v>505289.58199999999</v>
      </c>
      <c r="R47">
        <v>584699.19999999995</v>
      </c>
    </row>
    <row r="48" spans="3:18" x14ac:dyDescent="0.25">
      <c r="C48">
        <v>30000</v>
      </c>
      <c r="D48">
        <v>12735839</v>
      </c>
      <c r="I48" t="s">
        <v>22</v>
      </c>
      <c r="J48" t="s">
        <v>23</v>
      </c>
      <c r="K48" t="s">
        <v>24</v>
      </c>
      <c r="L48" t="s">
        <v>25</v>
      </c>
      <c r="M48" t="s">
        <v>24</v>
      </c>
      <c r="N48" t="s">
        <v>26</v>
      </c>
      <c r="P48">
        <v>432746.58199999999</v>
      </c>
      <c r="R48">
        <v>98125.999989999997</v>
      </c>
    </row>
    <row r="49" spans="3:18" x14ac:dyDescent="0.25">
      <c r="C49">
        <v>30000</v>
      </c>
      <c r="D49">
        <v>15424137</v>
      </c>
      <c r="H49" t="s">
        <v>27</v>
      </c>
      <c r="L49" t="s">
        <v>28</v>
      </c>
      <c r="N49" t="s">
        <v>29</v>
      </c>
      <c r="P49">
        <v>604543.58200000005</v>
      </c>
      <c r="R49">
        <v>1522008</v>
      </c>
    </row>
    <row r="50" spans="3:18" x14ac:dyDescent="0.25">
      <c r="C50">
        <v>50000</v>
      </c>
      <c r="D50">
        <v>26833521</v>
      </c>
      <c r="H50" t="s">
        <v>30</v>
      </c>
      <c r="L50" t="s">
        <v>28</v>
      </c>
      <c r="N50" t="s">
        <v>31</v>
      </c>
      <c r="P50">
        <v>176786.38860000001</v>
      </c>
      <c r="R50">
        <v>719600</v>
      </c>
    </row>
    <row r="51" spans="3:18" x14ac:dyDescent="0.25">
      <c r="C51">
        <v>50000</v>
      </c>
      <c r="D51">
        <v>21555369</v>
      </c>
      <c r="H51" t="s">
        <v>32</v>
      </c>
      <c r="L51" t="s">
        <v>28</v>
      </c>
      <c r="N51" t="s">
        <v>33</v>
      </c>
      <c r="P51">
        <v>188964.38860000001</v>
      </c>
      <c r="R51">
        <v>347827</v>
      </c>
    </row>
    <row r="52" spans="3:18" x14ac:dyDescent="0.25">
      <c r="C52">
        <v>50000</v>
      </c>
      <c r="D52">
        <v>25050502</v>
      </c>
      <c r="H52" t="s">
        <v>34</v>
      </c>
      <c r="L52" t="s">
        <v>28</v>
      </c>
      <c r="N52" t="s">
        <v>35</v>
      </c>
      <c r="P52">
        <v>394338.38860000001</v>
      </c>
      <c r="R52">
        <v>1248361</v>
      </c>
    </row>
    <row r="53" spans="3:18" x14ac:dyDescent="0.25">
      <c r="C53">
        <v>50000</v>
      </c>
      <c r="D53">
        <v>22090897</v>
      </c>
      <c r="H53" t="s">
        <v>36</v>
      </c>
      <c r="L53" t="s">
        <v>28</v>
      </c>
      <c r="N53" t="s">
        <v>37</v>
      </c>
      <c r="P53">
        <v>498857.38860000001</v>
      </c>
      <c r="R53">
        <v>1335270.3999999999</v>
      </c>
    </row>
    <row r="54" spans="3:18" x14ac:dyDescent="0.25">
      <c r="C54">
        <v>50000</v>
      </c>
      <c r="D54">
        <v>21305795</v>
      </c>
      <c r="H54" t="s">
        <v>38</v>
      </c>
      <c r="L54" t="s">
        <v>39</v>
      </c>
      <c r="N54" t="s">
        <v>40</v>
      </c>
      <c r="P54">
        <v>480297.38860000001</v>
      </c>
      <c r="R54">
        <v>709359.4</v>
      </c>
    </row>
    <row r="55" spans="3:18" x14ac:dyDescent="0.25">
      <c r="C55">
        <v>75000</v>
      </c>
      <c r="D55">
        <v>29566463</v>
      </c>
      <c r="H55" t="s">
        <v>41</v>
      </c>
      <c r="L55" t="s">
        <v>39</v>
      </c>
      <c r="N55" t="s">
        <v>42</v>
      </c>
      <c r="P55">
        <v>435983.19429999997</v>
      </c>
      <c r="R55">
        <v>1604629.4</v>
      </c>
    </row>
    <row r="56" spans="3:18" x14ac:dyDescent="0.25">
      <c r="C56">
        <v>75000</v>
      </c>
      <c r="D56">
        <v>32254650</v>
      </c>
      <c r="H56" t="s">
        <v>43</v>
      </c>
      <c r="L56" t="s">
        <v>39</v>
      </c>
      <c r="N56" t="s">
        <v>44</v>
      </c>
      <c r="P56">
        <v>281493.19429999997</v>
      </c>
      <c r="R56">
        <v>2162691.6</v>
      </c>
    </row>
    <row r="57" spans="3:18" x14ac:dyDescent="0.25">
      <c r="C57">
        <v>75000</v>
      </c>
      <c r="D57">
        <v>28102307</v>
      </c>
      <c r="H57" t="s">
        <v>45</v>
      </c>
      <c r="L57" t="s">
        <v>39</v>
      </c>
      <c r="N57" t="s">
        <v>46</v>
      </c>
      <c r="P57">
        <v>463009.19429999997</v>
      </c>
      <c r="R57">
        <v>1486567.6</v>
      </c>
    </row>
    <row r="58" spans="3:18" x14ac:dyDescent="0.25">
      <c r="C58">
        <v>75000</v>
      </c>
      <c r="D58">
        <v>29005561</v>
      </c>
      <c r="H58" t="s">
        <v>47</v>
      </c>
      <c r="L58" t="s">
        <v>39</v>
      </c>
      <c r="N58" t="s">
        <v>48</v>
      </c>
      <c r="P58">
        <v>385716.19429999997</v>
      </c>
      <c r="R58">
        <v>155926.79999999999</v>
      </c>
    </row>
    <row r="59" spans="3:18" x14ac:dyDescent="0.25">
      <c r="C59">
        <v>75000</v>
      </c>
      <c r="D59">
        <v>34156201</v>
      </c>
      <c r="H59" t="s">
        <v>49</v>
      </c>
      <c r="L59" t="s">
        <v>50</v>
      </c>
      <c r="N59" t="s">
        <v>51</v>
      </c>
      <c r="P59">
        <v>1637809.8060000001</v>
      </c>
      <c r="R59">
        <v>8296.1999909999995</v>
      </c>
    </row>
    <row r="60" spans="3:18" x14ac:dyDescent="0.25">
      <c r="C60">
        <v>100000</v>
      </c>
      <c r="D60">
        <v>37247893</v>
      </c>
      <c r="H60" t="s">
        <v>52</v>
      </c>
      <c r="L60" t="s">
        <v>50</v>
      </c>
      <c r="N60" t="s">
        <v>53</v>
      </c>
      <c r="P60">
        <v>64043.742359999997</v>
      </c>
      <c r="R60">
        <v>91235.199989999994</v>
      </c>
    </row>
    <row r="61" spans="3:18" x14ac:dyDescent="0.25">
      <c r="C61">
        <v>100000</v>
      </c>
      <c r="D61">
        <v>37317094</v>
      </c>
      <c r="H61" t="s">
        <v>54</v>
      </c>
      <c r="L61" t="s">
        <v>50</v>
      </c>
      <c r="N61" t="s">
        <v>55</v>
      </c>
      <c r="P61">
        <v>162655.74239999999</v>
      </c>
      <c r="R61">
        <v>349554.8</v>
      </c>
    </row>
    <row r="62" spans="3:18" x14ac:dyDescent="0.25">
      <c r="C62">
        <v>100000</v>
      </c>
      <c r="D62">
        <v>39607604</v>
      </c>
      <c r="H62" t="s">
        <v>56</v>
      </c>
      <c r="L62" t="s">
        <v>50</v>
      </c>
      <c r="N62" t="s">
        <v>57</v>
      </c>
      <c r="P62">
        <v>143712.74239999999</v>
      </c>
      <c r="R62">
        <v>405950.2</v>
      </c>
    </row>
    <row r="63" spans="3:18" x14ac:dyDescent="0.25">
      <c r="C63">
        <v>100000</v>
      </c>
      <c r="D63">
        <v>36802680</v>
      </c>
      <c r="H63" t="s">
        <v>58</v>
      </c>
      <c r="L63" t="s">
        <v>50</v>
      </c>
      <c r="N63" t="s">
        <v>59</v>
      </c>
      <c r="P63">
        <v>121834.7424</v>
      </c>
      <c r="R63">
        <f>AVERAGE(R43:R62)</f>
        <v>770391.33999855013</v>
      </c>
    </row>
    <row r="64" spans="3:18" x14ac:dyDescent="0.25">
      <c r="C64">
        <v>100000</v>
      </c>
      <c r="D64">
        <v>35929491</v>
      </c>
      <c r="H64" t="s">
        <v>60</v>
      </c>
      <c r="L64" t="s">
        <v>61</v>
      </c>
      <c r="N64" t="s">
        <v>62</v>
      </c>
      <c r="P64">
        <v>54198.742359999997</v>
      </c>
    </row>
    <row r="65" spans="3:16" x14ac:dyDescent="0.25">
      <c r="C65">
        <v>200000</v>
      </c>
      <c r="D65">
        <v>63757908</v>
      </c>
      <c r="H65" t="s">
        <v>63</v>
      </c>
      <c r="L65" t="s">
        <v>61</v>
      </c>
      <c r="N65" t="s">
        <v>64</v>
      </c>
      <c r="P65">
        <v>825791.43559999997</v>
      </c>
    </row>
    <row r="66" spans="3:16" x14ac:dyDescent="0.25">
      <c r="C66">
        <v>200000</v>
      </c>
      <c r="D66">
        <v>72209898</v>
      </c>
      <c r="H66" t="s">
        <v>65</v>
      </c>
      <c r="L66" t="s">
        <v>61</v>
      </c>
      <c r="N66" t="s">
        <v>66</v>
      </c>
      <c r="P66">
        <v>467423.56439999997</v>
      </c>
    </row>
    <row r="67" spans="3:16" x14ac:dyDescent="0.25">
      <c r="C67">
        <v>200000</v>
      </c>
      <c r="D67">
        <v>59550142</v>
      </c>
      <c r="H67" t="s">
        <v>67</v>
      </c>
      <c r="L67" t="s">
        <v>61</v>
      </c>
      <c r="N67" t="s">
        <v>68</v>
      </c>
      <c r="P67">
        <v>838471.43559999997</v>
      </c>
    </row>
    <row r="68" spans="3:16" x14ac:dyDescent="0.25">
      <c r="C68">
        <v>200000</v>
      </c>
      <c r="D68">
        <v>62961360</v>
      </c>
      <c r="H68" t="s">
        <v>69</v>
      </c>
      <c r="L68" t="s">
        <v>61</v>
      </c>
      <c r="N68" t="s">
        <v>70</v>
      </c>
      <c r="P68">
        <v>446037.56439999997</v>
      </c>
    </row>
    <row r="69" spans="3:16" x14ac:dyDescent="0.25">
      <c r="C69">
        <v>200000</v>
      </c>
      <c r="D69">
        <v>69117022</v>
      </c>
      <c r="H69" t="s">
        <v>71</v>
      </c>
      <c r="L69" t="s">
        <v>72</v>
      </c>
      <c r="N69" t="s">
        <v>73</v>
      </c>
      <c r="P69">
        <v>543173.56440000003</v>
      </c>
    </row>
    <row r="70" spans="3:16" x14ac:dyDescent="0.25">
      <c r="C70">
        <v>250000</v>
      </c>
      <c r="D70">
        <v>78012079</v>
      </c>
      <c r="H70" t="s">
        <v>74</v>
      </c>
      <c r="L70" t="s">
        <v>72</v>
      </c>
      <c r="N70" t="s">
        <v>75</v>
      </c>
      <c r="P70">
        <v>1129980.493</v>
      </c>
    </row>
    <row r="71" spans="3:16" x14ac:dyDescent="0.25">
      <c r="C71">
        <v>250000</v>
      </c>
      <c r="D71">
        <v>84768640</v>
      </c>
      <c r="H71" t="s">
        <v>76</v>
      </c>
      <c r="L71" t="s">
        <v>72</v>
      </c>
      <c r="N71" t="s">
        <v>77</v>
      </c>
      <c r="P71">
        <v>293901.50660000002</v>
      </c>
    </row>
    <row r="72" spans="3:16" x14ac:dyDescent="0.25">
      <c r="C72">
        <v>250000</v>
      </c>
      <c r="D72">
        <v>80500452</v>
      </c>
      <c r="H72" t="s">
        <v>78</v>
      </c>
      <c r="L72" t="s">
        <v>72</v>
      </c>
      <c r="N72" t="s">
        <v>79</v>
      </c>
      <c r="P72">
        <v>1947706.493</v>
      </c>
    </row>
    <row r="73" spans="3:16" x14ac:dyDescent="0.25">
      <c r="C73">
        <v>250000</v>
      </c>
      <c r="D73">
        <v>75664354</v>
      </c>
      <c r="H73" t="s">
        <v>80</v>
      </c>
      <c r="L73" t="s">
        <v>72</v>
      </c>
      <c r="N73" t="s">
        <v>81</v>
      </c>
      <c r="P73">
        <v>880279.49340000004</v>
      </c>
    </row>
    <row r="74" spans="3:16" x14ac:dyDescent="0.25">
      <c r="C74">
        <v>250000</v>
      </c>
      <c r="D74">
        <v>86640232</v>
      </c>
      <c r="H74" t="s">
        <v>82</v>
      </c>
      <c r="L74" t="s">
        <v>83</v>
      </c>
      <c r="N74" t="s">
        <v>84</v>
      </c>
      <c r="P74">
        <v>2476467.4929999998</v>
      </c>
    </row>
    <row r="75" spans="3:16" x14ac:dyDescent="0.25">
      <c r="H75" t="s">
        <v>85</v>
      </c>
      <c r="L75" t="s">
        <v>83</v>
      </c>
      <c r="N75" t="s">
        <v>86</v>
      </c>
      <c r="P75">
        <v>719390.17989999999</v>
      </c>
    </row>
    <row r="76" spans="3:16" x14ac:dyDescent="0.25">
      <c r="H76" t="s">
        <v>87</v>
      </c>
      <c r="L76" t="s">
        <v>83</v>
      </c>
      <c r="N76" t="s">
        <v>88</v>
      </c>
      <c r="P76">
        <v>93479.179919999995</v>
      </c>
    </row>
    <row r="77" spans="3:16" x14ac:dyDescent="0.25">
      <c r="H77" t="s">
        <v>89</v>
      </c>
      <c r="L77" t="s">
        <v>83</v>
      </c>
      <c r="N77" t="s">
        <v>90</v>
      </c>
      <c r="P77">
        <v>988749.17989999999</v>
      </c>
    </row>
    <row r="78" spans="3:16" x14ac:dyDescent="0.25">
      <c r="H78" t="s">
        <v>91</v>
      </c>
      <c r="L78" t="s">
        <v>83</v>
      </c>
      <c r="N78" t="s">
        <v>92</v>
      </c>
      <c r="P78">
        <v>2778571.82</v>
      </c>
    </row>
    <row r="79" spans="3:16" x14ac:dyDescent="0.25">
      <c r="H79" t="s">
        <v>93</v>
      </c>
      <c r="L79" t="s">
        <v>94</v>
      </c>
      <c r="N79" t="s">
        <v>95</v>
      </c>
      <c r="P79">
        <v>2102447.8199999998</v>
      </c>
    </row>
    <row r="80" spans="3:16" x14ac:dyDescent="0.25">
      <c r="H80" t="s">
        <v>96</v>
      </c>
      <c r="L80" t="s">
        <v>94</v>
      </c>
      <c r="N80" t="s">
        <v>97</v>
      </c>
      <c r="P80">
        <v>341405.47259999998</v>
      </c>
    </row>
    <row r="81" spans="8:16" x14ac:dyDescent="0.25">
      <c r="H81" t="s">
        <v>98</v>
      </c>
      <c r="L81" t="s">
        <v>94</v>
      </c>
      <c r="N81" t="s">
        <v>99</v>
      </c>
      <c r="P81">
        <v>177182.47260000001</v>
      </c>
    </row>
    <row r="82" spans="8:16" x14ac:dyDescent="0.25">
      <c r="H82" t="s">
        <v>100</v>
      </c>
      <c r="L82" t="s">
        <v>94</v>
      </c>
      <c r="N82" t="s">
        <v>101</v>
      </c>
      <c r="P82">
        <v>94243.472590000005</v>
      </c>
    </row>
    <row r="83" spans="8:16" x14ac:dyDescent="0.25">
      <c r="H83" t="s">
        <v>102</v>
      </c>
      <c r="L83" t="s">
        <v>94</v>
      </c>
      <c r="N83" t="s">
        <v>103</v>
      </c>
      <c r="P83">
        <v>535033.47259999998</v>
      </c>
    </row>
    <row r="84" spans="8:16" x14ac:dyDescent="0.25">
      <c r="H84" t="s">
        <v>104</v>
      </c>
      <c r="L84" t="s">
        <v>105</v>
      </c>
      <c r="N84" t="s">
        <v>106</v>
      </c>
      <c r="P84">
        <v>220471.52739999999</v>
      </c>
    </row>
    <row r="85" spans="8:16" x14ac:dyDescent="0.25">
      <c r="H85" t="s">
        <v>107</v>
      </c>
      <c r="L85" t="s">
        <v>105</v>
      </c>
      <c r="N85" t="s">
        <v>108</v>
      </c>
      <c r="P85">
        <v>1941912.34</v>
      </c>
    </row>
    <row r="86" spans="8:16" x14ac:dyDescent="0.25">
      <c r="H86" t="s">
        <v>109</v>
      </c>
      <c r="L86" t="s">
        <v>105</v>
      </c>
      <c r="N86" t="s">
        <v>110</v>
      </c>
      <c r="P86">
        <v>318548.66039999999</v>
      </c>
    </row>
    <row r="87" spans="8:16" x14ac:dyDescent="0.25">
      <c r="H87" t="s">
        <v>111</v>
      </c>
      <c r="L87" t="s">
        <v>105</v>
      </c>
      <c r="N87" t="s">
        <v>112</v>
      </c>
      <c r="P87">
        <v>1937270.34</v>
      </c>
    </row>
    <row r="88" spans="8:16" x14ac:dyDescent="0.25">
      <c r="H88" t="s">
        <v>113</v>
      </c>
      <c r="L88" t="s">
        <v>105</v>
      </c>
      <c r="N88" t="s">
        <v>114</v>
      </c>
      <c r="P88">
        <v>2596329.34</v>
      </c>
    </row>
    <row r="89" spans="8:16" x14ac:dyDescent="0.25">
      <c r="H89" t="s">
        <v>115</v>
      </c>
      <c r="L89" t="s">
        <v>116</v>
      </c>
      <c r="N89" t="s">
        <v>117</v>
      </c>
      <c r="P89">
        <v>91968.660449999996</v>
      </c>
    </row>
    <row r="90" spans="8:16" x14ac:dyDescent="0.25">
      <c r="H90" t="s">
        <v>118</v>
      </c>
      <c r="L90" t="s">
        <v>116</v>
      </c>
      <c r="N90" t="s">
        <v>119</v>
      </c>
      <c r="P90">
        <v>4051449.344</v>
      </c>
    </row>
    <row r="91" spans="8:16" x14ac:dyDescent="0.25">
      <c r="H91" t="s">
        <v>120</v>
      </c>
      <c r="L91" t="s">
        <v>116</v>
      </c>
      <c r="N91" t="s">
        <v>121</v>
      </c>
      <c r="P91">
        <v>1226702.656</v>
      </c>
    </row>
    <row r="92" spans="8:16" x14ac:dyDescent="0.25">
      <c r="H92" t="s">
        <v>122</v>
      </c>
      <c r="L92" t="s">
        <v>116</v>
      </c>
      <c r="N92" t="s">
        <v>123</v>
      </c>
      <c r="P92">
        <v>2268430.344</v>
      </c>
    </row>
    <row r="93" spans="8:16" x14ac:dyDescent="0.25">
      <c r="H93" t="s">
        <v>124</v>
      </c>
      <c r="L93" t="s">
        <v>116</v>
      </c>
      <c r="N93" t="s">
        <v>125</v>
      </c>
      <c r="P93">
        <v>691174.65599999996</v>
      </c>
    </row>
    <row r="94" spans="8:16" x14ac:dyDescent="0.25">
      <c r="H94" t="s">
        <v>126</v>
      </c>
      <c r="L94" t="s">
        <v>127</v>
      </c>
      <c r="N94" t="s">
        <v>128</v>
      </c>
      <c r="P94">
        <v>1476276.656</v>
      </c>
    </row>
    <row r="95" spans="8:16" x14ac:dyDescent="0.25">
      <c r="H95" t="s">
        <v>129</v>
      </c>
      <c r="L95" t="s">
        <v>127</v>
      </c>
      <c r="N95" t="s">
        <v>130</v>
      </c>
      <c r="P95">
        <v>1010009.855</v>
      </c>
    </row>
    <row r="96" spans="8:16" x14ac:dyDescent="0.25">
      <c r="H96" t="s">
        <v>131</v>
      </c>
      <c r="L96" t="s">
        <v>127</v>
      </c>
      <c r="N96" t="s">
        <v>132</v>
      </c>
      <c r="P96">
        <v>1678177.145</v>
      </c>
    </row>
    <row r="97" spans="8:16" x14ac:dyDescent="0.25">
      <c r="H97" t="s">
        <v>133</v>
      </c>
      <c r="L97" t="s">
        <v>127</v>
      </c>
      <c r="N97" t="s">
        <v>134</v>
      </c>
      <c r="P97">
        <v>2474165.855</v>
      </c>
    </row>
    <row r="98" spans="8:16" x14ac:dyDescent="0.25">
      <c r="H98" t="s">
        <v>135</v>
      </c>
      <c r="L98" t="s">
        <v>127</v>
      </c>
      <c r="N98" t="s">
        <v>136</v>
      </c>
      <c r="P98">
        <v>1570911.855</v>
      </c>
    </row>
    <row r="99" spans="8:16" x14ac:dyDescent="0.25">
      <c r="H99" t="s">
        <v>137</v>
      </c>
      <c r="L99" t="s">
        <v>138</v>
      </c>
      <c r="N99" t="s">
        <v>139</v>
      </c>
      <c r="P99">
        <v>3579728.145</v>
      </c>
    </row>
    <row r="100" spans="8:16" x14ac:dyDescent="0.25">
      <c r="H100" t="s">
        <v>140</v>
      </c>
      <c r="L100" t="s">
        <v>138</v>
      </c>
      <c r="N100" t="s">
        <v>141</v>
      </c>
      <c r="P100">
        <v>205954.68659999999</v>
      </c>
    </row>
    <row r="101" spans="8:16" x14ac:dyDescent="0.25">
      <c r="H101" t="s">
        <v>142</v>
      </c>
      <c r="L101" t="s">
        <v>138</v>
      </c>
      <c r="N101" t="s">
        <v>143</v>
      </c>
      <c r="P101">
        <v>136753.68659999999</v>
      </c>
    </row>
    <row r="102" spans="8:16" x14ac:dyDescent="0.25">
      <c r="H102" t="s">
        <v>144</v>
      </c>
      <c r="L102" t="s">
        <v>138</v>
      </c>
      <c r="N102" t="s">
        <v>145</v>
      </c>
      <c r="P102">
        <v>2153756.3130000001</v>
      </c>
    </row>
    <row r="103" spans="8:16" x14ac:dyDescent="0.25">
      <c r="H103" t="s">
        <v>146</v>
      </c>
      <c r="L103" t="s">
        <v>138</v>
      </c>
      <c r="N103" t="s">
        <v>147</v>
      </c>
      <c r="P103">
        <v>651167.68660000002</v>
      </c>
    </row>
    <row r="104" spans="8:16" x14ac:dyDescent="0.25">
      <c r="H104" t="s">
        <v>148</v>
      </c>
      <c r="L104" t="s">
        <v>149</v>
      </c>
      <c r="N104" t="s">
        <v>150</v>
      </c>
      <c r="P104">
        <v>1524356.6869999999</v>
      </c>
    </row>
    <row r="105" spans="8:16" x14ac:dyDescent="0.25">
      <c r="H105" t="s">
        <v>151</v>
      </c>
      <c r="L105" t="s">
        <v>149</v>
      </c>
      <c r="N105" t="s">
        <v>152</v>
      </c>
      <c r="P105">
        <v>1759894.32</v>
      </c>
    </row>
    <row r="106" spans="8:16" x14ac:dyDescent="0.25">
      <c r="H106" t="s">
        <v>153</v>
      </c>
      <c r="L106" t="s">
        <v>149</v>
      </c>
      <c r="N106" t="s">
        <v>154</v>
      </c>
      <c r="P106">
        <v>6692095.6799999997</v>
      </c>
    </row>
    <row r="107" spans="8:16" x14ac:dyDescent="0.25">
      <c r="H107" t="s">
        <v>155</v>
      </c>
      <c r="L107" t="s">
        <v>149</v>
      </c>
      <c r="N107" t="s">
        <v>156</v>
      </c>
      <c r="P107">
        <v>5967660.3200000003</v>
      </c>
    </row>
    <row r="108" spans="8:16" x14ac:dyDescent="0.25">
      <c r="H108" t="s">
        <v>157</v>
      </c>
      <c r="L108" t="s">
        <v>149</v>
      </c>
      <c r="N108" t="s">
        <v>158</v>
      </c>
      <c r="P108">
        <v>2556442.3199999998</v>
      </c>
    </row>
    <row r="109" spans="8:16" x14ac:dyDescent="0.25">
      <c r="H109" t="s">
        <v>159</v>
      </c>
      <c r="L109" t="s">
        <v>160</v>
      </c>
      <c r="N109" t="s">
        <v>161</v>
      </c>
      <c r="P109">
        <v>3599219.68</v>
      </c>
    </row>
    <row r="110" spans="8:16" x14ac:dyDescent="0.25">
      <c r="H110" t="s">
        <v>162</v>
      </c>
      <c r="L110" t="s">
        <v>160</v>
      </c>
      <c r="N110" t="s">
        <v>163</v>
      </c>
      <c r="P110">
        <v>3104814.0410000002</v>
      </c>
    </row>
    <row r="111" spans="8:16" x14ac:dyDescent="0.25">
      <c r="H111" t="s">
        <v>164</v>
      </c>
      <c r="L111" t="s">
        <v>160</v>
      </c>
      <c r="N111" t="s">
        <v>165</v>
      </c>
      <c r="P111">
        <v>3651746.9589999998</v>
      </c>
    </row>
    <row r="112" spans="8:16" x14ac:dyDescent="0.25">
      <c r="H112" t="s">
        <v>166</v>
      </c>
      <c r="L112" t="s">
        <v>160</v>
      </c>
      <c r="N112" t="s">
        <v>167</v>
      </c>
      <c r="P112">
        <v>616441.04059999995</v>
      </c>
    </row>
    <row r="113" spans="4:18" x14ac:dyDescent="0.25">
      <c r="H113" t="s">
        <v>168</v>
      </c>
      <c r="L113" t="s">
        <v>160</v>
      </c>
      <c r="N113" t="s">
        <v>169</v>
      </c>
      <c r="P113">
        <v>5452539.0410000002</v>
      </c>
    </row>
    <row r="114" spans="4:18" x14ac:dyDescent="0.25">
      <c r="H114" t="s">
        <v>170</v>
      </c>
      <c r="L114" t="s">
        <v>171</v>
      </c>
      <c r="N114" t="s">
        <v>172</v>
      </c>
      <c r="P114">
        <v>5523338.9589999998</v>
      </c>
    </row>
    <row r="115" spans="4:18" x14ac:dyDescent="0.25">
      <c r="H115" t="s">
        <v>173</v>
      </c>
      <c r="L115" t="s">
        <v>171</v>
      </c>
      <c r="N115" t="s">
        <v>174</v>
      </c>
      <c r="P115">
        <f>AVERAGE(P45:P114)</f>
        <v>1378252.2723040001</v>
      </c>
    </row>
    <row r="116" spans="4:18" x14ac:dyDescent="0.25">
      <c r="H116" t="s">
        <v>175</v>
      </c>
      <c r="L116" t="s">
        <v>171</v>
      </c>
      <c r="N116" t="s">
        <v>176</v>
      </c>
    </row>
    <row r="117" spans="4:18" x14ac:dyDescent="0.25">
      <c r="H117" t="s">
        <v>177</v>
      </c>
      <c r="L117" t="s">
        <v>171</v>
      </c>
      <c r="N117" t="s">
        <v>178</v>
      </c>
    </row>
    <row r="118" spans="4:18" x14ac:dyDescent="0.25">
      <c r="H118" t="s">
        <v>179</v>
      </c>
      <c r="L118" t="s">
        <v>171</v>
      </c>
      <c r="N118" t="s">
        <v>180</v>
      </c>
    </row>
    <row r="121" spans="4:18" x14ac:dyDescent="0.25">
      <c r="H121" t="s">
        <v>181</v>
      </c>
    </row>
    <row r="124" spans="4:18" x14ac:dyDescent="0.25">
      <c r="R124">
        <v>784265.8</v>
      </c>
    </row>
    <row r="125" spans="4:18" x14ac:dyDescent="0.25">
      <c r="D125" t="s">
        <v>480</v>
      </c>
      <c r="R125">
        <v>508949.2</v>
      </c>
    </row>
    <row r="126" spans="4:18" x14ac:dyDescent="0.25">
      <c r="R126">
        <v>796945.8</v>
      </c>
    </row>
    <row r="127" spans="4:18" x14ac:dyDescent="0.25">
      <c r="R127">
        <v>487563.2</v>
      </c>
    </row>
    <row r="128" spans="4:18" x14ac:dyDescent="0.25">
      <c r="R128">
        <v>584699.19999999995</v>
      </c>
    </row>
    <row r="129" spans="4:18" x14ac:dyDescent="0.25">
      <c r="E129" t="s">
        <v>22</v>
      </c>
      <c r="F129" t="s">
        <v>23</v>
      </c>
      <c r="G129" t="s">
        <v>24</v>
      </c>
      <c r="H129" t="s">
        <v>25</v>
      </c>
      <c r="I129" t="s">
        <v>24</v>
      </c>
      <c r="J129" t="s">
        <v>26</v>
      </c>
      <c r="R129">
        <v>98125.999989999997</v>
      </c>
    </row>
    <row r="130" spans="4:18" x14ac:dyDescent="0.25">
      <c r="D130" t="s">
        <v>27</v>
      </c>
      <c r="H130" t="s">
        <v>472</v>
      </c>
      <c r="J130" t="s">
        <v>481</v>
      </c>
      <c r="R130">
        <v>1522008</v>
      </c>
    </row>
    <row r="131" spans="4:18" x14ac:dyDescent="0.25">
      <c r="D131" t="s">
        <v>30</v>
      </c>
      <c r="H131" t="s">
        <v>472</v>
      </c>
      <c r="J131" t="s">
        <v>482</v>
      </c>
      <c r="R131">
        <v>719600</v>
      </c>
    </row>
    <row r="132" spans="4:18" x14ac:dyDescent="0.25">
      <c r="D132" t="s">
        <v>32</v>
      </c>
      <c r="H132" t="s">
        <v>472</v>
      </c>
      <c r="J132" t="s">
        <v>483</v>
      </c>
      <c r="R132">
        <v>347827</v>
      </c>
    </row>
    <row r="133" spans="4:18" x14ac:dyDescent="0.25">
      <c r="D133" t="s">
        <v>34</v>
      </c>
      <c r="H133" t="s">
        <v>472</v>
      </c>
      <c r="J133" t="s">
        <v>484</v>
      </c>
      <c r="R133">
        <v>1248361</v>
      </c>
    </row>
    <row r="134" spans="4:18" x14ac:dyDescent="0.25">
      <c r="D134" t="s">
        <v>36</v>
      </c>
      <c r="H134" t="s">
        <v>472</v>
      </c>
      <c r="J134" t="s">
        <v>485</v>
      </c>
      <c r="R134">
        <v>1335270.3999999999</v>
      </c>
    </row>
    <row r="135" spans="4:18" x14ac:dyDescent="0.25">
      <c r="D135" t="s">
        <v>38</v>
      </c>
      <c r="H135" t="s">
        <v>486</v>
      </c>
      <c r="J135" t="s">
        <v>487</v>
      </c>
      <c r="R135">
        <v>709359.4</v>
      </c>
    </row>
    <row r="136" spans="4:18" x14ac:dyDescent="0.25">
      <c r="D136" t="s">
        <v>41</v>
      </c>
      <c r="H136" t="s">
        <v>486</v>
      </c>
      <c r="J136" t="s">
        <v>488</v>
      </c>
      <c r="R136">
        <v>1604629.4</v>
      </c>
    </row>
    <row r="137" spans="4:18" x14ac:dyDescent="0.25">
      <c r="D137" t="s">
        <v>43</v>
      </c>
      <c r="H137" t="s">
        <v>486</v>
      </c>
      <c r="J137" t="s">
        <v>489</v>
      </c>
      <c r="R137">
        <v>2162691.6</v>
      </c>
    </row>
    <row r="138" spans="4:18" x14ac:dyDescent="0.25">
      <c r="D138" t="s">
        <v>45</v>
      </c>
      <c r="H138" t="s">
        <v>486</v>
      </c>
      <c r="J138" t="s">
        <v>490</v>
      </c>
      <c r="R138">
        <v>1486567.6</v>
      </c>
    </row>
    <row r="139" spans="4:18" x14ac:dyDescent="0.25">
      <c r="D139" t="s">
        <v>47</v>
      </c>
      <c r="H139" t="s">
        <v>486</v>
      </c>
      <c r="J139" t="s">
        <v>491</v>
      </c>
      <c r="R139">
        <v>155926.79999999999</v>
      </c>
    </row>
    <row r="140" spans="4:18" x14ac:dyDescent="0.25">
      <c r="D140" t="s">
        <v>49</v>
      </c>
      <c r="H140" t="s">
        <v>492</v>
      </c>
      <c r="J140" t="s">
        <v>493</v>
      </c>
      <c r="R140">
        <v>8296.1999909999995</v>
      </c>
    </row>
    <row r="141" spans="4:18" x14ac:dyDescent="0.25">
      <c r="D141" t="s">
        <v>52</v>
      </c>
      <c r="H141" t="s">
        <v>492</v>
      </c>
      <c r="J141" t="s">
        <v>494</v>
      </c>
      <c r="R141">
        <v>91235.199989999994</v>
      </c>
    </row>
    <row r="142" spans="4:18" x14ac:dyDescent="0.25">
      <c r="D142" t="s">
        <v>54</v>
      </c>
      <c r="H142" t="s">
        <v>492</v>
      </c>
      <c r="J142" t="s">
        <v>495</v>
      </c>
      <c r="R142">
        <v>349554.8</v>
      </c>
    </row>
    <row r="143" spans="4:18" x14ac:dyDescent="0.25">
      <c r="D143" t="s">
        <v>56</v>
      </c>
      <c r="H143" t="s">
        <v>492</v>
      </c>
      <c r="J143" t="s">
        <v>496</v>
      </c>
      <c r="K143" t="s">
        <v>24</v>
      </c>
      <c r="L143" t="s">
        <v>26</v>
      </c>
      <c r="O143">
        <v>6190.0001709999997</v>
      </c>
      <c r="R143">
        <v>405950.2</v>
      </c>
    </row>
    <row r="144" spans="4:18" x14ac:dyDescent="0.25">
      <c r="D144" t="s">
        <v>58</v>
      </c>
      <c r="H144" t="s">
        <v>492</v>
      </c>
      <c r="J144" t="s">
        <v>497</v>
      </c>
      <c r="K144" t="s">
        <v>448</v>
      </c>
      <c r="M144" t="s">
        <v>449</v>
      </c>
      <c r="O144">
        <v>10717.999830000001</v>
      </c>
      <c r="R144">
        <f>AVERAGE(R124:R143)</f>
        <v>770391.33999855013</v>
      </c>
    </row>
    <row r="145" spans="4:15" x14ac:dyDescent="0.25">
      <c r="D145" t="s">
        <v>60</v>
      </c>
      <c r="H145" t="s">
        <v>498</v>
      </c>
      <c r="J145" t="s">
        <v>499</v>
      </c>
      <c r="K145" t="s">
        <v>448</v>
      </c>
      <c r="M145" t="s">
        <v>450</v>
      </c>
      <c r="O145">
        <v>10413.000169999999</v>
      </c>
    </row>
    <row r="146" spans="4:15" x14ac:dyDescent="0.25">
      <c r="D146" t="s">
        <v>63</v>
      </c>
      <c r="H146" t="s">
        <v>498</v>
      </c>
      <c r="J146" t="s">
        <v>500</v>
      </c>
      <c r="K146" t="s">
        <v>448</v>
      </c>
      <c r="M146" t="s">
        <v>451</v>
      </c>
      <c r="O146">
        <v>82956.000169999999</v>
      </c>
    </row>
    <row r="147" spans="4:15" x14ac:dyDescent="0.25">
      <c r="D147" t="s">
        <v>65</v>
      </c>
      <c r="H147" t="s">
        <v>498</v>
      </c>
      <c r="J147" t="s">
        <v>501</v>
      </c>
      <c r="K147" t="s">
        <v>448</v>
      </c>
      <c r="M147" t="s">
        <v>452</v>
      </c>
      <c r="O147">
        <v>88840.999830000001</v>
      </c>
    </row>
    <row r="148" spans="4:15" x14ac:dyDescent="0.25">
      <c r="D148" t="s">
        <v>67</v>
      </c>
      <c r="H148" t="s">
        <v>498</v>
      </c>
      <c r="J148" t="s">
        <v>502</v>
      </c>
      <c r="K148" t="s">
        <v>448</v>
      </c>
      <c r="M148" t="s">
        <v>453</v>
      </c>
      <c r="O148">
        <v>171062.4001</v>
      </c>
    </row>
    <row r="149" spans="4:15" x14ac:dyDescent="0.25">
      <c r="D149" t="s">
        <v>69</v>
      </c>
      <c r="H149" t="s">
        <v>498</v>
      </c>
      <c r="J149" t="s">
        <v>503</v>
      </c>
      <c r="K149" t="s">
        <v>454</v>
      </c>
      <c r="M149" t="s">
        <v>455</v>
      </c>
      <c r="O149">
        <v>158884.4001</v>
      </c>
    </row>
    <row r="150" spans="4:15" x14ac:dyDescent="0.25">
      <c r="K150" t="s">
        <v>454</v>
      </c>
      <c r="M150" t="s">
        <v>456</v>
      </c>
      <c r="O150">
        <v>46489.599920000001</v>
      </c>
    </row>
    <row r="151" spans="4:15" x14ac:dyDescent="0.25">
      <c r="K151" t="s">
        <v>454</v>
      </c>
      <c r="M151" t="s">
        <v>457</v>
      </c>
      <c r="O151">
        <v>151008.5999</v>
      </c>
    </row>
    <row r="152" spans="4:15" x14ac:dyDescent="0.25">
      <c r="D152" t="s">
        <v>504</v>
      </c>
      <c r="K152" t="s">
        <v>454</v>
      </c>
      <c r="M152" t="s">
        <v>458</v>
      </c>
      <c r="O152">
        <v>132448.5999</v>
      </c>
    </row>
    <row r="153" spans="4:15" x14ac:dyDescent="0.25">
      <c r="F153" t="s">
        <v>47</v>
      </c>
      <c r="K153" t="s">
        <v>454</v>
      </c>
      <c r="M153" t="s">
        <v>459</v>
      </c>
      <c r="O153">
        <v>450304.79989999998</v>
      </c>
    </row>
    <row r="154" spans="4:15" x14ac:dyDescent="0.25">
      <c r="F154" t="s">
        <v>49</v>
      </c>
      <c r="K154" t="s">
        <v>460</v>
      </c>
      <c r="M154" t="s">
        <v>461</v>
      </c>
      <c r="O154">
        <v>295814.79989999998</v>
      </c>
    </row>
    <row r="155" spans="4:15" x14ac:dyDescent="0.25">
      <c r="F155" t="s">
        <v>52</v>
      </c>
      <c r="K155" t="s">
        <v>460</v>
      </c>
      <c r="M155" t="s">
        <v>462</v>
      </c>
      <c r="O155">
        <v>477330.79989999998</v>
      </c>
    </row>
    <row r="156" spans="4:15" x14ac:dyDescent="0.25">
      <c r="F156" t="s">
        <v>54</v>
      </c>
      <c r="K156" t="s">
        <v>460</v>
      </c>
      <c r="M156" t="s">
        <v>463</v>
      </c>
      <c r="O156">
        <v>400037.79989999998</v>
      </c>
    </row>
    <row r="157" spans="4:15" x14ac:dyDescent="0.25">
      <c r="F157" t="s">
        <v>56</v>
      </c>
      <c r="K157" t="s">
        <v>460</v>
      </c>
      <c r="M157" t="s">
        <v>464</v>
      </c>
      <c r="O157">
        <v>1623488.2</v>
      </c>
    </row>
    <row r="158" spans="4:15" x14ac:dyDescent="0.25">
      <c r="F158" t="s">
        <v>58</v>
      </c>
      <c r="K158" t="s">
        <v>460</v>
      </c>
      <c r="M158" t="s">
        <v>465</v>
      </c>
      <c r="O158">
        <v>45245.399960000002</v>
      </c>
    </row>
    <row r="159" spans="4:15" x14ac:dyDescent="0.25">
      <c r="F159" t="s">
        <v>60</v>
      </c>
      <c r="K159" t="s">
        <v>466</v>
      </c>
      <c r="M159" t="s">
        <v>467</v>
      </c>
      <c r="O159">
        <v>53366.600039999998</v>
      </c>
    </row>
    <row r="160" spans="4:15" x14ac:dyDescent="0.25">
      <c r="F160" t="s">
        <v>63</v>
      </c>
      <c r="K160" t="s">
        <v>466</v>
      </c>
      <c r="M160" t="s">
        <v>468</v>
      </c>
      <c r="O160">
        <v>34423.600039999998</v>
      </c>
    </row>
    <row r="161" spans="5:15" x14ac:dyDescent="0.25">
      <c r="F161" t="s">
        <v>65</v>
      </c>
      <c r="K161" t="s">
        <v>466</v>
      </c>
      <c r="M161" t="s">
        <v>469</v>
      </c>
      <c r="O161">
        <v>12545.600039999999</v>
      </c>
    </row>
    <row r="162" spans="5:15" x14ac:dyDescent="0.25">
      <c r="F162" t="s">
        <v>67</v>
      </c>
      <c r="K162" t="s">
        <v>466</v>
      </c>
      <c r="M162" t="s">
        <v>470</v>
      </c>
      <c r="O162">
        <v>55090.399960000002</v>
      </c>
    </row>
    <row r="163" spans="5:15" x14ac:dyDescent="0.25">
      <c r="F163" t="s">
        <v>69</v>
      </c>
      <c r="K163" t="s">
        <v>466</v>
      </c>
      <c r="M163" t="s">
        <v>471</v>
      </c>
      <c r="O163">
        <v>784265.8003</v>
      </c>
    </row>
    <row r="164" spans="5:15" x14ac:dyDescent="0.25">
      <c r="F164" t="s">
        <v>71</v>
      </c>
      <c r="K164" t="s">
        <v>472</v>
      </c>
      <c r="M164" t="s">
        <v>473</v>
      </c>
      <c r="O164">
        <v>508949.1997</v>
      </c>
    </row>
    <row r="165" spans="5:15" x14ac:dyDescent="0.25">
      <c r="F165" t="s">
        <v>74</v>
      </c>
      <c r="K165" t="s">
        <v>472</v>
      </c>
      <c r="M165" t="s">
        <v>474</v>
      </c>
      <c r="O165">
        <v>796945.8003</v>
      </c>
    </row>
    <row r="166" spans="5:15" x14ac:dyDescent="0.25">
      <c r="F166" t="s">
        <v>76</v>
      </c>
      <c r="K166" t="s">
        <v>472</v>
      </c>
      <c r="M166" t="s">
        <v>475</v>
      </c>
      <c r="O166">
        <v>487563.1997</v>
      </c>
    </row>
    <row r="167" spans="5:15" x14ac:dyDescent="0.25">
      <c r="F167" t="s">
        <v>78</v>
      </c>
      <c r="K167" t="s">
        <v>472</v>
      </c>
      <c r="M167" t="s">
        <v>476</v>
      </c>
      <c r="O167">
        <v>584699.1997</v>
      </c>
    </row>
    <row r="168" spans="5:15" x14ac:dyDescent="0.25">
      <c r="F168" t="s">
        <v>80</v>
      </c>
      <c r="K168" t="s">
        <v>472</v>
      </c>
      <c r="M168" t="s">
        <v>477</v>
      </c>
      <c r="O168">
        <f>AVERAGE(O143:O167)</f>
        <v>298763.31197724002</v>
      </c>
    </row>
    <row r="171" spans="5:15" x14ac:dyDescent="0.25">
      <c r="F171" t="s">
        <v>478</v>
      </c>
    </row>
    <row r="176" spans="5:15" x14ac:dyDescent="0.25">
      <c r="E176" t="s">
        <v>22</v>
      </c>
      <c r="F176" t="s">
        <v>23</v>
      </c>
      <c r="G176" t="s">
        <v>24</v>
      </c>
      <c r="I176" t="s">
        <v>25</v>
      </c>
      <c r="J176" t="s">
        <v>24</v>
      </c>
      <c r="K176" t="s">
        <v>26</v>
      </c>
    </row>
    <row r="177" spans="5:14" x14ac:dyDescent="0.25">
      <c r="E177" t="s">
        <v>27</v>
      </c>
      <c r="J177" t="s">
        <v>505</v>
      </c>
      <c r="L177" t="s">
        <v>506</v>
      </c>
      <c r="N177">
        <v>302279.64500000002</v>
      </c>
    </row>
    <row r="178" spans="5:14" x14ac:dyDescent="0.25">
      <c r="E178" t="s">
        <v>30</v>
      </c>
      <c r="J178" t="s">
        <v>505</v>
      </c>
      <c r="L178" t="s">
        <v>507</v>
      </c>
      <c r="N178">
        <v>466502.64500000002</v>
      </c>
    </row>
    <row r="179" spans="5:14" x14ac:dyDescent="0.25">
      <c r="E179" t="s">
        <v>32</v>
      </c>
      <c r="J179" t="s">
        <v>505</v>
      </c>
      <c r="L179" t="s">
        <v>508</v>
      </c>
      <c r="N179">
        <v>549441.64500000002</v>
      </c>
    </row>
    <row r="180" spans="5:14" x14ac:dyDescent="0.25">
      <c r="E180" t="s">
        <v>34</v>
      </c>
      <c r="J180" t="s">
        <v>505</v>
      </c>
      <c r="L180" t="s">
        <v>509</v>
      </c>
      <c r="N180">
        <v>108651.645</v>
      </c>
    </row>
    <row r="181" spans="5:14" x14ac:dyDescent="0.25">
      <c r="E181" t="s">
        <v>36</v>
      </c>
      <c r="J181" t="s">
        <v>505</v>
      </c>
      <c r="L181" t="s">
        <v>510</v>
      </c>
      <c r="N181">
        <v>864156.64500000002</v>
      </c>
    </row>
    <row r="182" spans="5:14" x14ac:dyDescent="0.25">
      <c r="E182" t="s">
        <v>38</v>
      </c>
      <c r="J182" t="s">
        <v>511</v>
      </c>
      <c r="L182" t="s">
        <v>512</v>
      </c>
      <c r="N182">
        <v>1615928.527</v>
      </c>
    </row>
    <row r="183" spans="5:14" x14ac:dyDescent="0.25">
      <c r="E183" t="s">
        <v>41</v>
      </c>
      <c r="J183" t="s">
        <v>511</v>
      </c>
      <c r="L183" t="s">
        <v>513</v>
      </c>
      <c r="N183">
        <v>644532.47259999998</v>
      </c>
    </row>
    <row r="184" spans="5:14" x14ac:dyDescent="0.25">
      <c r="E184" t="s">
        <v>43</v>
      </c>
      <c r="J184" t="s">
        <v>511</v>
      </c>
      <c r="L184" t="s">
        <v>514</v>
      </c>
      <c r="N184">
        <v>1611286.527</v>
      </c>
    </row>
    <row r="185" spans="5:14" x14ac:dyDescent="0.25">
      <c r="E185" t="s">
        <v>45</v>
      </c>
      <c r="J185" t="s">
        <v>511</v>
      </c>
      <c r="L185" t="s">
        <v>515</v>
      </c>
      <c r="N185">
        <v>2270345.5269999998</v>
      </c>
    </row>
    <row r="186" spans="5:14" x14ac:dyDescent="0.25">
      <c r="E186" t="s">
        <v>47</v>
      </c>
      <c r="J186" t="s">
        <v>511</v>
      </c>
      <c r="L186" t="s">
        <v>516</v>
      </c>
      <c r="N186">
        <v>417952.47259999998</v>
      </c>
    </row>
    <row r="187" spans="5:14" x14ac:dyDescent="0.25">
      <c r="E187" t="s">
        <v>49</v>
      </c>
      <c r="J187" t="s">
        <v>517</v>
      </c>
      <c r="L187" t="s">
        <v>518</v>
      </c>
      <c r="N187">
        <v>4027167.2969999998</v>
      </c>
    </row>
    <row r="188" spans="5:14" x14ac:dyDescent="0.25">
      <c r="E188" t="s">
        <v>52</v>
      </c>
      <c r="J188" t="s">
        <v>517</v>
      </c>
      <c r="L188" t="s">
        <v>519</v>
      </c>
      <c r="N188">
        <v>1250984.703</v>
      </c>
    </row>
    <row r="189" spans="5:14" x14ac:dyDescent="0.25">
      <c r="E189" t="s">
        <v>54</v>
      </c>
      <c r="J189" t="s">
        <v>517</v>
      </c>
      <c r="L189" t="s">
        <v>520</v>
      </c>
      <c r="N189">
        <v>2244148.2969999998</v>
      </c>
    </row>
    <row r="190" spans="5:14" x14ac:dyDescent="0.25">
      <c r="E190" t="s">
        <v>56</v>
      </c>
      <c r="J190" t="s">
        <v>517</v>
      </c>
      <c r="L190" t="s">
        <v>521</v>
      </c>
      <c r="N190">
        <v>715456.70259999996</v>
      </c>
    </row>
    <row r="191" spans="5:14" x14ac:dyDescent="0.25">
      <c r="E191" t="s">
        <v>58</v>
      </c>
      <c r="J191" t="s">
        <v>517</v>
      </c>
      <c r="L191" t="s">
        <v>522</v>
      </c>
      <c r="N191">
        <v>1500558.703</v>
      </c>
    </row>
    <row r="192" spans="5:14" x14ac:dyDescent="0.25">
      <c r="E192" t="s">
        <v>60</v>
      </c>
      <c r="J192" t="s">
        <v>523</v>
      </c>
      <c r="L192" t="s">
        <v>524</v>
      </c>
      <c r="N192">
        <v>1117624.898</v>
      </c>
    </row>
    <row r="193" spans="5:14" x14ac:dyDescent="0.25">
      <c r="E193" t="s">
        <v>63</v>
      </c>
      <c r="J193" t="s">
        <v>523</v>
      </c>
      <c r="L193" t="s">
        <v>525</v>
      </c>
      <c r="N193">
        <v>1570562.102</v>
      </c>
    </row>
    <row r="194" spans="5:14" x14ac:dyDescent="0.25">
      <c r="E194" t="s">
        <v>65</v>
      </c>
      <c r="J194" t="s">
        <v>523</v>
      </c>
      <c r="L194" t="s">
        <v>526</v>
      </c>
      <c r="N194">
        <v>2581780.898</v>
      </c>
    </row>
    <row r="195" spans="5:14" x14ac:dyDescent="0.25">
      <c r="E195" t="s">
        <v>67</v>
      </c>
      <c r="J195" t="s">
        <v>523</v>
      </c>
      <c r="L195" t="s">
        <v>527</v>
      </c>
      <c r="N195">
        <v>1678526.898</v>
      </c>
    </row>
    <row r="196" spans="5:14" x14ac:dyDescent="0.25">
      <c r="E196" t="s">
        <v>69</v>
      </c>
      <c r="J196" t="s">
        <v>523</v>
      </c>
      <c r="L196" t="s">
        <v>528</v>
      </c>
      <c r="N196">
        <v>3472113.102</v>
      </c>
    </row>
    <row r="197" spans="5:14" x14ac:dyDescent="0.25">
      <c r="E197" t="s">
        <v>71</v>
      </c>
      <c r="J197" t="s">
        <v>529</v>
      </c>
      <c r="L197" t="s">
        <v>530</v>
      </c>
      <c r="N197">
        <v>210027.56349999999</v>
      </c>
    </row>
    <row r="198" spans="5:14" x14ac:dyDescent="0.25">
      <c r="E198" t="s">
        <v>74</v>
      </c>
      <c r="J198" t="s">
        <v>529</v>
      </c>
      <c r="L198" t="s">
        <v>531</v>
      </c>
      <c r="N198">
        <v>140826.56349999999</v>
      </c>
    </row>
    <row r="199" spans="5:14" x14ac:dyDescent="0.25">
      <c r="E199" t="s">
        <v>76</v>
      </c>
      <c r="J199" t="s">
        <v>529</v>
      </c>
      <c r="L199" t="s">
        <v>532</v>
      </c>
      <c r="N199">
        <v>2149683.4360000002</v>
      </c>
    </row>
    <row r="200" spans="5:14" x14ac:dyDescent="0.25">
      <c r="E200" t="s">
        <v>78</v>
      </c>
      <c r="J200" t="s">
        <v>529</v>
      </c>
      <c r="L200" t="s">
        <v>533</v>
      </c>
      <c r="N200">
        <v>655240.56350000005</v>
      </c>
    </row>
    <row r="201" spans="5:14" x14ac:dyDescent="0.25">
      <c r="E201" t="s">
        <v>80</v>
      </c>
      <c r="J201" t="s">
        <v>529</v>
      </c>
      <c r="L201" t="s">
        <v>534</v>
      </c>
      <c r="N201">
        <v>1528429.564</v>
      </c>
    </row>
    <row r="202" spans="5:14" x14ac:dyDescent="0.25">
      <c r="E202" t="s">
        <v>82</v>
      </c>
      <c r="J202" t="s">
        <v>535</v>
      </c>
      <c r="L202" t="s">
        <v>536</v>
      </c>
      <c r="N202">
        <v>1744108.7420000001</v>
      </c>
    </row>
    <row r="203" spans="5:14" x14ac:dyDescent="0.25">
      <c r="E203" t="s">
        <v>85</v>
      </c>
      <c r="J203" t="s">
        <v>535</v>
      </c>
      <c r="L203" t="s">
        <v>537</v>
      </c>
      <c r="N203">
        <v>6707881.2580000004</v>
      </c>
    </row>
    <row r="204" spans="5:14" x14ac:dyDescent="0.25">
      <c r="E204" t="s">
        <v>87</v>
      </c>
      <c r="J204" t="s">
        <v>535</v>
      </c>
      <c r="L204" t="s">
        <v>538</v>
      </c>
      <c r="N204">
        <v>5951874.7419999996</v>
      </c>
    </row>
    <row r="205" spans="5:14" x14ac:dyDescent="0.25">
      <c r="E205" t="s">
        <v>89</v>
      </c>
      <c r="J205" t="s">
        <v>535</v>
      </c>
      <c r="L205" t="s">
        <v>539</v>
      </c>
      <c r="N205">
        <v>2540656.7420000001</v>
      </c>
    </row>
    <row r="206" spans="5:14" x14ac:dyDescent="0.25">
      <c r="E206" t="s">
        <v>91</v>
      </c>
      <c r="J206" t="s">
        <v>535</v>
      </c>
      <c r="L206" t="s">
        <v>540</v>
      </c>
      <c r="N206">
        <v>3615005.2579999999</v>
      </c>
    </row>
    <row r="207" spans="5:14" x14ac:dyDescent="0.25">
      <c r="E207" t="s">
        <v>93</v>
      </c>
      <c r="J207" t="s">
        <v>541</v>
      </c>
      <c r="L207" t="s">
        <v>542</v>
      </c>
      <c r="N207">
        <v>3110356.4130000002</v>
      </c>
    </row>
    <row r="208" spans="5:14" x14ac:dyDescent="0.25">
      <c r="E208" t="s">
        <v>96</v>
      </c>
      <c r="J208" t="s">
        <v>541</v>
      </c>
      <c r="L208" t="s">
        <v>543</v>
      </c>
      <c r="N208">
        <v>3646204.5869999998</v>
      </c>
    </row>
    <row r="209" spans="5:14" x14ac:dyDescent="0.25">
      <c r="E209" t="s">
        <v>98</v>
      </c>
      <c r="J209" t="s">
        <v>541</v>
      </c>
      <c r="L209" t="s">
        <v>544</v>
      </c>
      <c r="N209">
        <v>621983.41269999999</v>
      </c>
    </row>
    <row r="210" spans="5:14" x14ac:dyDescent="0.25">
      <c r="E210" t="s">
        <v>100</v>
      </c>
      <c r="J210" t="s">
        <v>541</v>
      </c>
      <c r="L210" t="s">
        <v>545</v>
      </c>
      <c r="N210">
        <v>5458081.4129999997</v>
      </c>
    </row>
    <row r="211" spans="5:14" x14ac:dyDescent="0.25">
      <c r="E211" t="s">
        <v>102</v>
      </c>
      <c r="J211" t="s">
        <v>541</v>
      </c>
      <c r="L211" t="s">
        <v>546</v>
      </c>
      <c r="N211">
        <v>5517796.5870000003</v>
      </c>
    </row>
    <row r="212" spans="5:14" x14ac:dyDescent="0.25">
      <c r="N212">
        <f>AVERAGE(N177:N211)</f>
        <v>2074518.8056285714</v>
      </c>
    </row>
    <row r="214" spans="5:14" x14ac:dyDescent="0.25">
      <c r="E214" t="s">
        <v>547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dimension ref="A1:BS115"/>
  <sheetViews>
    <sheetView workbookViewId="0">
      <selection activeCell="S112" sqref="S112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95573589</v>
      </c>
      <c r="C2">
        <v>74665084</v>
      </c>
      <c r="D2">
        <v>76062377</v>
      </c>
      <c r="E2">
        <v>76909518</v>
      </c>
      <c r="F2">
        <v>92149227</v>
      </c>
      <c r="G2">
        <v>95886423</v>
      </c>
      <c r="H2">
        <v>102098932</v>
      </c>
      <c r="I2">
        <v>97526232</v>
      </c>
      <c r="J2">
        <v>93206618</v>
      </c>
      <c r="K2">
        <v>102488248</v>
      </c>
      <c r="L2">
        <v>102312237</v>
      </c>
      <c r="M2">
        <v>96399413</v>
      </c>
      <c r="N2">
        <v>94504545</v>
      </c>
      <c r="O2">
        <v>86946926</v>
      </c>
      <c r="P2">
        <v>92640197</v>
      </c>
      <c r="Q2">
        <v>102809243</v>
      </c>
      <c r="R2">
        <v>92255374</v>
      </c>
      <c r="S2">
        <v>96083745</v>
      </c>
      <c r="T2">
        <v>94490629</v>
      </c>
      <c r="U2">
        <v>93124712</v>
      </c>
      <c r="V2">
        <v>100432433</v>
      </c>
      <c r="W2">
        <v>93306327</v>
      </c>
      <c r="X2">
        <v>90790205</v>
      </c>
      <c r="Y2">
        <v>80513641</v>
      </c>
      <c r="Z2">
        <v>81987197</v>
      </c>
      <c r="AA2">
        <v>93676073</v>
      </c>
      <c r="AB2">
        <v>100794700</v>
      </c>
      <c r="AC2">
        <v>93626230</v>
      </c>
      <c r="AD2">
        <v>95870873</v>
      </c>
      <c r="AE2">
        <v>103379727</v>
      </c>
      <c r="AF2">
        <v>97917338</v>
      </c>
      <c r="AG2">
        <v>104044557</v>
      </c>
      <c r="AH2">
        <v>103907940</v>
      </c>
      <c r="AI2">
        <v>96385622</v>
      </c>
      <c r="AJ2">
        <v>102213046</v>
      </c>
      <c r="AK2">
        <v>101984925</v>
      </c>
      <c r="AL2">
        <v>103705305</v>
      </c>
      <c r="AM2">
        <v>116241689</v>
      </c>
      <c r="AN2">
        <v>108158254</v>
      </c>
      <c r="AO2">
        <v>106446358</v>
      </c>
      <c r="AP2">
        <v>105571684</v>
      </c>
      <c r="AQ2">
        <v>107202045</v>
      </c>
      <c r="AR2">
        <v>106687684</v>
      </c>
      <c r="AS2">
        <v>146613652</v>
      </c>
      <c r="AT2">
        <v>108944859</v>
      </c>
      <c r="AU2">
        <v>103081612</v>
      </c>
      <c r="AV2">
        <v>110414154</v>
      </c>
      <c r="AW2">
        <v>127888465</v>
      </c>
      <c r="AX2">
        <v>109351748</v>
      </c>
      <c r="AY2">
        <v>79032921</v>
      </c>
      <c r="AZ2">
        <v>96335651</v>
      </c>
      <c r="BA2">
        <v>111739820</v>
      </c>
      <c r="BB2">
        <v>124625471</v>
      </c>
      <c r="BC2">
        <v>130344015</v>
      </c>
      <c r="BD2">
        <v>143806746</v>
      </c>
      <c r="BE2">
        <v>126963599</v>
      </c>
      <c r="BF2">
        <v>145520944</v>
      </c>
      <c r="BG2">
        <v>123238650</v>
      </c>
      <c r="BH2">
        <v>120743837</v>
      </c>
      <c r="BI2">
        <v>126391948</v>
      </c>
      <c r="BJ2">
        <v>200215276</v>
      </c>
      <c r="BK2">
        <v>164162344</v>
      </c>
      <c r="BL2">
        <v>188565438</v>
      </c>
      <c r="BM2">
        <v>183654400</v>
      </c>
      <c r="BN2">
        <v>180567326</v>
      </c>
      <c r="BO2">
        <v>154041058</v>
      </c>
      <c r="BP2">
        <v>197286323</v>
      </c>
      <c r="BQ2">
        <v>193019708</v>
      </c>
      <c r="BR2">
        <v>194536320</v>
      </c>
      <c r="BS2">
        <v>203376216</v>
      </c>
    </row>
    <row r="3" spans="1:71" x14ac:dyDescent="0.25">
      <c r="B3">
        <f>-1.944093758*10^(-13)*B1^4+8.979902382*10^(-8)*B1^3-1.225073446*10^(-2)*B1^2+874.8471046*B1+91579897.79</f>
        <v>91667260.082894996</v>
      </c>
      <c r="C3">
        <f t="shared" ref="C3:BN3" si="0">-1.944093758*10^(-13)*C1^4+8.979902382*10^(-8)*C1^3-1.225073446*10^(-2)*C1^2+874.8471046*C1+91579897.79</f>
        <v>91667260.082894996</v>
      </c>
      <c r="D3">
        <f t="shared" si="0"/>
        <v>91667260.082894996</v>
      </c>
      <c r="E3">
        <f t="shared" si="0"/>
        <v>91667260.082894996</v>
      </c>
      <c r="F3">
        <f t="shared" si="0"/>
        <v>91667260.082894996</v>
      </c>
      <c r="G3">
        <f t="shared" si="0"/>
        <v>92014269.871412396</v>
      </c>
      <c r="H3">
        <f t="shared" si="0"/>
        <v>92014269.871412396</v>
      </c>
      <c r="I3">
        <f t="shared" si="0"/>
        <v>92014269.871412396</v>
      </c>
      <c r="J3">
        <f t="shared" si="0"/>
        <v>92014269.871412396</v>
      </c>
      <c r="K3">
        <f t="shared" si="0"/>
        <v>92014269.871412396</v>
      </c>
      <c r="L3">
        <f t="shared" si="0"/>
        <v>92442583.764754444</v>
      </c>
      <c r="M3">
        <f t="shared" si="0"/>
        <v>92442583.764754444</v>
      </c>
      <c r="N3">
        <f t="shared" si="0"/>
        <v>92442583.764754444</v>
      </c>
      <c r="O3">
        <f t="shared" si="0"/>
        <v>92442583.764754444</v>
      </c>
      <c r="P3">
        <f t="shared" si="0"/>
        <v>92442583.764754444</v>
      </c>
      <c r="Q3">
        <f t="shared" si="0"/>
        <v>93281304.343000561</v>
      </c>
      <c r="R3">
        <f t="shared" si="0"/>
        <v>93281304.343000561</v>
      </c>
      <c r="S3">
        <f t="shared" si="0"/>
        <v>93281304.343000561</v>
      </c>
      <c r="T3">
        <f t="shared" si="0"/>
        <v>93281304.343000561</v>
      </c>
      <c r="U3">
        <f t="shared" si="0"/>
        <v>93281304.343000561</v>
      </c>
      <c r="V3">
        <f t="shared" si="0"/>
        <v>95658968.323617637</v>
      </c>
      <c r="W3">
        <f t="shared" si="0"/>
        <v>95658968.323617637</v>
      </c>
      <c r="X3">
        <f t="shared" si="0"/>
        <v>95658968.323617637</v>
      </c>
      <c r="Y3">
        <f t="shared" si="0"/>
        <v>95658968.323617637</v>
      </c>
      <c r="Z3">
        <f t="shared" si="0"/>
        <v>95658968.323617637</v>
      </c>
      <c r="AA3">
        <f t="shared" si="0"/>
        <v>97489416.100883454</v>
      </c>
      <c r="AB3">
        <f t="shared" si="0"/>
        <v>97489416.100883454</v>
      </c>
      <c r="AC3">
        <f t="shared" si="0"/>
        <v>97489416.100883454</v>
      </c>
      <c r="AD3">
        <f t="shared" si="0"/>
        <v>97489416.100883454</v>
      </c>
      <c r="AE3">
        <f t="shared" si="0"/>
        <v>97489416.100883454</v>
      </c>
      <c r="AF3">
        <f t="shared" si="0"/>
        <v>99191150.320062011</v>
      </c>
      <c r="AG3">
        <f t="shared" si="0"/>
        <v>99191150.320062011</v>
      </c>
      <c r="AH3">
        <f t="shared" si="0"/>
        <v>99191150.320062011</v>
      </c>
      <c r="AI3">
        <f t="shared" si="0"/>
        <v>99191150.320062011</v>
      </c>
      <c r="AJ3">
        <f t="shared" si="0"/>
        <v>99191150.320062011</v>
      </c>
      <c r="AK3">
        <f t="shared" si="0"/>
        <v>104863832.788432</v>
      </c>
      <c r="AL3">
        <f t="shared" si="0"/>
        <v>104863832.788432</v>
      </c>
      <c r="AM3">
        <f t="shared" si="0"/>
        <v>104863832.788432</v>
      </c>
      <c r="AN3">
        <f t="shared" si="0"/>
        <v>104863832.788432</v>
      </c>
      <c r="AO3">
        <f t="shared" si="0"/>
        <v>104863832.788432</v>
      </c>
      <c r="AP3">
        <f t="shared" si="0"/>
        <v>109066751.962742</v>
      </c>
      <c r="AQ3">
        <f t="shared" si="0"/>
        <v>109066751.962742</v>
      </c>
      <c r="AR3">
        <f t="shared" si="0"/>
        <v>109066751.962742</v>
      </c>
      <c r="AS3">
        <f t="shared" si="0"/>
        <v>109066751.962742</v>
      </c>
      <c r="AT3">
        <f t="shared" si="0"/>
        <v>109066751.962742</v>
      </c>
      <c r="AU3">
        <f t="shared" si="0"/>
        <v>114705236.24875</v>
      </c>
      <c r="AV3">
        <f t="shared" si="0"/>
        <v>114705236.24875</v>
      </c>
      <c r="AW3">
        <f t="shared" si="0"/>
        <v>114705236.24875</v>
      </c>
      <c r="AX3">
        <f t="shared" si="0"/>
        <v>114705236.24875</v>
      </c>
      <c r="AY3">
        <f t="shared" si="0"/>
        <v>114705236.24875</v>
      </c>
      <c r="AZ3">
        <f t="shared" si="0"/>
        <v>120015778.31539065</v>
      </c>
      <c r="BA3">
        <f t="shared" si="0"/>
        <v>120015778.31539065</v>
      </c>
      <c r="BB3">
        <f t="shared" si="0"/>
        <v>120015778.31539065</v>
      </c>
      <c r="BC3">
        <f t="shared" si="0"/>
        <v>120015778.31539065</v>
      </c>
      <c r="BD3">
        <f t="shared" si="0"/>
        <v>120015778.31539065</v>
      </c>
      <c r="BE3">
        <f t="shared" si="0"/>
        <v>126915349.89000002</v>
      </c>
      <c r="BF3">
        <f t="shared" si="0"/>
        <v>126915349.89000002</v>
      </c>
      <c r="BG3">
        <f t="shared" si="0"/>
        <v>126915349.89000002</v>
      </c>
      <c r="BH3">
        <f t="shared" si="0"/>
        <v>126915349.89000002</v>
      </c>
      <c r="BI3">
        <f t="shared" si="0"/>
        <v>126915349.89000002</v>
      </c>
      <c r="BJ3">
        <f t="shared" si="0"/>
        <v>183857129.59000009</v>
      </c>
      <c r="BK3">
        <f t="shared" si="0"/>
        <v>183857129.59000009</v>
      </c>
      <c r="BL3">
        <f t="shared" si="0"/>
        <v>183857129.59000009</v>
      </c>
      <c r="BM3">
        <f t="shared" si="0"/>
        <v>183857129.59000009</v>
      </c>
      <c r="BN3">
        <f t="shared" si="0"/>
        <v>183857129.59000009</v>
      </c>
      <c r="BO3">
        <f t="shared" ref="BO3:BS3" si="1">-1.944093758*10^(-13)*BO1^4+8.979902382*10^(-8)*BO1^3-1.225073446*10^(-2)*BO1^2+874.8471046*BO1+91579897.79</f>
        <v>188318893.15875024</v>
      </c>
      <c r="BP3">
        <f t="shared" si="1"/>
        <v>188318893.15875024</v>
      </c>
      <c r="BQ3">
        <f t="shared" si="1"/>
        <v>188318893.15875024</v>
      </c>
      <c r="BR3">
        <f t="shared" si="1"/>
        <v>188318893.15875024</v>
      </c>
      <c r="BS3">
        <f t="shared" si="1"/>
        <v>188318893.15875024</v>
      </c>
    </row>
    <row r="5" spans="1:71" x14ac:dyDescent="0.25">
      <c r="G5" s="1" t="s">
        <v>8</v>
      </c>
    </row>
    <row r="6" spans="1:71" x14ac:dyDescent="0.25">
      <c r="A6" s="3"/>
      <c r="B6" s="3"/>
      <c r="E6" s="3"/>
      <c r="F6" s="3"/>
      <c r="G6" s="3" t="s">
        <v>13</v>
      </c>
      <c r="H6" s="3"/>
    </row>
    <row r="7" spans="1:71" x14ac:dyDescent="0.25">
      <c r="A7" s="3"/>
      <c r="E7" s="3"/>
      <c r="F7" s="3"/>
      <c r="G7" s="1">
        <f>-1.944093758*10^(-13)*B1^4+8.979902382*10^(-8)*B1^3-1.225073446*10^(-2)*B1^2+874.8471046*B1+91579897.79</f>
        <v>91667260.082894996</v>
      </c>
      <c r="H7" s="1"/>
    </row>
    <row r="8" spans="1:71" x14ac:dyDescent="0.25">
      <c r="A8" s="3"/>
      <c r="B8" s="3"/>
      <c r="E8" s="3"/>
      <c r="F8" s="3"/>
      <c r="G8" s="3"/>
      <c r="H8" s="3"/>
    </row>
    <row r="9" spans="1:71" x14ac:dyDescent="0.25">
      <c r="A9" s="3"/>
      <c r="B9" s="4"/>
      <c r="E9" s="3"/>
      <c r="F9" s="3"/>
      <c r="G9" s="3"/>
      <c r="H9" s="3"/>
    </row>
    <row r="10" spans="1:71" x14ac:dyDescent="0.25">
      <c r="A10" s="3"/>
      <c r="B10" s="3"/>
      <c r="C10">
        <v>100</v>
      </c>
      <c r="D10">
        <v>95573589</v>
      </c>
      <c r="E10" s="3"/>
      <c r="F10" s="3"/>
      <c r="G10" s="3"/>
      <c r="H10" s="3"/>
    </row>
    <row r="11" spans="1:71" x14ac:dyDescent="0.25">
      <c r="A11" s="3"/>
      <c r="B11" s="3"/>
      <c r="C11">
        <v>100</v>
      </c>
      <c r="D11">
        <v>74665084</v>
      </c>
      <c r="E11" s="3"/>
      <c r="F11" s="3"/>
      <c r="G11" s="3"/>
      <c r="H11" s="3"/>
    </row>
    <row r="12" spans="1:71" x14ac:dyDescent="0.25">
      <c r="A12" s="3"/>
      <c r="B12" s="3"/>
      <c r="C12">
        <v>100</v>
      </c>
      <c r="D12">
        <v>76062377</v>
      </c>
      <c r="E12" s="3"/>
      <c r="F12" s="3"/>
      <c r="G12" s="1"/>
      <c r="H12" s="3"/>
    </row>
    <row r="13" spans="1:71" x14ac:dyDescent="0.25">
      <c r="A13" s="3"/>
      <c r="B13" s="3"/>
      <c r="C13">
        <v>100</v>
      </c>
      <c r="D13">
        <v>76909518</v>
      </c>
      <c r="E13" s="3"/>
      <c r="F13" s="3"/>
      <c r="G13" s="3"/>
      <c r="H13" s="3"/>
    </row>
    <row r="14" spans="1:71" x14ac:dyDescent="0.25">
      <c r="A14" s="3"/>
      <c r="B14" s="2"/>
      <c r="C14">
        <v>100</v>
      </c>
      <c r="D14">
        <v>92149227</v>
      </c>
      <c r="E14" s="3"/>
      <c r="F14" s="3"/>
      <c r="G14" s="3"/>
      <c r="H14" s="3"/>
    </row>
    <row r="15" spans="1:71" x14ac:dyDescent="0.25">
      <c r="A15" s="3"/>
      <c r="C15">
        <v>500</v>
      </c>
      <c r="D15">
        <v>95886423</v>
      </c>
      <c r="E15" s="3"/>
      <c r="F15" s="3"/>
      <c r="G15" s="3"/>
      <c r="H15" s="3"/>
    </row>
    <row r="16" spans="1:71" x14ac:dyDescent="0.25">
      <c r="A16" s="3"/>
      <c r="B16" s="3"/>
      <c r="C16">
        <v>500</v>
      </c>
      <c r="D16">
        <v>102098932</v>
      </c>
      <c r="E16" s="3"/>
      <c r="F16" s="3"/>
      <c r="G16" s="3"/>
      <c r="H16" s="3"/>
    </row>
    <row r="17" spans="1:8" x14ac:dyDescent="0.25">
      <c r="A17" s="3"/>
      <c r="B17" s="3"/>
      <c r="C17">
        <v>500</v>
      </c>
      <c r="D17">
        <v>97526232</v>
      </c>
      <c r="E17" s="3"/>
      <c r="F17" s="3"/>
      <c r="G17" s="3"/>
      <c r="H17" s="3"/>
    </row>
    <row r="18" spans="1:8" x14ac:dyDescent="0.25">
      <c r="A18" s="3"/>
      <c r="B18" s="3"/>
      <c r="C18">
        <v>500</v>
      </c>
      <c r="D18">
        <v>93206618</v>
      </c>
      <c r="E18" s="3"/>
      <c r="F18" s="3"/>
      <c r="G18" s="3"/>
      <c r="H18" s="3"/>
    </row>
    <row r="19" spans="1:8" x14ac:dyDescent="0.25">
      <c r="A19" s="3"/>
      <c r="B19" s="3"/>
      <c r="C19">
        <v>500</v>
      </c>
      <c r="D19">
        <v>102488248</v>
      </c>
      <c r="E19" s="3"/>
      <c r="F19" s="3"/>
      <c r="G19" s="3"/>
      <c r="H19" s="3"/>
    </row>
    <row r="20" spans="1:8" x14ac:dyDescent="0.25">
      <c r="A20" s="3"/>
      <c r="B20" s="3"/>
      <c r="C20">
        <v>1000</v>
      </c>
      <c r="D20">
        <v>102312237</v>
      </c>
      <c r="E20" s="3"/>
      <c r="F20" s="3"/>
      <c r="G20" s="3"/>
      <c r="H20" s="3"/>
    </row>
    <row r="21" spans="1:8" x14ac:dyDescent="0.25">
      <c r="A21" s="3"/>
      <c r="B21" s="3"/>
      <c r="C21">
        <v>1000</v>
      </c>
      <c r="D21">
        <v>96399413</v>
      </c>
      <c r="E21" s="3"/>
      <c r="F21" s="3"/>
      <c r="G21" s="3"/>
      <c r="H21" s="3"/>
    </row>
    <row r="22" spans="1:8" x14ac:dyDescent="0.25">
      <c r="C22">
        <v>1000</v>
      </c>
      <c r="D22">
        <v>94504545</v>
      </c>
    </row>
    <row r="23" spans="1:8" x14ac:dyDescent="0.25">
      <c r="C23">
        <v>1000</v>
      </c>
      <c r="D23">
        <v>86946926</v>
      </c>
    </row>
    <row r="24" spans="1:8" x14ac:dyDescent="0.25">
      <c r="C24">
        <v>1000</v>
      </c>
      <c r="D24">
        <v>92640197</v>
      </c>
    </row>
    <row r="25" spans="1:8" x14ac:dyDescent="0.25">
      <c r="C25">
        <v>2000</v>
      </c>
      <c r="D25">
        <v>102809243</v>
      </c>
    </row>
    <row r="26" spans="1:8" x14ac:dyDescent="0.25">
      <c r="C26">
        <v>2000</v>
      </c>
      <c r="D26">
        <v>92255374</v>
      </c>
    </row>
    <row r="27" spans="1:8" x14ac:dyDescent="0.25">
      <c r="C27">
        <v>2000</v>
      </c>
      <c r="D27">
        <v>96083745</v>
      </c>
    </row>
    <row r="28" spans="1:8" x14ac:dyDescent="0.25">
      <c r="C28">
        <v>2000</v>
      </c>
      <c r="D28">
        <v>94490629</v>
      </c>
    </row>
    <row r="29" spans="1:8" x14ac:dyDescent="0.25">
      <c r="C29">
        <v>2000</v>
      </c>
      <c r="D29">
        <v>93124712</v>
      </c>
    </row>
    <row r="30" spans="1:8" x14ac:dyDescent="0.25">
      <c r="C30">
        <v>5000</v>
      </c>
      <c r="D30">
        <v>100432433</v>
      </c>
    </row>
    <row r="31" spans="1:8" x14ac:dyDescent="0.25">
      <c r="C31">
        <v>5000</v>
      </c>
      <c r="D31">
        <v>93306327</v>
      </c>
    </row>
    <row r="32" spans="1:8" x14ac:dyDescent="0.25">
      <c r="C32">
        <v>5000</v>
      </c>
      <c r="D32">
        <v>90790205</v>
      </c>
    </row>
    <row r="33" spans="3:19" x14ac:dyDescent="0.25">
      <c r="C33">
        <v>5000</v>
      </c>
      <c r="D33">
        <v>80513641</v>
      </c>
    </row>
    <row r="34" spans="3:19" x14ac:dyDescent="0.25">
      <c r="C34">
        <v>5000</v>
      </c>
      <c r="D34">
        <v>81987197</v>
      </c>
    </row>
    <row r="35" spans="3:19" x14ac:dyDescent="0.25">
      <c r="C35">
        <v>7500</v>
      </c>
      <c r="D35">
        <v>93676073</v>
      </c>
    </row>
    <row r="36" spans="3:19" x14ac:dyDescent="0.25">
      <c r="C36">
        <v>7500</v>
      </c>
      <c r="D36">
        <v>100794700</v>
      </c>
    </row>
    <row r="37" spans="3:19" x14ac:dyDescent="0.25">
      <c r="C37">
        <v>7500</v>
      </c>
      <c r="D37">
        <v>93626230</v>
      </c>
    </row>
    <row r="38" spans="3:19" x14ac:dyDescent="0.25">
      <c r="C38">
        <v>7500</v>
      </c>
      <c r="D38">
        <v>95870873</v>
      </c>
    </row>
    <row r="39" spans="3:19" x14ac:dyDescent="0.25">
      <c r="C39">
        <v>7500</v>
      </c>
      <c r="D39">
        <v>103379727</v>
      </c>
    </row>
    <row r="40" spans="3:19" x14ac:dyDescent="0.25">
      <c r="C40">
        <v>10000</v>
      </c>
      <c r="D40">
        <v>97917338</v>
      </c>
    </row>
    <row r="41" spans="3:19" x14ac:dyDescent="0.25">
      <c r="C41">
        <v>10000</v>
      </c>
      <c r="D41">
        <v>104044557</v>
      </c>
    </row>
    <row r="42" spans="3:19" x14ac:dyDescent="0.25">
      <c r="C42">
        <v>10000</v>
      </c>
      <c r="D42">
        <v>103907940</v>
      </c>
      <c r="I42" t="s">
        <v>22</v>
      </c>
      <c r="J42" t="s">
        <v>23</v>
      </c>
      <c r="K42" t="s">
        <v>24</v>
      </c>
      <c r="L42" t="s">
        <v>25</v>
      </c>
      <c r="M42" t="s">
        <v>24</v>
      </c>
      <c r="N42" t="s">
        <v>26</v>
      </c>
      <c r="S42">
        <v>3906328.9180000001</v>
      </c>
    </row>
    <row r="43" spans="3:19" x14ac:dyDescent="0.25">
      <c r="C43">
        <v>10000</v>
      </c>
      <c r="D43">
        <v>96385622</v>
      </c>
      <c r="H43" t="s">
        <v>27</v>
      </c>
      <c r="L43" t="s">
        <v>182</v>
      </c>
      <c r="N43" t="s">
        <v>183</v>
      </c>
      <c r="S43">
        <v>17002176.079999998</v>
      </c>
    </row>
    <row r="44" spans="3:19" x14ac:dyDescent="0.25">
      <c r="C44">
        <v>10000</v>
      </c>
      <c r="D44">
        <v>102213046</v>
      </c>
      <c r="H44" t="s">
        <v>30</v>
      </c>
      <c r="L44" t="s">
        <v>182</v>
      </c>
      <c r="N44" t="s">
        <v>184</v>
      </c>
      <c r="S44">
        <v>15604883.08</v>
      </c>
    </row>
    <row r="45" spans="3:19" x14ac:dyDescent="0.25">
      <c r="C45">
        <v>20000</v>
      </c>
      <c r="D45">
        <v>101984925</v>
      </c>
      <c r="H45" t="s">
        <v>32</v>
      </c>
      <c r="L45" t="s">
        <v>182</v>
      </c>
      <c r="N45" t="s">
        <v>185</v>
      </c>
      <c r="S45">
        <v>14757742.08</v>
      </c>
    </row>
    <row r="46" spans="3:19" x14ac:dyDescent="0.25">
      <c r="C46">
        <v>20000</v>
      </c>
      <c r="D46">
        <v>103705305</v>
      </c>
      <c r="H46" t="s">
        <v>34</v>
      </c>
      <c r="L46" t="s">
        <v>182</v>
      </c>
      <c r="N46" t="s">
        <v>186</v>
      </c>
      <c r="S46">
        <v>481966.91830000002</v>
      </c>
    </row>
    <row r="47" spans="3:19" x14ac:dyDescent="0.25">
      <c r="C47">
        <v>20000</v>
      </c>
      <c r="D47">
        <v>116241689</v>
      </c>
      <c r="H47" t="s">
        <v>36</v>
      </c>
      <c r="L47" t="s">
        <v>182</v>
      </c>
      <c r="N47" t="s">
        <v>187</v>
      </c>
      <c r="S47">
        <v>3872153.13</v>
      </c>
    </row>
    <row r="48" spans="3:19" x14ac:dyDescent="0.25">
      <c r="C48">
        <v>20000</v>
      </c>
      <c r="D48">
        <v>108158254</v>
      </c>
      <c r="H48" t="s">
        <v>38</v>
      </c>
      <c r="L48" t="s">
        <v>188</v>
      </c>
      <c r="N48" t="s">
        <v>189</v>
      </c>
      <c r="S48">
        <v>10084662.130000001</v>
      </c>
    </row>
    <row r="49" spans="3:19" x14ac:dyDescent="0.25">
      <c r="C49">
        <v>20000</v>
      </c>
      <c r="D49">
        <v>106446358</v>
      </c>
      <c r="H49" t="s">
        <v>41</v>
      </c>
      <c r="L49" t="s">
        <v>188</v>
      </c>
      <c r="N49" t="s">
        <v>190</v>
      </c>
      <c r="S49">
        <v>5511962.1299999999</v>
      </c>
    </row>
    <row r="50" spans="3:19" x14ac:dyDescent="0.25">
      <c r="C50">
        <v>30000</v>
      </c>
      <c r="D50">
        <v>105571684</v>
      </c>
      <c r="H50" t="s">
        <v>43</v>
      </c>
      <c r="L50" t="s">
        <v>188</v>
      </c>
      <c r="N50" t="s">
        <v>191</v>
      </c>
      <c r="S50">
        <v>1192348.1299999999</v>
      </c>
    </row>
    <row r="51" spans="3:19" x14ac:dyDescent="0.25">
      <c r="C51">
        <v>30000</v>
      </c>
      <c r="D51">
        <v>107202045</v>
      </c>
      <c r="H51" t="s">
        <v>45</v>
      </c>
      <c r="L51" t="s">
        <v>188</v>
      </c>
      <c r="N51" t="s">
        <v>192</v>
      </c>
      <c r="S51">
        <v>10473978.130000001</v>
      </c>
    </row>
    <row r="52" spans="3:19" x14ac:dyDescent="0.25">
      <c r="C52">
        <v>30000</v>
      </c>
      <c r="D52">
        <v>106687684</v>
      </c>
      <c r="H52" t="s">
        <v>47</v>
      </c>
      <c r="L52" t="s">
        <v>188</v>
      </c>
      <c r="N52" t="s">
        <v>193</v>
      </c>
      <c r="S52">
        <v>9869653.2359999996</v>
      </c>
    </row>
    <row r="53" spans="3:19" x14ac:dyDescent="0.25">
      <c r="C53">
        <v>30000</v>
      </c>
      <c r="D53">
        <v>146613652</v>
      </c>
      <c r="H53" t="s">
        <v>49</v>
      </c>
      <c r="L53" t="s">
        <v>194</v>
      </c>
      <c r="N53" t="s">
        <v>195</v>
      </c>
      <c r="S53">
        <v>3956829.236</v>
      </c>
    </row>
    <row r="54" spans="3:19" x14ac:dyDescent="0.25">
      <c r="C54">
        <v>30000</v>
      </c>
      <c r="D54">
        <v>108944859</v>
      </c>
      <c r="H54" t="s">
        <v>52</v>
      </c>
      <c r="L54" t="s">
        <v>194</v>
      </c>
      <c r="N54" t="s">
        <v>196</v>
      </c>
      <c r="S54">
        <v>2061961.236</v>
      </c>
    </row>
    <row r="55" spans="3:19" x14ac:dyDescent="0.25">
      <c r="C55">
        <v>50000</v>
      </c>
      <c r="D55">
        <v>103081612</v>
      </c>
      <c r="H55" t="s">
        <v>54</v>
      </c>
      <c r="L55" t="s">
        <v>194</v>
      </c>
      <c r="N55" t="s">
        <v>197</v>
      </c>
      <c r="S55">
        <v>5495657.7640000004</v>
      </c>
    </row>
    <row r="56" spans="3:19" x14ac:dyDescent="0.25">
      <c r="C56">
        <v>50000</v>
      </c>
      <c r="D56">
        <v>110414154</v>
      </c>
      <c r="H56" t="s">
        <v>56</v>
      </c>
      <c r="L56" t="s">
        <v>194</v>
      </c>
      <c r="N56" t="s">
        <v>198</v>
      </c>
      <c r="S56">
        <v>197613.23639999999</v>
      </c>
    </row>
    <row r="57" spans="3:19" x14ac:dyDescent="0.25">
      <c r="C57">
        <v>50000</v>
      </c>
      <c r="D57">
        <v>127888465</v>
      </c>
      <c r="H57" t="s">
        <v>58</v>
      </c>
      <c r="L57" t="s">
        <v>194</v>
      </c>
      <c r="N57" t="s">
        <v>199</v>
      </c>
      <c r="S57">
        <v>9527938.6579999998</v>
      </c>
    </row>
    <row r="58" spans="3:19" x14ac:dyDescent="0.25">
      <c r="C58">
        <v>50000</v>
      </c>
      <c r="D58">
        <v>109351748</v>
      </c>
      <c r="H58" t="s">
        <v>60</v>
      </c>
      <c r="L58" t="s">
        <v>200</v>
      </c>
      <c r="N58" t="s">
        <v>201</v>
      </c>
      <c r="S58">
        <v>1025930.3419999999</v>
      </c>
    </row>
    <row r="59" spans="3:19" x14ac:dyDescent="0.25">
      <c r="C59">
        <v>50000</v>
      </c>
      <c r="D59">
        <v>79032921</v>
      </c>
      <c r="H59" t="s">
        <v>63</v>
      </c>
      <c r="L59" t="s">
        <v>200</v>
      </c>
      <c r="N59" t="s">
        <v>202</v>
      </c>
      <c r="S59">
        <v>2802440.6579999998</v>
      </c>
    </row>
    <row r="60" spans="3:19" x14ac:dyDescent="0.25">
      <c r="C60">
        <v>75000</v>
      </c>
      <c r="D60">
        <v>96335651</v>
      </c>
      <c r="H60" t="s">
        <v>65</v>
      </c>
      <c r="L60" t="s">
        <v>200</v>
      </c>
      <c r="N60" t="s">
        <v>203</v>
      </c>
      <c r="S60">
        <v>1209324.6580000001</v>
      </c>
    </row>
    <row r="61" spans="3:19" x14ac:dyDescent="0.25">
      <c r="C61">
        <v>75000</v>
      </c>
      <c r="D61">
        <v>111739820</v>
      </c>
      <c r="H61" t="s">
        <v>67</v>
      </c>
      <c r="L61" t="s">
        <v>200</v>
      </c>
      <c r="N61" t="s">
        <v>204</v>
      </c>
      <c r="S61">
        <v>156592.34179999999</v>
      </c>
    </row>
    <row r="62" spans="3:19" x14ac:dyDescent="0.25">
      <c r="C62">
        <v>75000</v>
      </c>
      <c r="D62">
        <v>124625471</v>
      </c>
      <c r="H62" t="s">
        <v>69</v>
      </c>
      <c r="L62" t="s">
        <v>200</v>
      </c>
      <c r="N62" t="s">
        <v>205</v>
      </c>
      <c r="S62">
        <v>4773464.6780000003</v>
      </c>
    </row>
    <row r="63" spans="3:19" x14ac:dyDescent="0.25">
      <c r="C63">
        <v>75000</v>
      </c>
      <c r="D63">
        <v>130344015</v>
      </c>
      <c r="H63" t="s">
        <v>71</v>
      </c>
      <c r="L63" t="s">
        <v>206</v>
      </c>
      <c r="N63" t="s">
        <v>207</v>
      </c>
      <c r="S63">
        <v>2352641.3220000002</v>
      </c>
    </row>
    <row r="64" spans="3:19" x14ac:dyDescent="0.25">
      <c r="C64">
        <v>75000</v>
      </c>
      <c r="D64">
        <v>143806746</v>
      </c>
      <c r="H64" t="s">
        <v>74</v>
      </c>
      <c r="L64" t="s">
        <v>206</v>
      </c>
      <c r="N64" t="s">
        <v>208</v>
      </c>
      <c r="S64">
        <v>4868763.3219999997</v>
      </c>
    </row>
    <row r="65" spans="3:19" x14ac:dyDescent="0.25">
      <c r="C65">
        <v>100000</v>
      </c>
      <c r="D65">
        <v>126963599</v>
      </c>
      <c r="H65" t="s">
        <v>76</v>
      </c>
      <c r="L65" t="s">
        <v>206</v>
      </c>
      <c r="N65" t="s">
        <v>209</v>
      </c>
      <c r="S65">
        <v>15145327.32</v>
      </c>
    </row>
    <row r="66" spans="3:19" x14ac:dyDescent="0.25">
      <c r="C66">
        <v>100000</v>
      </c>
      <c r="D66">
        <v>145520944</v>
      </c>
      <c r="H66" t="s">
        <v>78</v>
      </c>
      <c r="L66" t="s">
        <v>206</v>
      </c>
      <c r="N66" t="s">
        <v>210</v>
      </c>
      <c r="S66">
        <v>13671771.32</v>
      </c>
    </row>
    <row r="67" spans="3:19" x14ac:dyDescent="0.25">
      <c r="C67">
        <v>100000</v>
      </c>
      <c r="D67">
        <v>123238650</v>
      </c>
      <c r="H67" t="s">
        <v>80</v>
      </c>
      <c r="L67" t="s">
        <v>206</v>
      </c>
      <c r="N67" t="s">
        <v>211</v>
      </c>
      <c r="S67">
        <v>3813343.1</v>
      </c>
    </row>
    <row r="68" spans="3:19" x14ac:dyDescent="0.25">
      <c r="C68">
        <v>100000</v>
      </c>
      <c r="D68">
        <v>120743837</v>
      </c>
      <c r="H68" t="s">
        <v>82</v>
      </c>
      <c r="L68" t="s">
        <v>212</v>
      </c>
      <c r="N68" t="s">
        <v>213</v>
      </c>
      <c r="S68">
        <v>3305283.9</v>
      </c>
    </row>
    <row r="69" spans="3:19" x14ac:dyDescent="0.25">
      <c r="C69">
        <v>100000</v>
      </c>
      <c r="D69">
        <v>126391948</v>
      </c>
      <c r="H69" t="s">
        <v>85</v>
      </c>
      <c r="L69" t="s">
        <v>212</v>
      </c>
      <c r="N69" t="s">
        <v>214</v>
      </c>
      <c r="S69">
        <v>3863186.1</v>
      </c>
    </row>
    <row r="70" spans="3:19" x14ac:dyDescent="0.25">
      <c r="C70">
        <v>200000</v>
      </c>
      <c r="D70">
        <v>200215276</v>
      </c>
      <c r="H70" t="s">
        <v>87</v>
      </c>
      <c r="L70" t="s">
        <v>212</v>
      </c>
      <c r="N70" t="s">
        <v>215</v>
      </c>
      <c r="S70">
        <v>1618543.1</v>
      </c>
    </row>
    <row r="71" spans="3:19" x14ac:dyDescent="0.25">
      <c r="C71">
        <v>200000</v>
      </c>
      <c r="D71">
        <v>164162344</v>
      </c>
      <c r="H71" t="s">
        <v>89</v>
      </c>
      <c r="L71" t="s">
        <v>212</v>
      </c>
      <c r="N71" t="s">
        <v>216</v>
      </c>
      <c r="S71">
        <v>5890310.9000000004</v>
      </c>
    </row>
    <row r="72" spans="3:19" x14ac:dyDescent="0.25">
      <c r="C72">
        <v>200000</v>
      </c>
      <c r="D72">
        <v>188565438</v>
      </c>
      <c r="H72" t="s">
        <v>91</v>
      </c>
      <c r="L72" t="s">
        <v>212</v>
      </c>
      <c r="N72" t="s">
        <v>217</v>
      </c>
      <c r="S72">
        <v>1273812.3189999999</v>
      </c>
    </row>
    <row r="73" spans="3:19" x14ac:dyDescent="0.25">
      <c r="C73">
        <v>200000</v>
      </c>
      <c r="D73">
        <v>183654400</v>
      </c>
      <c r="H73" t="s">
        <v>93</v>
      </c>
      <c r="L73" t="s">
        <v>218</v>
      </c>
      <c r="N73" t="s">
        <v>219</v>
      </c>
      <c r="S73">
        <v>4853406.6809999999</v>
      </c>
    </row>
    <row r="74" spans="3:19" x14ac:dyDescent="0.25">
      <c r="C74">
        <v>200000</v>
      </c>
      <c r="D74">
        <v>180567326</v>
      </c>
      <c r="H74" t="s">
        <v>96</v>
      </c>
      <c r="L74" t="s">
        <v>218</v>
      </c>
      <c r="N74" t="s">
        <v>220</v>
      </c>
      <c r="S74">
        <v>4716789.6809999999</v>
      </c>
    </row>
    <row r="75" spans="3:19" x14ac:dyDescent="0.25">
      <c r="C75">
        <v>250000</v>
      </c>
      <c r="D75">
        <v>154041058</v>
      </c>
      <c r="H75" t="s">
        <v>98</v>
      </c>
      <c r="L75" t="s">
        <v>218</v>
      </c>
      <c r="N75" t="s">
        <v>221</v>
      </c>
      <c r="S75">
        <v>2805528.3190000001</v>
      </c>
    </row>
    <row r="76" spans="3:19" x14ac:dyDescent="0.25">
      <c r="C76">
        <v>250000</v>
      </c>
      <c r="D76">
        <v>197286323</v>
      </c>
      <c r="H76" t="s">
        <v>100</v>
      </c>
      <c r="L76" t="s">
        <v>218</v>
      </c>
      <c r="N76" t="s">
        <v>222</v>
      </c>
      <c r="S76">
        <v>3021895.6809999999</v>
      </c>
    </row>
    <row r="77" spans="3:19" x14ac:dyDescent="0.25">
      <c r="C77">
        <v>250000</v>
      </c>
      <c r="D77">
        <v>193019708</v>
      </c>
      <c r="H77" t="s">
        <v>102</v>
      </c>
      <c r="L77" t="s">
        <v>218</v>
      </c>
      <c r="N77" t="s">
        <v>223</v>
      </c>
      <c r="S77">
        <v>2878907.787</v>
      </c>
    </row>
    <row r="78" spans="3:19" x14ac:dyDescent="0.25">
      <c r="C78">
        <v>250000</v>
      </c>
      <c r="D78">
        <v>194536320</v>
      </c>
      <c r="H78" t="s">
        <v>104</v>
      </c>
      <c r="L78" t="s">
        <v>224</v>
      </c>
      <c r="N78" t="s">
        <v>225</v>
      </c>
      <c r="S78">
        <v>1158527.787</v>
      </c>
    </row>
    <row r="79" spans="3:19" x14ac:dyDescent="0.25">
      <c r="C79">
        <v>250000</v>
      </c>
      <c r="D79">
        <v>203376216</v>
      </c>
      <c r="H79" t="s">
        <v>107</v>
      </c>
      <c r="L79" t="s">
        <v>224</v>
      </c>
      <c r="N79" t="s">
        <v>226</v>
      </c>
      <c r="S79">
        <v>11377856.210000001</v>
      </c>
    </row>
    <row r="80" spans="3:19" x14ac:dyDescent="0.25">
      <c r="H80" t="s">
        <v>109</v>
      </c>
      <c r="L80" t="s">
        <v>224</v>
      </c>
      <c r="N80" t="s">
        <v>227</v>
      </c>
      <c r="S80">
        <v>3294421.213</v>
      </c>
    </row>
    <row r="81" spans="8:19" x14ac:dyDescent="0.25">
      <c r="H81" t="s">
        <v>111</v>
      </c>
      <c r="L81" t="s">
        <v>224</v>
      </c>
      <c r="N81" t="s">
        <v>228</v>
      </c>
      <c r="S81">
        <v>1582525.213</v>
      </c>
    </row>
    <row r="82" spans="8:19" x14ac:dyDescent="0.25">
      <c r="H82" t="s">
        <v>113</v>
      </c>
      <c r="L82" t="s">
        <v>224</v>
      </c>
      <c r="N82" t="s">
        <v>229</v>
      </c>
      <c r="S82">
        <v>3495067.9610000001</v>
      </c>
    </row>
    <row r="83" spans="8:19" x14ac:dyDescent="0.25">
      <c r="H83" t="s">
        <v>115</v>
      </c>
      <c r="L83" t="s">
        <v>230</v>
      </c>
      <c r="N83" t="s">
        <v>231</v>
      </c>
      <c r="S83">
        <v>1864706.9609999999</v>
      </c>
    </row>
    <row r="84" spans="8:19" x14ac:dyDescent="0.25">
      <c r="H84" t="s">
        <v>118</v>
      </c>
      <c r="L84" t="s">
        <v>230</v>
      </c>
      <c r="N84" t="s">
        <v>232</v>
      </c>
      <c r="S84">
        <v>2379067.9610000001</v>
      </c>
    </row>
    <row r="85" spans="8:19" x14ac:dyDescent="0.25">
      <c r="H85" t="s">
        <v>120</v>
      </c>
      <c r="L85" t="s">
        <v>230</v>
      </c>
      <c r="N85" t="s">
        <v>233</v>
      </c>
      <c r="S85">
        <v>37546900.039999999</v>
      </c>
    </row>
    <row r="86" spans="8:19" x14ac:dyDescent="0.25">
      <c r="H86" t="s">
        <v>122</v>
      </c>
      <c r="L86" t="s">
        <v>230</v>
      </c>
      <c r="N86" t="s">
        <v>234</v>
      </c>
      <c r="S86">
        <v>121892.96120000001</v>
      </c>
    </row>
    <row r="87" spans="8:19" x14ac:dyDescent="0.25">
      <c r="H87" t="s">
        <v>124</v>
      </c>
      <c r="L87" t="s">
        <v>230</v>
      </c>
      <c r="N87" t="s">
        <v>235</v>
      </c>
      <c r="S87">
        <v>11623624.25</v>
      </c>
    </row>
    <row r="88" spans="8:19" x14ac:dyDescent="0.25">
      <c r="H88" t="s">
        <v>126</v>
      </c>
      <c r="L88" t="s">
        <v>236</v>
      </c>
      <c r="N88" t="s">
        <v>237</v>
      </c>
      <c r="S88">
        <v>4291082.2470000004</v>
      </c>
    </row>
    <row r="89" spans="8:19" x14ac:dyDescent="0.25">
      <c r="H89" t="s">
        <v>129</v>
      </c>
      <c r="L89" t="s">
        <v>236</v>
      </c>
      <c r="N89" t="s">
        <v>238</v>
      </c>
      <c r="S89">
        <v>13183228.75</v>
      </c>
    </row>
    <row r="90" spans="8:19" x14ac:dyDescent="0.25">
      <c r="H90" t="s">
        <v>131</v>
      </c>
      <c r="L90" t="s">
        <v>236</v>
      </c>
      <c r="N90" t="s">
        <v>239</v>
      </c>
      <c r="S90">
        <v>5353488.2470000004</v>
      </c>
    </row>
    <row r="91" spans="8:19" x14ac:dyDescent="0.25">
      <c r="H91" t="s">
        <v>133</v>
      </c>
      <c r="L91" t="s">
        <v>236</v>
      </c>
      <c r="N91" t="s">
        <v>240</v>
      </c>
      <c r="S91">
        <v>35672315.25</v>
      </c>
    </row>
    <row r="92" spans="8:19" x14ac:dyDescent="0.25">
      <c r="H92" t="s">
        <v>135</v>
      </c>
      <c r="L92" t="s">
        <v>236</v>
      </c>
      <c r="N92" t="s">
        <v>241</v>
      </c>
      <c r="S92">
        <v>23680127.309999999</v>
      </c>
    </row>
    <row r="93" spans="8:19" x14ac:dyDescent="0.25">
      <c r="H93" t="s">
        <v>137</v>
      </c>
      <c r="L93" t="s">
        <v>242</v>
      </c>
      <c r="N93" t="s">
        <v>243</v>
      </c>
      <c r="S93">
        <v>8275958.3130000001</v>
      </c>
    </row>
    <row r="94" spans="8:19" x14ac:dyDescent="0.25">
      <c r="H94" t="s">
        <v>140</v>
      </c>
      <c r="L94" t="s">
        <v>242</v>
      </c>
      <c r="N94" t="s">
        <v>244</v>
      </c>
      <c r="S94">
        <v>4609692.6869999999</v>
      </c>
    </row>
    <row r="95" spans="8:19" x14ac:dyDescent="0.25">
      <c r="H95" t="s">
        <v>142</v>
      </c>
      <c r="L95" t="s">
        <v>242</v>
      </c>
      <c r="N95" t="s">
        <v>245</v>
      </c>
      <c r="S95">
        <v>10328236.689999999</v>
      </c>
    </row>
    <row r="96" spans="8:19" x14ac:dyDescent="0.25">
      <c r="H96" t="s">
        <v>144</v>
      </c>
      <c r="L96" t="s">
        <v>242</v>
      </c>
      <c r="N96" t="s">
        <v>246</v>
      </c>
      <c r="S96">
        <v>23790967.690000001</v>
      </c>
    </row>
    <row r="97" spans="8:19" x14ac:dyDescent="0.25">
      <c r="H97" t="s">
        <v>146</v>
      </c>
      <c r="L97" t="s">
        <v>242</v>
      </c>
      <c r="N97" t="s">
        <v>247</v>
      </c>
      <c r="S97">
        <v>48249.114079999999</v>
      </c>
    </row>
    <row r="98" spans="8:19" x14ac:dyDescent="0.25">
      <c r="H98" t="s">
        <v>148</v>
      </c>
      <c r="L98" t="s">
        <v>248</v>
      </c>
      <c r="N98" t="s">
        <v>249</v>
      </c>
      <c r="S98">
        <v>18605594.109999999</v>
      </c>
    </row>
    <row r="99" spans="8:19" x14ac:dyDescent="0.25">
      <c r="H99" t="s">
        <v>151</v>
      </c>
      <c r="L99" t="s">
        <v>248</v>
      </c>
      <c r="N99" t="s">
        <v>250</v>
      </c>
      <c r="S99">
        <v>3676699.8859999999</v>
      </c>
    </row>
    <row r="100" spans="8:19" x14ac:dyDescent="0.25">
      <c r="H100" t="s">
        <v>153</v>
      </c>
      <c r="L100" t="s">
        <v>248</v>
      </c>
      <c r="N100" t="s">
        <v>251</v>
      </c>
      <c r="S100">
        <v>6171512.8859999999</v>
      </c>
    </row>
    <row r="101" spans="8:19" x14ac:dyDescent="0.25">
      <c r="H101" t="s">
        <v>155</v>
      </c>
      <c r="L101" t="s">
        <v>248</v>
      </c>
      <c r="N101" t="s">
        <v>252</v>
      </c>
      <c r="S101">
        <v>523401.88589999999</v>
      </c>
    </row>
    <row r="102" spans="8:19" x14ac:dyDescent="0.25">
      <c r="H102" t="s">
        <v>157</v>
      </c>
      <c r="L102" t="s">
        <v>248</v>
      </c>
      <c r="N102" t="s">
        <v>253</v>
      </c>
      <c r="S102">
        <v>16358146.449999999</v>
      </c>
    </row>
    <row r="103" spans="8:19" x14ac:dyDescent="0.25">
      <c r="H103" t="s">
        <v>159</v>
      </c>
      <c r="L103" t="s">
        <v>254</v>
      </c>
      <c r="N103" t="s">
        <v>255</v>
      </c>
      <c r="S103">
        <v>19694785.550000001</v>
      </c>
    </row>
    <row r="104" spans="8:19" x14ac:dyDescent="0.25">
      <c r="H104" t="s">
        <v>162</v>
      </c>
      <c r="L104" t="s">
        <v>254</v>
      </c>
      <c r="N104" t="s">
        <v>256</v>
      </c>
      <c r="S104">
        <v>4708308.45</v>
      </c>
    </row>
    <row r="105" spans="8:19" x14ac:dyDescent="0.25">
      <c r="H105" t="s">
        <v>164</v>
      </c>
      <c r="L105" t="s">
        <v>254</v>
      </c>
      <c r="N105" t="s">
        <v>257</v>
      </c>
      <c r="S105">
        <v>202729.55009999999</v>
      </c>
    </row>
    <row r="106" spans="8:19" x14ac:dyDescent="0.25">
      <c r="H106" t="s">
        <v>166</v>
      </c>
      <c r="L106" t="s">
        <v>254</v>
      </c>
      <c r="N106" t="s">
        <v>258</v>
      </c>
      <c r="S106">
        <v>3289803.55</v>
      </c>
    </row>
    <row r="107" spans="8:19" x14ac:dyDescent="0.25">
      <c r="H107" t="s">
        <v>168</v>
      </c>
      <c r="L107" t="s">
        <v>254</v>
      </c>
      <c r="N107" t="s">
        <v>259</v>
      </c>
      <c r="S107">
        <v>34277835.060000002</v>
      </c>
    </row>
    <row r="108" spans="8:19" x14ac:dyDescent="0.25">
      <c r="H108" t="s">
        <v>170</v>
      </c>
      <c r="L108" t="s">
        <v>260</v>
      </c>
      <c r="N108" t="s">
        <v>261</v>
      </c>
      <c r="S108">
        <v>8967429.9419999998</v>
      </c>
    </row>
    <row r="109" spans="8:19" x14ac:dyDescent="0.25">
      <c r="H109" t="s">
        <v>173</v>
      </c>
      <c r="L109" t="s">
        <v>260</v>
      </c>
      <c r="N109" t="s">
        <v>262</v>
      </c>
      <c r="S109">
        <v>4700814.9419999998</v>
      </c>
    </row>
    <row r="110" spans="8:19" x14ac:dyDescent="0.25">
      <c r="H110" t="s">
        <v>175</v>
      </c>
      <c r="L110" t="s">
        <v>260</v>
      </c>
      <c r="N110" t="s">
        <v>263</v>
      </c>
      <c r="S110">
        <v>6217426.9419999998</v>
      </c>
    </row>
    <row r="111" spans="8:19" x14ac:dyDescent="0.25">
      <c r="H111" t="s">
        <v>177</v>
      </c>
      <c r="L111" t="s">
        <v>260</v>
      </c>
      <c r="N111" t="s">
        <v>264</v>
      </c>
      <c r="S111">
        <v>15057322.939999999</v>
      </c>
    </row>
    <row r="112" spans="8:19" x14ac:dyDescent="0.25">
      <c r="H112" t="s">
        <v>179</v>
      </c>
      <c r="L112" t="s">
        <v>260</v>
      </c>
      <c r="N112" t="s">
        <v>265</v>
      </c>
      <c r="S112">
        <f>AVERAGE(S42:S111)</f>
        <v>7773926.6660254272</v>
      </c>
    </row>
    <row r="115" spans="8:8" x14ac:dyDescent="0.25">
      <c r="H115" t="s">
        <v>266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06E-A83F-4DCA-8D75-5850F7078197}">
  <dimension ref="A1:BS91"/>
  <sheetViews>
    <sheetView zoomScale="70" zoomScaleNormal="70" workbookViewId="0">
      <selection activeCell="Q38" sqref="Q38"/>
    </sheetView>
  </sheetViews>
  <sheetFormatPr defaultColWidth="9.140625" defaultRowHeight="15" x14ac:dyDescent="0.25"/>
  <cols>
    <col min="2" max="2" width="11.7109375" bestFit="1" customWidth="1"/>
    <col min="3" max="21" width="9.28515625" bestFit="1" customWidth="1"/>
    <col min="22" max="41" width="12" bestFit="1" customWidth="1"/>
    <col min="42" max="46" width="10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32404813</v>
      </c>
      <c r="C2">
        <v>32275311</v>
      </c>
      <c r="D2">
        <v>37822011</v>
      </c>
      <c r="E2">
        <v>46080530</v>
      </c>
      <c r="F2">
        <v>34133331</v>
      </c>
      <c r="G2">
        <v>44088857</v>
      </c>
      <c r="H2">
        <v>49522431</v>
      </c>
      <c r="I2">
        <v>65257727</v>
      </c>
      <c r="J2">
        <v>47887837</v>
      </c>
      <c r="K2">
        <v>38710688</v>
      </c>
      <c r="L2">
        <v>63854377</v>
      </c>
      <c r="M2">
        <v>67088334</v>
      </c>
      <c r="N2">
        <v>67342331</v>
      </c>
      <c r="O2">
        <v>65767667</v>
      </c>
      <c r="P2">
        <v>76953602</v>
      </c>
      <c r="Q2">
        <v>85251787</v>
      </c>
      <c r="R2">
        <v>82582066</v>
      </c>
      <c r="S2">
        <v>75530144</v>
      </c>
      <c r="T2">
        <v>101232943</v>
      </c>
      <c r="U2">
        <v>78987906</v>
      </c>
      <c r="V2">
        <v>109106711</v>
      </c>
      <c r="W2">
        <v>113904628</v>
      </c>
      <c r="X2">
        <v>106997257</v>
      </c>
      <c r="Y2">
        <v>111620967</v>
      </c>
      <c r="Z2">
        <v>119701691</v>
      </c>
      <c r="AA2">
        <v>165534156</v>
      </c>
      <c r="AB2">
        <v>159958939</v>
      </c>
      <c r="AC2">
        <v>142726830</v>
      </c>
      <c r="AD2">
        <v>130238127</v>
      </c>
      <c r="AE2">
        <v>136054880</v>
      </c>
      <c r="AF2">
        <v>140307280</v>
      </c>
      <c r="AG2">
        <v>155175768</v>
      </c>
      <c r="AH2">
        <v>136549463</v>
      </c>
      <c r="AI2">
        <v>207295936</v>
      </c>
      <c r="AJ2">
        <v>209601779</v>
      </c>
      <c r="AK2">
        <v>268515238</v>
      </c>
      <c r="AL2">
        <v>288919504</v>
      </c>
      <c r="AM2">
        <v>274279382</v>
      </c>
      <c r="AN2">
        <v>271871847</v>
      </c>
      <c r="AO2">
        <v>319238239</v>
      </c>
      <c r="AP2">
        <v>396164876</v>
      </c>
      <c r="AQ2">
        <v>415553391</v>
      </c>
      <c r="AR2">
        <v>429014740</v>
      </c>
      <c r="AS2">
        <v>333087682</v>
      </c>
      <c r="AT2">
        <v>358190756</v>
      </c>
      <c r="AU2">
        <v>1096269003</v>
      </c>
      <c r="AV2">
        <v>1065073031</v>
      </c>
      <c r="AW2">
        <v>1060010197</v>
      </c>
      <c r="AX2">
        <v>1088469590</v>
      </c>
      <c r="AY2">
        <v>1125637486</v>
      </c>
      <c r="AZ2">
        <v>1691568541</v>
      </c>
      <c r="BA2">
        <v>1717924227</v>
      </c>
      <c r="BB2">
        <v>1632232102</v>
      </c>
      <c r="BC2">
        <v>1624751454</v>
      </c>
      <c r="BD2">
        <v>1955562346</v>
      </c>
      <c r="BE2">
        <v>1656655981</v>
      </c>
      <c r="BF2">
        <v>1656619200</v>
      </c>
      <c r="BG2">
        <v>1981872401</v>
      </c>
      <c r="BH2">
        <v>1670747723</v>
      </c>
      <c r="BI2">
        <v>1659251993</v>
      </c>
      <c r="BJ2">
        <v>2465151108</v>
      </c>
      <c r="BK2">
        <v>2535710313</v>
      </c>
      <c r="BL2">
        <v>2559301654</v>
      </c>
      <c r="BM2">
        <v>2601634440</v>
      </c>
      <c r="BN2">
        <v>2548517740</v>
      </c>
      <c r="BO2">
        <v>2502974707</v>
      </c>
      <c r="BP2">
        <v>2530630362</v>
      </c>
      <c r="BQ2">
        <v>2516321382</v>
      </c>
      <c r="BR2">
        <v>2520322987</v>
      </c>
      <c r="BS2">
        <v>2492000104</v>
      </c>
    </row>
    <row r="3" spans="1:71" s="5" customFormat="1" x14ac:dyDescent="0.25">
      <c r="B3" s="5">
        <f>-1.671429277*10^(-9)*B1^4+9.94971619*10^(-5)*B1^3-1.869789003*B1^2+23230.0393*B1+39697224.77</f>
        <v>42001630.139988974</v>
      </c>
      <c r="C3" s="5">
        <f t="shared" ref="C3:AT3" si="0">-1.671429277*10^(-9)*C1^4+9.94971619*10^(-5)*C1^3-1.869789003*C1^2+23230.0393*C1+39697224.77</f>
        <v>42001630.139988974</v>
      </c>
      <c r="D3" s="5">
        <f t="shared" si="0"/>
        <v>42001630.139988974</v>
      </c>
      <c r="E3" s="5">
        <f t="shared" si="0"/>
        <v>42001630.139988974</v>
      </c>
      <c r="F3" s="5">
        <f t="shared" si="0"/>
        <v>42001630.139988974</v>
      </c>
      <c r="G3" s="5">
        <f t="shared" si="0"/>
        <v>50857129.850157693</v>
      </c>
      <c r="H3" s="5">
        <f t="shared" si="0"/>
        <v>50857129.850157693</v>
      </c>
      <c r="I3" s="5">
        <f t="shared" si="0"/>
        <v>50857129.850157693</v>
      </c>
      <c r="J3" s="5">
        <f t="shared" si="0"/>
        <v>50857129.850157693</v>
      </c>
      <c r="K3" s="5">
        <f t="shared" si="0"/>
        <v>50857129.850157693</v>
      </c>
      <c r="L3" s="5">
        <f t="shared" si="0"/>
        <v>61155300.799623005</v>
      </c>
      <c r="M3" s="5">
        <f t="shared" si="0"/>
        <v>61155300.799623005</v>
      </c>
      <c r="N3" s="5">
        <f t="shared" si="0"/>
        <v>61155300.799623005</v>
      </c>
      <c r="O3" s="5">
        <f t="shared" si="0"/>
        <v>61155300.799623005</v>
      </c>
      <c r="P3" s="5">
        <f t="shared" si="0"/>
        <v>61155300.799623005</v>
      </c>
      <c r="Q3" s="5">
        <f t="shared" si="0"/>
        <v>79447381.784768015</v>
      </c>
      <c r="R3" s="5">
        <f t="shared" si="0"/>
        <v>79447381.784768015</v>
      </c>
      <c r="S3" s="5">
        <f t="shared" si="0"/>
        <v>79447381.784768015</v>
      </c>
      <c r="T3" s="5">
        <f t="shared" si="0"/>
        <v>79447381.784768015</v>
      </c>
      <c r="U3" s="5">
        <f t="shared" si="0"/>
        <v>79447381.784768015</v>
      </c>
      <c r="V3" s="5">
        <f t="shared" si="0"/>
        <v>120495198.13437501</v>
      </c>
      <c r="W3" s="5">
        <f t="shared" si="0"/>
        <v>120495198.13437501</v>
      </c>
      <c r="X3" s="5">
        <f t="shared" si="0"/>
        <v>120495198.13437501</v>
      </c>
      <c r="Y3" s="5">
        <f t="shared" si="0"/>
        <v>120495198.13437501</v>
      </c>
      <c r="Z3" s="5">
        <f t="shared" si="0"/>
        <v>120495198.13437501</v>
      </c>
      <c r="AA3" s="5">
        <f t="shared" si="0"/>
        <v>145433746.58105469</v>
      </c>
      <c r="AB3" s="5">
        <f t="shared" si="0"/>
        <v>145433746.58105469</v>
      </c>
      <c r="AC3" s="5">
        <f t="shared" si="0"/>
        <v>145433746.58105469</v>
      </c>
      <c r="AD3" s="5">
        <f t="shared" si="0"/>
        <v>145433746.58105469</v>
      </c>
      <c r="AE3" s="5">
        <f t="shared" si="0"/>
        <v>145433746.58105469</v>
      </c>
      <c r="AF3" s="5">
        <f t="shared" si="0"/>
        <v>167801586.60000002</v>
      </c>
      <c r="AG3" s="5">
        <f t="shared" si="0"/>
        <v>167801586.60000002</v>
      </c>
      <c r="AH3" s="5">
        <f t="shared" si="0"/>
        <v>167801586.60000002</v>
      </c>
      <c r="AI3" s="5">
        <f t="shared" si="0"/>
        <v>167801586.60000002</v>
      </c>
      <c r="AJ3" s="5">
        <f t="shared" si="0"/>
        <v>167801586.60000002</v>
      </c>
      <c r="AK3" s="5">
        <f t="shared" si="0"/>
        <v>284931020.45000005</v>
      </c>
      <c r="AL3" s="5">
        <f t="shared" si="0"/>
        <v>284931020.45000005</v>
      </c>
      <c r="AM3" s="5">
        <f t="shared" si="0"/>
        <v>284931020.45000005</v>
      </c>
      <c r="AN3" s="5">
        <f t="shared" si="0"/>
        <v>284931020.45000005</v>
      </c>
      <c r="AO3" s="5">
        <f t="shared" si="0"/>
        <v>284931020.45000005</v>
      </c>
      <c r="AP3" s="5">
        <f t="shared" si="0"/>
        <v>386353958</v>
      </c>
      <c r="AQ3" s="5">
        <f t="shared" si="0"/>
        <v>386353958</v>
      </c>
      <c r="AR3" s="5">
        <f t="shared" si="0"/>
        <v>386353958</v>
      </c>
      <c r="AS3" s="5">
        <f t="shared" si="0"/>
        <v>386353958</v>
      </c>
      <c r="AT3" s="5">
        <f t="shared" si="0"/>
        <v>386353958</v>
      </c>
    </row>
    <row r="4" spans="1:71" x14ac:dyDescent="0.25">
      <c r="AP4">
        <f t="shared" ref="AP4:BN4" si="1">-1.063066806*10^(-11)*AP1^4+6.25293555*10^(-6)*AP1^3-1.287627865*AP1^2+115705.7134*AP1-2112242061</f>
        <v>360282681.22140026</v>
      </c>
      <c r="AQ4">
        <f t="shared" si="1"/>
        <v>360282681.22140026</v>
      </c>
      <c r="AR4">
        <f t="shared" si="1"/>
        <v>360282681.22140026</v>
      </c>
      <c r="AS4">
        <f t="shared" si="1"/>
        <v>360282681.22140026</v>
      </c>
      <c r="AT4">
        <f t="shared" si="1"/>
        <v>360282681.22140026</v>
      </c>
      <c r="AU4">
        <f t="shared" si="1"/>
        <v>1169149214.875</v>
      </c>
      <c r="AV4">
        <f t="shared" si="1"/>
        <v>1169149214.875</v>
      </c>
      <c r="AW4">
        <f t="shared" si="1"/>
        <v>1169149214.875</v>
      </c>
      <c r="AX4">
        <f t="shared" si="1"/>
        <v>1169149214.875</v>
      </c>
      <c r="AY4">
        <f t="shared" si="1"/>
        <v>1169149214.875</v>
      </c>
      <c r="AZ4">
        <f t="shared" si="1"/>
        <v>1624375906.9453125</v>
      </c>
      <c r="BA4">
        <f t="shared" si="1"/>
        <v>1624375906.9453125</v>
      </c>
      <c r="BB4">
        <f t="shared" si="1"/>
        <v>1624375906.9453125</v>
      </c>
      <c r="BC4">
        <f t="shared" si="1"/>
        <v>1624375906.9453125</v>
      </c>
      <c r="BD4">
        <f t="shared" si="1"/>
        <v>1624375906.9453125</v>
      </c>
      <c r="BE4">
        <f t="shared" si="1"/>
        <v>1771919372.999999</v>
      </c>
      <c r="BF4">
        <f t="shared" si="1"/>
        <v>1771919372.999999</v>
      </c>
      <c r="BG4">
        <f t="shared" si="1"/>
        <v>1771919372.999999</v>
      </c>
      <c r="BH4">
        <f t="shared" si="1"/>
        <v>1771919372.999999</v>
      </c>
      <c r="BI4">
        <f t="shared" si="1"/>
        <v>1771919372.999999</v>
      </c>
      <c r="BJ4">
        <f t="shared" si="1"/>
        <v>2538201522.9999924</v>
      </c>
      <c r="BK4">
        <f t="shared" si="1"/>
        <v>2538201522.9999924</v>
      </c>
      <c r="BL4">
        <f t="shared" si="1"/>
        <v>2538201522.9999924</v>
      </c>
      <c r="BM4">
        <f t="shared" si="1"/>
        <v>2538201522.9999924</v>
      </c>
      <c r="BN4">
        <f t="shared" si="1"/>
        <v>2538201522.9999924</v>
      </c>
      <c r="BO4">
        <f t="shared" ref="BO4:BS4" si="2">-1.063066806*10^(-11)*BO1^4+6.25293555*10^(-6)*BO1^3-1.287627865*BO1^2+115705.7134*BO1-2112242061</f>
        <v>2513515585.8749924</v>
      </c>
      <c r="BP4">
        <f t="shared" si="2"/>
        <v>2513515585.8749924</v>
      </c>
      <c r="BQ4">
        <f t="shared" si="2"/>
        <v>2513515585.8749924</v>
      </c>
      <c r="BR4">
        <f t="shared" si="2"/>
        <v>2513515585.8749924</v>
      </c>
      <c r="BS4">
        <f t="shared" si="2"/>
        <v>2513515585.8749924</v>
      </c>
    </row>
    <row r="5" spans="1:71" x14ac:dyDescent="0.25">
      <c r="F5" t="s">
        <v>4</v>
      </c>
    </row>
    <row r="6" spans="1:71" x14ac:dyDescent="0.25">
      <c r="A6" s="3"/>
      <c r="B6" s="3"/>
      <c r="E6" s="3"/>
      <c r="F6" s="2" t="s">
        <v>5</v>
      </c>
      <c r="G6" s="3"/>
      <c r="H6" s="3"/>
    </row>
    <row r="7" spans="1:71" x14ac:dyDescent="0.25">
      <c r="A7" s="3"/>
      <c r="C7">
        <v>30000</v>
      </c>
      <c r="D7">
        <v>396164876</v>
      </c>
      <c r="E7" s="3"/>
      <c r="F7" s="3" t="s">
        <v>14</v>
      </c>
      <c r="G7" s="1"/>
      <c r="H7" s="1"/>
    </row>
    <row r="8" spans="1:71" x14ac:dyDescent="0.25">
      <c r="A8" s="3"/>
      <c r="C8">
        <v>30000</v>
      </c>
      <c r="D8">
        <v>415553391</v>
      </c>
      <c r="E8" s="3"/>
      <c r="F8" s="3" t="s">
        <v>18</v>
      </c>
      <c r="G8" s="3"/>
      <c r="H8" s="3"/>
    </row>
    <row r="9" spans="1:71" x14ac:dyDescent="0.25">
      <c r="A9" s="3"/>
      <c r="C9">
        <v>30000</v>
      </c>
      <c r="D9">
        <v>429014740</v>
      </c>
      <c r="E9" s="3"/>
      <c r="F9" s="3" t="s">
        <v>7</v>
      </c>
      <c r="G9" s="3"/>
      <c r="H9" s="3"/>
    </row>
    <row r="10" spans="1:71" x14ac:dyDescent="0.25">
      <c r="A10" s="3"/>
      <c r="C10">
        <v>30000</v>
      </c>
      <c r="D10">
        <v>333087682</v>
      </c>
      <c r="E10" s="3"/>
      <c r="F10" s="1" t="s">
        <v>6</v>
      </c>
      <c r="G10" s="3"/>
      <c r="H10" s="3"/>
    </row>
    <row r="11" spans="1:71" x14ac:dyDescent="0.25">
      <c r="A11" s="3"/>
      <c r="C11">
        <v>30000</v>
      </c>
      <c r="D11">
        <v>358190756</v>
      </c>
      <c r="E11" s="3"/>
      <c r="F11" s="3" t="s">
        <v>15</v>
      </c>
      <c r="G11" s="3"/>
      <c r="H11" s="3"/>
    </row>
    <row r="12" spans="1:71" x14ac:dyDescent="0.25">
      <c r="A12" s="3"/>
      <c r="C12">
        <v>50000</v>
      </c>
      <c r="D12">
        <v>1096269003</v>
      </c>
      <c r="E12" s="3"/>
      <c r="F12" s="3" t="s">
        <v>19</v>
      </c>
      <c r="G12" s="1"/>
      <c r="H12" s="3"/>
    </row>
    <row r="13" spans="1:71" x14ac:dyDescent="0.25">
      <c r="A13" s="3"/>
      <c r="C13">
        <v>50000</v>
      </c>
      <c r="D13">
        <v>1065073031</v>
      </c>
      <c r="E13" s="3"/>
      <c r="F13" s="1"/>
      <c r="G13" s="3"/>
      <c r="H13" s="3"/>
    </row>
    <row r="14" spans="1:71" x14ac:dyDescent="0.25">
      <c r="A14" s="3"/>
      <c r="C14">
        <v>50000</v>
      </c>
      <c r="D14">
        <v>1060010197</v>
      </c>
      <c r="E14" s="3"/>
      <c r="F14" s="3"/>
      <c r="G14" s="3"/>
      <c r="H14" s="3"/>
    </row>
    <row r="15" spans="1:71" x14ac:dyDescent="0.25">
      <c r="A15" s="3"/>
      <c r="C15">
        <v>50000</v>
      </c>
      <c r="D15">
        <v>1088469590</v>
      </c>
      <c r="E15" s="3"/>
      <c r="F15" s="3"/>
      <c r="G15" s="3"/>
      <c r="H15" s="3"/>
    </row>
    <row r="16" spans="1:71" x14ac:dyDescent="0.25">
      <c r="A16" s="3"/>
      <c r="C16">
        <v>50000</v>
      </c>
      <c r="D16">
        <v>1125637486</v>
      </c>
      <c r="E16" s="3"/>
      <c r="F16" s="3"/>
      <c r="G16" s="3"/>
      <c r="H16" s="3"/>
    </row>
    <row r="17" spans="1:8" x14ac:dyDescent="0.25">
      <c r="A17" s="3"/>
      <c r="C17">
        <v>75000</v>
      </c>
      <c r="D17">
        <v>1691568541</v>
      </c>
      <c r="E17" s="3"/>
      <c r="F17" s="3"/>
      <c r="G17" s="3"/>
      <c r="H17" s="3"/>
    </row>
    <row r="18" spans="1:8" x14ac:dyDescent="0.25">
      <c r="A18" s="3"/>
      <c r="C18">
        <v>75000</v>
      </c>
      <c r="D18">
        <v>1717924227</v>
      </c>
      <c r="E18" s="3"/>
      <c r="F18" s="3"/>
      <c r="G18" s="3"/>
      <c r="H18" s="3"/>
    </row>
    <row r="19" spans="1:8" x14ac:dyDescent="0.25">
      <c r="A19" s="3"/>
      <c r="C19">
        <v>75000</v>
      </c>
      <c r="D19">
        <v>1632232102</v>
      </c>
      <c r="E19" s="3"/>
      <c r="F19" s="3"/>
      <c r="G19" s="3"/>
      <c r="H19" s="3"/>
    </row>
    <row r="20" spans="1:8" x14ac:dyDescent="0.25">
      <c r="A20" s="3"/>
      <c r="C20">
        <v>75000</v>
      </c>
      <c r="D20">
        <v>1624751454</v>
      </c>
      <c r="E20" s="3"/>
      <c r="F20">
        <v>100</v>
      </c>
      <c r="G20">
        <v>32404813</v>
      </c>
      <c r="H20" s="3"/>
    </row>
    <row r="21" spans="1:8" x14ac:dyDescent="0.25">
      <c r="A21" s="3"/>
      <c r="C21">
        <v>75000</v>
      </c>
      <c r="D21">
        <v>1955562346</v>
      </c>
      <c r="E21" s="3"/>
      <c r="F21">
        <v>100</v>
      </c>
      <c r="G21">
        <v>32275311</v>
      </c>
      <c r="H21" s="3"/>
    </row>
    <row r="22" spans="1:8" x14ac:dyDescent="0.25">
      <c r="C22">
        <v>100000</v>
      </c>
      <c r="D22">
        <v>1656655981</v>
      </c>
      <c r="F22">
        <v>100</v>
      </c>
      <c r="G22">
        <v>37822011</v>
      </c>
    </row>
    <row r="23" spans="1:8" x14ac:dyDescent="0.25">
      <c r="C23">
        <v>100000</v>
      </c>
      <c r="D23">
        <v>1656619200</v>
      </c>
      <c r="F23">
        <v>100</v>
      </c>
      <c r="G23">
        <v>46080530</v>
      </c>
    </row>
    <row r="24" spans="1:8" x14ac:dyDescent="0.25">
      <c r="C24">
        <v>100000</v>
      </c>
      <c r="D24">
        <v>1981872401</v>
      </c>
      <c r="F24">
        <v>100</v>
      </c>
      <c r="G24">
        <v>34133331</v>
      </c>
    </row>
    <row r="25" spans="1:8" x14ac:dyDescent="0.25">
      <c r="C25">
        <v>100000</v>
      </c>
      <c r="D25">
        <v>1670747723</v>
      </c>
      <c r="F25">
        <v>500</v>
      </c>
      <c r="G25">
        <v>44088857</v>
      </c>
    </row>
    <row r="26" spans="1:8" x14ac:dyDescent="0.25">
      <c r="C26">
        <v>100000</v>
      </c>
      <c r="D26">
        <v>1659251993</v>
      </c>
      <c r="F26">
        <v>500</v>
      </c>
      <c r="G26">
        <v>49522431</v>
      </c>
    </row>
    <row r="27" spans="1:8" x14ac:dyDescent="0.25">
      <c r="C27">
        <v>200000</v>
      </c>
      <c r="D27">
        <v>2465151108</v>
      </c>
      <c r="F27">
        <v>500</v>
      </c>
      <c r="G27">
        <v>65257727</v>
      </c>
    </row>
    <row r="28" spans="1:8" x14ac:dyDescent="0.25">
      <c r="C28">
        <v>200000</v>
      </c>
      <c r="D28">
        <v>2535710313</v>
      </c>
      <c r="F28">
        <v>500</v>
      </c>
      <c r="G28">
        <v>47887837</v>
      </c>
    </row>
    <row r="29" spans="1:8" x14ac:dyDescent="0.25">
      <c r="C29">
        <v>200000</v>
      </c>
      <c r="D29">
        <v>2559301654</v>
      </c>
      <c r="F29">
        <v>500</v>
      </c>
      <c r="G29">
        <v>38710688</v>
      </c>
    </row>
    <row r="30" spans="1:8" x14ac:dyDescent="0.25">
      <c r="C30">
        <v>200000</v>
      </c>
      <c r="D30">
        <v>2601634440</v>
      </c>
      <c r="F30">
        <v>1000</v>
      </c>
      <c r="G30">
        <v>63854377</v>
      </c>
    </row>
    <row r="31" spans="1:8" x14ac:dyDescent="0.25">
      <c r="C31">
        <v>200000</v>
      </c>
      <c r="D31">
        <v>2548517740</v>
      </c>
      <c r="F31">
        <v>1000</v>
      </c>
      <c r="G31">
        <v>67088334</v>
      </c>
    </row>
    <row r="32" spans="1:8" x14ac:dyDescent="0.25">
      <c r="C32">
        <v>250000</v>
      </c>
      <c r="D32">
        <v>2502974707</v>
      </c>
      <c r="F32">
        <v>1000</v>
      </c>
      <c r="G32">
        <v>67342331</v>
      </c>
    </row>
    <row r="33" spans="3:32" x14ac:dyDescent="0.25">
      <c r="C33">
        <v>250000</v>
      </c>
      <c r="D33">
        <v>2530630362</v>
      </c>
      <c r="F33">
        <v>1000</v>
      </c>
      <c r="G33">
        <v>65767667</v>
      </c>
    </row>
    <row r="34" spans="3:32" x14ac:dyDescent="0.25">
      <c r="C34">
        <v>250000</v>
      </c>
      <c r="D34">
        <v>2516321382</v>
      </c>
      <c r="F34">
        <v>1000</v>
      </c>
      <c r="G34">
        <v>76953602</v>
      </c>
    </row>
    <row r="35" spans="3:32" x14ac:dyDescent="0.25">
      <c r="C35">
        <v>250000</v>
      </c>
      <c r="D35">
        <v>2520322987</v>
      </c>
      <c r="F35">
        <v>2000</v>
      </c>
      <c r="G35">
        <v>85251787</v>
      </c>
    </row>
    <row r="36" spans="3:32" x14ac:dyDescent="0.25">
      <c r="C36">
        <v>250000</v>
      </c>
      <c r="D36">
        <v>2492000104</v>
      </c>
      <c r="F36">
        <v>2000</v>
      </c>
      <c r="G36">
        <v>82582066</v>
      </c>
    </row>
    <row r="37" spans="3:32" x14ac:dyDescent="0.25">
      <c r="F37">
        <v>2000</v>
      </c>
      <c r="G37">
        <v>75530144</v>
      </c>
    </row>
    <row r="38" spans="3:32" x14ac:dyDescent="0.25">
      <c r="F38">
        <v>2000</v>
      </c>
      <c r="G38">
        <v>101232943</v>
      </c>
    </row>
    <row r="39" spans="3:32" x14ac:dyDescent="0.25">
      <c r="F39">
        <v>2000</v>
      </c>
      <c r="G39">
        <v>78987906</v>
      </c>
    </row>
    <row r="40" spans="3:32" x14ac:dyDescent="0.25">
      <c r="F40">
        <v>5000</v>
      </c>
      <c r="G40">
        <v>109106711</v>
      </c>
    </row>
    <row r="41" spans="3:32" x14ac:dyDescent="0.25">
      <c r="F41">
        <v>5000</v>
      </c>
      <c r="G41">
        <v>113904628</v>
      </c>
    </row>
    <row r="42" spans="3:32" x14ac:dyDescent="0.25">
      <c r="F42">
        <v>5000</v>
      </c>
      <c r="G42">
        <v>106997257</v>
      </c>
    </row>
    <row r="43" spans="3:32" x14ac:dyDescent="0.25">
      <c r="F43">
        <v>5000</v>
      </c>
      <c r="G43">
        <v>111620967</v>
      </c>
      <c r="K43" t="s">
        <v>22</v>
      </c>
      <c r="L43" t="s">
        <v>23</v>
      </c>
      <c r="M43" t="s">
        <v>24</v>
      </c>
      <c r="O43" t="s">
        <v>25</v>
      </c>
      <c r="P43" t="s">
        <v>24</v>
      </c>
      <c r="Q43" t="s">
        <v>26</v>
      </c>
      <c r="U43">
        <v>9596817.1400000006</v>
      </c>
      <c r="Y43" t="s">
        <v>22</v>
      </c>
      <c r="Z43" t="s">
        <v>23</v>
      </c>
      <c r="AA43" t="s">
        <v>24</v>
      </c>
      <c r="AB43" t="s">
        <v>25</v>
      </c>
      <c r="AC43" t="s">
        <v>24</v>
      </c>
      <c r="AD43" t="s">
        <v>26</v>
      </c>
      <c r="AF43">
        <v>35882193.450000003</v>
      </c>
    </row>
    <row r="44" spans="3:32" x14ac:dyDescent="0.25">
      <c r="F44">
        <v>5000</v>
      </c>
      <c r="G44">
        <v>119701691</v>
      </c>
      <c r="K44" t="s">
        <v>27</v>
      </c>
      <c r="P44" t="s">
        <v>267</v>
      </c>
      <c r="R44" t="s">
        <v>268</v>
      </c>
      <c r="U44">
        <v>9726319.1400000006</v>
      </c>
      <c r="X44" t="s">
        <v>27</v>
      </c>
      <c r="AB44" t="s">
        <v>322</v>
      </c>
      <c r="AD44" t="s">
        <v>323</v>
      </c>
      <c r="AF44">
        <v>55270708.450000003</v>
      </c>
    </row>
    <row r="45" spans="3:32" x14ac:dyDescent="0.25">
      <c r="F45">
        <v>7500</v>
      </c>
      <c r="G45">
        <v>165534156</v>
      </c>
      <c r="K45" t="s">
        <v>30</v>
      </c>
      <c r="P45" t="s">
        <v>267</v>
      </c>
      <c r="R45" t="s">
        <v>269</v>
      </c>
      <c r="U45">
        <v>4179619.14</v>
      </c>
      <c r="X45" t="s">
        <v>30</v>
      </c>
      <c r="AB45" t="s">
        <v>322</v>
      </c>
      <c r="AD45" t="s">
        <v>324</v>
      </c>
      <c r="AF45">
        <v>68732057.450000003</v>
      </c>
    </row>
    <row r="46" spans="3:32" x14ac:dyDescent="0.25">
      <c r="F46">
        <v>7500</v>
      </c>
      <c r="G46">
        <v>159958939</v>
      </c>
      <c r="K46" t="s">
        <v>32</v>
      </c>
      <c r="P46" t="s">
        <v>267</v>
      </c>
      <c r="R46" t="s">
        <v>270</v>
      </c>
      <c r="U46">
        <v>4078899.86</v>
      </c>
      <c r="X46" t="s">
        <v>32</v>
      </c>
      <c r="AB46" t="s">
        <v>322</v>
      </c>
      <c r="AD46" t="s">
        <v>325</v>
      </c>
      <c r="AF46">
        <v>27195000.550000001</v>
      </c>
    </row>
    <row r="47" spans="3:32" x14ac:dyDescent="0.25">
      <c r="F47">
        <v>7500</v>
      </c>
      <c r="G47">
        <v>142726830</v>
      </c>
      <c r="K47" t="s">
        <v>34</v>
      </c>
      <c r="P47" t="s">
        <v>267</v>
      </c>
      <c r="R47" t="s">
        <v>271</v>
      </c>
      <c r="U47">
        <v>7868299.1399999997</v>
      </c>
      <c r="X47" t="s">
        <v>34</v>
      </c>
      <c r="AB47" t="s">
        <v>322</v>
      </c>
      <c r="AD47" t="s">
        <v>326</v>
      </c>
      <c r="AF47">
        <v>2091926.554</v>
      </c>
    </row>
    <row r="48" spans="3:32" x14ac:dyDescent="0.25">
      <c r="F48">
        <v>7500</v>
      </c>
      <c r="G48">
        <v>130238127</v>
      </c>
      <c r="K48" t="s">
        <v>36</v>
      </c>
      <c r="P48" t="s">
        <v>267</v>
      </c>
      <c r="R48" t="s">
        <v>272</v>
      </c>
      <c r="U48">
        <v>6768272.8509999998</v>
      </c>
      <c r="X48" t="s">
        <v>36</v>
      </c>
      <c r="AB48" t="s">
        <v>322</v>
      </c>
      <c r="AD48" t="s">
        <v>327</v>
      </c>
      <c r="AF48">
        <v>72880213.989999995</v>
      </c>
    </row>
    <row r="49" spans="6:32" x14ac:dyDescent="0.25">
      <c r="F49">
        <v>7500</v>
      </c>
      <c r="G49">
        <v>136054880</v>
      </c>
      <c r="K49" t="s">
        <v>38</v>
      </c>
      <c r="P49" t="s">
        <v>273</v>
      </c>
      <c r="R49" t="s">
        <v>274</v>
      </c>
      <c r="U49">
        <v>1334698.851</v>
      </c>
      <c r="X49" t="s">
        <v>38</v>
      </c>
      <c r="AB49" t="s">
        <v>328</v>
      </c>
      <c r="AD49" t="s">
        <v>329</v>
      </c>
      <c r="AF49">
        <v>104076186</v>
      </c>
    </row>
    <row r="50" spans="6:32" x14ac:dyDescent="0.25">
      <c r="F50">
        <v>10000</v>
      </c>
      <c r="G50">
        <v>140307280</v>
      </c>
      <c r="K50" t="s">
        <v>41</v>
      </c>
      <c r="P50" t="s">
        <v>273</v>
      </c>
      <c r="R50" t="s">
        <v>275</v>
      </c>
      <c r="U50">
        <v>14400597.15</v>
      </c>
      <c r="X50" t="s">
        <v>41</v>
      </c>
      <c r="AB50" t="s">
        <v>328</v>
      </c>
      <c r="AD50" t="s">
        <v>330</v>
      </c>
      <c r="AF50">
        <v>109139020</v>
      </c>
    </row>
    <row r="51" spans="6:32" x14ac:dyDescent="0.25">
      <c r="F51">
        <v>10000</v>
      </c>
      <c r="G51">
        <v>155175768</v>
      </c>
      <c r="K51" t="s">
        <v>43</v>
      </c>
      <c r="P51" t="s">
        <v>273</v>
      </c>
      <c r="R51" t="s">
        <v>276</v>
      </c>
      <c r="U51">
        <v>2969292.8509999998</v>
      </c>
      <c r="X51" t="s">
        <v>43</v>
      </c>
      <c r="AB51" t="s">
        <v>328</v>
      </c>
      <c r="AD51" t="s">
        <v>331</v>
      </c>
      <c r="AF51">
        <v>80679626.989999995</v>
      </c>
    </row>
    <row r="52" spans="6:32" x14ac:dyDescent="0.25">
      <c r="F52">
        <v>10000</v>
      </c>
      <c r="G52">
        <v>136549463</v>
      </c>
      <c r="K52" t="s">
        <v>45</v>
      </c>
      <c r="P52" t="s">
        <v>273</v>
      </c>
      <c r="R52" t="s">
        <v>277</v>
      </c>
      <c r="U52">
        <v>12146441.85</v>
      </c>
      <c r="X52" t="s">
        <v>45</v>
      </c>
      <c r="AB52" t="s">
        <v>328</v>
      </c>
      <c r="AD52" t="s">
        <v>332</v>
      </c>
      <c r="AF52">
        <v>43511730.990000002</v>
      </c>
    </row>
    <row r="53" spans="6:32" x14ac:dyDescent="0.25">
      <c r="F53">
        <v>10000</v>
      </c>
      <c r="G53">
        <v>207295936</v>
      </c>
      <c r="K53" t="s">
        <v>47</v>
      </c>
      <c r="P53" t="s">
        <v>273</v>
      </c>
      <c r="R53" t="s">
        <v>278</v>
      </c>
      <c r="U53">
        <v>2699076.199</v>
      </c>
      <c r="X53" t="s">
        <v>47</v>
      </c>
      <c r="AB53" t="s">
        <v>328</v>
      </c>
      <c r="AD53" t="s">
        <v>333</v>
      </c>
      <c r="AF53">
        <v>67192630.930000007</v>
      </c>
    </row>
    <row r="54" spans="6:32" x14ac:dyDescent="0.25">
      <c r="F54">
        <v>10000</v>
      </c>
      <c r="G54">
        <v>209601779</v>
      </c>
      <c r="K54" t="s">
        <v>49</v>
      </c>
      <c r="P54" t="s">
        <v>279</v>
      </c>
      <c r="R54" t="s">
        <v>280</v>
      </c>
      <c r="U54">
        <v>5933033.199</v>
      </c>
      <c r="X54" t="s">
        <v>49</v>
      </c>
      <c r="AB54" t="s">
        <v>334</v>
      </c>
      <c r="AD54" t="s">
        <v>335</v>
      </c>
      <c r="AF54">
        <v>93548316.930000007</v>
      </c>
    </row>
    <row r="55" spans="6:32" x14ac:dyDescent="0.25">
      <c r="F55">
        <v>20000</v>
      </c>
      <c r="G55">
        <v>268515238</v>
      </c>
      <c r="K55" t="s">
        <v>52</v>
      </c>
      <c r="P55" t="s">
        <v>279</v>
      </c>
      <c r="R55" t="s">
        <v>281</v>
      </c>
      <c r="U55">
        <v>6187030.199</v>
      </c>
      <c r="X55" t="s">
        <v>52</v>
      </c>
      <c r="AB55" t="s">
        <v>334</v>
      </c>
      <c r="AD55" t="s">
        <v>336</v>
      </c>
      <c r="AF55">
        <v>7856191.9309999999</v>
      </c>
    </row>
    <row r="56" spans="6:32" x14ac:dyDescent="0.25">
      <c r="F56">
        <v>20000</v>
      </c>
      <c r="G56">
        <v>288919504</v>
      </c>
      <c r="K56" t="s">
        <v>54</v>
      </c>
      <c r="P56" t="s">
        <v>279</v>
      </c>
      <c r="R56" t="s">
        <v>282</v>
      </c>
      <c r="U56">
        <v>4612366.199</v>
      </c>
      <c r="X56" t="s">
        <v>54</v>
      </c>
      <c r="AB56" t="s">
        <v>334</v>
      </c>
      <c r="AD56" t="s">
        <v>337</v>
      </c>
      <c r="AF56">
        <v>375543.93060000002</v>
      </c>
    </row>
    <row r="57" spans="6:32" x14ac:dyDescent="0.25">
      <c r="F57">
        <v>20000</v>
      </c>
      <c r="G57">
        <v>274279382</v>
      </c>
      <c r="K57" t="s">
        <v>56</v>
      </c>
      <c r="P57" t="s">
        <v>279</v>
      </c>
      <c r="R57" t="s">
        <v>283</v>
      </c>
      <c r="U57">
        <v>15798301.199999999</v>
      </c>
      <c r="X57" t="s">
        <v>56</v>
      </c>
      <c r="AB57" t="s">
        <v>334</v>
      </c>
      <c r="AD57" t="s">
        <v>338</v>
      </c>
      <c r="AF57">
        <v>331186435.89999998</v>
      </c>
    </row>
    <row r="58" spans="6:32" x14ac:dyDescent="0.25">
      <c r="F58">
        <v>20000</v>
      </c>
      <c r="G58">
        <v>271871847</v>
      </c>
      <c r="K58" t="s">
        <v>58</v>
      </c>
      <c r="P58" t="s">
        <v>279</v>
      </c>
      <c r="R58" t="s">
        <v>284</v>
      </c>
      <c r="U58">
        <v>5804405.2139999997</v>
      </c>
      <c r="X58" t="s">
        <v>58</v>
      </c>
      <c r="AB58" t="s">
        <v>334</v>
      </c>
      <c r="AD58" t="s">
        <v>339</v>
      </c>
      <c r="AF58">
        <v>115263396.09999999</v>
      </c>
    </row>
    <row r="59" spans="6:32" x14ac:dyDescent="0.25">
      <c r="F59">
        <v>20000</v>
      </c>
      <c r="G59">
        <v>319238239</v>
      </c>
      <c r="K59" t="s">
        <v>60</v>
      </c>
      <c r="P59" t="s">
        <v>285</v>
      </c>
      <c r="R59" t="s">
        <v>286</v>
      </c>
      <c r="U59">
        <v>3134684.2140000002</v>
      </c>
      <c r="X59" t="s">
        <v>60</v>
      </c>
      <c r="AB59" t="s">
        <v>340</v>
      </c>
      <c r="AD59" t="s">
        <v>341</v>
      </c>
      <c r="AF59">
        <v>115300177.09999999</v>
      </c>
    </row>
    <row r="60" spans="6:32" x14ac:dyDescent="0.25">
      <c r="F60">
        <v>30000</v>
      </c>
      <c r="G60">
        <v>396164876</v>
      </c>
      <c r="K60" t="s">
        <v>63</v>
      </c>
      <c r="P60" t="s">
        <v>285</v>
      </c>
      <c r="R60" t="s">
        <v>287</v>
      </c>
      <c r="U60">
        <v>3917237.7859999998</v>
      </c>
      <c r="X60" t="s">
        <v>63</v>
      </c>
      <c r="AB60" t="s">
        <v>340</v>
      </c>
      <c r="AD60" t="s">
        <v>342</v>
      </c>
      <c r="AF60">
        <v>209953023.90000001</v>
      </c>
    </row>
    <row r="61" spans="6:32" x14ac:dyDescent="0.25">
      <c r="F61">
        <v>30000</v>
      </c>
      <c r="G61">
        <v>415553391</v>
      </c>
      <c r="K61" t="s">
        <v>65</v>
      </c>
      <c r="P61" t="s">
        <v>285</v>
      </c>
      <c r="R61" t="s">
        <v>288</v>
      </c>
      <c r="U61">
        <v>21785561.210000001</v>
      </c>
      <c r="X61" t="s">
        <v>65</v>
      </c>
      <c r="AB61" t="s">
        <v>340</v>
      </c>
      <c r="AD61" t="s">
        <v>343</v>
      </c>
      <c r="AF61">
        <v>101171654.09999999</v>
      </c>
    </row>
    <row r="62" spans="6:32" x14ac:dyDescent="0.25">
      <c r="F62">
        <v>30000</v>
      </c>
      <c r="G62">
        <v>429014740</v>
      </c>
      <c r="K62" t="s">
        <v>67</v>
      </c>
      <c r="P62" t="s">
        <v>285</v>
      </c>
      <c r="R62" t="s">
        <v>289</v>
      </c>
      <c r="U62">
        <v>459475.78629999998</v>
      </c>
      <c r="X62" t="s">
        <v>67</v>
      </c>
      <c r="AB62" t="s">
        <v>340</v>
      </c>
      <c r="AD62" t="s">
        <v>344</v>
      </c>
      <c r="AF62">
        <v>112667384.09999999</v>
      </c>
    </row>
    <row r="63" spans="6:32" x14ac:dyDescent="0.25">
      <c r="F63">
        <v>30000</v>
      </c>
      <c r="G63">
        <v>333087682</v>
      </c>
      <c r="K63" t="s">
        <v>69</v>
      </c>
      <c r="P63" t="s">
        <v>285</v>
      </c>
      <c r="R63" t="s">
        <v>290</v>
      </c>
      <c r="U63">
        <v>11388487.130000001</v>
      </c>
      <c r="X63" t="s">
        <v>69</v>
      </c>
      <c r="AB63" t="s">
        <v>340</v>
      </c>
      <c r="AD63" t="s">
        <v>345</v>
      </c>
      <c r="AF63">
        <v>73050420.420000002</v>
      </c>
    </row>
    <row r="64" spans="6:32" x14ac:dyDescent="0.25">
      <c r="F64">
        <v>30000</v>
      </c>
      <c r="G64">
        <v>358190756</v>
      </c>
      <c r="K64" t="s">
        <v>71</v>
      </c>
      <c r="P64" t="s">
        <v>291</v>
      </c>
      <c r="R64" t="s">
        <v>292</v>
      </c>
      <c r="U64">
        <v>6590570.1339999996</v>
      </c>
      <c r="X64" t="s">
        <v>71</v>
      </c>
      <c r="AB64" t="s">
        <v>346</v>
      </c>
      <c r="AD64" t="s">
        <v>347</v>
      </c>
      <c r="AF64">
        <v>2491215.4219999998</v>
      </c>
    </row>
    <row r="65" spans="11:32" x14ac:dyDescent="0.25">
      <c r="K65" t="s">
        <v>74</v>
      </c>
      <c r="P65" t="s">
        <v>291</v>
      </c>
      <c r="R65" t="s">
        <v>293</v>
      </c>
      <c r="U65">
        <v>13497941.130000001</v>
      </c>
      <c r="X65" t="s">
        <v>74</v>
      </c>
      <c r="AB65" t="s">
        <v>346</v>
      </c>
      <c r="AD65" t="s">
        <v>348</v>
      </c>
      <c r="AF65">
        <v>21100125.579999998</v>
      </c>
    </row>
    <row r="66" spans="11:32" x14ac:dyDescent="0.25">
      <c r="K66" t="s">
        <v>76</v>
      </c>
      <c r="P66" t="s">
        <v>291</v>
      </c>
      <c r="R66" t="s">
        <v>294</v>
      </c>
      <c r="U66">
        <v>8874231.1339999996</v>
      </c>
      <c r="X66" t="s">
        <v>76</v>
      </c>
      <c r="AB66" t="s">
        <v>346</v>
      </c>
      <c r="AD66" t="s">
        <v>349</v>
      </c>
      <c r="AF66">
        <v>63432911.579999998</v>
      </c>
    </row>
    <row r="67" spans="11:32" x14ac:dyDescent="0.25">
      <c r="K67" t="s">
        <v>78</v>
      </c>
      <c r="P67" t="s">
        <v>291</v>
      </c>
      <c r="R67" t="s">
        <v>295</v>
      </c>
      <c r="U67">
        <v>793507.13399999996</v>
      </c>
      <c r="X67" t="s">
        <v>78</v>
      </c>
      <c r="AB67" t="s">
        <v>346</v>
      </c>
      <c r="AD67" t="s">
        <v>350</v>
      </c>
      <c r="AF67">
        <v>10316211.58</v>
      </c>
    </row>
    <row r="68" spans="11:32" x14ac:dyDescent="0.25">
      <c r="K68" t="s">
        <v>80</v>
      </c>
      <c r="P68" t="s">
        <v>291</v>
      </c>
      <c r="R68" t="s">
        <v>296</v>
      </c>
      <c r="U68">
        <v>20100409.420000002</v>
      </c>
      <c r="X68" t="s">
        <v>80</v>
      </c>
      <c r="AB68" t="s">
        <v>346</v>
      </c>
      <c r="AD68" t="s">
        <v>351</v>
      </c>
      <c r="AF68">
        <v>10540881.369999999</v>
      </c>
    </row>
    <row r="69" spans="11:32" x14ac:dyDescent="0.25">
      <c r="K69" t="s">
        <v>82</v>
      </c>
      <c r="P69" t="s">
        <v>297</v>
      </c>
      <c r="R69" t="s">
        <v>298</v>
      </c>
      <c r="U69">
        <v>14525192.42</v>
      </c>
      <c r="X69" t="s">
        <v>82</v>
      </c>
      <c r="AB69" t="s">
        <v>352</v>
      </c>
      <c r="AD69" t="s">
        <v>353</v>
      </c>
      <c r="AF69">
        <v>17114773.629999999</v>
      </c>
    </row>
    <row r="70" spans="11:32" x14ac:dyDescent="0.25">
      <c r="K70" t="s">
        <v>85</v>
      </c>
      <c r="P70" t="s">
        <v>297</v>
      </c>
      <c r="R70" t="s">
        <v>299</v>
      </c>
      <c r="U70">
        <v>2706916.5750000002</v>
      </c>
      <c r="X70" t="s">
        <v>85</v>
      </c>
      <c r="AB70" t="s">
        <v>352</v>
      </c>
      <c r="AD70" t="s">
        <v>354</v>
      </c>
      <c r="AF70">
        <v>2805793.6269999999</v>
      </c>
    </row>
    <row r="71" spans="11:32" x14ac:dyDescent="0.25">
      <c r="K71" t="s">
        <v>87</v>
      </c>
      <c r="P71" t="s">
        <v>297</v>
      </c>
      <c r="R71" t="s">
        <v>300</v>
      </c>
      <c r="U71">
        <v>15195619.58</v>
      </c>
      <c r="X71" t="s">
        <v>87</v>
      </c>
      <c r="AB71" t="s">
        <v>352</v>
      </c>
      <c r="AD71" t="s">
        <v>355</v>
      </c>
      <c r="AF71">
        <v>6807398.6270000003</v>
      </c>
    </row>
    <row r="72" spans="11:32" x14ac:dyDescent="0.25">
      <c r="K72" t="s">
        <v>89</v>
      </c>
      <c r="P72" t="s">
        <v>297</v>
      </c>
      <c r="R72" t="s">
        <v>301</v>
      </c>
      <c r="U72">
        <v>9378866.5749999993</v>
      </c>
      <c r="X72" t="s">
        <v>89</v>
      </c>
      <c r="AB72" t="s">
        <v>352</v>
      </c>
      <c r="AD72" t="s">
        <v>356</v>
      </c>
      <c r="AF72">
        <v>21515484.370000001</v>
      </c>
    </row>
    <row r="73" spans="11:32" x14ac:dyDescent="0.25">
      <c r="K73" t="s">
        <v>91</v>
      </c>
      <c r="P73" t="s">
        <v>297</v>
      </c>
      <c r="R73" t="s">
        <v>302</v>
      </c>
      <c r="U73">
        <v>27494306.579999998</v>
      </c>
      <c r="X73" t="s">
        <v>91</v>
      </c>
      <c r="AB73" t="s">
        <v>352</v>
      </c>
      <c r="AD73" t="s">
        <v>357</v>
      </c>
      <c r="AF73">
        <f>AVERAGE(AF43:AF72)</f>
        <v>66104954.518386655</v>
      </c>
    </row>
    <row r="74" spans="11:32" x14ac:dyDescent="0.25">
      <c r="K74" t="s">
        <v>93</v>
      </c>
      <c r="P74" t="s">
        <v>303</v>
      </c>
      <c r="R74" t="s">
        <v>304</v>
      </c>
      <c r="U74">
        <v>12625818.58</v>
      </c>
    </row>
    <row r="75" spans="11:32" x14ac:dyDescent="0.25">
      <c r="K75" t="s">
        <v>96</v>
      </c>
      <c r="P75" t="s">
        <v>303</v>
      </c>
      <c r="R75" t="s">
        <v>305</v>
      </c>
      <c r="U75">
        <v>31252123.579999998</v>
      </c>
    </row>
    <row r="76" spans="11:32" x14ac:dyDescent="0.25">
      <c r="K76" t="s">
        <v>98</v>
      </c>
      <c r="P76" t="s">
        <v>303</v>
      </c>
      <c r="R76" t="s">
        <v>306</v>
      </c>
      <c r="U76">
        <v>39494349.420000002</v>
      </c>
      <c r="X76" t="s">
        <v>358</v>
      </c>
    </row>
    <row r="77" spans="11:32" x14ac:dyDescent="0.25">
      <c r="K77" t="s">
        <v>100</v>
      </c>
      <c r="P77" t="s">
        <v>303</v>
      </c>
      <c r="R77" t="s">
        <v>307</v>
      </c>
      <c r="U77">
        <v>41800192.420000002</v>
      </c>
    </row>
    <row r="78" spans="11:32" x14ac:dyDescent="0.25">
      <c r="K78" t="s">
        <v>102</v>
      </c>
      <c r="P78" t="s">
        <v>303</v>
      </c>
      <c r="R78" t="s">
        <v>308</v>
      </c>
      <c r="U78">
        <v>16415782.359999999</v>
      </c>
    </row>
    <row r="79" spans="11:32" x14ac:dyDescent="0.25">
      <c r="K79" t="s">
        <v>104</v>
      </c>
      <c r="P79" t="s">
        <v>309</v>
      </c>
      <c r="R79" t="s">
        <v>310</v>
      </c>
      <c r="U79">
        <v>3988483.639</v>
      </c>
    </row>
    <row r="80" spans="11:32" x14ac:dyDescent="0.25">
      <c r="K80" t="s">
        <v>107</v>
      </c>
      <c r="P80" t="s">
        <v>309</v>
      </c>
      <c r="R80" t="s">
        <v>311</v>
      </c>
      <c r="U80">
        <v>10651638.359999999</v>
      </c>
    </row>
    <row r="81" spans="11:21" x14ac:dyDescent="0.25">
      <c r="K81" t="s">
        <v>109</v>
      </c>
      <c r="P81" t="s">
        <v>309</v>
      </c>
      <c r="R81" t="s">
        <v>312</v>
      </c>
      <c r="U81">
        <v>13059173.359999999</v>
      </c>
    </row>
    <row r="82" spans="11:21" x14ac:dyDescent="0.25">
      <c r="K82" t="s">
        <v>111</v>
      </c>
      <c r="P82" t="s">
        <v>309</v>
      </c>
      <c r="R82" t="s">
        <v>313</v>
      </c>
      <c r="U82">
        <v>34307218.640000001</v>
      </c>
    </row>
    <row r="83" spans="11:21" x14ac:dyDescent="0.25">
      <c r="K83" t="s">
        <v>113</v>
      </c>
      <c r="P83" t="s">
        <v>309</v>
      </c>
      <c r="R83" t="s">
        <v>314</v>
      </c>
      <c r="U83">
        <v>9810918.227</v>
      </c>
    </row>
    <row r="84" spans="11:21" x14ac:dyDescent="0.25">
      <c r="K84" t="s">
        <v>115</v>
      </c>
      <c r="P84" t="s">
        <v>315</v>
      </c>
      <c r="R84" t="s">
        <v>316</v>
      </c>
      <c r="U84">
        <v>29199433.23</v>
      </c>
    </row>
    <row r="85" spans="11:21" x14ac:dyDescent="0.25">
      <c r="K85" t="s">
        <v>118</v>
      </c>
      <c r="P85" t="s">
        <v>315</v>
      </c>
      <c r="R85" t="s">
        <v>317</v>
      </c>
      <c r="U85">
        <v>42660782.229999997</v>
      </c>
    </row>
    <row r="86" spans="11:21" x14ac:dyDescent="0.25">
      <c r="K86" t="s">
        <v>120</v>
      </c>
      <c r="P86" t="s">
        <v>315</v>
      </c>
      <c r="R86" t="s">
        <v>318</v>
      </c>
      <c r="U86">
        <v>53266275.770000003</v>
      </c>
    </row>
    <row r="87" spans="11:21" x14ac:dyDescent="0.25">
      <c r="K87" t="s">
        <v>122</v>
      </c>
      <c r="P87" t="s">
        <v>315</v>
      </c>
      <c r="R87" t="s">
        <v>319</v>
      </c>
      <c r="U87">
        <v>28163201.77</v>
      </c>
    </row>
    <row r="88" spans="11:21" x14ac:dyDescent="0.25">
      <c r="K88" t="s">
        <v>124</v>
      </c>
      <c r="P88" t="s">
        <v>315</v>
      </c>
      <c r="R88" t="s">
        <v>320</v>
      </c>
      <c r="U88">
        <f>AVERAGE(U43:U87)</f>
        <v>14236485.968384443</v>
      </c>
    </row>
    <row r="91" spans="11:21" x14ac:dyDescent="0.25">
      <c r="K91" t="s">
        <v>321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dimension ref="A1:BS119"/>
  <sheetViews>
    <sheetView topLeftCell="A7" workbookViewId="0">
      <selection activeCell="P116" sqref="P116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1502617</v>
      </c>
      <c r="C2">
        <v>2504643</v>
      </c>
      <c r="D2">
        <v>1144088</v>
      </c>
      <c r="E2">
        <v>562461</v>
      </c>
      <c r="F2">
        <v>1118522</v>
      </c>
      <c r="G2">
        <v>950731</v>
      </c>
      <c r="H2">
        <v>997262</v>
      </c>
      <c r="I2">
        <v>756115</v>
      </c>
      <c r="J2">
        <v>2245065</v>
      </c>
      <c r="K2">
        <v>1928371</v>
      </c>
      <c r="L2">
        <v>2059738</v>
      </c>
      <c r="M2">
        <v>7500959</v>
      </c>
      <c r="N2">
        <v>614107</v>
      </c>
      <c r="O2">
        <v>1910050</v>
      </c>
      <c r="P2">
        <v>1786675</v>
      </c>
      <c r="Q2">
        <v>2302913</v>
      </c>
      <c r="R2">
        <v>7222866</v>
      </c>
      <c r="S2">
        <v>1510808</v>
      </c>
      <c r="T2">
        <v>5623914</v>
      </c>
      <c r="U2">
        <v>2112787</v>
      </c>
      <c r="V2">
        <v>7453535</v>
      </c>
      <c r="W2">
        <v>5459184</v>
      </c>
      <c r="X2">
        <v>12594578</v>
      </c>
      <c r="Y2">
        <v>5236332</v>
      </c>
      <c r="Z2">
        <v>2242598</v>
      </c>
      <c r="AA2">
        <v>4905562</v>
      </c>
      <c r="AB2">
        <v>1829843</v>
      </c>
      <c r="AC2">
        <v>3511871</v>
      </c>
      <c r="AD2">
        <v>5096326</v>
      </c>
      <c r="AE2">
        <v>7984085</v>
      </c>
      <c r="AF2">
        <v>2996296</v>
      </c>
      <c r="AG2">
        <v>4633084</v>
      </c>
      <c r="AH2">
        <v>1734372</v>
      </c>
      <c r="AI2">
        <v>4774221</v>
      </c>
      <c r="AJ2">
        <v>3614729</v>
      </c>
      <c r="AK2">
        <v>9787838</v>
      </c>
      <c r="AL2">
        <v>8472373</v>
      </c>
      <c r="AM2">
        <v>13108978</v>
      </c>
      <c r="AN2">
        <v>8919891</v>
      </c>
      <c r="AO2">
        <v>7721318</v>
      </c>
      <c r="AP2">
        <v>6406353</v>
      </c>
      <c r="AQ2">
        <v>7597018</v>
      </c>
      <c r="AR2">
        <v>6775476</v>
      </c>
      <c r="AS2">
        <v>9943739</v>
      </c>
      <c r="AT2">
        <v>20515535</v>
      </c>
      <c r="AU2">
        <v>6323271</v>
      </c>
      <c r="AV2">
        <v>4943264</v>
      </c>
      <c r="AW2">
        <v>13701153</v>
      </c>
      <c r="AX2">
        <v>5287789</v>
      </c>
      <c r="AY2">
        <v>13089999</v>
      </c>
      <c r="AZ2">
        <v>7937514</v>
      </c>
      <c r="BA2">
        <v>8556099</v>
      </c>
      <c r="BB2">
        <v>20920023</v>
      </c>
      <c r="BC2">
        <v>5585413</v>
      </c>
      <c r="BD2">
        <v>10512800</v>
      </c>
      <c r="BE2">
        <v>11046810</v>
      </c>
      <c r="BF2">
        <v>11803110</v>
      </c>
      <c r="BG2">
        <v>6148753</v>
      </c>
      <c r="BH2">
        <v>6282807</v>
      </c>
      <c r="BI2">
        <v>9656701</v>
      </c>
      <c r="BJ2">
        <v>33057397</v>
      </c>
      <c r="BK2">
        <v>39524484</v>
      </c>
      <c r="BL2">
        <v>30065914</v>
      </c>
      <c r="BM2">
        <v>36086003</v>
      </c>
      <c r="BN2">
        <v>40499617</v>
      </c>
      <c r="BO2">
        <v>30552616</v>
      </c>
      <c r="BP2">
        <v>31424815</v>
      </c>
      <c r="BQ2">
        <v>34732541</v>
      </c>
      <c r="BR2">
        <v>48291396</v>
      </c>
      <c r="BS2">
        <v>34112677</v>
      </c>
    </row>
    <row r="3" spans="1:71" x14ac:dyDescent="0.25">
      <c r="B3">
        <f>-1.441552584*10^(-13)*B1^4+6.854295478*10^(-8)*B1^3-9.53559472*10^(-3)*B1^2+487.7295276*B1+1996343.244</f>
        <v>2045020.9093413393</v>
      </c>
      <c r="C3">
        <f t="shared" ref="C3:BN3" si="0">-1.441552584*10^(-13)*C1^4+6.854295478*10^(-8)*C1^3-9.53559472*10^(-3)*C1^2+487.7295276*C1+1996343.244</f>
        <v>2045020.9093413393</v>
      </c>
      <c r="D3">
        <f t="shared" si="0"/>
        <v>2045020.9093413393</v>
      </c>
      <c r="E3">
        <f t="shared" si="0"/>
        <v>2045020.9093413393</v>
      </c>
      <c r="F3">
        <f t="shared" si="0"/>
        <v>2045020.9093413393</v>
      </c>
      <c r="G3">
        <f t="shared" si="0"/>
        <v>2237832.6679796437</v>
      </c>
      <c r="H3">
        <f t="shared" si="0"/>
        <v>2237832.6679796437</v>
      </c>
      <c r="I3">
        <f t="shared" si="0"/>
        <v>2237832.6679796437</v>
      </c>
      <c r="J3">
        <f t="shared" si="0"/>
        <v>2237832.6679796437</v>
      </c>
      <c r="K3">
        <f t="shared" si="0"/>
        <v>2237832.6679796437</v>
      </c>
      <c r="L3">
        <f t="shared" si="0"/>
        <v>2474605.5756795215</v>
      </c>
      <c r="M3">
        <f t="shared" si="0"/>
        <v>2474605.5756795215</v>
      </c>
      <c r="N3">
        <f t="shared" si="0"/>
        <v>2474605.5756795215</v>
      </c>
      <c r="O3">
        <f t="shared" si="0"/>
        <v>2474605.5756795215</v>
      </c>
      <c r="P3">
        <f t="shared" si="0"/>
        <v>2474605.5756795215</v>
      </c>
      <c r="Q3">
        <f t="shared" si="0"/>
        <v>2934205.9574741055</v>
      </c>
      <c r="R3">
        <f t="shared" si="0"/>
        <v>2934205.9574741055</v>
      </c>
      <c r="S3">
        <f t="shared" si="0"/>
        <v>2934205.9574741055</v>
      </c>
      <c r="T3">
        <f t="shared" si="0"/>
        <v>2934205.9574741055</v>
      </c>
      <c r="U3">
        <f t="shared" si="0"/>
        <v>2934205.9574741055</v>
      </c>
      <c r="V3">
        <f t="shared" si="0"/>
        <v>4205078.7863109997</v>
      </c>
      <c r="W3">
        <f t="shared" si="0"/>
        <v>4205078.7863109997</v>
      </c>
      <c r="X3">
        <f t="shared" si="0"/>
        <v>4205078.7863109997</v>
      </c>
      <c r="Y3">
        <f t="shared" si="0"/>
        <v>4205078.7863109997</v>
      </c>
      <c r="Z3">
        <f t="shared" si="0"/>
        <v>4205078.7863109997</v>
      </c>
      <c r="AA3">
        <f t="shared" si="0"/>
        <v>5146397.9408005308</v>
      </c>
      <c r="AB3">
        <f t="shared" si="0"/>
        <v>5146397.9408005308</v>
      </c>
      <c r="AC3">
        <f t="shared" si="0"/>
        <v>5146397.9408005308</v>
      </c>
      <c r="AD3">
        <f t="shared" si="0"/>
        <v>5146397.9408005308</v>
      </c>
      <c r="AE3">
        <f t="shared" si="0"/>
        <v>5146397.9408005308</v>
      </c>
      <c r="AF3">
        <f t="shared" si="0"/>
        <v>5987180.4501959998</v>
      </c>
      <c r="AG3">
        <f t="shared" si="0"/>
        <v>5987180.4501959998</v>
      </c>
      <c r="AH3">
        <f t="shared" si="0"/>
        <v>5987180.4501959998</v>
      </c>
      <c r="AI3">
        <f t="shared" si="0"/>
        <v>5987180.4501959998</v>
      </c>
      <c r="AJ3">
        <f t="shared" si="0"/>
        <v>5987180.4501959998</v>
      </c>
      <c r="AK3">
        <f t="shared" si="0"/>
        <v>8461974.7048959993</v>
      </c>
      <c r="AL3">
        <f t="shared" si="0"/>
        <v>8461974.7048959993</v>
      </c>
      <c r="AM3">
        <f t="shared" si="0"/>
        <v>8461974.7048959993</v>
      </c>
      <c r="AN3">
        <f t="shared" si="0"/>
        <v>8461974.7048959993</v>
      </c>
      <c r="AO3">
        <f t="shared" si="0"/>
        <v>8461974.7048959993</v>
      </c>
      <c r="AP3">
        <f t="shared" si="0"/>
        <v>9780087.8437560014</v>
      </c>
      <c r="AQ3">
        <f t="shared" si="0"/>
        <v>9780087.8437560014</v>
      </c>
      <c r="AR3">
        <f t="shared" si="0"/>
        <v>9780087.8437560014</v>
      </c>
      <c r="AS3">
        <f t="shared" si="0"/>
        <v>9780087.8437560014</v>
      </c>
      <c r="AT3">
        <f t="shared" si="0"/>
        <v>9780087.8437560014</v>
      </c>
      <c r="AU3">
        <f t="shared" si="0"/>
        <v>10210731.806499999</v>
      </c>
      <c r="AV3">
        <f t="shared" si="0"/>
        <v>10210731.806499999</v>
      </c>
      <c r="AW3">
        <f t="shared" si="0"/>
        <v>10210731.806499999</v>
      </c>
      <c r="AX3">
        <f t="shared" si="0"/>
        <v>10210731.806499999</v>
      </c>
      <c r="AY3">
        <f t="shared" si="0"/>
        <v>10210731.806499999</v>
      </c>
      <c r="AZ3">
        <f t="shared" si="0"/>
        <v>9293734.0889999978</v>
      </c>
      <c r="BA3">
        <f t="shared" si="0"/>
        <v>9293734.0889999978</v>
      </c>
      <c r="BB3">
        <f t="shared" si="0"/>
        <v>9293734.0889999978</v>
      </c>
      <c r="BC3">
        <f t="shared" si="0"/>
        <v>9293734.0889999978</v>
      </c>
      <c r="BD3">
        <f t="shared" si="0"/>
        <v>9293734.0889999978</v>
      </c>
      <c r="BE3">
        <f t="shared" si="0"/>
        <v>9540777.7439999916</v>
      </c>
      <c r="BF3">
        <f t="shared" si="0"/>
        <v>9540777.7439999916</v>
      </c>
      <c r="BG3">
        <f t="shared" si="0"/>
        <v>9540777.7439999916</v>
      </c>
      <c r="BH3">
        <f t="shared" si="0"/>
        <v>9540777.7439999916</v>
      </c>
      <c r="BI3">
        <f t="shared" si="0"/>
        <v>9540777.7439999916</v>
      </c>
      <c r="BJ3">
        <f t="shared" si="0"/>
        <v>35813684.763999939</v>
      </c>
      <c r="BK3">
        <f t="shared" si="0"/>
        <v>35813684.763999939</v>
      </c>
      <c r="BL3">
        <f t="shared" si="0"/>
        <v>35813684.763999939</v>
      </c>
      <c r="BM3">
        <f t="shared" si="0"/>
        <v>35813684.763999939</v>
      </c>
      <c r="BN3">
        <f t="shared" si="0"/>
        <v>35813684.763999939</v>
      </c>
      <c r="BO3">
        <f t="shared" ref="BO3:BS3" si="1">-1.441552584*10^(-13)*BO1^4+6.854295478*10^(-8)*BO1^3-9.53559472*10^(-3)*BO1^2+487.7295276*BO1+1996343.244</f>
        <v>35831245.456499994</v>
      </c>
      <c r="BP3">
        <f t="shared" si="1"/>
        <v>35831245.456499994</v>
      </c>
      <c r="BQ3">
        <f t="shared" si="1"/>
        <v>35831245.456499994</v>
      </c>
      <c r="BR3">
        <f t="shared" si="1"/>
        <v>35831245.456499994</v>
      </c>
      <c r="BS3">
        <f t="shared" si="1"/>
        <v>35831245.456499994</v>
      </c>
    </row>
    <row r="5" spans="1:71" x14ac:dyDescent="0.25">
      <c r="B5" s="3"/>
      <c r="F5" t="s">
        <v>3</v>
      </c>
    </row>
    <row r="6" spans="1:71" x14ac:dyDescent="0.25">
      <c r="A6" s="3"/>
      <c r="B6">
        <v>100</v>
      </c>
      <c r="C6">
        <v>1502617</v>
      </c>
      <c r="E6" s="3"/>
      <c r="F6" s="1" t="s">
        <v>2</v>
      </c>
      <c r="G6" s="3"/>
      <c r="H6" s="3"/>
    </row>
    <row r="7" spans="1:71" x14ac:dyDescent="0.25">
      <c r="A7" s="3"/>
      <c r="B7">
        <v>100</v>
      </c>
      <c r="C7">
        <v>2504643</v>
      </c>
      <c r="E7" s="3"/>
      <c r="F7" s="3" t="s">
        <v>16</v>
      </c>
      <c r="G7" s="3"/>
      <c r="H7" s="1"/>
    </row>
    <row r="8" spans="1:71" x14ac:dyDescent="0.25">
      <c r="A8" s="3"/>
      <c r="B8">
        <v>100</v>
      </c>
      <c r="C8">
        <v>1144088</v>
      </c>
      <c r="D8" s="3"/>
      <c r="E8" s="3"/>
      <c r="F8" t="s">
        <v>17</v>
      </c>
      <c r="G8" s="3"/>
      <c r="H8" s="3"/>
    </row>
    <row r="9" spans="1:71" x14ac:dyDescent="0.25">
      <c r="A9" s="3"/>
      <c r="B9">
        <v>100</v>
      </c>
      <c r="C9">
        <v>562461</v>
      </c>
      <c r="D9" s="3"/>
      <c r="E9" s="3"/>
      <c r="F9" s="3"/>
      <c r="G9" s="3"/>
      <c r="H9" s="3"/>
    </row>
    <row r="10" spans="1:71" x14ac:dyDescent="0.25">
      <c r="A10" s="3"/>
      <c r="B10">
        <v>100</v>
      </c>
      <c r="C10">
        <v>1118522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>
        <v>950731</v>
      </c>
      <c r="D11" s="3"/>
      <c r="E11" s="3"/>
      <c r="F11" s="3"/>
      <c r="G11" s="3"/>
      <c r="H11" s="3"/>
    </row>
    <row r="12" spans="1:71" x14ac:dyDescent="0.25">
      <c r="A12" s="3"/>
      <c r="B12">
        <v>500</v>
      </c>
      <c r="C12">
        <v>997262</v>
      </c>
      <c r="D12" s="3"/>
      <c r="E12" s="3"/>
      <c r="F12" s="3"/>
      <c r="G12" s="3"/>
      <c r="H12" s="3"/>
    </row>
    <row r="13" spans="1:71" x14ac:dyDescent="0.25">
      <c r="A13" s="3"/>
      <c r="B13">
        <v>500</v>
      </c>
      <c r="C13">
        <v>756115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>
        <v>2245065</v>
      </c>
      <c r="D14" s="3"/>
      <c r="E14" s="3"/>
      <c r="F14" s="3"/>
      <c r="G14" s="3"/>
      <c r="H14" s="3"/>
    </row>
    <row r="15" spans="1:71" x14ac:dyDescent="0.25">
      <c r="A15" s="3"/>
      <c r="B15">
        <v>500</v>
      </c>
      <c r="C15">
        <v>1928371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>
        <v>2059738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>
        <v>7500959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>
        <v>614107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>
        <v>1910050</v>
      </c>
      <c r="D19" s="3"/>
      <c r="E19" s="3"/>
      <c r="F19" s="3"/>
      <c r="G19" s="3"/>
      <c r="H19" s="3"/>
    </row>
    <row r="20" spans="1:8" x14ac:dyDescent="0.25">
      <c r="A20" s="3"/>
      <c r="B20">
        <v>1000</v>
      </c>
      <c r="C20">
        <v>1786675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>
        <v>2302913</v>
      </c>
      <c r="D21" s="3"/>
      <c r="E21" s="3"/>
      <c r="F21" s="3"/>
      <c r="G21" s="3"/>
      <c r="H21" s="3"/>
    </row>
    <row r="22" spans="1:8" x14ac:dyDescent="0.25">
      <c r="B22">
        <v>2000</v>
      </c>
      <c r="C22">
        <v>7222866</v>
      </c>
      <c r="D22" s="3"/>
    </row>
    <row r="23" spans="1:8" x14ac:dyDescent="0.25">
      <c r="B23">
        <v>2000</v>
      </c>
      <c r="C23">
        <v>1510808</v>
      </c>
      <c r="D23" s="3"/>
    </row>
    <row r="24" spans="1:8" x14ac:dyDescent="0.25">
      <c r="B24">
        <v>2000</v>
      </c>
      <c r="C24">
        <v>5623914</v>
      </c>
    </row>
    <row r="25" spans="1:8" x14ac:dyDescent="0.25">
      <c r="B25">
        <v>2000</v>
      </c>
      <c r="C25">
        <v>2112787</v>
      </c>
    </row>
    <row r="26" spans="1:8" x14ac:dyDescent="0.25">
      <c r="B26">
        <v>5000</v>
      </c>
      <c r="C26">
        <v>7453535</v>
      </c>
    </row>
    <row r="27" spans="1:8" x14ac:dyDescent="0.25">
      <c r="B27">
        <v>5000</v>
      </c>
      <c r="C27">
        <v>5459184</v>
      </c>
    </row>
    <row r="28" spans="1:8" x14ac:dyDescent="0.25">
      <c r="B28">
        <v>5000</v>
      </c>
      <c r="C28">
        <v>12594578</v>
      </c>
    </row>
    <row r="29" spans="1:8" x14ac:dyDescent="0.25">
      <c r="B29">
        <v>5000</v>
      </c>
      <c r="C29">
        <v>5236332</v>
      </c>
    </row>
    <row r="30" spans="1:8" x14ac:dyDescent="0.25">
      <c r="B30">
        <v>5000</v>
      </c>
      <c r="C30">
        <v>2242598</v>
      </c>
    </row>
    <row r="31" spans="1:8" x14ac:dyDescent="0.25">
      <c r="B31">
        <v>7500</v>
      </c>
      <c r="C31">
        <v>4905562</v>
      </c>
    </row>
    <row r="32" spans="1:8" x14ac:dyDescent="0.25">
      <c r="B32">
        <v>7500</v>
      </c>
      <c r="C32">
        <v>1829843</v>
      </c>
    </row>
    <row r="33" spans="2:16" x14ac:dyDescent="0.25">
      <c r="B33">
        <v>7500</v>
      </c>
      <c r="C33">
        <v>3511871</v>
      </c>
    </row>
    <row r="34" spans="2:16" x14ac:dyDescent="0.25">
      <c r="B34">
        <v>7500</v>
      </c>
      <c r="C34">
        <v>5096326</v>
      </c>
    </row>
    <row r="35" spans="2:16" x14ac:dyDescent="0.25">
      <c r="B35">
        <v>7500</v>
      </c>
      <c r="C35">
        <v>7984085</v>
      </c>
    </row>
    <row r="36" spans="2:16" x14ac:dyDescent="0.25">
      <c r="B36">
        <v>10000</v>
      </c>
      <c r="C36">
        <v>2996296</v>
      </c>
    </row>
    <row r="37" spans="2:16" x14ac:dyDescent="0.25">
      <c r="B37">
        <v>10000</v>
      </c>
      <c r="C37">
        <v>4633084</v>
      </c>
    </row>
    <row r="38" spans="2:16" x14ac:dyDescent="0.25">
      <c r="B38">
        <v>10000</v>
      </c>
      <c r="C38">
        <v>1734372</v>
      </c>
    </row>
    <row r="39" spans="2:16" x14ac:dyDescent="0.25">
      <c r="B39">
        <v>10000</v>
      </c>
      <c r="C39">
        <v>4774221</v>
      </c>
    </row>
    <row r="40" spans="2:16" x14ac:dyDescent="0.25">
      <c r="B40">
        <v>10000</v>
      </c>
      <c r="C40">
        <v>3614729</v>
      </c>
    </row>
    <row r="41" spans="2:16" x14ac:dyDescent="0.25">
      <c r="B41">
        <v>20000</v>
      </c>
      <c r="C41">
        <v>9787838</v>
      </c>
    </row>
    <row r="42" spans="2:16" x14ac:dyDescent="0.25">
      <c r="B42">
        <v>20000</v>
      </c>
      <c r="C42">
        <v>8472373</v>
      </c>
    </row>
    <row r="43" spans="2:16" x14ac:dyDescent="0.25">
      <c r="B43">
        <v>20000</v>
      </c>
      <c r="C43">
        <v>13108978</v>
      </c>
    </row>
    <row r="44" spans="2:16" x14ac:dyDescent="0.25">
      <c r="B44">
        <v>20000</v>
      </c>
      <c r="C44">
        <v>8919891</v>
      </c>
    </row>
    <row r="45" spans="2:16" x14ac:dyDescent="0.25">
      <c r="B45">
        <v>20000</v>
      </c>
      <c r="C45">
        <v>7721318</v>
      </c>
    </row>
    <row r="46" spans="2:16" x14ac:dyDescent="0.25">
      <c r="B46">
        <v>30000</v>
      </c>
      <c r="C46">
        <v>6406353</v>
      </c>
      <c r="F46" t="s">
        <v>22</v>
      </c>
      <c r="G46" t="s">
        <v>23</v>
      </c>
      <c r="H46" t="s">
        <v>24</v>
      </c>
      <c r="J46" t="s">
        <v>25</v>
      </c>
      <c r="K46" t="s">
        <v>24</v>
      </c>
      <c r="L46" t="s">
        <v>26</v>
      </c>
      <c r="P46">
        <v>542403.90899999999</v>
      </c>
    </row>
    <row r="47" spans="2:16" x14ac:dyDescent="0.25">
      <c r="B47">
        <v>30000</v>
      </c>
      <c r="C47">
        <v>7597018</v>
      </c>
      <c r="F47" t="s">
        <v>27</v>
      </c>
      <c r="K47" t="s">
        <v>359</v>
      </c>
      <c r="M47" t="s">
        <v>360</v>
      </c>
      <c r="P47">
        <v>459622.09100000001</v>
      </c>
    </row>
    <row r="48" spans="2:16" x14ac:dyDescent="0.25">
      <c r="B48">
        <v>30000</v>
      </c>
      <c r="C48">
        <v>6775476</v>
      </c>
      <c r="F48" t="s">
        <v>30</v>
      </c>
      <c r="K48" t="s">
        <v>359</v>
      </c>
      <c r="M48" t="s">
        <v>361</v>
      </c>
      <c r="P48">
        <v>900932.90899999999</v>
      </c>
    </row>
    <row r="49" spans="2:16" x14ac:dyDescent="0.25">
      <c r="B49">
        <v>30000</v>
      </c>
      <c r="C49">
        <v>9943739</v>
      </c>
      <c r="F49" t="s">
        <v>32</v>
      </c>
      <c r="K49" t="s">
        <v>359</v>
      </c>
      <c r="M49" t="s">
        <v>362</v>
      </c>
      <c r="P49">
        <v>1482559.909</v>
      </c>
    </row>
    <row r="50" spans="2:16" x14ac:dyDescent="0.25">
      <c r="B50">
        <v>30000</v>
      </c>
      <c r="C50">
        <v>20515535</v>
      </c>
      <c r="F50" t="s">
        <v>34</v>
      </c>
      <c r="K50" t="s">
        <v>359</v>
      </c>
      <c r="M50" t="s">
        <v>363</v>
      </c>
      <c r="P50">
        <v>926498.90899999999</v>
      </c>
    </row>
    <row r="51" spans="2:16" x14ac:dyDescent="0.25">
      <c r="B51">
        <v>50000</v>
      </c>
      <c r="C51">
        <v>6323271</v>
      </c>
      <c r="F51" t="s">
        <v>36</v>
      </c>
      <c r="K51" t="s">
        <v>359</v>
      </c>
      <c r="M51" t="s">
        <v>364</v>
      </c>
      <c r="P51">
        <v>1287101.6680000001</v>
      </c>
    </row>
    <row r="52" spans="2:16" x14ac:dyDescent="0.25">
      <c r="B52">
        <v>50000</v>
      </c>
      <c r="C52">
        <v>4943264</v>
      </c>
      <c r="F52" t="s">
        <v>38</v>
      </c>
      <c r="K52" t="s">
        <v>365</v>
      </c>
      <c r="M52" t="s">
        <v>366</v>
      </c>
      <c r="P52">
        <v>1240570.6680000001</v>
      </c>
    </row>
    <row r="53" spans="2:16" x14ac:dyDescent="0.25">
      <c r="B53">
        <v>50000</v>
      </c>
      <c r="C53">
        <v>13701153</v>
      </c>
      <c r="F53" t="s">
        <v>41</v>
      </c>
      <c r="K53" t="s">
        <v>365</v>
      </c>
      <c r="M53" t="s">
        <v>367</v>
      </c>
      <c r="P53">
        <v>1481717.6680000001</v>
      </c>
    </row>
    <row r="54" spans="2:16" x14ac:dyDescent="0.25">
      <c r="B54">
        <v>50000</v>
      </c>
      <c r="C54">
        <v>5287789</v>
      </c>
      <c r="F54" t="s">
        <v>43</v>
      </c>
      <c r="K54" t="s">
        <v>365</v>
      </c>
      <c r="M54" t="s">
        <v>368</v>
      </c>
      <c r="P54">
        <v>7232.3323449999998</v>
      </c>
    </row>
    <row r="55" spans="2:16" x14ac:dyDescent="0.25">
      <c r="B55">
        <v>50000</v>
      </c>
      <c r="C55">
        <v>13089999</v>
      </c>
      <c r="F55" t="s">
        <v>45</v>
      </c>
      <c r="K55" t="s">
        <v>365</v>
      </c>
      <c r="M55" t="s">
        <v>369</v>
      </c>
      <c r="P55">
        <v>309461.66769999999</v>
      </c>
    </row>
    <row r="56" spans="2:16" x14ac:dyDescent="0.25">
      <c r="B56">
        <v>75000</v>
      </c>
      <c r="C56">
        <v>7937514</v>
      </c>
      <c r="F56" t="s">
        <v>47</v>
      </c>
      <c r="K56" t="s">
        <v>365</v>
      </c>
      <c r="M56" t="s">
        <v>370</v>
      </c>
      <c r="P56">
        <v>414867.57539999997</v>
      </c>
    </row>
    <row r="57" spans="2:16" x14ac:dyDescent="0.25">
      <c r="B57">
        <v>75000</v>
      </c>
      <c r="C57">
        <v>8556099</v>
      </c>
      <c r="F57" t="s">
        <v>49</v>
      </c>
      <c r="K57" t="s">
        <v>371</v>
      </c>
      <c r="M57" t="s">
        <v>372</v>
      </c>
      <c r="P57">
        <v>5026353.4249999998</v>
      </c>
    </row>
    <row r="58" spans="2:16" x14ac:dyDescent="0.25">
      <c r="B58">
        <v>75000</v>
      </c>
      <c r="C58">
        <v>20920023</v>
      </c>
      <c r="F58" t="s">
        <v>52</v>
      </c>
      <c r="K58" t="s">
        <v>371</v>
      </c>
      <c r="M58" t="s">
        <v>373</v>
      </c>
      <c r="P58">
        <v>1860498.575</v>
      </c>
    </row>
    <row r="59" spans="2:16" x14ac:dyDescent="0.25">
      <c r="B59">
        <v>75000</v>
      </c>
      <c r="C59">
        <v>5585413</v>
      </c>
      <c r="F59" t="s">
        <v>54</v>
      </c>
      <c r="K59" t="s">
        <v>371</v>
      </c>
      <c r="M59" t="s">
        <v>374</v>
      </c>
      <c r="P59">
        <v>564555.57539999997</v>
      </c>
    </row>
    <row r="60" spans="2:16" x14ac:dyDescent="0.25">
      <c r="B60">
        <v>75000</v>
      </c>
      <c r="C60">
        <v>10512800</v>
      </c>
      <c r="F60" t="s">
        <v>56</v>
      </c>
      <c r="K60" t="s">
        <v>371</v>
      </c>
      <c r="M60" t="s">
        <v>375</v>
      </c>
      <c r="P60">
        <v>687930.57539999997</v>
      </c>
    </row>
    <row r="61" spans="2:16" x14ac:dyDescent="0.25">
      <c r="B61">
        <v>100000</v>
      </c>
      <c r="C61">
        <v>11046810</v>
      </c>
      <c r="F61" t="s">
        <v>58</v>
      </c>
      <c r="K61" t="s">
        <v>371</v>
      </c>
      <c r="M61" t="s">
        <v>376</v>
      </c>
      <c r="P61">
        <v>631292.9571</v>
      </c>
    </row>
    <row r="62" spans="2:16" x14ac:dyDescent="0.25">
      <c r="B62">
        <v>100000</v>
      </c>
      <c r="C62">
        <v>11803110</v>
      </c>
      <c r="F62" t="s">
        <v>60</v>
      </c>
      <c r="K62" t="s">
        <v>377</v>
      </c>
      <c r="M62" t="s">
        <v>378</v>
      </c>
      <c r="P62">
        <v>4288660.0429999996</v>
      </c>
    </row>
    <row r="63" spans="2:16" x14ac:dyDescent="0.25">
      <c r="B63">
        <v>100000</v>
      </c>
      <c r="C63">
        <v>6148753</v>
      </c>
      <c r="F63" t="s">
        <v>63</v>
      </c>
      <c r="K63" t="s">
        <v>377</v>
      </c>
      <c r="M63" t="s">
        <v>379</v>
      </c>
      <c r="P63">
        <v>1423397.9569999999</v>
      </c>
    </row>
    <row r="64" spans="2:16" x14ac:dyDescent="0.25">
      <c r="B64">
        <v>100000</v>
      </c>
      <c r="C64">
        <v>6282807</v>
      </c>
      <c r="F64" t="s">
        <v>65</v>
      </c>
      <c r="K64" t="s">
        <v>377</v>
      </c>
      <c r="M64" t="s">
        <v>380</v>
      </c>
      <c r="P64">
        <v>2689708.0430000001</v>
      </c>
    </row>
    <row r="65" spans="2:16" x14ac:dyDescent="0.25">
      <c r="B65">
        <v>100000</v>
      </c>
      <c r="C65">
        <v>9656701</v>
      </c>
      <c r="F65" t="s">
        <v>67</v>
      </c>
      <c r="K65" t="s">
        <v>377</v>
      </c>
      <c r="M65" t="s">
        <v>381</v>
      </c>
      <c r="P65">
        <v>821418.9571</v>
      </c>
    </row>
    <row r="66" spans="2:16" x14ac:dyDescent="0.25">
      <c r="B66">
        <v>200000</v>
      </c>
      <c r="C66">
        <v>33057397</v>
      </c>
      <c r="F66" t="s">
        <v>69</v>
      </c>
      <c r="K66" t="s">
        <v>377</v>
      </c>
      <c r="M66" t="s">
        <v>382</v>
      </c>
      <c r="P66">
        <v>3248456.2140000002</v>
      </c>
    </row>
    <row r="67" spans="2:16" x14ac:dyDescent="0.25">
      <c r="B67">
        <v>200000</v>
      </c>
      <c r="C67">
        <v>39524484</v>
      </c>
      <c r="F67" t="s">
        <v>71</v>
      </c>
      <c r="K67" t="s">
        <v>383</v>
      </c>
      <c r="M67" t="s">
        <v>384</v>
      </c>
      <c r="P67">
        <v>1254105.2139999999</v>
      </c>
    </row>
    <row r="68" spans="2:16" x14ac:dyDescent="0.25">
      <c r="B68">
        <v>200000</v>
      </c>
      <c r="C68">
        <v>30065914</v>
      </c>
      <c r="F68" t="s">
        <v>74</v>
      </c>
      <c r="K68" t="s">
        <v>383</v>
      </c>
      <c r="M68" t="s">
        <v>385</v>
      </c>
      <c r="P68">
        <v>8389499.2139999997</v>
      </c>
    </row>
    <row r="69" spans="2:16" x14ac:dyDescent="0.25">
      <c r="B69">
        <v>200000</v>
      </c>
      <c r="C69">
        <v>36086003</v>
      </c>
      <c r="F69" t="s">
        <v>76</v>
      </c>
      <c r="K69" t="s">
        <v>383</v>
      </c>
      <c r="M69" t="s">
        <v>386</v>
      </c>
      <c r="P69">
        <v>1031253.214</v>
      </c>
    </row>
    <row r="70" spans="2:16" x14ac:dyDescent="0.25">
      <c r="B70">
        <v>200000</v>
      </c>
      <c r="C70">
        <v>40499617</v>
      </c>
      <c r="F70" t="s">
        <v>78</v>
      </c>
      <c r="K70" t="s">
        <v>383</v>
      </c>
      <c r="M70" t="s">
        <v>387</v>
      </c>
      <c r="P70">
        <v>1962480.7860000001</v>
      </c>
    </row>
    <row r="71" spans="2:16" x14ac:dyDescent="0.25">
      <c r="B71">
        <v>250000</v>
      </c>
      <c r="C71">
        <v>30552616</v>
      </c>
      <c r="F71" t="s">
        <v>80</v>
      </c>
      <c r="K71" t="s">
        <v>383</v>
      </c>
      <c r="M71" t="s">
        <v>388</v>
      </c>
      <c r="P71">
        <v>240835.94039999999</v>
      </c>
    </row>
    <row r="72" spans="2:16" x14ac:dyDescent="0.25">
      <c r="B72">
        <v>250000</v>
      </c>
      <c r="C72">
        <v>31424815</v>
      </c>
      <c r="F72" t="s">
        <v>82</v>
      </c>
      <c r="K72" t="s">
        <v>389</v>
      </c>
      <c r="M72" t="s">
        <v>390</v>
      </c>
      <c r="P72">
        <v>3316554.94</v>
      </c>
    </row>
    <row r="73" spans="2:16" x14ac:dyDescent="0.25">
      <c r="B73">
        <v>250000</v>
      </c>
      <c r="C73">
        <v>34732541</v>
      </c>
      <c r="F73" t="s">
        <v>85</v>
      </c>
      <c r="K73" t="s">
        <v>389</v>
      </c>
      <c r="M73" t="s">
        <v>391</v>
      </c>
      <c r="P73">
        <v>1634526.94</v>
      </c>
    </row>
    <row r="74" spans="2:16" x14ac:dyDescent="0.25">
      <c r="B74">
        <v>250000</v>
      </c>
      <c r="C74">
        <v>48291396</v>
      </c>
      <c r="F74" t="s">
        <v>87</v>
      </c>
      <c r="K74" t="s">
        <v>389</v>
      </c>
      <c r="M74" t="s">
        <v>392</v>
      </c>
      <c r="P74">
        <v>50071.940419999999</v>
      </c>
    </row>
    <row r="75" spans="2:16" x14ac:dyDescent="0.25">
      <c r="B75">
        <v>250000</v>
      </c>
      <c r="C75">
        <v>34112677</v>
      </c>
      <c r="F75" t="s">
        <v>89</v>
      </c>
      <c r="K75" t="s">
        <v>389</v>
      </c>
      <c r="M75" t="s">
        <v>393</v>
      </c>
      <c r="P75">
        <v>2837687.06</v>
      </c>
    </row>
    <row r="76" spans="2:16" x14ac:dyDescent="0.25">
      <c r="F76" t="s">
        <v>91</v>
      </c>
      <c r="K76" t="s">
        <v>389</v>
      </c>
      <c r="M76" t="s">
        <v>394</v>
      </c>
      <c r="P76">
        <v>2990884.45</v>
      </c>
    </row>
    <row r="77" spans="2:16" x14ac:dyDescent="0.25">
      <c r="F77" t="s">
        <v>93</v>
      </c>
      <c r="K77" t="s">
        <v>395</v>
      </c>
      <c r="M77" t="s">
        <v>396</v>
      </c>
      <c r="P77">
        <v>1354096.45</v>
      </c>
    </row>
    <row r="78" spans="2:16" x14ac:dyDescent="0.25">
      <c r="F78" t="s">
        <v>96</v>
      </c>
      <c r="K78" t="s">
        <v>395</v>
      </c>
      <c r="M78" t="s">
        <v>397</v>
      </c>
      <c r="P78">
        <v>4252808.45</v>
      </c>
    </row>
    <row r="79" spans="2:16" x14ac:dyDescent="0.25">
      <c r="F79" t="s">
        <v>98</v>
      </c>
      <c r="K79" t="s">
        <v>395</v>
      </c>
      <c r="M79" t="s">
        <v>398</v>
      </c>
      <c r="P79">
        <v>1212959.45</v>
      </c>
    </row>
    <row r="80" spans="2:16" x14ac:dyDescent="0.25">
      <c r="F80" t="s">
        <v>100</v>
      </c>
      <c r="K80" t="s">
        <v>395</v>
      </c>
      <c r="M80" t="s">
        <v>399</v>
      </c>
      <c r="P80">
        <v>2372451.4500000002</v>
      </c>
    </row>
    <row r="81" spans="6:16" x14ac:dyDescent="0.25">
      <c r="F81" t="s">
        <v>102</v>
      </c>
      <c r="K81" t="s">
        <v>395</v>
      </c>
      <c r="M81" t="s">
        <v>400</v>
      </c>
      <c r="P81">
        <v>1325863.2960000001</v>
      </c>
    </row>
    <row r="82" spans="6:16" x14ac:dyDescent="0.25">
      <c r="F82" t="s">
        <v>104</v>
      </c>
      <c r="K82" t="s">
        <v>401</v>
      </c>
      <c r="M82" t="s">
        <v>402</v>
      </c>
      <c r="P82">
        <v>10398.295679999999</v>
      </c>
    </row>
    <row r="83" spans="6:16" x14ac:dyDescent="0.25">
      <c r="F83" t="s">
        <v>107</v>
      </c>
      <c r="K83" t="s">
        <v>401</v>
      </c>
      <c r="M83" t="s">
        <v>403</v>
      </c>
      <c r="P83">
        <v>4647003.2960000001</v>
      </c>
    </row>
    <row r="84" spans="6:16" x14ac:dyDescent="0.25">
      <c r="F84" t="s">
        <v>109</v>
      </c>
      <c r="K84" t="s">
        <v>401</v>
      </c>
      <c r="M84" t="s">
        <v>404</v>
      </c>
      <c r="P84">
        <v>457916.29570000002</v>
      </c>
    </row>
    <row r="85" spans="6:16" x14ac:dyDescent="0.25">
      <c r="F85" t="s">
        <v>111</v>
      </c>
      <c r="K85" t="s">
        <v>401</v>
      </c>
      <c r="M85" t="s">
        <v>405</v>
      </c>
      <c r="P85">
        <v>740656.70429999998</v>
      </c>
    </row>
    <row r="86" spans="6:16" x14ac:dyDescent="0.25">
      <c r="F86" t="s">
        <v>113</v>
      </c>
      <c r="K86" t="s">
        <v>401</v>
      </c>
      <c r="M86" t="s">
        <v>406</v>
      </c>
      <c r="P86">
        <v>3373734.8429999999</v>
      </c>
    </row>
    <row r="87" spans="6:16" x14ac:dyDescent="0.25">
      <c r="F87" t="s">
        <v>115</v>
      </c>
      <c r="K87" t="s">
        <v>407</v>
      </c>
      <c r="M87" t="s">
        <v>408</v>
      </c>
      <c r="P87">
        <v>2183069.8429999999</v>
      </c>
    </row>
    <row r="88" spans="6:16" x14ac:dyDescent="0.25">
      <c r="F88" t="s">
        <v>118</v>
      </c>
      <c r="K88" t="s">
        <v>407</v>
      </c>
      <c r="M88" t="s">
        <v>409</v>
      </c>
      <c r="P88">
        <v>3004611.8429999999</v>
      </c>
    </row>
    <row r="89" spans="6:16" x14ac:dyDescent="0.25">
      <c r="F89" t="s">
        <v>120</v>
      </c>
      <c r="K89" t="s">
        <v>407</v>
      </c>
      <c r="M89" t="s">
        <v>410</v>
      </c>
      <c r="P89">
        <v>163651.15700000001</v>
      </c>
    </row>
    <row r="90" spans="6:16" x14ac:dyDescent="0.25">
      <c r="F90" t="s">
        <v>122</v>
      </c>
      <c r="K90" t="s">
        <v>407</v>
      </c>
      <c r="M90" t="s">
        <v>411</v>
      </c>
      <c r="P90">
        <v>10735447.16</v>
      </c>
    </row>
    <row r="91" spans="6:16" x14ac:dyDescent="0.25">
      <c r="F91" t="s">
        <v>124</v>
      </c>
      <c r="K91" t="s">
        <v>407</v>
      </c>
      <c r="M91" t="s">
        <v>412</v>
      </c>
      <c r="P91">
        <v>3887460.8050000002</v>
      </c>
    </row>
    <row r="92" spans="6:16" x14ac:dyDescent="0.25">
      <c r="F92" t="s">
        <v>126</v>
      </c>
      <c r="K92" t="s">
        <v>413</v>
      </c>
      <c r="M92" t="s">
        <v>414</v>
      </c>
      <c r="P92">
        <v>5267467.8049999997</v>
      </c>
    </row>
    <row r="93" spans="6:16" x14ac:dyDescent="0.25">
      <c r="F93" t="s">
        <v>129</v>
      </c>
      <c r="K93" t="s">
        <v>413</v>
      </c>
      <c r="M93" t="s">
        <v>415</v>
      </c>
      <c r="P93">
        <v>3490421.1949999998</v>
      </c>
    </row>
    <row r="94" spans="6:16" x14ac:dyDescent="0.25">
      <c r="F94" t="s">
        <v>131</v>
      </c>
      <c r="K94" t="s">
        <v>413</v>
      </c>
      <c r="M94" t="s">
        <v>416</v>
      </c>
      <c r="P94">
        <v>4922942.8049999997</v>
      </c>
    </row>
    <row r="95" spans="6:16" x14ac:dyDescent="0.25">
      <c r="F95" t="s">
        <v>133</v>
      </c>
      <c r="K95" t="s">
        <v>413</v>
      </c>
      <c r="M95" t="s">
        <v>417</v>
      </c>
      <c r="P95">
        <v>2879267.1949999998</v>
      </c>
    </row>
    <row r="96" spans="6:16" x14ac:dyDescent="0.25">
      <c r="F96" t="s">
        <v>135</v>
      </c>
      <c r="K96" t="s">
        <v>413</v>
      </c>
      <c r="M96" t="s">
        <v>418</v>
      </c>
      <c r="P96">
        <v>1356220.0859999999</v>
      </c>
    </row>
    <row r="97" spans="6:16" x14ac:dyDescent="0.25">
      <c r="F97" t="s">
        <v>137</v>
      </c>
      <c r="K97" t="s">
        <v>419</v>
      </c>
      <c r="M97" t="s">
        <v>420</v>
      </c>
      <c r="P97">
        <v>737635.08600000001</v>
      </c>
    </row>
    <row r="98" spans="6:16" x14ac:dyDescent="0.25">
      <c r="F98" t="s">
        <v>140</v>
      </c>
      <c r="K98" t="s">
        <v>419</v>
      </c>
      <c r="M98" t="s">
        <v>421</v>
      </c>
      <c r="P98">
        <v>11626288.91</v>
      </c>
    </row>
    <row r="99" spans="6:16" x14ac:dyDescent="0.25">
      <c r="F99" t="s">
        <v>142</v>
      </c>
      <c r="K99" t="s">
        <v>419</v>
      </c>
      <c r="M99" t="s">
        <v>422</v>
      </c>
      <c r="P99">
        <v>3708321.0860000001</v>
      </c>
    </row>
    <row r="100" spans="6:16" x14ac:dyDescent="0.25">
      <c r="F100" t="s">
        <v>144</v>
      </c>
      <c r="K100" t="s">
        <v>419</v>
      </c>
      <c r="M100" t="s">
        <v>423</v>
      </c>
      <c r="P100">
        <v>1219065.9140000001</v>
      </c>
    </row>
    <row r="101" spans="6:16" x14ac:dyDescent="0.25">
      <c r="F101" t="s">
        <v>146</v>
      </c>
      <c r="K101" t="s">
        <v>419</v>
      </c>
      <c r="M101" t="s">
        <v>424</v>
      </c>
      <c r="P101">
        <v>1506032.2609999999</v>
      </c>
    </row>
    <row r="102" spans="6:16" x14ac:dyDescent="0.25">
      <c r="F102" t="s">
        <v>148</v>
      </c>
      <c r="K102" t="s">
        <v>425</v>
      </c>
      <c r="M102" t="s">
        <v>426</v>
      </c>
      <c r="P102">
        <v>2262332.2609999999</v>
      </c>
    </row>
    <row r="103" spans="6:16" x14ac:dyDescent="0.25">
      <c r="F103" t="s">
        <v>151</v>
      </c>
      <c r="K103" t="s">
        <v>425</v>
      </c>
      <c r="M103" t="s">
        <v>427</v>
      </c>
      <c r="P103">
        <v>3392024.7390000001</v>
      </c>
    </row>
    <row r="104" spans="6:16" x14ac:dyDescent="0.25">
      <c r="F104" t="s">
        <v>153</v>
      </c>
      <c r="K104" t="s">
        <v>425</v>
      </c>
      <c r="M104" t="s">
        <v>428</v>
      </c>
      <c r="P104">
        <v>3257970.7390000001</v>
      </c>
    </row>
    <row r="105" spans="6:16" x14ac:dyDescent="0.25">
      <c r="F105" t="s">
        <v>155</v>
      </c>
      <c r="K105" t="s">
        <v>425</v>
      </c>
      <c r="M105" t="s">
        <v>429</v>
      </c>
      <c r="P105">
        <v>115923.2613</v>
      </c>
    </row>
    <row r="106" spans="6:16" x14ac:dyDescent="0.25">
      <c r="F106" t="s">
        <v>157</v>
      </c>
      <c r="K106" t="s">
        <v>425</v>
      </c>
      <c r="M106" t="s">
        <v>430</v>
      </c>
      <c r="P106">
        <v>2756287.7349999999</v>
      </c>
    </row>
    <row r="107" spans="6:16" x14ac:dyDescent="0.25">
      <c r="F107" t="s">
        <v>159</v>
      </c>
      <c r="K107" t="s">
        <v>431</v>
      </c>
      <c r="M107" t="s">
        <v>432</v>
      </c>
      <c r="P107">
        <v>3710799.2650000001</v>
      </c>
    </row>
    <row r="108" spans="6:16" x14ac:dyDescent="0.25">
      <c r="F108" t="s">
        <v>162</v>
      </c>
      <c r="K108" t="s">
        <v>431</v>
      </c>
      <c r="M108" t="s">
        <v>433</v>
      </c>
      <c r="P108">
        <v>5747770.7350000003</v>
      </c>
    </row>
    <row r="109" spans="6:16" x14ac:dyDescent="0.25">
      <c r="F109" t="s">
        <v>164</v>
      </c>
      <c r="K109" t="s">
        <v>431</v>
      </c>
      <c r="M109" t="s">
        <v>434</v>
      </c>
      <c r="P109">
        <v>272318.26459999999</v>
      </c>
    </row>
    <row r="110" spans="6:16" x14ac:dyDescent="0.25">
      <c r="F110" t="s">
        <v>166</v>
      </c>
      <c r="K110" t="s">
        <v>431</v>
      </c>
      <c r="M110" t="s">
        <v>435</v>
      </c>
      <c r="P110">
        <v>4685932.2649999997</v>
      </c>
    </row>
    <row r="111" spans="6:16" x14ac:dyDescent="0.25">
      <c r="F111" t="s">
        <v>168</v>
      </c>
      <c r="K111" t="s">
        <v>431</v>
      </c>
      <c r="M111" t="s">
        <v>436</v>
      </c>
      <c r="P111">
        <v>5278629.4019999998</v>
      </c>
    </row>
    <row r="112" spans="6:16" x14ac:dyDescent="0.25">
      <c r="F112" t="s">
        <v>170</v>
      </c>
      <c r="K112" t="s">
        <v>437</v>
      </c>
      <c r="M112" t="s">
        <v>438</v>
      </c>
      <c r="P112">
        <v>4406430.4019999998</v>
      </c>
    </row>
    <row r="113" spans="6:16" x14ac:dyDescent="0.25">
      <c r="F113" t="s">
        <v>173</v>
      </c>
      <c r="K113" t="s">
        <v>437</v>
      </c>
      <c r="M113" t="s">
        <v>439</v>
      </c>
      <c r="P113">
        <v>1098704.402</v>
      </c>
    </row>
    <row r="114" spans="6:16" x14ac:dyDescent="0.25">
      <c r="F114" t="s">
        <v>175</v>
      </c>
      <c r="K114" t="s">
        <v>437</v>
      </c>
      <c r="M114" t="s">
        <v>440</v>
      </c>
      <c r="P114">
        <v>12460150.6</v>
      </c>
    </row>
    <row r="115" spans="6:16" x14ac:dyDescent="0.25">
      <c r="F115" t="s">
        <v>177</v>
      </c>
      <c r="K115" t="s">
        <v>437</v>
      </c>
      <c r="M115" t="s">
        <v>441</v>
      </c>
      <c r="P115">
        <v>1718568.402</v>
      </c>
    </row>
    <row r="116" spans="6:16" x14ac:dyDescent="0.25">
      <c r="F116" t="s">
        <v>179</v>
      </c>
      <c r="K116" t="s">
        <v>437</v>
      </c>
      <c r="M116" t="s">
        <v>442</v>
      </c>
      <c r="P116">
        <f>AVERAGE(P46:P115)</f>
        <v>2594325.3640263574</v>
      </c>
    </row>
    <row r="119" spans="6:16" x14ac:dyDescent="0.25">
      <c r="F119" t="s">
        <v>443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2018-01-27T23:13:41Z</dcterms:modified>
</cp:coreProperties>
</file>