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ac\Documents\Projects\Rozvedcik\Tables\"/>
    </mc:Choice>
  </mc:AlternateContent>
  <bookViews>
    <workbookView xWindow="0" yWindow="0" windowWidth="23040" windowHeight="9192" activeTab="1"/>
  </bookViews>
  <sheets>
    <sheet name="FINAL" sheetId="3" r:id="rId1"/>
    <sheet name="config" sheetId="1" r:id="rId2"/>
    <sheet name="superconfig" sheetId="2" r:id="rId3"/>
  </sheets>
  <definedNames>
    <definedName name="a_1">superconfig!$B$2</definedName>
    <definedName name="a_2">superconfig!$B$4</definedName>
    <definedName name="b_1">superconfig!$B$1</definedName>
    <definedName name="b_2">superconfig!$B$3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J15" i="1"/>
  <c r="K15" i="1"/>
  <c r="L15" i="1"/>
  <c r="M15" i="1"/>
  <c r="I15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I10" i="1"/>
  <c r="I11" i="1"/>
  <c r="I12" i="1"/>
  <c r="I13" i="1"/>
  <c r="I9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C15" i="1"/>
  <c r="D15" i="1"/>
  <c r="E15" i="1"/>
  <c r="F15" i="1"/>
  <c r="B15" i="1"/>
  <c r="F9" i="1"/>
  <c r="F10" i="1"/>
  <c r="F11" i="1"/>
  <c r="F12" i="1"/>
  <c r="F13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B10" i="1"/>
  <c r="B11" i="1"/>
  <c r="B12" i="1"/>
  <c r="B13" i="1"/>
  <c r="B14" i="1"/>
  <c r="B9" i="1"/>
  <c r="M14" i="1"/>
  <c r="L14" i="1"/>
  <c r="K14" i="1"/>
  <c r="J14" i="1"/>
  <c r="I14" i="1"/>
  <c r="E6" i="3"/>
  <c r="I6" i="3"/>
  <c r="G6" i="3"/>
  <c r="D6" i="3"/>
  <c r="C6" i="3"/>
  <c r="B6" i="3"/>
  <c r="A6" i="3"/>
  <c r="F5" i="3"/>
  <c r="F4" i="3"/>
  <c r="F3" i="3"/>
  <c r="F2" i="3"/>
  <c r="F1" i="3"/>
  <c r="N13" i="1" l="1"/>
  <c r="N12" i="1"/>
  <c r="N11" i="1"/>
  <c r="N10" i="1"/>
  <c r="N9" i="1"/>
  <c r="G10" i="1"/>
  <c r="P10" i="1" s="1"/>
  <c r="H3" i="1" s="1"/>
  <c r="H3" i="3" s="1"/>
  <c r="G13" i="1"/>
  <c r="P13" i="1" s="1"/>
  <c r="H6" i="1" s="1"/>
  <c r="H6" i="3" s="1"/>
  <c r="G12" i="1"/>
  <c r="G11" i="1"/>
  <c r="P11" i="1" s="1"/>
  <c r="H4" i="1" s="1"/>
  <c r="H4" i="3" s="1"/>
  <c r="G9" i="1"/>
  <c r="P9" i="1" s="1"/>
  <c r="H2" i="1" s="1"/>
  <c r="H2" i="3" s="1"/>
  <c r="I5" i="3"/>
  <c r="G5" i="3"/>
  <c r="D5" i="3"/>
  <c r="C5" i="3"/>
  <c r="B5" i="3"/>
  <c r="A5" i="3"/>
  <c r="I4" i="3"/>
  <c r="G4" i="3"/>
  <c r="E4" i="3"/>
  <c r="C4" i="3"/>
  <c r="B4" i="3"/>
  <c r="A4" i="3"/>
  <c r="I3" i="3"/>
  <c r="G3" i="3"/>
  <c r="E3" i="3"/>
  <c r="D3" i="3"/>
  <c r="B3" i="3"/>
  <c r="A3" i="3"/>
  <c r="I2" i="3"/>
  <c r="G2" i="3"/>
  <c r="E2" i="3"/>
  <c r="D2" i="3"/>
  <c r="C2" i="3"/>
  <c r="A2" i="3"/>
  <c r="I1" i="3"/>
  <c r="H1" i="3"/>
  <c r="G1" i="3"/>
  <c r="E1" i="3"/>
  <c r="D1" i="3"/>
  <c r="C1" i="3"/>
  <c r="B1" i="3"/>
  <c r="A1" i="3"/>
  <c r="P12" i="1" l="1"/>
  <c r="H5" i="1" s="1"/>
  <c r="H5" i="3" s="1"/>
</calcChain>
</file>

<file path=xl/sharedStrings.xml><?xml version="1.0" encoding="utf-8"?>
<sst xmlns="http://schemas.openxmlformats.org/spreadsheetml/2006/main" count="61" uniqueCount="48">
  <si>
    <t>Body</t>
  </si>
  <si>
    <t>Míče</t>
  </si>
  <si>
    <t>Pořadí</t>
  </si>
  <si>
    <t>before 2:0</t>
  </si>
  <si>
    <t>after 2:0</t>
  </si>
  <si>
    <t>before set</t>
  </si>
  <si>
    <t>after set</t>
  </si>
  <si>
    <t>&lt;i&gt;</t>
  </si>
  <si>
    <t>&lt;/i&gt;</t>
  </si>
  <si>
    <t>-</t>
  </si>
  <si>
    <t>&lt;b&gt;&lt;span style='font-size: 1.1em;'&gt;</t>
  </si>
  <si>
    <t>&lt;/span&gt;&lt;/b&gt;</t>
  </si>
  <si>
    <t>x</t>
  </si>
  <si>
    <t>5</t>
  </si>
  <si>
    <t>1</t>
  </si>
  <si>
    <t>3</t>
  </si>
  <si>
    <t>1.</t>
  </si>
  <si>
    <t>2.</t>
  </si>
  <si>
    <t>4.</t>
  </si>
  <si>
    <t>5.</t>
  </si>
  <si>
    <t>1:1|25:21|20:25</t>
  </si>
  <si>
    <t>1:1|21:25|25:20</t>
  </si>
  <si>
    <t>8</t>
  </si>
  <si>
    <t>0:2|18:25|26:28</t>
  </si>
  <si>
    <t>0:2|18:25|21:25</t>
  </si>
  <si>
    <t>0:2|19:25|16:25</t>
  </si>
  <si>
    <t>2:0|25:18|28:26</t>
  </si>
  <si>
    <t>1:1|23:25|25:23</t>
  </si>
  <si>
    <t>1:1|25:21|19:25</t>
  </si>
  <si>
    <t>2:0|25:20|25:22</t>
  </si>
  <si>
    <t>2:0|25:18|25:21</t>
  </si>
  <si>
    <t>1:1|25:23|22:23</t>
  </si>
  <si>
    <t>1:1|19:25|26:24</t>
  </si>
  <si>
    <t>0:2|21:25|21:25</t>
  </si>
  <si>
    <t>2:0|25:19|25:16</t>
  </si>
  <si>
    <t>1:1|21:25|25:19</t>
  </si>
  <si>
    <t>1:1|25:19|24:26</t>
  </si>
  <si>
    <t>0:2|22:25|17:25</t>
  </si>
  <si>
    <t>0:2|20:25|22:25</t>
  </si>
  <si>
    <t>2:0|25:21|25:21</t>
  </si>
  <si>
    <t>2:0|25:22|25:17</t>
  </si>
  <si>
    <t>9</t>
  </si>
  <si>
    <t>7</t>
  </si>
  <si>
    <t>Tým A</t>
  </si>
  <si>
    <t>Tým B</t>
  </si>
  <si>
    <t>Tým C</t>
  </si>
  <si>
    <t>Tým D</t>
  </si>
  <si>
    <t>Tým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</si>
</sst>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6" sqref="E6"/>
    </sheetView>
  </sheetViews>
  <sheetFormatPr defaultRowHeight="14.4" x14ac:dyDescent="0.3"/>
  <sheetData>
    <row r="1" spans="1:9" x14ac:dyDescent="0.3">
      <c r="A1">
        <f>config!A1</f>
        <v>0</v>
      </c>
      <c r="B1" t="str">
        <f>config!B1</f>
        <v>Tým A</v>
      </c>
      <c r="C1" t="str">
        <f>config!C1</f>
        <v>Tým B</v>
      </c>
      <c r="D1" t="str">
        <f>config!D1</f>
        <v>Tým C</v>
      </c>
      <c r="E1" t="str">
        <f>config!E1</f>
        <v>Tým D</v>
      </c>
      <c r="F1" t="str">
        <f>config!F1</f>
        <v>Tým E</v>
      </c>
      <c r="G1" t="str">
        <f>config!G1</f>
        <v>Body</v>
      </c>
      <c r="H1" t="str">
        <f>config!H1</f>
        <v>Míče</v>
      </c>
      <c r="I1" t="str">
        <f>config!I1</f>
        <v>Pořadí</v>
      </c>
    </row>
    <row r="2" spans="1:9" x14ac:dyDescent="0.3">
      <c r="A2" t="str">
        <f>config!A2</f>
        <v>Tým A</v>
      </c>
      <c r="B2" t="s">
        <v>9</v>
      </c>
      <c r="C2" t="str">
        <f>b_1&amp;LEFT(config!C2,3)&amp;a_1&amp;"&lt;br&gt;"&amp;b_2&amp;LEFT(RIGHT(config!C2, 11),5)&amp;a_2&amp;"&lt;br&gt;"&amp;b_2&amp;RIGHT(config!C2, 5)&amp;a_2</f>
        <v>&lt;b&gt;&lt;span style='font-size: 1.1em;'&gt;0:2&lt;/span&gt;&lt;/b&gt;&lt;br&gt;&lt;i&gt;18:25&lt;/i&gt;&lt;br&gt;&lt;i&gt;26:28&lt;/i&gt;</v>
      </c>
      <c r="D2" t="str">
        <f>b_1&amp;LEFT(config!D2,3)&amp;a_1&amp;"&lt;br&gt;"&amp;b_2&amp;LEFT(RIGHT(config!D2, 11),5)&amp;a_2&amp;"&lt;br&gt;"&amp;b_2&amp;RIGHT(config!D2, 5)&amp;a_2</f>
        <v>&lt;b&gt;&lt;span style='font-size: 1.1em;'&gt;0:2&lt;/span&gt;&lt;/b&gt;&lt;br&gt;&lt;i&gt;18:25&lt;/i&gt;&lt;br&gt;&lt;i&gt;21:25&lt;/i&gt;</v>
      </c>
      <c r="E2" t="str">
        <f>b_1&amp;LEFT(config!E2,3)&amp;a_1&amp;"&lt;br&gt;"&amp;b_2&amp;LEFT(RIGHT(config!E2, 11),5)&amp;a_2&amp;"&lt;br&gt;"&amp;b_2&amp;RIGHT(config!E2, 5)&amp;a_2</f>
        <v>&lt;b&gt;&lt;span style='font-size: 1.1em;'&gt;0:2&lt;/span&gt;&lt;/b&gt;&lt;br&gt;&lt;i&gt;19:25&lt;/i&gt;&lt;br&gt;&lt;i&gt;16:25&lt;/i&gt;</v>
      </c>
      <c r="F2" t="str">
        <f>b_1&amp;LEFT(config!F2,3)&amp;a_1&amp;"&lt;br&gt;"&amp;b_2&amp;LEFT(RIGHT(config!F2, 11),5)&amp;a_2&amp;"&lt;br&gt;"&amp;b_2&amp;RIGHT(config!F2, 5)&amp;a_2</f>
        <v>&lt;b&gt;&lt;span style='font-size: 1.1em;'&gt;1:1&lt;/span&gt;&lt;/b&gt;&lt;br&gt;&lt;i&gt;25:21&lt;/i&gt;&lt;br&gt;&lt;i&gt;20:25&lt;/i&gt;</v>
      </c>
      <c r="G2" t="str">
        <f>config!G2</f>
        <v>1</v>
      </c>
      <c r="H2" t="str">
        <f>config!H2</f>
        <v>163:199</v>
      </c>
      <c r="I2" t="str">
        <f>config!I2</f>
        <v>5.</v>
      </c>
    </row>
    <row r="3" spans="1:9" x14ac:dyDescent="0.3">
      <c r="A3" t="str">
        <f>config!A3</f>
        <v>Tým B</v>
      </c>
      <c r="B3" t="str">
        <f>b_1&amp;LEFT(config!B3,3)&amp;a_1&amp;"&lt;br&gt;"&amp;b_2&amp;LEFT(RIGHT(config!B3, 11),5)&amp;a_2&amp;"&lt;br&gt;"&amp;b_2&amp;RIGHT(config!B3, 5)&amp;a_2</f>
        <v>&lt;b&gt;&lt;span style='font-size: 1.1em;'&gt;2:0&lt;/span&gt;&lt;/b&gt;&lt;br&gt;&lt;i&gt;25:18&lt;/i&gt;&lt;br&gt;&lt;i&gt;28:26&lt;/i&gt;</v>
      </c>
      <c r="C3" t="s">
        <v>9</v>
      </c>
      <c r="D3" t="str">
        <f>b_1&amp;LEFT(config!D3,3)&amp;a_1&amp;"&lt;br&gt;"&amp;b_2&amp;LEFT(RIGHT(config!D3, 11),5)&amp;a_2&amp;"&lt;br&gt;"&amp;b_2&amp;RIGHT(config!D3, 5)&amp;a_2</f>
        <v>&lt;b&gt;&lt;span style='font-size: 1.1em;'&gt;1:1&lt;/span&gt;&lt;/b&gt;&lt;br&gt;&lt;i&gt;23:25&lt;/i&gt;&lt;br&gt;&lt;i&gt;25:23&lt;/i&gt;</v>
      </c>
      <c r="E3" t="str">
        <f>b_1&amp;LEFT(config!E3,3)&amp;a_1&amp;"&lt;br&gt;"&amp;b_2&amp;LEFT(RIGHT(config!E3, 11),5)&amp;a_2&amp;"&lt;br&gt;"&amp;b_2&amp;RIGHT(config!E3, 5)&amp;a_2</f>
        <v>&lt;b&gt;&lt;span style='font-size: 1.1em;'&gt;1:1&lt;/span&gt;&lt;/b&gt;&lt;br&gt;&lt;i&gt;25:21&lt;/i&gt;&lt;br&gt;&lt;i&gt;19:25&lt;/i&gt;</v>
      </c>
      <c r="F3" t="str">
        <f>b_1&amp;LEFT(config!F3,3)&amp;a_1&amp;"&lt;br&gt;"&amp;b_2&amp;LEFT(RIGHT(config!F3, 11),5)&amp;a_2&amp;"&lt;br&gt;"&amp;b_2&amp;RIGHT(config!F3, 5)&amp;a_2</f>
        <v>&lt;b&gt;&lt;span style='font-size: 1.1em;'&gt;2:0&lt;/span&gt;&lt;/b&gt;&lt;br&gt;&lt;i&gt;25:20&lt;/i&gt;&lt;br&gt;&lt;i&gt;25:22&lt;/i&gt;</v>
      </c>
      <c r="G3" t="str">
        <f>config!G3</f>
        <v>9</v>
      </c>
      <c r="H3" t="str">
        <f>config!H3</f>
        <v>195:180</v>
      </c>
      <c r="I3" t="str">
        <f>config!I3</f>
        <v>1.</v>
      </c>
    </row>
    <row r="4" spans="1:9" x14ac:dyDescent="0.3">
      <c r="A4" t="str">
        <f>config!A4</f>
        <v>Tým C</v>
      </c>
      <c r="B4" t="str">
        <f>b_1&amp;LEFT(config!B4,3)&amp;a_1&amp;"&lt;br&gt;"&amp;b_2&amp;LEFT(RIGHT(config!B4, 11),5)&amp;a_2&amp;"&lt;br&gt;"&amp;b_2&amp;RIGHT(config!B4, 5)&amp;a_2</f>
        <v>&lt;b&gt;&lt;span style='font-size: 1.1em;'&gt;2:0&lt;/span&gt;&lt;/b&gt;&lt;br&gt;&lt;i&gt;25:18&lt;/i&gt;&lt;br&gt;&lt;i&gt;25:21&lt;/i&gt;</v>
      </c>
      <c r="C4" t="str">
        <f>b_1&amp;LEFT(config!C4,3)&amp;a_1&amp;"&lt;br&gt;"&amp;b_2&amp;LEFT(RIGHT(config!C4, 11),5)&amp;a_2&amp;"&lt;br&gt;"&amp;b_2&amp;RIGHT(config!C4, 5)&amp;a_2</f>
        <v>&lt;b&gt;&lt;span style='font-size: 1.1em;'&gt;1:1&lt;/span&gt;&lt;/b&gt;&lt;br&gt;&lt;i&gt;25:23&lt;/i&gt;&lt;br&gt;&lt;i&gt;22:23&lt;/i&gt;</v>
      </c>
      <c r="D4" t="s">
        <v>9</v>
      </c>
      <c r="E4" t="str">
        <f>b_1&amp;LEFT(config!E4,3)&amp;a_1&amp;"&lt;br&gt;"&amp;b_2&amp;LEFT(RIGHT(config!E4, 11),5)&amp;a_2&amp;"&lt;br&gt;"&amp;b_2&amp;RIGHT(config!E4, 5)&amp;a_2</f>
        <v>&lt;b&gt;&lt;span style='font-size: 1.1em;'&gt;1:1&lt;/span&gt;&lt;/b&gt;&lt;br&gt;&lt;i&gt;19:25&lt;/i&gt;&lt;br&gt;&lt;i&gt;26:24&lt;/i&gt;</v>
      </c>
      <c r="F4" t="str">
        <f>b_1&amp;LEFT(config!F4,3)&amp;a_1&amp;"&lt;br&gt;"&amp;b_2&amp;LEFT(RIGHT(config!F4, 11),5)&amp;a_2&amp;"&lt;br&gt;"&amp;b_2&amp;RIGHT(config!F4, 5)&amp;a_2</f>
        <v>&lt;b&gt;&lt;span style='font-size: 1.1em;'&gt;0:2&lt;/span&gt;&lt;/b&gt;&lt;br&gt;&lt;i&gt;21:25&lt;/i&gt;&lt;br&gt;&lt;i&gt;21:25&lt;/i&gt;</v>
      </c>
      <c r="G4" t="str">
        <f>config!G4</f>
        <v>5</v>
      </c>
      <c r="H4" t="str">
        <f>config!H4</f>
        <v>184:184</v>
      </c>
      <c r="I4" t="str">
        <f>config!I4</f>
        <v>4.</v>
      </c>
    </row>
    <row r="5" spans="1:9" x14ac:dyDescent="0.3">
      <c r="A5" t="str">
        <f>config!A5</f>
        <v>Tým D</v>
      </c>
      <c r="B5" t="str">
        <f>b_1&amp;LEFT(config!B5,3)&amp;a_1&amp;"&lt;br&gt;"&amp;b_2&amp;LEFT(RIGHT(config!B5, 11),5)&amp;a_2&amp;"&lt;br&gt;"&amp;b_2&amp;RIGHT(config!B5, 5)&amp;a_2</f>
        <v>&lt;b&gt;&lt;span style='font-size: 1.1em;'&gt;2:0&lt;/span&gt;&lt;/b&gt;&lt;br&gt;&lt;i&gt;25:19&lt;/i&gt;&lt;br&gt;&lt;i&gt;25:16&lt;/i&gt;</v>
      </c>
      <c r="C5" t="str">
        <f>b_1&amp;LEFT(config!C5,3)&amp;a_1&amp;"&lt;br&gt;"&amp;b_2&amp;LEFT(RIGHT(config!C5, 11),5)&amp;a_2&amp;"&lt;br&gt;"&amp;b_2&amp;RIGHT(config!C5, 5)&amp;a_2</f>
        <v>&lt;b&gt;&lt;span style='font-size: 1.1em;'&gt;1:1&lt;/span&gt;&lt;/b&gt;&lt;br&gt;&lt;i&gt;21:25&lt;/i&gt;&lt;br&gt;&lt;i&gt;25:19&lt;/i&gt;</v>
      </c>
      <c r="D5" t="str">
        <f>b_1&amp;LEFT(config!D5,3)&amp;a_1&amp;"&lt;br&gt;"&amp;b_2&amp;LEFT(RIGHT(config!D5, 11),5)&amp;a_2&amp;"&lt;br&gt;"&amp;b_2&amp;RIGHT(config!D5, 5)&amp;a_2</f>
        <v>&lt;b&gt;&lt;span style='font-size: 1.1em;'&gt;1:1&lt;/span&gt;&lt;/b&gt;&lt;br&gt;&lt;i&gt;25:19&lt;/i&gt;&lt;br&gt;&lt;i&gt;24:26&lt;/i&gt;</v>
      </c>
      <c r="E5" t="s">
        <v>9</v>
      </c>
      <c r="F5" t="str">
        <f>b_1&amp;LEFT(config!F5,3)&amp;a_1&amp;"&lt;br&gt;"&amp;b_2&amp;LEFT(RIGHT(config!F5, 11),5)&amp;a_2&amp;"&lt;br&gt;"&amp;b_2&amp;RIGHT(config!F5, 5)&amp;a_2</f>
        <v>&lt;b&gt;&lt;span style='font-size: 1.1em;'&gt;0:2&lt;/span&gt;&lt;/b&gt;&lt;br&gt;&lt;i&gt;22:25&lt;/i&gt;&lt;br&gt;&lt;i&gt;17:25&lt;/i&gt;</v>
      </c>
      <c r="G5" t="str">
        <f>config!G5</f>
        <v>7</v>
      </c>
      <c r="H5" t="str">
        <f>config!H5</f>
        <v>184:174</v>
      </c>
      <c r="I5" t="str">
        <f>config!I5</f>
        <v>3</v>
      </c>
    </row>
    <row r="6" spans="1:9" x14ac:dyDescent="0.3">
      <c r="A6" t="str">
        <f>config!A6</f>
        <v>Tým E</v>
      </c>
      <c r="B6" t="str">
        <f>b_1&amp;LEFT(config!B6,3)&amp;a_1&amp;"&lt;br&gt;"&amp;b_2&amp;LEFT(RIGHT(config!B6, 11),5)&amp;a_2&amp;"&lt;br&gt;"&amp;b_2&amp;RIGHT(config!B6, 5)&amp;a_2</f>
        <v>&lt;b&gt;&lt;span style='font-size: 1.1em;'&gt;1:1&lt;/span&gt;&lt;/b&gt;&lt;br&gt;&lt;i&gt;21:25&lt;/i&gt;&lt;br&gt;&lt;i&gt;25:20&lt;/i&gt;</v>
      </c>
      <c r="C6" t="str">
        <f>b_1&amp;LEFT(config!C6,3)&amp;a_1&amp;"&lt;br&gt;"&amp;b_2&amp;LEFT(RIGHT(config!C6, 11),5)&amp;a_2&amp;"&lt;br&gt;"&amp;b_2&amp;RIGHT(config!C6, 5)&amp;a_2</f>
        <v>&lt;b&gt;&lt;span style='font-size: 1.1em;'&gt;0:2&lt;/span&gt;&lt;/b&gt;&lt;br&gt;&lt;i&gt;20:25&lt;/i&gt;&lt;br&gt;&lt;i&gt;22:25&lt;/i&gt;</v>
      </c>
      <c r="D6" t="str">
        <f>b_1&amp;LEFT(config!D6,3)&amp;a_1&amp;"&lt;br&gt;"&amp;b_2&amp;LEFT(RIGHT(config!D6, 11),5)&amp;a_2&amp;"&lt;br&gt;"&amp;b_2&amp;RIGHT(config!D6, 5)&amp;a_2</f>
        <v>&lt;b&gt;&lt;span style='font-size: 1.1em;'&gt;2:0&lt;/span&gt;&lt;/b&gt;&lt;br&gt;&lt;i&gt;25:21&lt;/i&gt;&lt;br&gt;&lt;i&gt;25:21&lt;/i&gt;</v>
      </c>
      <c r="E6" t="str">
        <f>b_1&amp;LEFT(config!E6,3)&amp;a_1&amp;"&lt;br&gt;"&amp;b_2&amp;LEFT(RIGHT(config!E6, 11),5)&amp;a_2&amp;"&lt;br&gt;"&amp;b_2&amp;RIGHT(config!E6, 5)&amp;a_2</f>
        <v>&lt;b&gt;&lt;span style='font-size: 1.1em;'&gt;2:0&lt;/span&gt;&lt;/b&gt;&lt;br&gt;&lt;i&gt;25:22&lt;/i&gt;&lt;br&gt;&lt;i&gt;25:17&lt;/i&gt;</v>
      </c>
      <c r="F6" t="s">
        <v>9</v>
      </c>
      <c r="G6" t="str">
        <f>config!G6</f>
        <v>8</v>
      </c>
      <c r="H6" t="str">
        <f>config!H6</f>
        <v>188:176</v>
      </c>
      <c r="I6" t="str">
        <f>config!I6</f>
        <v>2.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="137" workbookViewId="0">
      <selection activeCell="F1" sqref="F1"/>
    </sheetView>
  </sheetViews>
  <sheetFormatPr defaultRowHeight="14.4" x14ac:dyDescent="0.3"/>
  <cols>
    <col min="1" max="1" width="17.6640625" customWidth="1"/>
    <col min="7" max="7" width="11.21875" bestFit="1" customWidth="1"/>
  </cols>
  <sheetData>
    <row r="1" spans="1:16" x14ac:dyDescent="0.3">
      <c r="A1" s="1"/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0</v>
      </c>
      <c r="H1" s="1" t="s">
        <v>1</v>
      </c>
      <c r="I1" s="1" t="s">
        <v>2</v>
      </c>
    </row>
    <row r="2" spans="1:16" x14ac:dyDescent="0.3">
      <c r="A2" s="1" t="s">
        <v>43</v>
      </c>
      <c r="B2" s="1" t="s">
        <v>12</v>
      </c>
      <c r="C2" s="1" t="s">
        <v>23</v>
      </c>
      <c r="D2" s="1" t="s">
        <v>24</v>
      </c>
      <c r="E2" s="1" t="s">
        <v>25</v>
      </c>
      <c r="F2" s="1" t="s">
        <v>20</v>
      </c>
      <c r="G2" s="1" t="s">
        <v>14</v>
      </c>
      <c r="H2" t="str">
        <f>P9</f>
        <v>163:199</v>
      </c>
      <c r="I2" s="1" t="s">
        <v>19</v>
      </c>
    </row>
    <row r="3" spans="1:16" x14ac:dyDescent="0.3">
      <c r="A3" s="1" t="s">
        <v>44</v>
      </c>
      <c r="B3" s="1" t="s">
        <v>26</v>
      </c>
      <c r="C3" s="1" t="s">
        <v>12</v>
      </c>
      <c r="D3" s="1" t="s">
        <v>27</v>
      </c>
      <c r="E3" s="1" t="s">
        <v>28</v>
      </c>
      <c r="F3" s="2" t="s">
        <v>29</v>
      </c>
      <c r="G3" s="1" t="s">
        <v>41</v>
      </c>
      <c r="H3" t="str">
        <f t="shared" ref="H3:H6" si="0">P10</f>
        <v>195:180</v>
      </c>
      <c r="I3" s="1" t="s">
        <v>16</v>
      </c>
    </row>
    <row r="4" spans="1:16" x14ac:dyDescent="0.3">
      <c r="A4" s="1" t="s">
        <v>45</v>
      </c>
      <c r="B4" s="1" t="s">
        <v>30</v>
      </c>
      <c r="C4" s="1" t="s">
        <v>31</v>
      </c>
      <c r="D4" s="1" t="s">
        <v>12</v>
      </c>
      <c r="E4" s="1" t="s">
        <v>32</v>
      </c>
      <c r="F4" s="1" t="s">
        <v>33</v>
      </c>
      <c r="G4" s="1" t="s">
        <v>13</v>
      </c>
      <c r="H4" t="str">
        <f t="shared" si="0"/>
        <v>184:184</v>
      </c>
      <c r="I4" s="1" t="s">
        <v>18</v>
      </c>
    </row>
    <row r="5" spans="1:16" x14ac:dyDescent="0.3">
      <c r="A5" s="1" t="s">
        <v>46</v>
      </c>
      <c r="B5" s="1" t="s">
        <v>34</v>
      </c>
      <c r="C5" s="1" t="s">
        <v>35</v>
      </c>
      <c r="D5" s="1" t="s">
        <v>36</v>
      </c>
      <c r="E5" s="1" t="s">
        <v>12</v>
      </c>
      <c r="F5" s="1" t="s">
        <v>37</v>
      </c>
      <c r="G5" s="1" t="s">
        <v>42</v>
      </c>
      <c r="H5" t="str">
        <f t="shared" si="0"/>
        <v>184:174</v>
      </c>
      <c r="I5" s="1" t="s">
        <v>15</v>
      </c>
    </row>
    <row r="6" spans="1:16" x14ac:dyDescent="0.3">
      <c r="A6" s="1" t="s">
        <v>47</v>
      </c>
      <c r="B6" s="1" t="s">
        <v>21</v>
      </c>
      <c r="C6" s="1" t="s">
        <v>38</v>
      </c>
      <c r="D6" s="1" t="s">
        <v>39</v>
      </c>
      <c r="E6" s="1" t="s">
        <v>40</v>
      </c>
      <c r="F6" s="1" t="s">
        <v>12</v>
      </c>
      <c r="G6" s="1" t="s">
        <v>22</v>
      </c>
      <c r="H6" t="str">
        <f t="shared" si="0"/>
        <v>188:176</v>
      </c>
      <c r="I6" s="1" t="s">
        <v>17</v>
      </c>
    </row>
    <row r="9" spans="1:16" x14ac:dyDescent="0.3">
      <c r="B9">
        <f>IF(B2="x",0,1*LEFT(RIGHT(B2,11),2))</f>
        <v>0</v>
      </c>
      <c r="C9">
        <f t="shared" ref="C9:E9" si="1">IF(C2="x",0,1*LEFT(RIGHT(C2,11),2))</f>
        <v>18</v>
      </c>
      <c r="D9">
        <f t="shared" si="1"/>
        <v>18</v>
      </c>
      <c r="E9">
        <f t="shared" si="1"/>
        <v>19</v>
      </c>
      <c r="F9">
        <f>IF(F2="x",0,1*LEFT(RIGHT(F2,11),2))</f>
        <v>25</v>
      </c>
      <c r="G9">
        <f>SUM(B9:F9)+SUM(B15:F15)</f>
        <v>163</v>
      </c>
      <c r="I9">
        <f>IF(B2="x",0,1*LEFT(RIGHT(B2,8),2))</f>
        <v>0</v>
      </c>
      <c r="J9">
        <f t="shared" ref="J9:M13" si="2">IF(C2="x",0,1*LEFT(RIGHT(C2,8),2))</f>
        <v>25</v>
      </c>
      <c r="K9">
        <f t="shared" si="2"/>
        <v>25</v>
      </c>
      <c r="L9">
        <f t="shared" si="2"/>
        <v>25</v>
      </c>
      <c r="M9">
        <f t="shared" si="2"/>
        <v>21</v>
      </c>
      <c r="N9">
        <f>SUM(I9:M9)+SUM(I15:M15)</f>
        <v>199</v>
      </c>
      <c r="P9" t="str">
        <f>G9&amp;":"&amp;N9</f>
        <v>163:199</v>
      </c>
    </row>
    <row r="10" spans="1:16" x14ac:dyDescent="0.3">
      <c r="B10">
        <f t="shared" ref="B10:E13" si="3">IF(B3="x",0,1*LEFT(RIGHT(B3,11),2))</f>
        <v>25</v>
      </c>
      <c r="C10">
        <f t="shared" si="3"/>
        <v>0</v>
      </c>
      <c r="D10">
        <f t="shared" si="3"/>
        <v>23</v>
      </c>
      <c r="E10">
        <f t="shared" si="3"/>
        <v>25</v>
      </c>
      <c r="F10">
        <f t="shared" ref="F10" si="4">IF(F3="x",0,1*LEFT(RIGHT(F3,11),2))</f>
        <v>25</v>
      </c>
      <c r="G10">
        <f t="shared" ref="G10:G13" si="5">SUM(B10:F10)+SUM(B16:F16)</f>
        <v>195</v>
      </c>
      <c r="I10">
        <f t="shared" ref="I10:I13" si="6">IF(B3="x",0,1*LEFT(RIGHT(B3,8),2))</f>
        <v>18</v>
      </c>
      <c r="J10">
        <f t="shared" si="2"/>
        <v>0</v>
      </c>
      <c r="K10">
        <f t="shared" si="2"/>
        <v>25</v>
      </c>
      <c r="L10">
        <f t="shared" si="2"/>
        <v>21</v>
      </c>
      <c r="M10">
        <f t="shared" si="2"/>
        <v>20</v>
      </c>
      <c r="N10">
        <f t="shared" ref="N10:N13" si="7">SUM(I10:M10)+SUM(I16:M16)</f>
        <v>180</v>
      </c>
      <c r="P10" t="str">
        <f t="shared" ref="P10:P13" si="8">G10&amp;":"&amp;N10</f>
        <v>195:180</v>
      </c>
    </row>
    <row r="11" spans="1:16" x14ac:dyDescent="0.3">
      <c r="B11">
        <f t="shared" si="3"/>
        <v>25</v>
      </c>
      <c r="C11">
        <f t="shared" si="3"/>
        <v>25</v>
      </c>
      <c r="D11">
        <f t="shared" si="3"/>
        <v>0</v>
      </c>
      <c r="E11">
        <f t="shared" si="3"/>
        <v>19</v>
      </c>
      <c r="F11">
        <f t="shared" ref="F11" si="9">IF(F4="x",0,1*LEFT(RIGHT(F4,11),2))</f>
        <v>21</v>
      </c>
      <c r="G11">
        <f t="shared" si="5"/>
        <v>184</v>
      </c>
      <c r="I11">
        <f t="shared" si="6"/>
        <v>18</v>
      </c>
      <c r="J11">
        <f t="shared" si="2"/>
        <v>23</v>
      </c>
      <c r="K11">
        <f t="shared" si="2"/>
        <v>0</v>
      </c>
      <c r="L11">
        <f t="shared" si="2"/>
        <v>25</v>
      </c>
      <c r="M11">
        <f t="shared" si="2"/>
        <v>25</v>
      </c>
      <c r="N11">
        <f t="shared" si="7"/>
        <v>184</v>
      </c>
      <c r="P11" t="str">
        <f t="shared" si="8"/>
        <v>184:184</v>
      </c>
    </row>
    <row r="12" spans="1:16" x14ac:dyDescent="0.3">
      <c r="B12">
        <f t="shared" si="3"/>
        <v>25</v>
      </c>
      <c r="C12">
        <f t="shared" si="3"/>
        <v>21</v>
      </c>
      <c r="D12">
        <f t="shared" si="3"/>
        <v>25</v>
      </c>
      <c r="E12">
        <f t="shared" si="3"/>
        <v>0</v>
      </c>
      <c r="F12">
        <f t="shared" ref="F12" si="10">IF(F5="x",0,1*LEFT(RIGHT(F5,11),2))</f>
        <v>22</v>
      </c>
      <c r="G12">
        <f t="shared" si="5"/>
        <v>184</v>
      </c>
      <c r="I12">
        <f t="shared" si="6"/>
        <v>19</v>
      </c>
      <c r="J12">
        <f t="shared" si="2"/>
        <v>25</v>
      </c>
      <c r="K12">
        <f t="shared" si="2"/>
        <v>19</v>
      </c>
      <c r="L12">
        <f t="shared" si="2"/>
        <v>0</v>
      </c>
      <c r="M12">
        <f t="shared" si="2"/>
        <v>25</v>
      </c>
      <c r="N12">
        <f t="shared" si="7"/>
        <v>174</v>
      </c>
      <c r="P12" t="str">
        <f t="shared" si="8"/>
        <v>184:174</v>
      </c>
    </row>
    <row r="13" spans="1:16" x14ac:dyDescent="0.3">
      <c r="B13">
        <f t="shared" si="3"/>
        <v>21</v>
      </c>
      <c r="C13">
        <f t="shared" si="3"/>
        <v>20</v>
      </c>
      <c r="D13">
        <f t="shared" si="3"/>
        <v>25</v>
      </c>
      <c r="E13">
        <f t="shared" si="3"/>
        <v>25</v>
      </c>
      <c r="F13">
        <f t="shared" ref="F13" si="11">IF(F6="x",0,1*LEFT(RIGHT(F6,11),2))</f>
        <v>0</v>
      </c>
      <c r="G13">
        <f t="shared" si="5"/>
        <v>188</v>
      </c>
      <c r="I13">
        <f t="shared" si="6"/>
        <v>25</v>
      </c>
      <c r="J13">
        <f t="shared" si="2"/>
        <v>25</v>
      </c>
      <c r="K13">
        <f t="shared" si="2"/>
        <v>21</v>
      </c>
      <c r="L13">
        <f t="shared" si="2"/>
        <v>22</v>
      </c>
      <c r="M13">
        <f t="shared" si="2"/>
        <v>0</v>
      </c>
      <c r="N13">
        <f t="shared" si="7"/>
        <v>176</v>
      </c>
      <c r="P13" t="str">
        <f t="shared" si="8"/>
        <v>188:176</v>
      </c>
    </row>
    <row r="14" spans="1:16" x14ac:dyDescent="0.3">
      <c r="B14" t="str">
        <f t="shared" ref="B14" si="12">IF(B7="x",0,LEFT(RIGHT(B7,11),2))</f>
        <v/>
      </c>
      <c r="I14" t="str">
        <f>IF(B7="x",0,LEFT(RIGHT(B7,8),2))</f>
        <v/>
      </c>
      <c r="J14" t="str">
        <f>IF(C7="x",0,LEFT(RIGHT(C7,8),2))</f>
        <v/>
      </c>
      <c r="K14" t="str">
        <f>IF(D7="x",0,LEFT(RIGHT(D7,8),2))</f>
        <v/>
      </c>
      <c r="L14" t="str">
        <f>IF(E7="x",0,LEFT(RIGHT(E7,8),2))</f>
        <v/>
      </c>
      <c r="M14" t="str">
        <f>IF(F7="x",0,LEFT(RIGHT(F7,8),2))</f>
        <v/>
      </c>
    </row>
    <row r="15" spans="1:16" x14ac:dyDescent="0.3">
      <c r="B15">
        <f>IF(B2="x",0,1*LEFT(RIGHT(B2,5),2))</f>
        <v>0</v>
      </c>
      <c r="C15">
        <f t="shared" ref="C15:F15" si="13">IF(C2="x",0,1*LEFT(RIGHT(C2,5),2))</f>
        <v>26</v>
      </c>
      <c r="D15">
        <f t="shared" si="13"/>
        <v>21</v>
      </c>
      <c r="E15">
        <f t="shared" si="13"/>
        <v>16</v>
      </c>
      <c r="F15">
        <f t="shared" si="13"/>
        <v>20</v>
      </c>
      <c r="I15">
        <f>IF(B2="x",0,1*LEFT(RIGHT(B2,2),2))</f>
        <v>0</v>
      </c>
      <c r="J15">
        <f t="shared" ref="J15:M15" si="14">IF(C2="x",0,1*LEFT(RIGHT(C2,2),2))</f>
        <v>28</v>
      </c>
      <c r="K15">
        <f t="shared" si="14"/>
        <v>25</v>
      </c>
      <c r="L15">
        <f t="shared" si="14"/>
        <v>25</v>
      </c>
      <c r="M15">
        <f t="shared" si="14"/>
        <v>25</v>
      </c>
    </row>
    <row r="16" spans="1:16" x14ac:dyDescent="0.3">
      <c r="B16">
        <f t="shared" ref="B16:F16" si="15">IF(B3="x",0,1*LEFT(RIGHT(B3,5),2))</f>
        <v>28</v>
      </c>
      <c r="C16">
        <f t="shared" si="15"/>
        <v>0</v>
      </c>
      <c r="D16">
        <f t="shared" si="15"/>
        <v>25</v>
      </c>
      <c r="E16">
        <f t="shared" si="15"/>
        <v>19</v>
      </c>
      <c r="F16">
        <f t="shared" si="15"/>
        <v>25</v>
      </c>
      <c r="I16">
        <f t="shared" ref="I16:I19" si="16">IF(B3="x",0,1*LEFT(RIGHT(B3,2),2))</f>
        <v>26</v>
      </c>
      <c r="J16">
        <f t="shared" ref="J16:J19" si="17">IF(C3="x",0,1*LEFT(RIGHT(C3,2),2))</f>
        <v>0</v>
      </c>
      <c r="K16">
        <f t="shared" ref="K16:K19" si="18">IF(D3="x",0,1*LEFT(RIGHT(D3,2),2))</f>
        <v>23</v>
      </c>
      <c r="L16">
        <f t="shared" ref="L16:L19" si="19">IF(E3="x",0,1*LEFT(RIGHT(E3,2),2))</f>
        <v>25</v>
      </c>
      <c r="M16">
        <f t="shared" ref="M16:M19" si="20">IF(F3="x",0,1*LEFT(RIGHT(F3,2),2))</f>
        <v>22</v>
      </c>
    </row>
    <row r="17" spans="2:13" x14ac:dyDescent="0.3">
      <c r="B17">
        <f t="shared" ref="B17:F17" si="21">IF(B4="x",0,1*LEFT(RIGHT(B4,5),2))</f>
        <v>25</v>
      </c>
      <c r="C17">
        <f t="shared" si="21"/>
        <v>22</v>
      </c>
      <c r="D17">
        <f t="shared" si="21"/>
        <v>0</v>
      </c>
      <c r="E17">
        <f t="shared" si="21"/>
        <v>26</v>
      </c>
      <c r="F17">
        <f t="shared" si="21"/>
        <v>21</v>
      </c>
      <c r="I17">
        <f t="shared" si="16"/>
        <v>21</v>
      </c>
      <c r="J17">
        <f t="shared" si="17"/>
        <v>23</v>
      </c>
      <c r="K17">
        <f t="shared" si="18"/>
        <v>0</v>
      </c>
      <c r="L17">
        <f t="shared" si="19"/>
        <v>24</v>
      </c>
      <c r="M17">
        <f t="shared" si="20"/>
        <v>25</v>
      </c>
    </row>
    <row r="18" spans="2:13" x14ac:dyDescent="0.3">
      <c r="B18">
        <f t="shared" ref="B18:F18" si="22">IF(B5="x",0,1*LEFT(RIGHT(B5,5),2))</f>
        <v>25</v>
      </c>
      <c r="C18">
        <f t="shared" si="22"/>
        <v>25</v>
      </c>
      <c r="D18">
        <f t="shared" si="22"/>
        <v>24</v>
      </c>
      <c r="E18">
        <f t="shared" si="22"/>
        <v>0</v>
      </c>
      <c r="F18">
        <f t="shared" si="22"/>
        <v>17</v>
      </c>
      <c r="I18">
        <f t="shared" si="16"/>
        <v>16</v>
      </c>
      <c r="J18">
        <f t="shared" si="17"/>
        <v>19</v>
      </c>
      <c r="K18">
        <f t="shared" si="18"/>
        <v>26</v>
      </c>
      <c r="L18">
        <f t="shared" si="19"/>
        <v>0</v>
      </c>
      <c r="M18">
        <f t="shared" si="20"/>
        <v>25</v>
      </c>
    </row>
    <row r="19" spans="2:13" x14ac:dyDescent="0.3">
      <c r="B19">
        <f t="shared" ref="B19:F19" si="23">IF(B6="x",0,1*LEFT(RIGHT(B6,5),2))</f>
        <v>25</v>
      </c>
      <c r="C19">
        <f t="shared" si="23"/>
        <v>22</v>
      </c>
      <c r="D19">
        <f t="shared" si="23"/>
        <v>25</v>
      </c>
      <c r="E19">
        <f t="shared" si="23"/>
        <v>25</v>
      </c>
      <c r="F19">
        <f t="shared" si="23"/>
        <v>0</v>
      </c>
      <c r="I19">
        <f t="shared" si="16"/>
        <v>20</v>
      </c>
      <c r="J19">
        <f t="shared" si="17"/>
        <v>25</v>
      </c>
      <c r="K19">
        <f t="shared" si="18"/>
        <v>21</v>
      </c>
      <c r="L19">
        <f t="shared" si="19"/>
        <v>17</v>
      </c>
      <c r="M19">
        <f t="shared" si="2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4.4" x14ac:dyDescent="0.3"/>
  <cols>
    <col min="1" max="1" width="12.109375" customWidth="1"/>
  </cols>
  <sheetData>
    <row r="1" spans="1:2" x14ac:dyDescent="0.3">
      <c r="A1" t="s">
        <v>3</v>
      </c>
      <c r="B1" t="s">
        <v>10</v>
      </c>
    </row>
    <row r="2" spans="1:2" x14ac:dyDescent="0.3">
      <c r="A2" t="s">
        <v>4</v>
      </c>
      <c r="B2" t="s">
        <v>11</v>
      </c>
    </row>
    <row r="3" spans="1:2" x14ac:dyDescent="0.3">
      <c r="A3" t="s">
        <v>5</v>
      </c>
      <c r="B3" t="s">
        <v>7</v>
      </c>
    </row>
    <row r="4" spans="1:2" x14ac:dyDescent="0.3">
      <c r="A4" t="s">
        <v>6</v>
      </c>
      <c r="B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4</vt:i4>
      </vt:variant>
    </vt:vector>
  </HeadingPairs>
  <TitlesOfParts>
    <vt:vector size="7" baseType="lpstr">
      <vt:lpstr>FINAL</vt:lpstr>
      <vt:lpstr>config</vt:lpstr>
      <vt:lpstr>superconfig</vt:lpstr>
      <vt:lpstr>a_1</vt:lpstr>
      <vt:lpstr>a_2</vt:lpstr>
      <vt:lpstr>b_1</vt:lpstr>
      <vt:lpstr>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Herrmann</dc:creator>
  <cp:lastModifiedBy>Anna Černohousová</cp:lastModifiedBy>
  <dcterms:created xsi:type="dcterms:W3CDTF">2021-08-05T11:07:27Z</dcterms:created>
  <dcterms:modified xsi:type="dcterms:W3CDTF">2021-08-05T22:50:55Z</dcterms:modified>
</cp:coreProperties>
</file>