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kou\Desktop\ASU Data Analytics Bootcamp\github repo\excel-challenge\"/>
    </mc:Choice>
  </mc:AlternateContent>
  <xr:revisionPtr revIDLastSave="0" documentId="13_ncr:1_{8CB723C4-6227-435A-8066-BD7ABD346A32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Crowdfunding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<sst xmlns="http://schemas.openxmlformats.org/spreadsheetml/2006/main" count="6020" uniqueCount="2035">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</sst>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T3" sqref="T3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3.9140625" bestFit="1" customWidth="1"/>
    <col min="8" max="8" width="13" bestFit="1" customWidth="1"/>
    <col min="9" max="9" width="15.83203125" bestFit="1" customWidth="1"/>
    <col min="12" max="13" width="11.1640625" bestFit="1" customWidth="1"/>
    <col min="14" max="14" width="21.75" bestFit="1" customWidth="1"/>
    <col min="15" max="15" width="20.33203125" bestFit="1" customWidth="1"/>
    <col min="18" max="18" width="28" bestFit="1" customWidth="1"/>
    <col min="19" max="19" width="14.25" bestFit="1" customWidth="1"/>
    <col min="20" max="20" width="16.91406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2033</v>
      </c>
      <c r="O1" s="1" t="s">
        <v>2034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s="5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6">
        <f>(((L2/60)/60/24)+DATE(1970,1,1))</f>
        <v>42336.25</v>
      </c>
      <c r="O2" s="6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>
        <v>158</v>
      </c>
      <c r="I3" s="4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2">(((L3/60)/60/24)+DATE(1970,1,1))</f>
        <v>41870.208333333336</v>
      </c>
      <c r="O3" s="6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6">
        <f t="shared" si="2"/>
        <v>41595.25</v>
      </c>
      <c r="O4" s="6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si="2"/>
        <v>43688.208333333328</v>
      </c>
      <c r="O5" s="6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2"/>
        <v>43485.25</v>
      </c>
      <c r="O6" s="6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6">
        <f t="shared" si="2"/>
        <v>41149.208333333336</v>
      </c>
      <c r="O7" s="6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2"/>
        <v>42991.208333333328</v>
      </c>
      <c r="O8" s="6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6">
        <f t="shared" si="2"/>
        <v>42229.208333333328</v>
      </c>
      <c r="O9" s="6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2"/>
        <v>40399.208333333336</v>
      </c>
      <c r="O10" s="6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2"/>
        <v>41536.208333333336</v>
      </c>
      <c r="O11" s="6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2"/>
        <v>40404.208333333336</v>
      </c>
      <c r="O12" s="6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2"/>
        <v>40442.208333333336</v>
      </c>
      <c r="O13" s="6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2"/>
        <v>43760.208333333328</v>
      </c>
      <c r="O14" s="6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2"/>
        <v>42532.208333333328</v>
      </c>
      <c r="O15" s="6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2"/>
        <v>40974.25</v>
      </c>
      <c r="O16" s="6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2"/>
        <v>43809.25</v>
      </c>
      <c r="O17" s="6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2"/>
        <v>41661.25</v>
      </c>
      <c r="O18" s="6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2"/>
        <v>40555.25</v>
      </c>
      <c r="O19" s="6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2"/>
        <v>43351.208333333328</v>
      </c>
      <c r="O20" s="6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2"/>
        <v>43528.25</v>
      </c>
      <c r="O21" s="6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2"/>
        <v>41848.208333333336</v>
      </c>
      <c r="O22" s="6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2"/>
        <v>40770.208333333336</v>
      </c>
      <c r="O23" s="6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2"/>
        <v>43193.208333333328</v>
      </c>
      <c r="O24" s="6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2"/>
        <v>43510.25</v>
      </c>
      <c r="O25" s="6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2"/>
        <v>41811.208333333336</v>
      </c>
      <c r="O26" s="6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2"/>
        <v>40681.208333333336</v>
      </c>
      <c r="O27" s="6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2"/>
        <v>43312.208333333328</v>
      </c>
      <c r="O28" s="6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2"/>
        <v>42280.208333333328</v>
      </c>
      <c r="O29" s="6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2"/>
        <v>40218.25</v>
      </c>
      <c r="O30" s="6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2"/>
        <v>43301.208333333328</v>
      </c>
      <c r="O31" s="6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2"/>
        <v>43609.208333333328</v>
      </c>
      <c r="O32" s="6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2"/>
        <v>42374.25</v>
      </c>
      <c r="O33" s="6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2"/>
        <v>43110.25</v>
      </c>
      <c r="O34" s="6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2"/>
        <v>41917.208333333336</v>
      </c>
      <c r="O35" s="6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2"/>
        <v>42817.208333333328</v>
      </c>
      <c r="O36" s="6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2"/>
        <v>43484.25</v>
      </c>
      <c r="O37" s="6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2"/>
        <v>40600.25</v>
      </c>
      <c r="O38" s="6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2"/>
        <v>43744.208333333328</v>
      </c>
      <c r="O39" s="6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2"/>
        <v>40469.208333333336</v>
      </c>
      <c r="O40" s="6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2"/>
        <v>41330.25</v>
      </c>
      <c r="O41" s="6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2"/>
        <v>40334.208333333336</v>
      </c>
      <c r="O42" s="6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2"/>
        <v>41156.208333333336</v>
      </c>
      <c r="O43" s="6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2"/>
        <v>40728.208333333336</v>
      </c>
      <c r="O44" s="6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2"/>
        <v>41844.208333333336</v>
      </c>
      <c r="O45" s="6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2"/>
        <v>43541.208333333328</v>
      </c>
      <c r="O46" s="6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2"/>
        <v>42676.208333333328</v>
      </c>
      <c r="O47" s="6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2"/>
        <v>40367.208333333336</v>
      </c>
      <c r="O48" s="6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2"/>
        <v>41727.208333333336</v>
      </c>
      <c r="O49" s="6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2"/>
        <v>42180.208333333328</v>
      </c>
      <c r="O50" s="6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2"/>
        <v>43758.208333333328</v>
      </c>
      <c r="O51" s="6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2"/>
        <v>41487.208333333336</v>
      </c>
      <c r="O52" s="6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2"/>
        <v>40995.208333333336</v>
      </c>
      <c r="O53" s="6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2"/>
        <v>40436.208333333336</v>
      </c>
      <c r="O54" s="6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2"/>
        <v>41779.208333333336</v>
      </c>
      <c r="O55" s="6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2"/>
        <v>43170.25</v>
      </c>
      <c r="O56" s="6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2"/>
        <v>43311.208333333328</v>
      </c>
      <c r="O57" s="6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2"/>
        <v>42014.25</v>
      </c>
      <c r="O58" s="6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2"/>
        <v>42979.208333333328</v>
      </c>
      <c r="O59" s="6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2"/>
        <v>42268.208333333328</v>
      </c>
      <c r="O60" s="6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2"/>
        <v>42898.208333333328</v>
      </c>
      <c r="O61" s="6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2"/>
        <v>41107.208333333336</v>
      </c>
      <c r="O62" s="6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2"/>
        <v>40595.25</v>
      </c>
      <c r="O63" s="6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2"/>
        <v>42160.208333333328</v>
      </c>
      <c r="O64" s="6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2"/>
        <v>42853.208333333328</v>
      </c>
      <c r="O65" s="6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4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2"/>
        <v>43283.208333333328</v>
      </c>
      <c r="O66" s="6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(E67/D67)*100</f>
        <v>236.14754098360655</v>
      </c>
      <c r="G67" t="s">
        <v>20</v>
      </c>
      <c r="H67">
        <v>236</v>
      </c>
      <c r="I67" s="4">
        <f t="shared" ref="I67:I130" si="7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8">(((L67/60)/60/24)+DATE(1970,1,1))</f>
        <v>40570.25</v>
      </c>
      <c r="O67" s="6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 s="4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8"/>
        <v>42102.208333333328</v>
      </c>
      <c r="O68" s="6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4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8"/>
        <v>40203.25</v>
      </c>
      <c r="O69" s="6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4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8"/>
        <v>42943.208333333328</v>
      </c>
      <c r="O70" s="6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4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8"/>
        <v>40531.25</v>
      </c>
      <c r="O71" s="6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4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8"/>
        <v>40484.208333333336</v>
      </c>
      <c r="O72" s="6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4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8"/>
        <v>43799.25</v>
      </c>
      <c r="O73" s="6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8"/>
        <v>42186.208333333328</v>
      </c>
      <c r="O74" s="6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4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8"/>
        <v>42701.25</v>
      </c>
      <c r="O75" s="6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4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8"/>
        <v>42456.208333333328</v>
      </c>
      <c r="O76" s="6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4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8"/>
        <v>43296.208333333328</v>
      </c>
      <c r="O77" s="6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4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8"/>
        <v>42027.25</v>
      </c>
      <c r="O78" s="6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4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8"/>
        <v>40448.208333333336</v>
      </c>
      <c r="O79" s="6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4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8"/>
        <v>43206.208333333328</v>
      </c>
      <c r="O80" s="6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4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8"/>
        <v>43267.208333333328</v>
      </c>
      <c r="O81" s="6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4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8"/>
        <v>42976.208333333328</v>
      </c>
      <c r="O82" s="6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4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8"/>
        <v>43062.25</v>
      </c>
      <c r="O83" s="6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8"/>
        <v>43482.25</v>
      </c>
      <c r="O84" s="6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4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8"/>
        <v>42579.208333333328</v>
      </c>
      <c r="O85" s="6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4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8"/>
        <v>41118.208333333336</v>
      </c>
      <c r="O86" s="6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4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8"/>
        <v>40797.208333333336</v>
      </c>
      <c r="O87" s="6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4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8"/>
        <v>42128.208333333328</v>
      </c>
      <c r="O88" s="6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4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8"/>
        <v>40610.25</v>
      </c>
      <c r="O89" s="6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4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8"/>
        <v>42110.208333333328</v>
      </c>
      <c r="O90" s="6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4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8"/>
        <v>40283.208333333336</v>
      </c>
      <c r="O91" s="6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4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8"/>
        <v>42425.25</v>
      </c>
      <c r="O92" s="6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4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8"/>
        <v>42588.208333333328</v>
      </c>
      <c r="O93" s="6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8"/>
        <v>40352.208333333336</v>
      </c>
      <c r="O94" s="6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4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8"/>
        <v>41202.208333333336</v>
      </c>
      <c r="O95" s="6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4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8"/>
        <v>43562.208333333328</v>
      </c>
      <c r="O96" s="6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4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8"/>
        <v>43752.208333333328</v>
      </c>
      <c r="O97" s="6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4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8"/>
        <v>40612.25</v>
      </c>
      <c r="O98" s="6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4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8"/>
        <v>42180.208333333328</v>
      </c>
      <c r="O99" s="6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4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8"/>
        <v>42212.208333333328</v>
      </c>
      <c r="O100" s="6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4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8"/>
        <v>41968.25</v>
      </c>
      <c r="O101" s="6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8"/>
        <v>40835.208333333336</v>
      </c>
      <c r="O102" s="6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4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8"/>
        <v>42056.25</v>
      </c>
      <c r="O103" s="6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8"/>
        <v>43234.208333333328</v>
      </c>
      <c r="O104" s="6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4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8"/>
        <v>40475.208333333336</v>
      </c>
      <c r="O105" s="6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4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8"/>
        <v>42878.208333333328</v>
      </c>
      <c r="O106" s="6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4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8"/>
        <v>41366.208333333336</v>
      </c>
      <c r="O107" s="6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4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8"/>
        <v>43716.208333333328</v>
      </c>
      <c r="O108" s="6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4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8"/>
        <v>43213.208333333328</v>
      </c>
      <c r="O109" s="6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4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8"/>
        <v>41005.208333333336</v>
      </c>
      <c r="O110" s="6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4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8"/>
        <v>41651.25</v>
      </c>
      <c r="O111" s="6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4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8"/>
        <v>43354.208333333328</v>
      </c>
      <c r="O112" s="6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4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8"/>
        <v>41174.208333333336</v>
      </c>
      <c r="O113" s="6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8"/>
        <v>41875.208333333336</v>
      </c>
      <c r="O114" s="6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4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8"/>
        <v>42990.208333333328</v>
      </c>
      <c r="O115" s="6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4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8"/>
        <v>43564.208333333328</v>
      </c>
      <c r="O116" s="6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4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8"/>
        <v>43056.25</v>
      </c>
      <c r="O117" s="6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4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8"/>
        <v>42265.208333333328</v>
      </c>
      <c r="O118" s="6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4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8"/>
        <v>40808.208333333336</v>
      </c>
      <c r="O119" s="6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4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8"/>
        <v>41665.25</v>
      </c>
      <c r="O120" s="6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4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8"/>
        <v>41806.208333333336</v>
      </c>
      <c r="O121" s="6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4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8"/>
        <v>42111.208333333328</v>
      </c>
      <c r="O122" s="6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4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8"/>
        <v>41917.208333333336</v>
      </c>
      <c r="O123" s="6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8"/>
        <v>41970.25</v>
      </c>
      <c r="O124" s="6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4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8"/>
        <v>42332.25</v>
      </c>
      <c r="O125" s="6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4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8"/>
        <v>43598.208333333328</v>
      </c>
      <c r="O126" s="6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4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8"/>
        <v>43362.208333333328</v>
      </c>
      <c r="O127" s="6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4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8"/>
        <v>42596.208333333328</v>
      </c>
      <c r="O128" s="6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4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8"/>
        <v>40310.208333333336</v>
      </c>
      <c r="O129" s="6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>
        <v>532</v>
      </c>
      <c r="I130" s="4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8"/>
        <v>40417.208333333336</v>
      </c>
      <c r="O130" s="6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(E131/D131)*100</f>
        <v>3.202693602693603</v>
      </c>
      <c r="G131" t="s">
        <v>74</v>
      </c>
      <c r="H131">
        <v>55</v>
      </c>
      <c r="I131" s="4">
        <f t="shared" ref="I131:I194" si="13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14">(((L131/60)/60/24)+DATE(1970,1,1))</f>
        <v>42038.25</v>
      </c>
      <c r="O131" s="6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>
        <v>533</v>
      </c>
      <c r="I132" s="4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14"/>
        <v>40842.208333333336</v>
      </c>
      <c r="O132" s="6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>
        <v>2443</v>
      </c>
      <c r="I133" s="4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4"/>
        <v>41607.25</v>
      </c>
      <c r="O133" s="6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 s="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4"/>
        <v>43112.25</v>
      </c>
      <c r="O134" s="6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 s="4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4"/>
        <v>40767.208333333336</v>
      </c>
      <c r="O135" s="6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 s="4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4"/>
        <v>40713.208333333336</v>
      </c>
      <c r="O136" s="6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>
        <v>117</v>
      </c>
      <c r="I137" s="4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4"/>
        <v>41340.25</v>
      </c>
      <c r="O137" s="6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>
        <v>58</v>
      </c>
      <c r="I138" s="4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4"/>
        <v>41797.208333333336</v>
      </c>
      <c r="O138" s="6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>
        <v>50</v>
      </c>
      <c r="I139" s="4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4"/>
        <v>40457.208333333336</v>
      </c>
      <c r="O139" s="6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4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4"/>
        <v>41180.208333333336</v>
      </c>
      <c r="O140" s="6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>
        <v>326</v>
      </c>
      <c r="I141" s="4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4"/>
        <v>42115.208333333328</v>
      </c>
      <c r="O141" s="6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>
        <v>186</v>
      </c>
      <c r="I142" s="4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4"/>
        <v>43156.25</v>
      </c>
      <c r="O142" s="6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>
        <v>1071</v>
      </c>
      <c r="I143" s="4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4"/>
        <v>42167.208333333328</v>
      </c>
      <c r="O143" s="6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>
        <v>117</v>
      </c>
      <c r="I144" s="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4"/>
        <v>41005.208333333336</v>
      </c>
      <c r="O144" s="6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>
        <v>70</v>
      </c>
      <c r="I145" s="4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4"/>
        <v>40357.208333333336</v>
      </c>
      <c r="O145" s="6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>
        <v>135</v>
      </c>
      <c r="I146" s="4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4"/>
        <v>43633.208333333328</v>
      </c>
      <c r="O146" s="6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>
        <v>768</v>
      </c>
      <c r="I147" s="4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4"/>
        <v>41889.208333333336</v>
      </c>
      <c r="O147" s="6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>
        <v>51</v>
      </c>
      <c r="I148" s="4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4"/>
        <v>40855.25</v>
      </c>
      <c r="O148" s="6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>
        <v>199</v>
      </c>
      <c r="I149" s="4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4"/>
        <v>42534.208333333328</v>
      </c>
      <c r="O149" s="6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>
        <v>107</v>
      </c>
      <c r="I150" s="4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4"/>
        <v>42941.208333333328</v>
      </c>
      <c r="O150" s="6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>
        <v>195</v>
      </c>
      <c r="I151" s="4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4"/>
        <v>41275.25</v>
      </c>
      <c r="O151" s="6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4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4"/>
        <v>43450.25</v>
      </c>
      <c r="O152" s="6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>
        <v>1467</v>
      </c>
      <c r="I153" s="4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4"/>
        <v>41799.208333333336</v>
      </c>
      <c r="O153" s="6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>
        <v>3376</v>
      </c>
      <c r="I154" s="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4"/>
        <v>42783.25</v>
      </c>
      <c r="O154" s="6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>
        <v>5681</v>
      </c>
      <c r="I155" s="4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4"/>
        <v>41201.208333333336</v>
      </c>
      <c r="O155" s="6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>
        <v>1059</v>
      </c>
      <c r="I156" s="4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4"/>
        <v>42502.208333333328</v>
      </c>
      <c r="O156" s="6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>
        <v>1194</v>
      </c>
      <c r="I157" s="4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4"/>
        <v>40262.208333333336</v>
      </c>
      <c r="O157" s="6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>
        <v>379</v>
      </c>
      <c r="I158" s="4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4"/>
        <v>43743.208333333328</v>
      </c>
      <c r="O158" s="6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>
        <v>30</v>
      </c>
      <c r="I159" s="4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4"/>
        <v>41638.25</v>
      </c>
      <c r="O159" s="6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>
        <v>41</v>
      </c>
      <c r="I160" s="4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4"/>
        <v>42346.25</v>
      </c>
      <c r="O160" s="6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>
        <v>1821</v>
      </c>
      <c r="I161" s="4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4"/>
        <v>43551.208333333328</v>
      </c>
      <c r="O161" s="6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>
        <v>164</v>
      </c>
      <c r="I162" s="4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4"/>
        <v>43582.208333333328</v>
      </c>
      <c r="O162" s="6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>
        <v>75</v>
      </c>
      <c r="I163" s="4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4"/>
        <v>42270.208333333328</v>
      </c>
      <c r="O163" s="6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>
        <v>157</v>
      </c>
      <c r="I164" s="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4"/>
        <v>43442.25</v>
      </c>
      <c r="O164" s="6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>
        <v>246</v>
      </c>
      <c r="I165" s="4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4"/>
        <v>43028.208333333328</v>
      </c>
      <c r="O165" s="6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>
        <v>1396</v>
      </c>
      <c r="I166" s="4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4"/>
        <v>43016.208333333328</v>
      </c>
      <c r="O166" s="6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>
        <v>2506</v>
      </c>
      <c r="I167" s="4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4"/>
        <v>42948.208333333328</v>
      </c>
      <c r="O167" s="6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>
        <v>244</v>
      </c>
      <c r="I168" s="4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4"/>
        <v>40534.25</v>
      </c>
      <c r="O168" s="6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>
        <v>146</v>
      </c>
      <c r="I169" s="4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4"/>
        <v>41435.208333333336</v>
      </c>
      <c r="O169" s="6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>
        <v>955</v>
      </c>
      <c r="I170" s="4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4"/>
        <v>43518.25</v>
      </c>
      <c r="O170" s="6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>
        <v>1267</v>
      </c>
      <c r="I171" s="4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4"/>
        <v>41077.208333333336</v>
      </c>
      <c r="O171" s="6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>
        <v>67</v>
      </c>
      <c r="I172" s="4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4"/>
        <v>42950.208333333328</v>
      </c>
      <c r="O172" s="6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>
        <v>5</v>
      </c>
      <c r="I173" s="4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4"/>
        <v>41718.208333333336</v>
      </c>
      <c r="O173" s="6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>
        <v>26</v>
      </c>
      <c r="I174" s="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4"/>
        <v>41839.208333333336</v>
      </c>
      <c r="O174" s="6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>
        <v>1561</v>
      </c>
      <c r="I175" s="4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4"/>
        <v>41412.208333333336</v>
      </c>
      <c r="O175" s="6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>
        <v>48</v>
      </c>
      <c r="I176" s="4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4"/>
        <v>42282.208333333328</v>
      </c>
      <c r="O176" s="6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>
        <v>1130</v>
      </c>
      <c r="I177" s="4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4"/>
        <v>42613.208333333328</v>
      </c>
      <c r="O177" s="6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>
        <v>782</v>
      </c>
      <c r="I178" s="4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4"/>
        <v>42616.208333333328</v>
      </c>
      <c r="O178" s="6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>
        <v>2739</v>
      </c>
      <c r="I179" s="4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4"/>
        <v>40497.25</v>
      </c>
      <c r="O179" s="6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>
        <v>210</v>
      </c>
      <c r="I180" s="4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4"/>
        <v>42999.208333333328</v>
      </c>
      <c r="O180" s="6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>
        <v>3537</v>
      </c>
      <c r="I181" s="4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4"/>
        <v>41350.208333333336</v>
      </c>
      <c r="O181" s="6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>
        <v>2107</v>
      </c>
      <c r="I182" s="4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4"/>
        <v>40259.208333333336</v>
      </c>
      <c r="O182" s="6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>
        <v>136</v>
      </c>
      <c r="I183" s="4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4"/>
        <v>43012.208333333328</v>
      </c>
      <c r="O183" s="6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>
        <v>3318</v>
      </c>
      <c r="I184" s="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4"/>
        <v>43631.208333333328</v>
      </c>
      <c r="O184" s="6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>
        <v>86</v>
      </c>
      <c r="I185" s="4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4"/>
        <v>40430.208333333336</v>
      </c>
      <c r="O185" s="6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>
        <v>340</v>
      </c>
      <c r="I186" s="4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4"/>
        <v>43588.208333333328</v>
      </c>
      <c r="O186" s="6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>
        <v>19</v>
      </c>
      <c r="I187" s="4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4"/>
        <v>43233.208333333328</v>
      </c>
      <c r="O187" s="6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>
        <v>886</v>
      </c>
      <c r="I188" s="4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4"/>
        <v>41782.208333333336</v>
      </c>
      <c r="O188" s="6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>
        <v>1442</v>
      </c>
      <c r="I189" s="4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4"/>
        <v>41328.25</v>
      </c>
      <c r="O189" s="6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>
        <v>35</v>
      </c>
      <c r="I190" s="4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4"/>
        <v>41975.25</v>
      </c>
      <c r="O190" s="6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>
        <v>441</v>
      </c>
      <c r="I191" s="4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4"/>
        <v>42433.25</v>
      </c>
      <c r="O191" s="6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>
        <v>24</v>
      </c>
      <c r="I192" s="4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4"/>
        <v>41429.208333333336</v>
      </c>
      <c r="O192" s="6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>
        <v>86</v>
      </c>
      <c r="I193" s="4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4"/>
        <v>43536.208333333328</v>
      </c>
      <c r="O193" s="6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19.992957746478872</v>
      </c>
      <c r="G194" t="s">
        <v>14</v>
      </c>
      <c r="H194">
        <v>243</v>
      </c>
      <c r="I194" s="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14"/>
        <v>41817.208333333336</v>
      </c>
      <c r="O194" s="6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(E195/D195)*100</f>
        <v>45.636363636363633</v>
      </c>
      <c r="G195" t="s">
        <v>14</v>
      </c>
      <c r="H195">
        <v>65</v>
      </c>
      <c r="I195" s="4">
        <f t="shared" ref="I195:I258" si="19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20">(((L195/60)/60/24)+DATE(1970,1,1))</f>
        <v>43198.208333333328</v>
      </c>
      <c r="O195" s="6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>
        <v>126</v>
      </c>
      <c r="I196" s="4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20"/>
        <v>42261.208333333328</v>
      </c>
      <c r="O196" s="6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>
        <v>524</v>
      </c>
      <c r="I197" s="4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20"/>
        <v>43310.208333333328</v>
      </c>
      <c r="O197" s="6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>
        <v>100</v>
      </c>
      <c r="I198" s="4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20"/>
        <v>42616.208333333328</v>
      </c>
      <c r="O198" s="6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>
        <v>1989</v>
      </c>
      <c r="I199" s="4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20"/>
        <v>42909.208333333328</v>
      </c>
      <c r="O199" s="6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>
        <v>168</v>
      </c>
      <c r="I200" s="4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20"/>
        <v>40396.208333333336</v>
      </c>
      <c r="O200" s="6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>
        <v>13</v>
      </c>
      <c r="I201" s="4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20"/>
        <v>42192.208333333328</v>
      </c>
      <c r="O201" s="6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 s="4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20"/>
        <v>40262.208333333336</v>
      </c>
      <c r="O202" s="6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>
        <v>157</v>
      </c>
      <c r="I203" s="4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20"/>
        <v>41845.208333333336</v>
      </c>
      <c r="O203" s="6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>
        <v>82</v>
      </c>
      <c r="I204" s="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20"/>
        <v>40818.208333333336</v>
      </c>
      <c r="O204" s="6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>
        <v>4498</v>
      </c>
      <c r="I205" s="4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20"/>
        <v>42752.25</v>
      </c>
      <c r="O205" s="6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>
        <v>40</v>
      </c>
      <c r="I206" s="4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20"/>
        <v>40636.208333333336</v>
      </c>
      <c r="O206" s="6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>
        <v>80</v>
      </c>
      <c r="I207" s="4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20"/>
        <v>43390.208333333328</v>
      </c>
      <c r="O207" s="6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>
        <v>57</v>
      </c>
      <c r="I208" s="4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20"/>
        <v>40236.25</v>
      </c>
      <c r="O208" s="6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>
        <v>43</v>
      </c>
      <c r="I209" s="4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20"/>
        <v>43340.208333333328</v>
      </c>
      <c r="O209" s="6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>
        <v>2053</v>
      </c>
      <c r="I210" s="4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20"/>
        <v>43048.25</v>
      </c>
      <c r="O210" s="6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>
        <v>808</v>
      </c>
      <c r="I211" s="4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20"/>
        <v>42496.208333333328</v>
      </c>
      <c r="O211" s="6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>
        <v>226</v>
      </c>
      <c r="I212" s="4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20"/>
        <v>42797.25</v>
      </c>
      <c r="O212" s="6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>
        <v>1625</v>
      </c>
      <c r="I213" s="4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20"/>
        <v>41513.208333333336</v>
      </c>
      <c r="O213" s="6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>
        <v>168</v>
      </c>
      <c r="I214" s="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20"/>
        <v>43814.25</v>
      </c>
      <c r="O214" s="6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>
        <v>4289</v>
      </c>
      <c r="I215" s="4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20"/>
        <v>40488.208333333336</v>
      </c>
      <c r="O215" s="6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>
        <v>165</v>
      </c>
      <c r="I216" s="4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20"/>
        <v>40409.208333333336</v>
      </c>
      <c r="O216" s="6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>
        <v>143</v>
      </c>
      <c r="I217" s="4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20"/>
        <v>43509.25</v>
      </c>
      <c r="O217" s="6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>
        <v>1815</v>
      </c>
      <c r="I218" s="4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20"/>
        <v>40869.25</v>
      </c>
      <c r="O218" s="6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>
        <v>934</v>
      </c>
      <c r="I219" s="4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20"/>
        <v>43583.208333333328</v>
      </c>
      <c r="O219" s="6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>
        <v>397</v>
      </c>
      <c r="I220" s="4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20"/>
        <v>40858.25</v>
      </c>
      <c r="O220" s="6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>
        <v>1539</v>
      </c>
      <c r="I221" s="4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20"/>
        <v>41137.208333333336</v>
      </c>
      <c r="O221" s="6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>
        <v>17</v>
      </c>
      <c r="I222" s="4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20"/>
        <v>40725.208333333336</v>
      </c>
      <c r="O222" s="6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>
        <v>2179</v>
      </c>
      <c r="I223" s="4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20"/>
        <v>41081.208333333336</v>
      </c>
      <c r="O223" s="6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>
        <v>138</v>
      </c>
      <c r="I224" s="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20"/>
        <v>41914.208333333336</v>
      </c>
      <c r="O224" s="6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>
        <v>931</v>
      </c>
      <c r="I225" s="4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20"/>
        <v>42445.208333333328</v>
      </c>
      <c r="O225" s="6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>
        <v>3594</v>
      </c>
      <c r="I226" s="4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20"/>
        <v>41906.208333333336</v>
      </c>
      <c r="O226" s="6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>
        <v>5880</v>
      </c>
      <c r="I227" s="4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20"/>
        <v>41762.208333333336</v>
      </c>
      <c r="O227" s="6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>
        <v>112</v>
      </c>
      <c r="I228" s="4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20"/>
        <v>40276.208333333336</v>
      </c>
      <c r="O228" s="6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>
        <v>943</v>
      </c>
      <c r="I229" s="4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20"/>
        <v>42139.208333333328</v>
      </c>
      <c r="O229" s="6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>
        <v>2468</v>
      </c>
      <c r="I230" s="4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20"/>
        <v>42613.208333333328</v>
      </c>
      <c r="O230" s="6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>
        <v>2551</v>
      </c>
      <c r="I231" s="4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20"/>
        <v>42887.208333333328</v>
      </c>
      <c r="O231" s="6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>
        <v>101</v>
      </c>
      <c r="I232" s="4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20"/>
        <v>43805.25</v>
      </c>
      <c r="O232" s="6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>
        <v>67</v>
      </c>
      <c r="I233" s="4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20"/>
        <v>41415.208333333336</v>
      </c>
      <c r="O233" s="6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>
        <v>92</v>
      </c>
      <c r="I234" s="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20"/>
        <v>42576.208333333328</v>
      </c>
      <c r="O234" s="6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>
        <v>62</v>
      </c>
      <c r="I235" s="4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20"/>
        <v>40706.208333333336</v>
      </c>
      <c r="O235" s="6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>
        <v>149</v>
      </c>
      <c r="I236" s="4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20"/>
        <v>42969.208333333328</v>
      </c>
      <c r="O236" s="6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>
        <v>92</v>
      </c>
      <c r="I237" s="4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20"/>
        <v>42779.25</v>
      </c>
      <c r="O237" s="6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>
        <v>57</v>
      </c>
      <c r="I238" s="4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20"/>
        <v>43641.208333333328</v>
      </c>
      <c r="O238" s="6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>
        <v>329</v>
      </c>
      <c r="I239" s="4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20"/>
        <v>41754.208333333336</v>
      </c>
      <c r="O239" s="6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>
        <v>97</v>
      </c>
      <c r="I240" s="4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20"/>
        <v>43083.25</v>
      </c>
      <c r="O240" s="6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>
        <v>41</v>
      </c>
      <c r="I241" s="4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20"/>
        <v>42245.208333333328</v>
      </c>
      <c r="O241" s="6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>
        <v>1784</v>
      </c>
      <c r="I242" s="4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20"/>
        <v>40396.208333333336</v>
      </c>
      <c r="O242" s="6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>
        <v>1684</v>
      </c>
      <c r="I243" s="4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20"/>
        <v>41742.208333333336</v>
      </c>
      <c r="O243" s="6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>
        <v>250</v>
      </c>
      <c r="I244" s="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20"/>
        <v>42865.208333333328</v>
      </c>
      <c r="O244" s="6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>
        <v>238</v>
      </c>
      <c r="I245" s="4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20"/>
        <v>43163.25</v>
      </c>
      <c r="O245" s="6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>
        <v>53</v>
      </c>
      <c r="I246" s="4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20"/>
        <v>41834.208333333336</v>
      </c>
      <c r="O246" s="6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>
        <v>214</v>
      </c>
      <c r="I247" s="4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20"/>
        <v>41736.208333333336</v>
      </c>
      <c r="O247" s="6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>
        <v>222</v>
      </c>
      <c r="I248" s="4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20"/>
        <v>41491.208333333336</v>
      </c>
      <c r="O248" s="6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>
        <v>1884</v>
      </c>
      <c r="I249" s="4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20"/>
        <v>42726.25</v>
      </c>
      <c r="O249" s="6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>
        <v>218</v>
      </c>
      <c r="I250" s="4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20"/>
        <v>42004.25</v>
      </c>
      <c r="O250" s="6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>
        <v>6465</v>
      </c>
      <c r="I251" s="4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20"/>
        <v>42006.25</v>
      </c>
      <c r="O251" s="6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 s="4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20"/>
        <v>40203.25</v>
      </c>
      <c r="O252" s="6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>
        <v>101</v>
      </c>
      <c r="I253" s="4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20"/>
        <v>41252.25</v>
      </c>
      <c r="O253" s="6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>
        <v>59</v>
      </c>
      <c r="I254" s="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20"/>
        <v>41572.208333333336</v>
      </c>
      <c r="O254" s="6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>
        <v>1335</v>
      </c>
      <c r="I255" s="4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20"/>
        <v>40641.208333333336</v>
      </c>
      <c r="O255" s="6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>
        <v>88</v>
      </c>
      <c r="I256" s="4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20"/>
        <v>42787.25</v>
      </c>
      <c r="O256" s="6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>
        <v>1697</v>
      </c>
      <c r="I257" s="4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20"/>
        <v>40590.25</v>
      </c>
      <c r="O257" s="6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23.390243902439025</v>
      </c>
      <c r="G258" t="s">
        <v>14</v>
      </c>
      <c r="H258">
        <v>15</v>
      </c>
      <c r="I258" s="4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20"/>
        <v>42393.25</v>
      </c>
      <c r="O258" s="6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(E259/D259)*100</f>
        <v>146</v>
      </c>
      <c r="G259" t="s">
        <v>20</v>
      </c>
      <c r="H259">
        <v>92</v>
      </c>
      <c r="I259" s="4">
        <f t="shared" ref="I259:I322" si="25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26">(((L259/60)/60/24)+DATE(1970,1,1))</f>
        <v>41338.25</v>
      </c>
      <c r="O259" s="6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>
        <v>186</v>
      </c>
      <c r="I260" s="4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26"/>
        <v>42712.25</v>
      </c>
      <c r="O260" s="6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>
        <v>138</v>
      </c>
      <c r="I261" s="4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26"/>
        <v>41251.25</v>
      </c>
      <c r="O261" s="6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>
        <v>261</v>
      </c>
      <c r="I262" s="4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26"/>
        <v>41180.208333333336</v>
      </c>
      <c r="O262" s="6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>
        <v>454</v>
      </c>
      <c r="I263" s="4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26"/>
        <v>40415.208333333336</v>
      </c>
      <c r="O263" s="6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>
        <v>107</v>
      </c>
      <c r="I264" s="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26"/>
        <v>40638.208333333336</v>
      </c>
      <c r="O264" s="6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>
        <v>199</v>
      </c>
      <c r="I265" s="4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26"/>
        <v>40187.25</v>
      </c>
      <c r="O265" s="6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>
        <v>5512</v>
      </c>
      <c r="I266" s="4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26"/>
        <v>41317.25</v>
      </c>
      <c r="O266" s="6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>
        <v>86</v>
      </c>
      <c r="I267" s="4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26"/>
        <v>42372.25</v>
      </c>
      <c r="O267" s="6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>
        <v>3182</v>
      </c>
      <c r="I268" s="4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26"/>
        <v>41950.25</v>
      </c>
      <c r="O268" s="6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>
        <v>2768</v>
      </c>
      <c r="I269" s="4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26"/>
        <v>41206.208333333336</v>
      </c>
      <c r="O269" s="6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>
        <v>48</v>
      </c>
      <c r="I270" s="4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26"/>
        <v>41186.208333333336</v>
      </c>
      <c r="O270" s="6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>
        <v>87</v>
      </c>
      <c r="I271" s="4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26"/>
        <v>43496.25</v>
      </c>
      <c r="O271" s="6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>
        <v>1890</v>
      </c>
      <c r="I272" s="4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26"/>
        <v>40514.25</v>
      </c>
      <c r="O272" s="6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>
        <v>61</v>
      </c>
      <c r="I273" s="4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26"/>
        <v>42345.25</v>
      </c>
      <c r="O273" s="6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>
        <v>1894</v>
      </c>
      <c r="I274" s="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26"/>
        <v>43656.208333333328</v>
      </c>
      <c r="O274" s="6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>
        <v>282</v>
      </c>
      <c r="I275" s="4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26"/>
        <v>42995.208333333328</v>
      </c>
      <c r="O275" s="6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>
        <v>15</v>
      </c>
      <c r="I276" s="4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26"/>
        <v>43045.25</v>
      </c>
      <c r="O276" s="6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>
        <v>116</v>
      </c>
      <c r="I277" s="4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26"/>
        <v>43561.208333333328</v>
      </c>
      <c r="O277" s="6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>
        <v>133</v>
      </c>
      <c r="I278" s="4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26"/>
        <v>41018.208333333336</v>
      </c>
      <c r="O278" s="6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>
        <v>83</v>
      </c>
      <c r="I279" s="4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26"/>
        <v>40378.208333333336</v>
      </c>
      <c r="O279" s="6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>
        <v>91</v>
      </c>
      <c r="I280" s="4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26"/>
        <v>41239.25</v>
      </c>
      <c r="O280" s="6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>
        <v>546</v>
      </c>
      <c r="I281" s="4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26"/>
        <v>43346.208333333328</v>
      </c>
      <c r="O281" s="6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>
        <v>393</v>
      </c>
      <c r="I282" s="4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26"/>
        <v>43060.25</v>
      </c>
      <c r="O282" s="6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>
        <v>2062</v>
      </c>
      <c r="I283" s="4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26"/>
        <v>40979.25</v>
      </c>
      <c r="O283" s="6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>
        <v>133</v>
      </c>
      <c r="I284" s="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26"/>
        <v>42701.25</v>
      </c>
      <c r="O284" s="6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>
        <v>29</v>
      </c>
      <c r="I285" s="4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26"/>
        <v>42520.208333333328</v>
      </c>
      <c r="O285" s="6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>
        <v>132</v>
      </c>
      <c r="I286" s="4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26"/>
        <v>41030.208333333336</v>
      </c>
      <c r="O286" s="6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>
        <v>254</v>
      </c>
      <c r="I287" s="4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26"/>
        <v>42623.208333333328</v>
      </c>
      <c r="O287" s="6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>
        <v>184</v>
      </c>
      <c r="I288" s="4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26"/>
        <v>42697.25</v>
      </c>
      <c r="O288" s="6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>
        <v>176</v>
      </c>
      <c r="I289" s="4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26"/>
        <v>42122.208333333328</v>
      </c>
      <c r="O289" s="6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>
        <v>137</v>
      </c>
      <c r="I290" s="4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26"/>
        <v>40982.208333333336</v>
      </c>
      <c r="O290" s="6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>
        <v>337</v>
      </c>
      <c r="I291" s="4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26"/>
        <v>42219.208333333328</v>
      </c>
      <c r="O291" s="6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>
        <v>908</v>
      </c>
      <c r="I292" s="4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26"/>
        <v>41404.208333333336</v>
      </c>
      <c r="O292" s="6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>
        <v>107</v>
      </c>
      <c r="I293" s="4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26"/>
        <v>40831.208333333336</v>
      </c>
      <c r="O293" s="6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>
        <v>10</v>
      </c>
      <c r="I294" s="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26"/>
        <v>40984.208333333336</v>
      </c>
      <c r="O294" s="6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>
        <v>32</v>
      </c>
      <c r="I295" s="4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26"/>
        <v>40456.208333333336</v>
      </c>
      <c r="O295" s="6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>
        <v>183</v>
      </c>
      <c r="I296" s="4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26"/>
        <v>43399.208333333328</v>
      </c>
      <c r="O296" s="6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>
        <v>1910</v>
      </c>
      <c r="I297" s="4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26"/>
        <v>41562.208333333336</v>
      </c>
      <c r="O297" s="6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>
        <v>38</v>
      </c>
      <c r="I298" s="4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26"/>
        <v>43493.25</v>
      </c>
      <c r="O298" s="6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>
        <v>104</v>
      </c>
      <c r="I299" s="4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26"/>
        <v>41653.25</v>
      </c>
      <c r="O299" s="6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>
        <v>72</v>
      </c>
      <c r="I300" s="4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26"/>
        <v>42426.25</v>
      </c>
      <c r="O300" s="6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>
        <v>49</v>
      </c>
      <c r="I301" s="4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26"/>
        <v>42432.25</v>
      </c>
      <c r="O301" s="6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 s="4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26"/>
        <v>42977.208333333328</v>
      </c>
      <c r="O302" s="6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>
        <v>295</v>
      </c>
      <c r="I303" s="4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26"/>
        <v>42061.25</v>
      </c>
      <c r="O303" s="6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>
        <v>245</v>
      </c>
      <c r="I304" s="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26"/>
        <v>43345.208333333328</v>
      </c>
      <c r="O304" s="6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>
        <v>32</v>
      </c>
      <c r="I305" s="4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26"/>
        <v>42376.25</v>
      </c>
      <c r="O305" s="6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>
        <v>142</v>
      </c>
      <c r="I306" s="4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26"/>
        <v>42589.208333333328</v>
      </c>
      <c r="O306" s="6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>
        <v>85</v>
      </c>
      <c r="I307" s="4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26"/>
        <v>42448.208333333328</v>
      </c>
      <c r="O307" s="6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>
        <v>7</v>
      </c>
      <c r="I308" s="4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26"/>
        <v>42930.208333333328</v>
      </c>
      <c r="O308" s="6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>
        <v>659</v>
      </c>
      <c r="I309" s="4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26"/>
        <v>41066.208333333336</v>
      </c>
      <c r="O309" s="6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>
        <v>803</v>
      </c>
      <c r="I310" s="4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26"/>
        <v>40651.208333333336</v>
      </c>
      <c r="O310" s="6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>
        <v>75</v>
      </c>
      <c r="I311" s="4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26"/>
        <v>40807.208333333336</v>
      </c>
      <c r="O311" s="6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>
        <v>16</v>
      </c>
      <c r="I312" s="4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26"/>
        <v>40277.208333333336</v>
      </c>
      <c r="O312" s="6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>
        <v>121</v>
      </c>
      <c r="I313" s="4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26"/>
        <v>40590.25</v>
      </c>
      <c r="O313" s="6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>
        <v>3742</v>
      </c>
      <c r="I314" s="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26"/>
        <v>41572.208333333336</v>
      </c>
      <c r="O314" s="6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>
        <v>223</v>
      </c>
      <c r="I315" s="4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26"/>
        <v>40966.25</v>
      </c>
      <c r="O315" s="6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>
        <v>133</v>
      </c>
      <c r="I316" s="4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26"/>
        <v>43536.208333333328</v>
      </c>
      <c r="O316" s="6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>
        <v>31</v>
      </c>
      <c r="I317" s="4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26"/>
        <v>41783.208333333336</v>
      </c>
      <c r="O317" s="6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>
        <v>108</v>
      </c>
      <c r="I318" s="4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26"/>
        <v>43788.25</v>
      </c>
      <c r="O318" s="6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>
        <v>30</v>
      </c>
      <c r="I319" s="4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26"/>
        <v>42869.208333333328</v>
      </c>
      <c r="O319" s="6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>
        <v>17</v>
      </c>
      <c r="I320" s="4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26"/>
        <v>41684.25</v>
      </c>
      <c r="O320" s="6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>
        <v>64</v>
      </c>
      <c r="I321" s="4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26"/>
        <v>40402.208333333336</v>
      </c>
      <c r="O321" s="6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9.5876777251184837</v>
      </c>
      <c r="G322" t="s">
        <v>14</v>
      </c>
      <c r="H322">
        <v>80</v>
      </c>
      <c r="I322" s="4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26"/>
        <v>40673.208333333336</v>
      </c>
      <c r="O322" s="6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(E323/D323)*100</f>
        <v>94.144366197183089</v>
      </c>
      <c r="G323" t="s">
        <v>14</v>
      </c>
      <c r="H323">
        <v>2468</v>
      </c>
      <c r="I323" s="4">
        <f t="shared" ref="I323:I386" si="3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32">(((L323/60)/60/24)+DATE(1970,1,1))</f>
        <v>40634.208333333336</v>
      </c>
      <c r="O323" s="6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>
        <v>5168</v>
      </c>
      <c r="I324" s="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32"/>
        <v>40507.25</v>
      </c>
      <c r="O324" s="6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>
        <v>26</v>
      </c>
      <c r="I325" s="4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32"/>
        <v>41725.208333333336</v>
      </c>
      <c r="O325" s="6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>
        <v>307</v>
      </c>
      <c r="I326" s="4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32"/>
        <v>42176.208333333328</v>
      </c>
      <c r="O326" s="6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>
        <v>73</v>
      </c>
      <c r="I327" s="4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32"/>
        <v>43267.208333333328</v>
      </c>
      <c r="O327" s="6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>
        <v>128</v>
      </c>
      <c r="I328" s="4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32"/>
        <v>42364.25</v>
      </c>
      <c r="O328" s="6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>
        <v>33</v>
      </c>
      <c r="I329" s="4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32"/>
        <v>43705.208333333328</v>
      </c>
      <c r="O329" s="6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>
        <v>2441</v>
      </c>
      <c r="I330" s="4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32"/>
        <v>43434.25</v>
      </c>
      <c r="O330" s="6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>
        <v>211</v>
      </c>
      <c r="I331" s="4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32"/>
        <v>42716.25</v>
      </c>
      <c r="O331" s="6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>
        <v>1385</v>
      </c>
      <c r="I332" s="4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32"/>
        <v>43077.25</v>
      </c>
      <c r="O332" s="6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>
        <v>190</v>
      </c>
      <c r="I333" s="4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32"/>
        <v>40896.25</v>
      </c>
      <c r="O333" s="6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>
        <v>470</v>
      </c>
      <c r="I334" s="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32"/>
        <v>41361.208333333336</v>
      </c>
      <c r="O334" s="6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>
        <v>253</v>
      </c>
      <c r="I335" s="4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32"/>
        <v>43424.25</v>
      </c>
      <c r="O335" s="6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>
        <v>1113</v>
      </c>
      <c r="I336" s="4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32"/>
        <v>43110.25</v>
      </c>
      <c r="O336" s="6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>
        <v>2283</v>
      </c>
      <c r="I337" s="4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32"/>
        <v>43784.25</v>
      </c>
      <c r="O337" s="6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>
        <v>1072</v>
      </c>
      <c r="I338" s="4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32"/>
        <v>40527.25</v>
      </c>
      <c r="O338" s="6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>
        <v>1095</v>
      </c>
      <c r="I339" s="4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32"/>
        <v>43780.25</v>
      </c>
      <c r="O339" s="6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>
        <v>1690</v>
      </c>
      <c r="I340" s="4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32"/>
        <v>40821.208333333336</v>
      </c>
      <c r="O340" s="6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>
        <v>1297</v>
      </c>
      <c r="I341" s="4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32"/>
        <v>42949.208333333328</v>
      </c>
      <c r="O341" s="6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>
        <v>393</v>
      </c>
      <c r="I342" s="4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32"/>
        <v>40889.25</v>
      </c>
      <c r="O342" s="6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>
        <v>1257</v>
      </c>
      <c r="I343" s="4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32"/>
        <v>42244.208333333328</v>
      </c>
      <c r="O343" s="6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>
        <v>328</v>
      </c>
      <c r="I344" s="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32"/>
        <v>41475.208333333336</v>
      </c>
      <c r="O344" s="6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>
        <v>147</v>
      </c>
      <c r="I345" s="4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32"/>
        <v>41597.25</v>
      </c>
      <c r="O345" s="6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>
        <v>830</v>
      </c>
      <c r="I346" s="4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32"/>
        <v>43122.25</v>
      </c>
      <c r="O346" s="6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>
        <v>331</v>
      </c>
      <c r="I347" s="4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32"/>
        <v>42194.208333333328</v>
      </c>
      <c r="O347" s="6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>
        <v>25</v>
      </c>
      <c r="I348" s="4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32"/>
        <v>42971.208333333328</v>
      </c>
      <c r="O348" s="6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>
        <v>191</v>
      </c>
      <c r="I349" s="4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32"/>
        <v>42046.25</v>
      </c>
      <c r="O349" s="6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>
        <v>3483</v>
      </c>
      <c r="I350" s="4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32"/>
        <v>42782.25</v>
      </c>
      <c r="O350" s="6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>
        <v>923</v>
      </c>
      <c r="I351" s="4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32"/>
        <v>42930.208333333328</v>
      </c>
      <c r="O351" s="6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 s="4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32"/>
        <v>42144.208333333328</v>
      </c>
      <c r="O352" s="6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>
        <v>2013</v>
      </c>
      <c r="I353" s="4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32"/>
        <v>42240.208333333328</v>
      </c>
      <c r="O353" s="6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>
        <v>33</v>
      </c>
      <c r="I354" s="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32"/>
        <v>42315.25</v>
      </c>
      <c r="O354" s="6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>
        <v>1703</v>
      </c>
      <c r="I355" s="4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32"/>
        <v>43651.208333333328</v>
      </c>
      <c r="O355" s="6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>
        <v>80</v>
      </c>
      <c r="I356" s="4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32"/>
        <v>41520.208333333336</v>
      </c>
      <c r="O356" s="6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>
        <v>86</v>
      </c>
      <c r="I357" s="4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32"/>
        <v>42757.25</v>
      </c>
      <c r="O357" s="6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>
        <v>40</v>
      </c>
      <c r="I358" s="4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32"/>
        <v>40922.25</v>
      </c>
      <c r="O358" s="6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>
        <v>41</v>
      </c>
      <c r="I359" s="4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32"/>
        <v>42250.208333333328</v>
      </c>
      <c r="O359" s="6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>
        <v>23</v>
      </c>
      <c r="I360" s="4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32"/>
        <v>43322.208333333328</v>
      </c>
      <c r="O360" s="6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>
        <v>187</v>
      </c>
      <c r="I361" s="4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32"/>
        <v>40782.208333333336</v>
      </c>
      <c r="O361" s="6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>
        <v>2875</v>
      </c>
      <c r="I362" s="4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32"/>
        <v>40544.25</v>
      </c>
      <c r="O362" s="6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>
        <v>88</v>
      </c>
      <c r="I363" s="4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32"/>
        <v>43015.208333333328</v>
      </c>
      <c r="O363" s="6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>
        <v>191</v>
      </c>
      <c r="I364" s="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32"/>
        <v>40570.25</v>
      </c>
      <c r="O364" s="6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>
        <v>139</v>
      </c>
      <c r="I365" s="4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32"/>
        <v>40904.25</v>
      </c>
      <c r="O365" s="6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>
        <v>186</v>
      </c>
      <c r="I366" s="4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32"/>
        <v>43164.25</v>
      </c>
      <c r="O366" s="6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>
        <v>112</v>
      </c>
      <c r="I367" s="4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32"/>
        <v>42733.25</v>
      </c>
      <c r="O367" s="6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>
        <v>101</v>
      </c>
      <c r="I368" s="4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32"/>
        <v>40546.25</v>
      </c>
      <c r="O368" s="6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>
        <v>75</v>
      </c>
      <c r="I369" s="4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32"/>
        <v>41930.208333333336</v>
      </c>
      <c r="O369" s="6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>
        <v>206</v>
      </c>
      <c r="I370" s="4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32"/>
        <v>40464.208333333336</v>
      </c>
      <c r="O370" s="6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>
        <v>154</v>
      </c>
      <c r="I371" s="4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32"/>
        <v>41308.25</v>
      </c>
      <c r="O371" s="6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>
        <v>5966</v>
      </c>
      <c r="I372" s="4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32"/>
        <v>43570.208333333328</v>
      </c>
      <c r="O372" s="6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>
        <v>2176</v>
      </c>
      <c r="I373" s="4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32"/>
        <v>42043.25</v>
      </c>
      <c r="O373" s="6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>
        <v>169</v>
      </c>
      <c r="I374" s="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32"/>
        <v>42012.25</v>
      </c>
      <c r="O374" s="6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>
        <v>2106</v>
      </c>
      <c r="I375" s="4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32"/>
        <v>42964.208333333328</v>
      </c>
      <c r="O375" s="6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>
        <v>441</v>
      </c>
      <c r="I376" s="4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32"/>
        <v>43476.25</v>
      </c>
      <c r="O376" s="6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>
        <v>25</v>
      </c>
      <c r="I377" s="4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32"/>
        <v>42293.208333333328</v>
      </c>
      <c r="O377" s="6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>
        <v>131</v>
      </c>
      <c r="I378" s="4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32"/>
        <v>41826.208333333336</v>
      </c>
      <c r="O378" s="6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>
        <v>127</v>
      </c>
      <c r="I379" s="4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32"/>
        <v>43760.208333333328</v>
      </c>
      <c r="O379" s="6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>
        <v>355</v>
      </c>
      <c r="I380" s="4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32"/>
        <v>43241.208333333328</v>
      </c>
      <c r="O380" s="6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>
        <v>44</v>
      </c>
      <c r="I381" s="4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32"/>
        <v>40843.208333333336</v>
      </c>
      <c r="O381" s="6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>
        <v>84</v>
      </c>
      <c r="I382" s="4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32"/>
        <v>41448.208333333336</v>
      </c>
      <c r="O382" s="6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>
        <v>155</v>
      </c>
      <c r="I383" s="4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32"/>
        <v>42163.208333333328</v>
      </c>
      <c r="O383" s="6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>
        <v>67</v>
      </c>
      <c r="I384" s="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32"/>
        <v>43024.208333333328</v>
      </c>
      <c r="O384" s="6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>
        <v>189</v>
      </c>
      <c r="I385" s="4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32"/>
        <v>43509.25</v>
      </c>
      <c r="O385" s="6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172.00961538461539</v>
      </c>
      <c r="G386" t="s">
        <v>20</v>
      </c>
      <c r="H386">
        <v>4799</v>
      </c>
      <c r="I386" s="4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32"/>
        <v>42776.25</v>
      </c>
      <c r="O386" s="6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(E387/D387)*100</f>
        <v>146.16709511568124</v>
      </c>
      <c r="G387" t="s">
        <v>20</v>
      </c>
      <c r="H387">
        <v>1137</v>
      </c>
      <c r="I387" s="4">
        <f t="shared" ref="I387:I450" si="37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38">(((L387/60)/60/24)+DATE(1970,1,1))</f>
        <v>43553.208333333328</v>
      </c>
      <c r="O387" s="6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>
        <v>1068</v>
      </c>
      <c r="I388" s="4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38"/>
        <v>40355.208333333336</v>
      </c>
      <c r="O388" s="6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>
        <v>424</v>
      </c>
      <c r="I389" s="4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38"/>
        <v>41072.208333333336</v>
      </c>
      <c r="O389" s="6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>
        <v>145</v>
      </c>
      <c r="I390" s="4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38"/>
        <v>40912.25</v>
      </c>
      <c r="O390" s="6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>
        <v>1152</v>
      </c>
      <c r="I391" s="4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38"/>
        <v>40479.208333333336</v>
      </c>
      <c r="O391" s="6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>
        <v>50</v>
      </c>
      <c r="I392" s="4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38"/>
        <v>41530.208333333336</v>
      </c>
      <c r="O392" s="6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>
        <v>151</v>
      </c>
      <c r="I393" s="4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38"/>
        <v>41653.25</v>
      </c>
      <c r="O393" s="6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>
        <v>1608</v>
      </c>
      <c r="I394" s="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38"/>
        <v>40549.25</v>
      </c>
      <c r="O394" s="6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>
        <v>3059</v>
      </c>
      <c r="I395" s="4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38"/>
        <v>42933.208333333328</v>
      </c>
      <c r="O395" s="6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>
        <v>34</v>
      </c>
      <c r="I396" s="4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38"/>
        <v>41484.208333333336</v>
      </c>
      <c r="O396" s="6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>
        <v>220</v>
      </c>
      <c r="I397" s="4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38"/>
        <v>40885.25</v>
      </c>
      <c r="O397" s="6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>
        <v>1604</v>
      </c>
      <c r="I398" s="4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38"/>
        <v>43378.208333333328</v>
      </c>
      <c r="O398" s="6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>
        <v>454</v>
      </c>
      <c r="I399" s="4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38"/>
        <v>41417.208333333336</v>
      </c>
      <c r="O399" s="6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>
        <v>123</v>
      </c>
      <c r="I400" s="4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38"/>
        <v>43228.208333333328</v>
      </c>
      <c r="O400" s="6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>
        <v>941</v>
      </c>
      <c r="I401" s="4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38"/>
        <v>40576.25</v>
      </c>
      <c r="O401" s="6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 s="4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38"/>
        <v>41502.208333333336</v>
      </c>
      <c r="O402" s="6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>
        <v>299</v>
      </c>
      <c r="I403" s="4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38"/>
        <v>43765.208333333328</v>
      </c>
      <c r="O403" s="6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>
        <v>40</v>
      </c>
      <c r="I404" s="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38"/>
        <v>40914.25</v>
      </c>
      <c r="O404" s="6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>
        <v>3015</v>
      </c>
      <c r="I405" s="4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38"/>
        <v>40310.208333333336</v>
      </c>
      <c r="O405" s="6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>
        <v>2237</v>
      </c>
      <c r="I406" s="4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38"/>
        <v>43053.25</v>
      </c>
      <c r="O406" s="6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>
        <v>435</v>
      </c>
      <c r="I407" s="4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38"/>
        <v>43255.208333333328</v>
      </c>
      <c r="O407" s="6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>
        <v>645</v>
      </c>
      <c r="I408" s="4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38"/>
        <v>41304.25</v>
      </c>
      <c r="O408" s="6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>
        <v>484</v>
      </c>
      <c r="I409" s="4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38"/>
        <v>43751.208333333328</v>
      </c>
      <c r="O409" s="6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>
        <v>154</v>
      </c>
      <c r="I410" s="4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38"/>
        <v>42541.208333333328</v>
      </c>
      <c r="O410" s="6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>
        <v>714</v>
      </c>
      <c r="I411" s="4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38"/>
        <v>42843.208333333328</v>
      </c>
      <c r="O411" s="6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>
        <v>1111</v>
      </c>
      <c r="I412" s="4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38"/>
        <v>42122.208333333328</v>
      </c>
      <c r="O412" s="6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>
        <v>82</v>
      </c>
      <c r="I413" s="4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38"/>
        <v>42884.208333333328</v>
      </c>
      <c r="O413" s="6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>
        <v>134</v>
      </c>
      <c r="I414" s="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38"/>
        <v>41642.25</v>
      </c>
      <c r="O414" s="6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>
        <v>1089</v>
      </c>
      <c r="I415" s="4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38"/>
        <v>43431.25</v>
      </c>
      <c r="O415" s="6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>
        <v>5497</v>
      </c>
      <c r="I416" s="4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38"/>
        <v>40288.208333333336</v>
      </c>
      <c r="O416" s="6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>
        <v>418</v>
      </c>
      <c r="I417" s="4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38"/>
        <v>40921.25</v>
      </c>
      <c r="O417" s="6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>
        <v>1439</v>
      </c>
      <c r="I418" s="4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38"/>
        <v>40560.25</v>
      </c>
      <c r="O418" s="6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>
        <v>15</v>
      </c>
      <c r="I419" s="4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38"/>
        <v>43407.208333333328</v>
      </c>
      <c r="O419" s="6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>
        <v>1999</v>
      </c>
      <c r="I420" s="4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38"/>
        <v>41035.208333333336</v>
      </c>
      <c r="O420" s="6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>
        <v>5203</v>
      </c>
      <c r="I421" s="4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38"/>
        <v>40899.25</v>
      </c>
      <c r="O421" s="6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>
        <v>94</v>
      </c>
      <c r="I422" s="4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38"/>
        <v>42911.208333333328</v>
      </c>
      <c r="O422" s="6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>
        <v>118</v>
      </c>
      <c r="I423" s="4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38"/>
        <v>42915.208333333328</v>
      </c>
      <c r="O423" s="6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>
        <v>205</v>
      </c>
      <c r="I424" s="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38"/>
        <v>40285.208333333336</v>
      </c>
      <c r="O424" s="6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>
        <v>162</v>
      </c>
      <c r="I425" s="4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38"/>
        <v>40808.208333333336</v>
      </c>
      <c r="O425" s="6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>
        <v>83</v>
      </c>
      <c r="I426" s="4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38"/>
        <v>43208.208333333328</v>
      </c>
      <c r="O426" s="6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>
        <v>92</v>
      </c>
      <c r="I427" s="4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38"/>
        <v>42213.208333333328</v>
      </c>
      <c r="O427" s="6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>
        <v>219</v>
      </c>
      <c r="I428" s="4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38"/>
        <v>41332.25</v>
      </c>
      <c r="O428" s="6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>
        <v>2526</v>
      </c>
      <c r="I429" s="4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38"/>
        <v>41895.208333333336</v>
      </c>
      <c r="O429" s="6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>
        <v>747</v>
      </c>
      <c r="I430" s="4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38"/>
        <v>40585.25</v>
      </c>
      <c r="O430" s="6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>
        <v>2138</v>
      </c>
      <c r="I431" s="4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38"/>
        <v>41680.25</v>
      </c>
      <c r="O431" s="6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>
        <v>84</v>
      </c>
      <c r="I432" s="4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38"/>
        <v>43737.208333333328</v>
      </c>
      <c r="O432" s="6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>
        <v>94</v>
      </c>
      <c r="I433" s="4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38"/>
        <v>43273.208333333328</v>
      </c>
      <c r="O433" s="6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>
        <v>91</v>
      </c>
      <c r="I434" s="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38"/>
        <v>41761.208333333336</v>
      </c>
      <c r="O434" s="6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>
        <v>792</v>
      </c>
      <c r="I435" s="4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38"/>
        <v>41603.25</v>
      </c>
      <c r="O435" s="6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>
        <v>10</v>
      </c>
      <c r="I436" s="4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38"/>
        <v>42705.25</v>
      </c>
      <c r="O436" s="6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>
        <v>1713</v>
      </c>
      <c r="I437" s="4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38"/>
        <v>41988.25</v>
      </c>
      <c r="O437" s="6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>
        <v>249</v>
      </c>
      <c r="I438" s="4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38"/>
        <v>43575.208333333328</v>
      </c>
      <c r="O438" s="6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>
        <v>192</v>
      </c>
      <c r="I439" s="4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38"/>
        <v>42260.208333333328</v>
      </c>
      <c r="O439" s="6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>
        <v>247</v>
      </c>
      <c r="I440" s="4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38"/>
        <v>41337.25</v>
      </c>
      <c r="O440" s="6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>
        <v>2293</v>
      </c>
      <c r="I441" s="4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38"/>
        <v>42680.208333333328</v>
      </c>
      <c r="O441" s="6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>
        <v>3131</v>
      </c>
      <c r="I442" s="4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38"/>
        <v>42916.208333333328</v>
      </c>
      <c r="O442" s="6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>
        <v>32</v>
      </c>
      <c r="I443" s="4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38"/>
        <v>41025.208333333336</v>
      </c>
      <c r="O443" s="6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>
        <v>143</v>
      </c>
      <c r="I444" s="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38"/>
        <v>42980.208333333328</v>
      </c>
      <c r="O444" s="6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>
        <v>90</v>
      </c>
      <c r="I445" s="4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38"/>
        <v>40451.208333333336</v>
      </c>
      <c r="O445" s="6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>
        <v>296</v>
      </c>
      <c r="I446" s="4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38"/>
        <v>40748.208333333336</v>
      </c>
      <c r="O446" s="6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>
        <v>170</v>
      </c>
      <c r="I447" s="4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38"/>
        <v>40515.25</v>
      </c>
      <c r="O447" s="6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>
        <v>186</v>
      </c>
      <c r="I448" s="4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38"/>
        <v>41261.25</v>
      </c>
      <c r="O448" s="6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>
        <v>439</v>
      </c>
      <c r="I449" s="4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38"/>
        <v>43088.25</v>
      </c>
      <c r="O449" s="6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50.482758620689658</v>
      </c>
      <c r="G450" t="s">
        <v>14</v>
      </c>
      <c r="H450">
        <v>605</v>
      </c>
      <c r="I450" s="4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38"/>
        <v>41378.208333333336</v>
      </c>
      <c r="O450" s="6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(E451/D451)*100</f>
        <v>967</v>
      </c>
      <c r="G451" t="s">
        <v>20</v>
      </c>
      <c r="H451">
        <v>86</v>
      </c>
      <c r="I451" s="4">
        <f t="shared" ref="I451:I514" si="43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44">(((L451/60)/60/24)+DATE(1970,1,1))</f>
        <v>43530.25</v>
      </c>
      <c r="O451" s="6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 s="4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44"/>
        <v>43394.208333333328</v>
      </c>
      <c r="O452" s="6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>
        <v>6286</v>
      </c>
      <c r="I453" s="4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44"/>
        <v>42935.208333333328</v>
      </c>
      <c r="O453" s="6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>
        <v>31</v>
      </c>
      <c r="I454" s="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44"/>
        <v>40365.208333333336</v>
      </c>
      <c r="O454" s="6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>
        <v>1181</v>
      </c>
      <c r="I455" s="4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44"/>
        <v>42705.25</v>
      </c>
      <c r="O455" s="6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>
        <v>39</v>
      </c>
      <c r="I456" s="4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44"/>
        <v>41568.208333333336</v>
      </c>
      <c r="O456" s="6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118.37253218884121</v>
      </c>
      <c r="G457" t="s">
        <v>20</v>
      </c>
      <c r="H457">
        <v>3727</v>
      </c>
      <c r="I457" s="4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44"/>
        <v>40809.208333333336</v>
      </c>
      <c r="O457" s="6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104.1243169398907</v>
      </c>
      <c r="G458" t="s">
        <v>20</v>
      </c>
      <c r="H458">
        <v>1605</v>
      </c>
      <c r="I458" s="4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44"/>
        <v>43141.25</v>
      </c>
      <c r="O458" s="6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26.640000000000004</v>
      </c>
      <c r="G459" t="s">
        <v>14</v>
      </c>
      <c r="H459">
        <v>46</v>
      </c>
      <c r="I459" s="4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44"/>
        <v>42657.208333333328</v>
      </c>
      <c r="O459" s="6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351.20118343195264</v>
      </c>
      <c r="G460" t="s">
        <v>20</v>
      </c>
      <c r="H460">
        <v>2120</v>
      </c>
      <c r="I460" s="4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44"/>
        <v>40265.208333333336</v>
      </c>
      <c r="O460" s="6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90.063492063492063</v>
      </c>
      <c r="G461" t="s">
        <v>14</v>
      </c>
      <c r="H461">
        <v>105</v>
      </c>
      <c r="I461" s="4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44"/>
        <v>42001.25</v>
      </c>
      <c r="O461" s="6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171.625</v>
      </c>
      <c r="G462" t="s">
        <v>20</v>
      </c>
      <c r="H462">
        <v>50</v>
      </c>
      <c r="I462" s="4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44"/>
        <v>40399.208333333336</v>
      </c>
      <c r="O462" s="6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141.04655870445345</v>
      </c>
      <c r="G463" t="s">
        <v>20</v>
      </c>
      <c r="H463">
        <v>2080</v>
      </c>
      <c r="I463" s="4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44"/>
        <v>41757.208333333336</v>
      </c>
      <c r="O463" s="6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30.57944915254237</v>
      </c>
      <c r="G464" t="s">
        <v>14</v>
      </c>
      <c r="H464">
        <v>535</v>
      </c>
      <c r="I464" s="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44"/>
        <v>41304.25</v>
      </c>
      <c r="O464" s="6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108.16455696202532</v>
      </c>
      <c r="G465" t="s">
        <v>20</v>
      </c>
      <c r="H465">
        <v>2105</v>
      </c>
      <c r="I465" s="4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44"/>
        <v>41639.25</v>
      </c>
      <c r="O465" s="6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133.45505617977528</v>
      </c>
      <c r="G466" t="s">
        <v>20</v>
      </c>
      <c r="H466">
        <v>2436</v>
      </c>
      <c r="I466" s="4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44"/>
        <v>43142.25</v>
      </c>
      <c r="O466" s="6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187.85106382978722</v>
      </c>
      <c r="G467" t="s">
        <v>20</v>
      </c>
      <c r="H467">
        <v>80</v>
      </c>
      <c r="I467" s="4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44"/>
        <v>43127.25</v>
      </c>
      <c r="O467" s="6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>
        <v>42</v>
      </c>
      <c r="I468" s="4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44"/>
        <v>41409.208333333336</v>
      </c>
      <c r="O468" s="6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575.21428571428578</v>
      </c>
      <c r="G469" t="s">
        <v>20</v>
      </c>
      <c r="H469">
        <v>139</v>
      </c>
      <c r="I469" s="4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44"/>
        <v>42331.25</v>
      </c>
      <c r="O469" s="6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40.5</v>
      </c>
      <c r="G470" t="s">
        <v>14</v>
      </c>
      <c r="H470">
        <v>16</v>
      </c>
      <c r="I470" s="4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44"/>
        <v>43569.208333333328</v>
      </c>
      <c r="O470" s="6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184.42857142857144</v>
      </c>
      <c r="G471" t="s">
        <v>20</v>
      </c>
      <c r="H471">
        <v>159</v>
      </c>
      <c r="I471" s="4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44"/>
        <v>42142.208333333328</v>
      </c>
      <c r="O471" s="6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285.80555555555554</v>
      </c>
      <c r="G472" t="s">
        <v>20</v>
      </c>
      <c r="H472">
        <v>381</v>
      </c>
      <c r="I472" s="4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44"/>
        <v>42716.25</v>
      </c>
      <c r="O472" s="6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>
        <v>194</v>
      </c>
      <c r="I473" s="4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44"/>
        <v>41031.208333333336</v>
      </c>
      <c r="O473" s="6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39.234070221066318</v>
      </c>
      <c r="G474" t="s">
        <v>14</v>
      </c>
      <c r="H474">
        <v>575</v>
      </c>
      <c r="I474" s="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44"/>
        <v>43535.208333333328</v>
      </c>
      <c r="O474" s="6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178.14000000000001</v>
      </c>
      <c r="G475" t="s">
        <v>20</v>
      </c>
      <c r="H475">
        <v>106</v>
      </c>
      <c r="I475" s="4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44"/>
        <v>43277.208333333328</v>
      </c>
      <c r="O475" s="6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365.15</v>
      </c>
      <c r="G476" t="s">
        <v>20</v>
      </c>
      <c r="H476">
        <v>142</v>
      </c>
      <c r="I476" s="4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44"/>
        <v>41989.25</v>
      </c>
      <c r="O476" s="6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113.94594594594594</v>
      </c>
      <c r="G477" t="s">
        <v>20</v>
      </c>
      <c r="H477">
        <v>211</v>
      </c>
      <c r="I477" s="4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44"/>
        <v>41450.208333333336</v>
      </c>
      <c r="O477" s="6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29.828720626631856</v>
      </c>
      <c r="G478" t="s">
        <v>14</v>
      </c>
      <c r="H478">
        <v>1120</v>
      </c>
      <c r="I478" s="4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44"/>
        <v>43322.208333333328</v>
      </c>
      <c r="O478" s="6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54.270588235294113</v>
      </c>
      <c r="G479" t="s">
        <v>14</v>
      </c>
      <c r="H479">
        <v>113</v>
      </c>
      <c r="I479" s="4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44"/>
        <v>40720.208333333336</v>
      </c>
      <c r="O479" s="6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236.34156976744185</v>
      </c>
      <c r="G480" t="s">
        <v>20</v>
      </c>
      <c r="H480">
        <v>2756</v>
      </c>
      <c r="I480" s="4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44"/>
        <v>42072.208333333328</v>
      </c>
      <c r="O480" s="6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512.91666666666663</v>
      </c>
      <c r="G481" t="s">
        <v>20</v>
      </c>
      <c r="H481">
        <v>173</v>
      </c>
      <c r="I481" s="4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44"/>
        <v>42945.208333333328</v>
      </c>
      <c r="O481" s="6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100.65116279069768</v>
      </c>
      <c r="G482" t="s">
        <v>20</v>
      </c>
      <c r="H482">
        <v>87</v>
      </c>
      <c r="I482" s="4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44"/>
        <v>40248.25</v>
      </c>
      <c r="O482" s="6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81.348423194303152</v>
      </c>
      <c r="G483" t="s">
        <v>14</v>
      </c>
      <c r="H483">
        <v>1538</v>
      </c>
      <c r="I483" s="4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44"/>
        <v>41913.208333333336</v>
      </c>
      <c r="O483" s="6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16.404761904761905</v>
      </c>
      <c r="G484" t="s">
        <v>14</v>
      </c>
      <c r="H484">
        <v>9</v>
      </c>
      <c r="I484" s="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44"/>
        <v>40963.25</v>
      </c>
      <c r="O484" s="6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52.774617067833695</v>
      </c>
      <c r="G485" t="s">
        <v>14</v>
      </c>
      <c r="H485">
        <v>554</v>
      </c>
      <c r="I485" s="4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44"/>
        <v>43811.25</v>
      </c>
      <c r="O485" s="6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260.20608108108109</v>
      </c>
      <c r="G486" t="s">
        <v>20</v>
      </c>
      <c r="H486">
        <v>1572</v>
      </c>
      <c r="I486" s="4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44"/>
        <v>41855.208333333336</v>
      </c>
      <c r="O486" s="6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30.73289183222958</v>
      </c>
      <c r="G487" t="s">
        <v>14</v>
      </c>
      <c r="H487">
        <v>648</v>
      </c>
      <c r="I487" s="4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44"/>
        <v>43626.208333333328</v>
      </c>
      <c r="O487" s="6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13.5</v>
      </c>
      <c r="G488" t="s">
        <v>14</v>
      </c>
      <c r="H488">
        <v>21</v>
      </c>
      <c r="I488" s="4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44"/>
        <v>43168.25</v>
      </c>
      <c r="O488" s="6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178.62556663644605</v>
      </c>
      <c r="G489" t="s">
        <v>20</v>
      </c>
      <c r="H489">
        <v>2346</v>
      </c>
      <c r="I489" s="4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44"/>
        <v>42845.208333333328</v>
      </c>
      <c r="O489" s="6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220.0566037735849</v>
      </c>
      <c r="G490" t="s">
        <v>20</v>
      </c>
      <c r="H490">
        <v>115</v>
      </c>
      <c r="I490" s="4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44"/>
        <v>42403.25</v>
      </c>
      <c r="O490" s="6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101.5108695652174</v>
      </c>
      <c r="G491" t="s">
        <v>20</v>
      </c>
      <c r="H491">
        <v>85</v>
      </c>
      <c r="I491" s="4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44"/>
        <v>40406.208333333336</v>
      </c>
      <c r="O491" s="6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191.5</v>
      </c>
      <c r="G492" t="s">
        <v>20</v>
      </c>
      <c r="H492">
        <v>144</v>
      </c>
      <c r="I492" s="4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44"/>
        <v>43786.25</v>
      </c>
      <c r="O492" s="6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305.34683098591546</v>
      </c>
      <c r="G493" t="s">
        <v>20</v>
      </c>
      <c r="H493">
        <v>2443</v>
      </c>
      <c r="I493" s="4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44"/>
        <v>41456.208333333336</v>
      </c>
      <c r="O493" s="6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23.995287958115181</v>
      </c>
      <c r="G494" t="s">
        <v>74</v>
      </c>
      <c r="H494">
        <v>595</v>
      </c>
      <c r="I494" s="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44"/>
        <v>40336.208333333336</v>
      </c>
      <c r="O494" s="6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723.77777777777771</v>
      </c>
      <c r="G495" t="s">
        <v>20</v>
      </c>
      <c r="H495">
        <v>64</v>
      </c>
      <c r="I495" s="4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44"/>
        <v>43645.208333333328</v>
      </c>
      <c r="O495" s="6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547.36</v>
      </c>
      <c r="G496" t="s">
        <v>20</v>
      </c>
      <c r="H496">
        <v>268</v>
      </c>
      <c r="I496" s="4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44"/>
        <v>40990.208333333336</v>
      </c>
      <c r="O496" s="6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414.49999999999994</v>
      </c>
      <c r="G497" t="s">
        <v>20</v>
      </c>
      <c r="H497">
        <v>195</v>
      </c>
      <c r="I497" s="4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44"/>
        <v>41800.208333333336</v>
      </c>
      <c r="O497" s="6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0.90696409140369971</v>
      </c>
      <c r="G498" t="s">
        <v>14</v>
      </c>
      <c r="H498">
        <v>54</v>
      </c>
      <c r="I498" s="4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44"/>
        <v>42876.208333333328</v>
      </c>
      <c r="O498" s="6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34.173469387755098</v>
      </c>
      <c r="G499" t="s">
        <v>14</v>
      </c>
      <c r="H499">
        <v>120</v>
      </c>
      <c r="I499" s="4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44"/>
        <v>42724.25</v>
      </c>
      <c r="O499" s="6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23.948810754912099</v>
      </c>
      <c r="G500" t="s">
        <v>14</v>
      </c>
      <c r="H500">
        <v>579</v>
      </c>
      <c r="I500" s="4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44"/>
        <v>42005.25</v>
      </c>
      <c r="O500" s="6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48.072649572649574</v>
      </c>
      <c r="G501" t="s">
        <v>14</v>
      </c>
      <c r="H501">
        <v>2072</v>
      </c>
      <c r="I501" s="4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44"/>
        <v>42444.208333333328</v>
      </c>
      <c r="O501" s="6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4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44"/>
        <v>41395.208333333336</v>
      </c>
      <c r="O502" s="6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70.145182291666657</v>
      </c>
      <c r="G503" t="s">
        <v>14</v>
      </c>
      <c r="H503">
        <v>1796</v>
      </c>
      <c r="I503" s="4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44"/>
        <v>41345.208333333336</v>
      </c>
      <c r="O503" s="6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529.92307692307691</v>
      </c>
      <c r="G504" t="s">
        <v>20</v>
      </c>
      <c r="H504">
        <v>186</v>
      </c>
      <c r="I504" s="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44"/>
        <v>41117.208333333336</v>
      </c>
      <c r="O504" s="6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180.32549019607845</v>
      </c>
      <c r="G505" t="s">
        <v>20</v>
      </c>
      <c r="H505">
        <v>460</v>
      </c>
      <c r="I505" s="4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44"/>
        <v>42186.208333333328</v>
      </c>
      <c r="O505" s="6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92.320000000000007</v>
      </c>
      <c r="G506" t="s">
        <v>14</v>
      </c>
      <c r="H506">
        <v>62</v>
      </c>
      <c r="I506" s="4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44"/>
        <v>42142.208333333328</v>
      </c>
      <c r="O506" s="6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13.901001112347053</v>
      </c>
      <c r="G507" t="s">
        <v>14</v>
      </c>
      <c r="H507">
        <v>347</v>
      </c>
      <c r="I507" s="4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44"/>
        <v>41341.25</v>
      </c>
      <c r="O507" s="6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927.07777777777767</v>
      </c>
      <c r="G508" t="s">
        <v>20</v>
      </c>
      <c r="H508">
        <v>2528</v>
      </c>
      <c r="I508" s="4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44"/>
        <v>43062.25</v>
      </c>
      <c r="O508" s="6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39.857142857142861</v>
      </c>
      <c r="G509" t="s">
        <v>14</v>
      </c>
      <c r="H509">
        <v>19</v>
      </c>
      <c r="I509" s="4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44"/>
        <v>41373.208333333336</v>
      </c>
      <c r="O509" s="6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112.22929936305732</v>
      </c>
      <c r="G510" t="s">
        <v>20</v>
      </c>
      <c r="H510">
        <v>3657</v>
      </c>
      <c r="I510" s="4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44"/>
        <v>43310.208333333328</v>
      </c>
      <c r="O510" s="6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70.925816023738875</v>
      </c>
      <c r="G511" t="s">
        <v>14</v>
      </c>
      <c r="H511">
        <v>1258</v>
      </c>
      <c r="I511" s="4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44"/>
        <v>41034.208333333336</v>
      </c>
      <c r="O511" s="6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119.08974358974358</v>
      </c>
      <c r="G512" t="s">
        <v>20</v>
      </c>
      <c r="H512">
        <v>131</v>
      </c>
      <c r="I512" s="4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44"/>
        <v>43251.208333333328</v>
      </c>
      <c r="O512" s="6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24.017591339648174</v>
      </c>
      <c r="G513" t="s">
        <v>14</v>
      </c>
      <c r="H513">
        <v>362</v>
      </c>
      <c r="I513" s="4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44"/>
        <v>43671.208333333328</v>
      </c>
      <c r="O513" s="6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139.31868131868131</v>
      </c>
      <c r="G514" t="s">
        <v>20</v>
      </c>
      <c r="H514">
        <v>239</v>
      </c>
      <c r="I514" s="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44"/>
        <v>41825.208333333336</v>
      </c>
      <c r="O514" s="6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(E515/D515)*100</f>
        <v>39.277108433734945</v>
      </c>
      <c r="G515" t="s">
        <v>74</v>
      </c>
      <c r="H515">
        <v>35</v>
      </c>
      <c r="I515" s="4">
        <f t="shared" ref="I515:I578" si="49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50">(((L515/60)/60/24)+DATE(1970,1,1))</f>
        <v>40430.208333333336</v>
      </c>
      <c r="O515" s="6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>
        <v>528</v>
      </c>
      <c r="I516" s="4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50"/>
        <v>41614.25</v>
      </c>
      <c r="O516" s="6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>
        <v>133</v>
      </c>
      <c r="I517" s="4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50"/>
        <v>40900.25</v>
      </c>
      <c r="O517" s="6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>
        <v>846</v>
      </c>
      <c r="I518" s="4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50"/>
        <v>40396.208333333336</v>
      </c>
      <c r="O518" s="6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>
        <v>78</v>
      </c>
      <c r="I519" s="4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50"/>
        <v>42860.208333333328</v>
      </c>
      <c r="O519" s="6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>
        <v>10</v>
      </c>
      <c r="I520" s="4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50"/>
        <v>43154.25</v>
      </c>
      <c r="O520" s="6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101.74563871693867</v>
      </c>
      <c r="G521" t="s">
        <v>20</v>
      </c>
      <c r="H521">
        <v>1773</v>
      </c>
      <c r="I521" s="4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50"/>
        <v>42012.25</v>
      </c>
      <c r="O521" s="6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425.75</v>
      </c>
      <c r="G522" t="s">
        <v>20</v>
      </c>
      <c r="H522">
        <v>32</v>
      </c>
      <c r="I522" s="4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50"/>
        <v>43574.208333333328</v>
      </c>
      <c r="O522" s="6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145.53947368421052</v>
      </c>
      <c r="G523" t="s">
        <v>20</v>
      </c>
      <c r="H523">
        <v>369</v>
      </c>
      <c r="I523" s="4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50"/>
        <v>42605.208333333328</v>
      </c>
      <c r="O523" s="6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32.453465346534657</v>
      </c>
      <c r="G524" t="s">
        <v>14</v>
      </c>
      <c r="H524">
        <v>191</v>
      </c>
      <c r="I524" s="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50"/>
        <v>41093.208333333336</v>
      </c>
      <c r="O524" s="6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700.33333333333326</v>
      </c>
      <c r="G525" t="s">
        <v>20</v>
      </c>
      <c r="H525">
        <v>89</v>
      </c>
      <c r="I525" s="4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50"/>
        <v>40241.25</v>
      </c>
      <c r="O525" s="6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83.904860392967933</v>
      </c>
      <c r="G526" t="s">
        <v>14</v>
      </c>
      <c r="H526">
        <v>1979</v>
      </c>
      <c r="I526" s="4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50"/>
        <v>40294.208333333336</v>
      </c>
      <c r="O526" s="6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84.19047619047619</v>
      </c>
      <c r="G527" t="s">
        <v>14</v>
      </c>
      <c r="H527">
        <v>63</v>
      </c>
      <c r="I527" s="4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50"/>
        <v>40505.25</v>
      </c>
      <c r="O527" s="6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155.95180722891567</v>
      </c>
      <c r="G528" t="s">
        <v>20</v>
      </c>
      <c r="H528">
        <v>147</v>
      </c>
      <c r="I528" s="4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50"/>
        <v>42364.25</v>
      </c>
      <c r="O528" s="6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99.619450317124731</v>
      </c>
      <c r="G529" t="s">
        <v>14</v>
      </c>
      <c r="H529">
        <v>6080</v>
      </c>
      <c r="I529" s="4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50"/>
        <v>42405.25</v>
      </c>
      <c r="O529" s="6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80.300000000000011</v>
      </c>
      <c r="G530" t="s">
        <v>14</v>
      </c>
      <c r="H530">
        <v>80</v>
      </c>
      <c r="I530" s="4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50"/>
        <v>41601.25</v>
      </c>
      <c r="O530" s="6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11.254901960784313</v>
      </c>
      <c r="G531" t="s">
        <v>14</v>
      </c>
      <c r="H531">
        <v>9</v>
      </c>
      <c r="I531" s="4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50"/>
        <v>41769.208333333336</v>
      </c>
      <c r="O531" s="6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91.740952380952379</v>
      </c>
      <c r="G532" t="s">
        <v>14</v>
      </c>
      <c r="H532">
        <v>1784</v>
      </c>
      <c r="I532" s="4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50"/>
        <v>40421.208333333336</v>
      </c>
      <c r="O532" s="6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95.521156936261391</v>
      </c>
      <c r="G533" t="s">
        <v>47</v>
      </c>
      <c r="H533">
        <v>3640</v>
      </c>
      <c r="I533" s="4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50"/>
        <v>41589.25</v>
      </c>
      <c r="O533" s="6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502.87499999999994</v>
      </c>
      <c r="G534" t="s">
        <v>20</v>
      </c>
      <c r="H534">
        <v>126</v>
      </c>
      <c r="I534" s="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50"/>
        <v>43125.25</v>
      </c>
      <c r="O534" s="6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159.24394463667818</v>
      </c>
      <c r="G535" t="s">
        <v>20</v>
      </c>
      <c r="H535">
        <v>2218</v>
      </c>
      <c r="I535" s="4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50"/>
        <v>41479.208333333336</v>
      </c>
      <c r="O535" s="6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15.022446689113355</v>
      </c>
      <c r="G536" t="s">
        <v>14</v>
      </c>
      <c r="H536">
        <v>243</v>
      </c>
      <c r="I536" s="4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50"/>
        <v>43329.208333333328</v>
      </c>
      <c r="O536" s="6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482.03846153846149</v>
      </c>
      <c r="G537" t="s">
        <v>20</v>
      </c>
      <c r="H537">
        <v>202</v>
      </c>
      <c r="I537" s="4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50"/>
        <v>43259.208333333328</v>
      </c>
      <c r="O537" s="6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149.96938775510205</v>
      </c>
      <c r="G538" t="s">
        <v>20</v>
      </c>
      <c r="H538">
        <v>140</v>
      </c>
      <c r="I538" s="4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50"/>
        <v>40414.208333333336</v>
      </c>
      <c r="O538" s="6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117.22156398104266</v>
      </c>
      <c r="G539" t="s">
        <v>20</v>
      </c>
      <c r="H539">
        <v>1052</v>
      </c>
      <c r="I539" s="4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50"/>
        <v>43342.208333333328</v>
      </c>
      <c r="O539" s="6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37.695968274950431</v>
      </c>
      <c r="G540" t="s">
        <v>14</v>
      </c>
      <c r="H540">
        <v>1296</v>
      </c>
      <c r="I540" s="4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50"/>
        <v>41539.208333333336</v>
      </c>
      <c r="O540" s="6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72.653061224489804</v>
      </c>
      <c r="G541" t="s">
        <v>14</v>
      </c>
      <c r="H541">
        <v>77</v>
      </c>
      <c r="I541" s="4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50"/>
        <v>43647.208333333328</v>
      </c>
      <c r="O541" s="6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265.98113207547169</v>
      </c>
      <c r="G542" t="s">
        <v>20</v>
      </c>
      <c r="H542">
        <v>247</v>
      </c>
      <c r="I542" s="4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50"/>
        <v>43225.208333333328</v>
      </c>
      <c r="O542" s="6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24.205617977528089</v>
      </c>
      <c r="G543" t="s">
        <v>14</v>
      </c>
      <c r="H543">
        <v>395</v>
      </c>
      <c r="I543" s="4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50"/>
        <v>42165.208333333328</v>
      </c>
      <c r="O543" s="6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2.5064935064935066</v>
      </c>
      <c r="G544" t="s">
        <v>14</v>
      </c>
      <c r="H544">
        <v>49</v>
      </c>
      <c r="I544" s="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50"/>
        <v>42391.25</v>
      </c>
      <c r="O544" s="6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16.329799764428738</v>
      </c>
      <c r="G545" t="s">
        <v>14</v>
      </c>
      <c r="H545">
        <v>180</v>
      </c>
      <c r="I545" s="4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50"/>
        <v>41528.208333333336</v>
      </c>
      <c r="O545" s="6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276.5</v>
      </c>
      <c r="G546" t="s">
        <v>20</v>
      </c>
      <c r="H546">
        <v>84</v>
      </c>
      <c r="I546" s="4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50"/>
        <v>42377.25</v>
      </c>
      <c r="O546" s="6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88.803571428571431</v>
      </c>
      <c r="G547" t="s">
        <v>14</v>
      </c>
      <c r="H547">
        <v>2690</v>
      </c>
      <c r="I547" s="4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50"/>
        <v>43824.25</v>
      </c>
      <c r="O547" s="6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163.57142857142856</v>
      </c>
      <c r="G548" t="s">
        <v>20</v>
      </c>
      <c r="H548">
        <v>88</v>
      </c>
      <c r="I548" s="4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50"/>
        <v>43360.208333333328</v>
      </c>
      <c r="O548" s="6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>
        <v>156</v>
      </c>
      <c r="I549" s="4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50"/>
        <v>42029.25</v>
      </c>
      <c r="O549" s="6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270.91376701966715</v>
      </c>
      <c r="G550" t="s">
        <v>20</v>
      </c>
      <c r="H550">
        <v>2985</v>
      </c>
      <c r="I550" s="4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50"/>
        <v>42461.208333333328</v>
      </c>
      <c r="O550" s="6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284.21355932203392</v>
      </c>
      <c r="G551" t="s">
        <v>20</v>
      </c>
      <c r="H551">
        <v>762</v>
      </c>
      <c r="I551" s="4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50"/>
        <v>41422.208333333336</v>
      </c>
      <c r="O551" s="6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>
        <v>1</v>
      </c>
      <c r="I552" s="4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50"/>
        <v>40968.25</v>
      </c>
      <c r="O552" s="6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58.6329816768462</v>
      </c>
      <c r="G553" t="s">
        <v>14</v>
      </c>
      <c r="H553">
        <v>2779</v>
      </c>
      <c r="I553" s="4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50"/>
        <v>41993.25</v>
      </c>
      <c r="O553" s="6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98.51111111111112</v>
      </c>
      <c r="G554" t="s">
        <v>14</v>
      </c>
      <c r="H554">
        <v>92</v>
      </c>
      <c r="I554" s="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50"/>
        <v>42700.25</v>
      </c>
      <c r="O554" s="6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43.975381008206334</v>
      </c>
      <c r="G555" t="s">
        <v>14</v>
      </c>
      <c r="H555">
        <v>1028</v>
      </c>
      <c r="I555" s="4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50"/>
        <v>40545.25</v>
      </c>
      <c r="O555" s="6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151.66315789473683</v>
      </c>
      <c r="G556" t="s">
        <v>20</v>
      </c>
      <c r="H556">
        <v>554</v>
      </c>
      <c r="I556" s="4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50"/>
        <v>42723.25</v>
      </c>
      <c r="O556" s="6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223.63492063492063</v>
      </c>
      <c r="G557" t="s">
        <v>20</v>
      </c>
      <c r="H557">
        <v>135</v>
      </c>
      <c r="I557" s="4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50"/>
        <v>41731.208333333336</v>
      </c>
      <c r="O557" s="6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239.75</v>
      </c>
      <c r="G558" t="s">
        <v>20</v>
      </c>
      <c r="H558">
        <v>122</v>
      </c>
      <c r="I558" s="4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50"/>
        <v>40792.208333333336</v>
      </c>
      <c r="O558" s="6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199.33333333333334</v>
      </c>
      <c r="G559" t="s">
        <v>20</v>
      </c>
      <c r="H559">
        <v>221</v>
      </c>
      <c r="I559" s="4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50"/>
        <v>42279.208333333328</v>
      </c>
      <c r="O559" s="6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137.34482758620689</v>
      </c>
      <c r="G560" t="s">
        <v>20</v>
      </c>
      <c r="H560">
        <v>126</v>
      </c>
      <c r="I560" s="4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50"/>
        <v>42424.25</v>
      </c>
      <c r="O560" s="6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100.9696106362773</v>
      </c>
      <c r="G561" t="s">
        <v>20</v>
      </c>
      <c r="H561">
        <v>1022</v>
      </c>
      <c r="I561" s="4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50"/>
        <v>42584.208333333328</v>
      </c>
      <c r="O561" s="6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794.16</v>
      </c>
      <c r="G562" t="s">
        <v>20</v>
      </c>
      <c r="H562">
        <v>3177</v>
      </c>
      <c r="I562" s="4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50"/>
        <v>40865.25</v>
      </c>
      <c r="O562" s="6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369.7</v>
      </c>
      <c r="G563" t="s">
        <v>20</v>
      </c>
      <c r="H563">
        <v>198</v>
      </c>
      <c r="I563" s="4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50"/>
        <v>40833.208333333336</v>
      </c>
      <c r="O563" s="6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12.818181818181817</v>
      </c>
      <c r="G564" t="s">
        <v>14</v>
      </c>
      <c r="H564">
        <v>26</v>
      </c>
      <c r="I564" s="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50"/>
        <v>43536.208333333328</v>
      </c>
      <c r="O564" s="6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138.02702702702703</v>
      </c>
      <c r="G565" t="s">
        <v>20</v>
      </c>
      <c r="H565">
        <v>85</v>
      </c>
      <c r="I565" s="4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50"/>
        <v>43417.25</v>
      </c>
      <c r="O565" s="6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83.813278008298752</v>
      </c>
      <c r="G566" t="s">
        <v>14</v>
      </c>
      <c r="H566">
        <v>1790</v>
      </c>
      <c r="I566" s="4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50"/>
        <v>42078.208333333328</v>
      </c>
      <c r="O566" s="6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204.60063224446787</v>
      </c>
      <c r="G567" t="s">
        <v>20</v>
      </c>
      <c r="H567">
        <v>3596</v>
      </c>
      <c r="I567" s="4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50"/>
        <v>40862.25</v>
      </c>
      <c r="O567" s="6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44.344086021505376</v>
      </c>
      <c r="G568" t="s">
        <v>14</v>
      </c>
      <c r="H568">
        <v>37</v>
      </c>
      <c r="I568" s="4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50"/>
        <v>42424.25</v>
      </c>
      <c r="O568" s="6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218.60294117647058</v>
      </c>
      <c r="G569" t="s">
        <v>20</v>
      </c>
      <c r="H569">
        <v>244</v>
      </c>
      <c r="I569" s="4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50"/>
        <v>41830.208333333336</v>
      </c>
      <c r="O569" s="6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186.03314917127071</v>
      </c>
      <c r="G570" t="s">
        <v>20</v>
      </c>
      <c r="H570">
        <v>5180</v>
      </c>
      <c r="I570" s="4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50"/>
        <v>40374.208333333336</v>
      </c>
      <c r="O570" s="6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237.33830845771143</v>
      </c>
      <c r="G571" t="s">
        <v>20</v>
      </c>
      <c r="H571">
        <v>589</v>
      </c>
      <c r="I571" s="4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50"/>
        <v>40554.25</v>
      </c>
      <c r="O571" s="6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305.65384615384613</v>
      </c>
      <c r="G572" t="s">
        <v>20</v>
      </c>
      <c r="H572">
        <v>2725</v>
      </c>
      <c r="I572" s="4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50"/>
        <v>41993.25</v>
      </c>
      <c r="O572" s="6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94.142857142857139</v>
      </c>
      <c r="G573" t="s">
        <v>14</v>
      </c>
      <c r="H573">
        <v>35</v>
      </c>
      <c r="I573" s="4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50"/>
        <v>42174.208333333328</v>
      </c>
      <c r="O573" s="6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54.400000000000006</v>
      </c>
      <c r="G574" t="s">
        <v>74</v>
      </c>
      <c r="H574">
        <v>94</v>
      </c>
      <c r="I574" s="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50"/>
        <v>42275.208333333328</v>
      </c>
      <c r="O574" s="6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111.88059701492537</v>
      </c>
      <c r="G575" t="s">
        <v>20</v>
      </c>
      <c r="H575">
        <v>300</v>
      </c>
      <c r="I575" s="4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50"/>
        <v>41761.208333333336</v>
      </c>
      <c r="O575" s="6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369.14814814814815</v>
      </c>
      <c r="G576" t="s">
        <v>20</v>
      </c>
      <c r="H576">
        <v>144</v>
      </c>
      <c r="I576" s="4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50"/>
        <v>43806.25</v>
      </c>
      <c r="O576" s="6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62.930372148859547</v>
      </c>
      <c r="G577" t="s">
        <v>14</v>
      </c>
      <c r="H577">
        <v>558</v>
      </c>
      <c r="I577" s="4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50"/>
        <v>41779.208333333336</v>
      </c>
      <c r="O577" s="6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64.927835051546396</v>
      </c>
      <c r="G578" t="s">
        <v>14</v>
      </c>
      <c r="H578">
        <v>64</v>
      </c>
      <c r="I578" s="4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50"/>
        <v>43040.208333333328</v>
      </c>
      <c r="O578" s="6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(E579/D579)*100</f>
        <v>18.853658536585368</v>
      </c>
      <c r="G579" t="s">
        <v>74</v>
      </c>
      <c r="H579">
        <v>37</v>
      </c>
      <c r="I579" s="4">
        <f t="shared" ref="I579:I642" si="55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56">(((L579/60)/60/24)+DATE(1970,1,1))</f>
        <v>40613.25</v>
      </c>
      <c r="O579" s="6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>
        <v>245</v>
      </c>
      <c r="I580" s="4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56"/>
        <v>40878.25</v>
      </c>
      <c r="O580" s="6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>
        <v>87</v>
      </c>
      <c r="I581" s="4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56"/>
        <v>40762.208333333336</v>
      </c>
      <c r="O581" s="6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>
        <v>3116</v>
      </c>
      <c r="I582" s="4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56"/>
        <v>41696.25</v>
      </c>
      <c r="O582" s="6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>
        <v>71</v>
      </c>
      <c r="I583" s="4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56"/>
        <v>40662.208333333336</v>
      </c>
      <c r="O583" s="6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>
        <v>42</v>
      </c>
      <c r="I584" s="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56"/>
        <v>42165.208333333328</v>
      </c>
      <c r="O584" s="6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322.40211640211641</v>
      </c>
      <c r="G585" t="s">
        <v>20</v>
      </c>
      <c r="H585">
        <v>909</v>
      </c>
      <c r="I585" s="4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56"/>
        <v>40959.25</v>
      </c>
      <c r="O585" s="6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119.50810185185186</v>
      </c>
      <c r="G586" t="s">
        <v>20</v>
      </c>
      <c r="H586">
        <v>1613</v>
      </c>
      <c r="I586" s="4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56"/>
        <v>41024.208333333336</v>
      </c>
      <c r="O586" s="6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146.79775280898878</v>
      </c>
      <c r="G587" t="s">
        <v>20</v>
      </c>
      <c r="H587">
        <v>136</v>
      </c>
      <c r="I587" s="4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56"/>
        <v>40255.208333333336</v>
      </c>
      <c r="O587" s="6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950.57142857142856</v>
      </c>
      <c r="G588" t="s">
        <v>20</v>
      </c>
      <c r="H588">
        <v>130</v>
      </c>
      <c r="I588" s="4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56"/>
        <v>40499.25</v>
      </c>
      <c r="O588" s="6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72.893617021276597</v>
      </c>
      <c r="G589" t="s">
        <v>14</v>
      </c>
      <c r="H589">
        <v>156</v>
      </c>
      <c r="I589" s="4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56"/>
        <v>43484.25</v>
      </c>
      <c r="O589" s="6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79.008248730964468</v>
      </c>
      <c r="G590" t="s">
        <v>14</v>
      </c>
      <c r="H590">
        <v>1368</v>
      </c>
      <c r="I590" s="4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56"/>
        <v>40262.208333333336</v>
      </c>
      <c r="O590" s="6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64.721518987341781</v>
      </c>
      <c r="G591" t="s">
        <v>14</v>
      </c>
      <c r="H591">
        <v>102</v>
      </c>
      <c r="I591" s="4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56"/>
        <v>42190.208333333328</v>
      </c>
      <c r="O591" s="6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82.028169014084511</v>
      </c>
      <c r="G592" t="s">
        <v>14</v>
      </c>
      <c r="H592">
        <v>86</v>
      </c>
      <c r="I592" s="4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56"/>
        <v>41994.25</v>
      </c>
      <c r="O592" s="6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1037.6666666666667</v>
      </c>
      <c r="G593" t="s">
        <v>20</v>
      </c>
      <c r="H593">
        <v>102</v>
      </c>
      <c r="I593" s="4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56"/>
        <v>40373.208333333336</v>
      </c>
      <c r="O593" s="6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12.910076530612244</v>
      </c>
      <c r="G594" t="s">
        <v>14</v>
      </c>
      <c r="H594">
        <v>253</v>
      </c>
      <c r="I594" s="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56"/>
        <v>41789.208333333336</v>
      </c>
      <c r="O594" s="6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154.84210526315789</v>
      </c>
      <c r="G595" t="s">
        <v>20</v>
      </c>
      <c r="H595">
        <v>4006</v>
      </c>
      <c r="I595" s="4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56"/>
        <v>41724.208333333336</v>
      </c>
      <c r="O595" s="6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7.0991735537190088</v>
      </c>
      <c r="G596" t="s">
        <v>14</v>
      </c>
      <c r="H596">
        <v>157</v>
      </c>
      <c r="I596" s="4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56"/>
        <v>42548.208333333328</v>
      </c>
      <c r="O596" s="6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208.52773826458036</v>
      </c>
      <c r="G597" t="s">
        <v>20</v>
      </c>
      <c r="H597">
        <v>1629</v>
      </c>
      <c r="I597" s="4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56"/>
        <v>40253.208333333336</v>
      </c>
      <c r="O597" s="6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99.683544303797461</v>
      </c>
      <c r="G598" t="s">
        <v>14</v>
      </c>
      <c r="H598">
        <v>183</v>
      </c>
      <c r="I598" s="4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56"/>
        <v>42434.25</v>
      </c>
      <c r="O598" s="6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201.59756097560978</v>
      </c>
      <c r="G599" t="s">
        <v>20</v>
      </c>
      <c r="H599">
        <v>2188</v>
      </c>
      <c r="I599" s="4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56"/>
        <v>43786.25</v>
      </c>
      <c r="O599" s="6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162.09032258064516</v>
      </c>
      <c r="G600" t="s">
        <v>20</v>
      </c>
      <c r="H600">
        <v>2409</v>
      </c>
      <c r="I600" s="4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56"/>
        <v>40344.208333333336</v>
      </c>
      <c r="O600" s="6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</v>
      </c>
      <c r="G601" t="s">
        <v>14</v>
      </c>
      <c r="H601">
        <v>82</v>
      </c>
      <c r="I601" s="4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56"/>
        <v>42047.25</v>
      </c>
      <c r="O601" s="6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>
        <v>1</v>
      </c>
      <c r="I602" s="4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56"/>
        <v>41485.208333333336</v>
      </c>
      <c r="O602" s="6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206.63492063492063</v>
      </c>
      <c r="G603" t="s">
        <v>20</v>
      </c>
      <c r="H603">
        <v>194</v>
      </c>
      <c r="I603" s="4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56"/>
        <v>41789.208333333336</v>
      </c>
      <c r="O603" s="6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128.23628691983123</v>
      </c>
      <c r="G604" t="s">
        <v>20</v>
      </c>
      <c r="H604">
        <v>1140</v>
      </c>
      <c r="I604" s="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56"/>
        <v>42160.208333333328</v>
      </c>
      <c r="O604" s="6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119.66037735849055</v>
      </c>
      <c r="G605" t="s">
        <v>20</v>
      </c>
      <c r="H605">
        <v>102</v>
      </c>
      <c r="I605" s="4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56"/>
        <v>43573.208333333328</v>
      </c>
      <c r="O605" s="6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170.73055242390078</v>
      </c>
      <c r="G606" t="s">
        <v>20</v>
      </c>
      <c r="H606">
        <v>2857</v>
      </c>
      <c r="I606" s="4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56"/>
        <v>40565.25</v>
      </c>
      <c r="O606" s="6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187.21212121212122</v>
      </c>
      <c r="G607" t="s">
        <v>20</v>
      </c>
      <c r="H607">
        <v>107</v>
      </c>
      <c r="I607" s="4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56"/>
        <v>42280.208333333328</v>
      </c>
      <c r="O607" s="6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188.38235294117646</v>
      </c>
      <c r="G608" t="s">
        <v>20</v>
      </c>
      <c r="H608">
        <v>160</v>
      </c>
      <c r="I608" s="4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56"/>
        <v>42436.25</v>
      </c>
      <c r="O608" s="6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131.29869186046511</v>
      </c>
      <c r="G609" t="s">
        <v>20</v>
      </c>
      <c r="H609">
        <v>2230</v>
      </c>
      <c r="I609" s="4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56"/>
        <v>41721.208333333336</v>
      </c>
      <c r="O609" s="6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283.97435897435901</v>
      </c>
      <c r="G610" t="s">
        <v>20</v>
      </c>
      <c r="H610">
        <v>316</v>
      </c>
      <c r="I610" s="4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56"/>
        <v>43530.25</v>
      </c>
      <c r="O610" s="6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120.41999999999999</v>
      </c>
      <c r="G611" t="s">
        <v>20</v>
      </c>
      <c r="H611">
        <v>117</v>
      </c>
      <c r="I611" s="4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56"/>
        <v>43481.25</v>
      </c>
      <c r="O611" s="6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419.0560747663551</v>
      </c>
      <c r="G612" t="s">
        <v>20</v>
      </c>
      <c r="H612">
        <v>6406</v>
      </c>
      <c r="I612" s="4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56"/>
        <v>41259.25</v>
      </c>
      <c r="O612" s="6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13.853658536585368</v>
      </c>
      <c r="G613" t="s">
        <v>74</v>
      </c>
      <c r="H613">
        <v>15</v>
      </c>
      <c r="I613" s="4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56"/>
        <v>41480.208333333336</v>
      </c>
      <c r="O613" s="6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139.43548387096774</v>
      </c>
      <c r="G614" t="s">
        <v>20</v>
      </c>
      <c r="H614">
        <v>192</v>
      </c>
      <c r="I614" s="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56"/>
        <v>40474.208333333336</v>
      </c>
      <c r="O614" s="6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>
        <v>26</v>
      </c>
      <c r="I615" s="4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56"/>
        <v>42973.208333333328</v>
      </c>
      <c r="O615" s="6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155.49056603773585</v>
      </c>
      <c r="G616" t="s">
        <v>20</v>
      </c>
      <c r="H616">
        <v>723</v>
      </c>
      <c r="I616" s="4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56"/>
        <v>42746.25</v>
      </c>
      <c r="O616" s="6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170.44705882352943</v>
      </c>
      <c r="G617" t="s">
        <v>20</v>
      </c>
      <c r="H617">
        <v>170</v>
      </c>
      <c r="I617" s="4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56"/>
        <v>42489.208333333328</v>
      </c>
      <c r="O617" s="6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189.515625</v>
      </c>
      <c r="G618" t="s">
        <v>20</v>
      </c>
      <c r="H618">
        <v>238</v>
      </c>
      <c r="I618" s="4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56"/>
        <v>41537.208333333336</v>
      </c>
      <c r="O618" s="6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249.71428571428572</v>
      </c>
      <c r="G619" t="s">
        <v>20</v>
      </c>
      <c r="H619">
        <v>55</v>
      </c>
      <c r="I619" s="4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56"/>
        <v>41794.208333333336</v>
      </c>
      <c r="O619" s="6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48.860523665659613</v>
      </c>
      <c r="G620" t="s">
        <v>14</v>
      </c>
      <c r="H620">
        <v>1198</v>
      </c>
      <c r="I620" s="4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56"/>
        <v>41396.208333333336</v>
      </c>
      <c r="O620" s="6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28.461970393057683</v>
      </c>
      <c r="G621" t="s">
        <v>14</v>
      </c>
      <c r="H621">
        <v>648</v>
      </c>
      <c r="I621" s="4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56"/>
        <v>40669.208333333336</v>
      </c>
      <c r="O621" s="6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268.02325581395348</v>
      </c>
      <c r="G622" t="s">
        <v>20</v>
      </c>
      <c r="H622">
        <v>128</v>
      </c>
      <c r="I622" s="4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56"/>
        <v>42559.208333333328</v>
      </c>
      <c r="O622" s="6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619.80078125</v>
      </c>
      <c r="G623" t="s">
        <v>20</v>
      </c>
      <c r="H623">
        <v>2144</v>
      </c>
      <c r="I623" s="4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56"/>
        <v>42626.208333333328</v>
      </c>
      <c r="O623" s="6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3.1301587301587301</v>
      </c>
      <c r="G624" t="s">
        <v>14</v>
      </c>
      <c r="H624">
        <v>64</v>
      </c>
      <c r="I624" s="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56"/>
        <v>43205.208333333328</v>
      </c>
      <c r="O624" s="6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159.92152704135739</v>
      </c>
      <c r="G625" t="s">
        <v>20</v>
      </c>
      <c r="H625">
        <v>2693</v>
      </c>
      <c r="I625" s="4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56"/>
        <v>42201.208333333328</v>
      </c>
      <c r="O625" s="6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279.39215686274508</v>
      </c>
      <c r="G626" t="s">
        <v>20</v>
      </c>
      <c r="H626">
        <v>432</v>
      </c>
      <c r="I626" s="4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56"/>
        <v>42029.25</v>
      </c>
      <c r="O626" s="6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77.373333333333335</v>
      </c>
      <c r="G627" t="s">
        <v>14</v>
      </c>
      <c r="H627">
        <v>62</v>
      </c>
      <c r="I627" s="4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56"/>
        <v>43857.25</v>
      </c>
      <c r="O627" s="6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206.32812500000003</v>
      </c>
      <c r="G628" t="s">
        <v>20</v>
      </c>
      <c r="H628">
        <v>189</v>
      </c>
      <c r="I628" s="4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56"/>
        <v>40449.208333333336</v>
      </c>
      <c r="O628" s="6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694.25</v>
      </c>
      <c r="G629" t="s">
        <v>20</v>
      </c>
      <c r="H629">
        <v>154</v>
      </c>
      <c r="I629" s="4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56"/>
        <v>40345.208333333336</v>
      </c>
      <c r="O629" s="6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151.78947368421052</v>
      </c>
      <c r="G630" t="s">
        <v>20</v>
      </c>
      <c r="H630">
        <v>96</v>
      </c>
      <c r="I630" s="4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56"/>
        <v>40455.208333333336</v>
      </c>
      <c r="O630" s="6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64.58207217694995</v>
      </c>
      <c r="G631" t="s">
        <v>14</v>
      </c>
      <c r="H631">
        <v>750</v>
      </c>
      <c r="I631" s="4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56"/>
        <v>42557.208333333328</v>
      </c>
      <c r="O631" s="6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62.873684210526314</v>
      </c>
      <c r="G632" t="s">
        <v>74</v>
      </c>
      <c r="H632">
        <v>87</v>
      </c>
      <c r="I632" s="4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56"/>
        <v>43586.208333333328</v>
      </c>
      <c r="O632" s="6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310.39864864864865</v>
      </c>
      <c r="G633" t="s">
        <v>20</v>
      </c>
      <c r="H633">
        <v>3063</v>
      </c>
      <c r="I633" s="4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56"/>
        <v>43550.208333333328</v>
      </c>
      <c r="O633" s="6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42.859916782246884</v>
      </c>
      <c r="G634" t="s">
        <v>47</v>
      </c>
      <c r="H634">
        <v>278</v>
      </c>
      <c r="I634" s="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56"/>
        <v>41945.208333333336</v>
      </c>
      <c r="O634" s="6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83.119402985074629</v>
      </c>
      <c r="G635" t="s">
        <v>14</v>
      </c>
      <c r="H635">
        <v>105</v>
      </c>
      <c r="I635" s="4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56"/>
        <v>42315.25</v>
      </c>
      <c r="O635" s="6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78.531302876480552</v>
      </c>
      <c r="G636" t="s">
        <v>74</v>
      </c>
      <c r="H636">
        <v>1658</v>
      </c>
      <c r="I636" s="4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56"/>
        <v>42819.208333333328</v>
      </c>
      <c r="O636" s="6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114.09352517985612</v>
      </c>
      <c r="G637" t="s">
        <v>20</v>
      </c>
      <c r="H637">
        <v>2266</v>
      </c>
      <c r="I637" s="4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56"/>
        <v>41314.25</v>
      </c>
      <c r="O637" s="6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64.537683358624179</v>
      </c>
      <c r="G638" t="s">
        <v>14</v>
      </c>
      <c r="H638">
        <v>2604</v>
      </c>
      <c r="I638" s="4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56"/>
        <v>40926.25</v>
      </c>
      <c r="O638" s="6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79.411764705882348</v>
      </c>
      <c r="G639" t="s">
        <v>14</v>
      </c>
      <c r="H639">
        <v>65</v>
      </c>
      <c r="I639" s="4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56"/>
        <v>42688.25</v>
      </c>
      <c r="O639" s="6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11.419117647058824</v>
      </c>
      <c r="G640" t="s">
        <v>14</v>
      </c>
      <c r="H640">
        <v>94</v>
      </c>
      <c r="I640" s="4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56"/>
        <v>40386.208333333336</v>
      </c>
      <c r="O640" s="6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56.186046511627907</v>
      </c>
      <c r="G641" t="s">
        <v>47</v>
      </c>
      <c r="H641">
        <v>45</v>
      </c>
      <c r="I641" s="4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56"/>
        <v>43309.208333333328</v>
      </c>
      <c r="O641" s="6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16.501669449081803</v>
      </c>
      <c r="G642" t="s">
        <v>14</v>
      </c>
      <c r="H642">
        <v>257</v>
      </c>
      <c r="I642" s="4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56"/>
        <v>42387.25</v>
      </c>
      <c r="O642" s="6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(E643/D643)*100</f>
        <v>119.96808510638297</v>
      </c>
      <c r="G643" t="s">
        <v>20</v>
      </c>
      <c r="H643">
        <v>194</v>
      </c>
      <c r="I643" s="4">
        <f t="shared" ref="I643:I706" si="6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62">(((L643/60)/60/24)+DATE(1970,1,1))</f>
        <v>42786.25</v>
      </c>
      <c r="O643" s="6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>
        <v>129</v>
      </c>
      <c r="I644" s="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62"/>
        <v>43451.25</v>
      </c>
      <c r="O644" s="6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>
        <v>375</v>
      </c>
      <c r="I645" s="4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62"/>
        <v>42795.25</v>
      </c>
      <c r="O645" s="6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>
        <v>2928</v>
      </c>
      <c r="I646" s="4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62"/>
        <v>43452.25</v>
      </c>
      <c r="O646" s="6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>
        <v>4697</v>
      </c>
      <c r="I647" s="4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62"/>
        <v>43369.208333333328</v>
      </c>
      <c r="O647" s="6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>
        <v>2915</v>
      </c>
      <c r="I648" s="4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62"/>
        <v>41346.208333333336</v>
      </c>
      <c r="O648" s="6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41.4</v>
      </c>
      <c r="G649" t="s">
        <v>14</v>
      </c>
      <c r="H649">
        <v>18</v>
      </c>
      <c r="I649" s="4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62"/>
        <v>43199.208333333328</v>
      </c>
      <c r="O649" s="6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63.056795131845846</v>
      </c>
      <c r="G650" t="s">
        <v>74</v>
      </c>
      <c r="H650">
        <v>723</v>
      </c>
      <c r="I650" s="4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62"/>
        <v>42922.208333333328</v>
      </c>
      <c r="O650" s="6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48.482333607230892</v>
      </c>
      <c r="G651" t="s">
        <v>14</v>
      </c>
      <c r="H651">
        <v>602</v>
      </c>
      <c r="I651" s="4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62"/>
        <v>40471.208333333336</v>
      </c>
      <c r="O651" s="6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 s="4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62"/>
        <v>41828.208333333336</v>
      </c>
      <c r="O652" s="6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88.47941026944585</v>
      </c>
      <c r="G653" t="s">
        <v>14</v>
      </c>
      <c r="H653">
        <v>3868</v>
      </c>
      <c r="I653" s="4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62"/>
        <v>41692.25</v>
      </c>
      <c r="O653" s="6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126.84</v>
      </c>
      <c r="G654" t="s">
        <v>20</v>
      </c>
      <c r="H654">
        <v>409</v>
      </c>
      <c r="I654" s="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62"/>
        <v>42587.208333333328</v>
      </c>
      <c r="O654" s="6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2338.833333333333</v>
      </c>
      <c r="G655" t="s">
        <v>20</v>
      </c>
      <c r="H655">
        <v>234</v>
      </c>
      <c r="I655" s="4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62"/>
        <v>42468.208333333328</v>
      </c>
      <c r="O655" s="6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508.38857142857148</v>
      </c>
      <c r="G656" t="s">
        <v>20</v>
      </c>
      <c r="H656">
        <v>3016</v>
      </c>
      <c r="I656" s="4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62"/>
        <v>42240.208333333328</v>
      </c>
      <c r="O656" s="6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191.47826086956522</v>
      </c>
      <c r="G657" t="s">
        <v>20</v>
      </c>
      <c r="H657">
        <v>264</v>
      </c>
      <c r="I657" s="4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62"/>
        <v>42796.25</v>
      </c>
      <c r="O657" s="6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42.127533783783782</v>
      </c>
      <c r="G658" t="s">
        <v>14</v>
      </c>
      <c r="H658">
        <v>504</v>
      </c>
      <c r="I658" s="4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62"/>
        <v>43097.25</v>
      </c>
      <c r="O658" s="6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</v>
      </c>
      <c r="G659" t="s">
        <v>14</v>
      </c>
      <c r="H659">
        <v>14</v>
      </c>
      <c r="I659" s="4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62"/>
        <v>43096.25</v>
      </c>
      <c r="O659" s="6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60.064638783269963</v>
      </c>
      <c r="G660" t="s">
        <v>74</v>
      </c>
      <c r="H660">
        <v>390</v>
      </c>
      <c r="I660" s="4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62"/>
        <v>42246.208333333328</v>
      </c>
      <c r="O660" s="6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47.232808616404313</v>
      </c>
      <c r="G661" t="s">
        <v>14</v>
      </c>
      <c r="H661">
        <v>750</v>
      </c>
      <c r="I661" s="4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62"/>
        <v>40570.25</v>
      </c>
      <c r="O661" s="6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81.736263736263737</v>
      </c>
      <c r="G662" t="s">
        <v>14</v>
      </c>
      <c r="H662">
        <v>77</v>
      </c>
      <c r="I662" s="4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62"/>
        <v>42237.208333333328</v>
      </c>
      <c r="O662" s="6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54.187265917603</v>
      </c>
      <c r="G663" t="s">
        <v>14</v>
      </c>
      <c r="H663">
        <v>752</v>
      </c>
      <c r="I663" s="4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62"/>
        <v>40996.208333333336</v>
      </c>
      <c r="O663" s="6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97.868131868131869</v>
      </c>
      <c r="G664" t="s">
        <v>14</v>
      </c>
      <c r="H664">
        <v>131</v>
      </c>
      <c r="I664" s="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62"/>
        <v>43443.25</v>
      </c>
      <c r="O664" s="6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77.239999999999995</v>
      </c>
      <c r="G665" t="s">
        <v>14</v>
      </c>
      <c r="H665">
        <v>87</v>
      </c>
      <c r="I665" s="4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62"/>
        <v>40458.208333333336</v>
      </c>
      <c r="O665" s="6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33.464735516372798</v>
      </c>
      <c r="G666" t="s">
        <v>14</v>
      </c>
      <c r="H666">
        <v>1063</v>
      </c>
      <c r="I666" s="4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62"/>
        <v>40959.25</v>
      </c>
      <c r="O666" s="6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239.58823529411765</v>
      </c>
      <c r="G667" t="s">
        <v>20</v>
      </c>
      <c r="H667">
        <v>272</v>
      </c>
      <c r="I667" s="4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62"/>
        <v>40733.208333333336</v>
      </c>
      <c r="O667" s="6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64.032258064516128</v>
      </c>
      <c r="G668" t="s">
        <v>74</v>
      </c>
      <c r="H668">
        <v>25</v>
      </c>
      <c r="I668" s="4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62"/>
        <v>41516.208333333336</v>
      </c>
      <c r="O668" s="6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176.15942028985506</v>
      </c>
      <c r="G669" t="s">
        <v>20</v>
      </c>
      <c r="H669">
        <v>419</v>
      </c>
      <c r="I669" s="4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62"/>
        <v>41892.208333333336</v>
      </c>
      <c r="O669" s="6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20.33818181818182</v>
      </c>
      <c r="G670" t="s">
        <v>14</v>
      </c>
      <c r="H670">
        <v>76</v>
      </c>
      <c r="I670" s="4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62"/>
        <v>41122.208333333336</v>
      </c>
      <c r="O670" s="6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358.64754098360658</v>
      </c>
      <c r="G671" t="s">
        <v>20</v>
      </c>
      <c r="H671">
        <v>1621</v>
      </c>
      <c r="I671" s="4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62"/>
        <v>42912.208333333328</v>
      </c>
      <c r="O671" s="6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468.85802469135803</v>
      </c>
      <c r="G672" t="s">
        <v>20</v>
      </c>
      <c r="H672">
        <v>1101</v>
      </c>
      <c r="I672" s="4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62"/>
        <v>42425.25</v>
      </c>
      <c r="O672" s="6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122.05635245901641</v>
      </c>
      <c r="G673" t="s">
        <v>20</v>
      </c>
      <c r="H673">
        <v>1073</v>
      </c>
      <c r="I673" s="4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62"/>
        <v>40390.208333333336</v>
      </c>
      <c r="O673" s="6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55.931783729156137</v>
      </c>
      <c r="G674" t="s">
        <v>14</v>
      </c>
      <c r="H674">
        <v>4428</v>
      </c>
      <c r="I674" s="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62"/>
        <v>43180.208333333328</v>
      </c>
      <c r="O674" s="6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43.660714285714285</v>
      </c>
      <c r="G675" t="s">
        <v>14</v>
      </c>
      <c r="H675">
        <v>58</v>
      </c>
      <c r="I675" s="4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62"/>
        <v>42475.208333333328</v>
      </c>
      <c r="O675" s="6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33.53837141183363</v>
      </c>
      <c r="G676" t="s">
        <v>74</v>
      </c>
      <c r="H676">
        <v>1218</v>
      </c>
      <c r="I676" s="4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62"/>
        <v>40774.208333333336</v>
      </c>
      <c r="O676" s="6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122.97938144329896</v>
      </c>
      <c r="G677" t="s">
        <v>20</v>
      </c>
      <c r="H677">
        <v>331</v>
      </c>
      <c r="I677" s="4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62"/>
        <v>43719.208333333328</v>
      </c>
      <c r="O677" s="6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189.74959871589084</v>
      </c>
      <c r="G678" t="s">
        <v>20</v>
      </c>
      <c r="H678">
        <v>1170</v>
      </c>
      <c r="I678" s="4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62"/>
        <v>41178.208333333336</v>
      </c>
      <c r="O678" s="6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83.622641509433961</v>
      </c>
      <c r="G679" t="s">
        <v>14</v>
      </c>
      <c r="H679">
        <v>111</v>
      </c>
      <c r="I679" s="4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62"/>
        <v>42561.208333333328</v>
      </c>
      <c r="O679" s="6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17.968844221105527</v>
      </c>
      <c r="G680" t="s">
        <v>74</v>
      </c>
      <c r="H680">
        <v>215</v>
      </c>
      <c r="I680" s="4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62"/>
        <v>43484.25</v>
      </c>
      <c r="O680" s="6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1036.5</v>
      </c>
      <c r="G681" t="s">
        <v>20</v>
      </c>
      <c r="H681">
        <v>363</v>
      </c>
      <c r="I681" s="4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62"/>
        <v>43756.208333333328</v>
      </c>
      <c r="O681" s="6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97.405219780219781</v>
      </c>
      <c r="G682" t="s">
        <v>14</v>
      </c>
      <c r="H682">
        <v>2955</v>
      </c>
      <c r="I682" s="4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62"/>
        <v>43813.25</v>
      </c>
      <c r="O682" s="6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86.386203150461711</v>
      </c>
      <c r="G683" t="s">
        <v>14</v>
      </c>
      <c r="H683">
        <v>1657</v>
      </c>
      <c r="I683" s="4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62"/>
        <v>40898.25</v>
      </c>
      <c r="O683" s="6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150.16666666666666</v>
      </c>
      <c r="G684" t="s">
        <v>20</v>
      </c>
      <c r="H684">
        <v>103</v>
      </c>
      <c r="I684" s="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62"/>
        <v>41619.25</v>
      </c>
      <c r="O684" s="6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358.43478260869563</v>
      </c>
      <c r="G685" t="s">
        <v>20</v>
      </c>
      <c r="H685">
        <v>147</v>
      </c>
      <c r="I685" s="4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62"/>
        <v>43359.208333333328</v>
      </c>
      <c r="O685" s="6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542.85714285714289</v>
      </c>
      <c r="G686" t="s">
        <v>20</v>
      </c>
      <c r="H686">
        <v>110</v>
      </c>
      <c r="I686" s="4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62"/>
        <v>40358.208333333336</v>
      </c>
      <c r="O686" s="6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67.500714285714281</v>
      </c>
      <c r="G687" t="s">
        <v>14</v>
      </c>
      <c r="H687">
        <v>926</v>
      </c>
      <c r="I687" s="4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62"/>
        <v>42239.208333333328</v>
      </c>
      <c r="O687" s="6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191.74666666666667</v>
      </c>
      <c r="G688" t="s">
        <v>20</v>
      </c>
      <c r="H688">
        <v>134</v>
      </c>
      <c r="I688" s="4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62"/>
        <v>43186.208333333328</v>
      </c>
      <c r="O688" s="6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>
        <v>269</v>
      </c>
      <c r="I689" s="4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62"/>
        <v>42806.25</v>
      </c>
      <c r="O689" s="6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429.27586206896552</v>
      </c>
      <c r="G690" t="s">
        <v>20</v>
      </c>
      <c r="H690">
        <v>175</v>
      </c>
      <c r="I690" s="4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62"/>
        <v>43475.25</v>
      </c>
      <c r="O690" s="6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100.65753424657535</v>
      </c>
      <c r="G691" t="s">
        <v>20</v>
      </c>
      <c r="H691">
        <v>69</v>
      </c>
      <c r="I691" s="4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62"/>
        <v>41576.208333333336</v>
      </c>
      <c r="O691" s="6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226.61111111111109</v>
      </c>
      <c r="G692" t="s">
        <v>20</v>
      </c>
      <c r="H692">
        <v>190</v>
      </c>
      <c r="I692" s="4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62"/>
        <v>40874.25</v>
      </c>
      <c r="O692" s="6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142.38</v>
      </c>
      <c r="G693" t="s">
        <v>20</v>
      </c>
      <c r="H693">
        <v>237</v>
      </c>
      <c r="I693" s="4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62"/>
        <v>41185.208333333336</v>
      </c>
      <c r="O693" s="6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90.633333333333326</v>
      </c>
      <c r="G694" t="s">
        <v>14</v>
      </c>
      <c r="H694">
        <v>77</v>
      </c>
      <c r="I694" s="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62"/>
        <v>43655.208333333328</v>
      </c>
      <c r="O694" s="6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63.966740576496676</v>
      </c>
      <c r="G695" t="s">
        <v>14</v>
      </c>
      <c r="H695">
        <v>1748</v>
      </c>
      <c r="I695" s="4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62"/>
        <v>43025.208333333328</v>
      </c>
      <c r="O695" s="6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84.131868131868131</v>
      </c>
      <c r="G696" t="s">
        <v>14</v>
      </c>
      <c r="H696">
        <v>79</v>
      </c>
      <c r="I696" s="4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62"/>
        <v>43066.25</v>
      </c>
      <c r="O696" s="6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133.93478260869566</v>
      </c>
      <c r="G697" t="s">
        <v>20</v>
      </c>
      <c r="H697">
        <v>196</v>
      </c>
      <c r="I697" s="4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62"/>
        <v>42322.25</v>
      </c>
      <c r="O697" s="6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59.042047531992694</v>
      </c>
      <c r="G698" t="s">
        <v>14</v>
      </c>
      <c r="H698">
        <v>889</v>
      </c>
      <c r="I698" s="4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62"/>
        <v>42114.208333333328</v>
      </c>
      <c r="O698" s="6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152.80062063615205</v>
      </c>
      <c r="G699" t="s">
        <v>20</v>
      </c>
      <c r="H699">
        <v>7295</v>
      </c>
      <c r="I699" s="4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62"/>
        <v>43190.208333333328</v>
      </c>
      <c r="O699" s="6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446.69121140142522</v>
      </c>
      <c r="G700" t="s">
        <v>20</v>
      </c>
      <c r="H700">
        <v>2893</v>
      </c>
      <c r="I700" s="4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62"/>
        <v>40871.25</v>
      </c>
      <c r="O700" s="6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84.391891891891888</v>
      </c>
      <c r="G701" t="s">
        <v>14</v>
      </c>
      <c r="H701">
        <v>56</v>
      </c>
      <c r="I701" s="4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62"/>
        <v>43641.208333333328</v>
      </c>
      <c r="O701" s="6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>
        <v>1</v>
      </c>
      <c r="I702" s="4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62"/>
        <v>40203.25</v>
      </c>
      <c r="O702" s="6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175.02692307692308</v>
      </c>
      <c r="G703" t="s">
        <v>20</v>
      </c>
      <c r="H703">
        <v>820</v>
      </c>
      <c r="I703" s="4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62"/>
        <v>40629.208333333336</v>
      </c>
      <c r="O703" s="6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54.137931034482754</v>
      </c>
      <c r="G704" t="s">
        <v>14</v>
      </c>
      <c r="H704">
        <v>83</v>
      </c>
      <c r="I704" s="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62"/>
        <v>41477.208333333336</v>
      </c>
      <c r="O704" s="6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311.87381703470032</v>
      </c>
      <c r="G705" t="s">
        <v>20</v>
      </c>
      <c r="H705">
        <v>2038</v>
      </c>
      <c r="I705" s="4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62"/>
        <v>41020.208333333336</v>
      </c>
      <c r="O705" s="6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122.78160919540231</v>
      </c>
      <c r="G706" t="s">
        <v>20</v>
      </c>
      <c r="H706">
        <v>116</v>
      </c>
      <c r="I706" s="4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62"/>
        <v>42555.208333333328</v>
      </c>
      <c r="O706" s="6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(E707/D707)*100</f>
        <v>99.026517383618156</v>
      </c>
      <c r="G707" t="s">
        <v>14</v>
      </c>
      <c r="H707">
        <v>2025</v>
      </c>
      <c r="I707" s="4">
        <f t="shared" ref="I707:I770" si="67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68">(((L707/60)/60/24)+DATE(1970,1,1))</f>
        <v>41619.25</v>
      </c>
      <c r="O707" s="6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>
        <v>1345</v>
      </c>
      <c r="I708" s="4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68"/>
        <v>43471.25</v>
      </c>
      <c r="O708" s="6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>
        <v>168</v>
      </c>
      <c r="I709" s="4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68"/>
        <v>43442.25</v>
      </c>
      <c r="O709" s="6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>
        <v>137</v>
      </c>
      <c r="I710" s="4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68"/>
        <v>42877.208333333328</v>
      </c>
      <c r="O710" s="6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>
        <v>186</v>
      </c>
      <c r="I711" s="4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68"/>
        <v>41018.208333333336</v>
      </c>
      <c r="O711" s="6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>
        <v>125</v>
      </c>
      <c r="I712" s="4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68"/>
        <v>43295.208333333328</v>
      </c>
      <c r="O712" s="6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20.322580645161288</v>
      </c>
      <c r="G713" t="s">
        <v>14</v>
      </c>
      <c r="H713">
        <v>14</v>
      </c>
      <c r="I713" s="4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68"/>
        <v>42393.25</v>
      </c>
      <c r="O713" s="6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1840.625</v>
      </c>
      <c r="G714" t="s">
        <v>20</v>
      </c>
      <c r="H714">
        <v>202</v>
      </c>
      <c r="I714" s="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68"/>
        <v>42559.208333333328</v>
      </c>
      <c r="O714" s="6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161.94202898550725</v>
      </c>
      <c r="G715" t="s">
        <v>20</v>
      </c>
      <c r="H715">
        <v>103</v>
      </c>
      <c r="I715" s="4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68"/>
        <v>42604.208333333328</v>
      </c>
      <c r="O715" s="6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472.82077922077923</v>
      </c>
      <c r="G716" t="s">
        <v>20</v>
      </c>
      <c r="H716">
        <v>1785</v>
      </c>
      <c r="I716" s="4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68"/>
        <v>41870.208333333336</v>
      </c>
      <c r="O716" s="6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24.466101694915253</v>
      </c>
      <c r="G717" t="s">
        <v>14</v>
      </c>
      <c r="H717">
        <v>656</v>
      </c>
      <c r="I717" s="4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68"/>
        <v>40397.208333333336</v>
      </c>
      <c r="O717" s="6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517.65</v>
      </c>
      <c r="G718" t="s">
        <v>20</v>
      </c>
      <c r="H718">
        <v>157</v>
      </c>
      <c r="I718" s="4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68"/>
        <v>41465.208333333336</v>
      </c>
      <c r="O718" s="6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247.64285714285714</v>
      </c>
      <c r="G719" t="s">
        <v>20</v>
      </c>
      <c r="H719">
        <v>555</v>
      </c>
      <c r="I719" s="4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68"/>
        <v>40777.208333333336</v>
      </c>
      <c r="O719" s="6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100.20481927710843</v>
      </c>
      <c r="G720" t="s">
        <v>20</v>
      </c>
      <c r="H720">
        <v>297</v>
      </c>
      <c r="I720" s="4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68"/>
        <v>41442.208333333336</v>
      </c>
      <c r="O720" s="6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>
        <v>123</v>
      </c>
      <c r="I721" s="4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68"/>
        <v>41058.208333333336</v>
      </c>
      <c r="O721" s="6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37.091954022988503</v>
      </c>
      <c r="G722" t="s">
        <v>74</v>
      </c>
      <c r="H722">
        <v>38</v>
      </c>
      <c r="I722" s="4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68"/>
        <v>43152.25</v>
      </c>
      <c r="O722" s="6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4.392394822006473</v>
      </c>
      <c r="G723" t="s">
        <v>74</v>
      </c>
      <c r="H723">
        <v>60</v>
      </c>
      <c r="I723" s="4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68"/>
        <v>43194.208333333328</v>
      </c>
      <c r="O723" s="6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156.50721649484535</v>
      </c>
      <c r="G724" t="s">
        <v>20</v>
      </c>
      <c r="H724">
        <v>3036</v>
      </c>
      <c r="I724" s="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68"/>
        <v>43045.25</v>
      </c>
      <c r="O724" s="6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270.40816326530609</v>
      </c>
      <c r="G725" t="s">
        <v>20</v>
      </c>
      <c r="H725">
        <v>144</v>
      </c>
      <c r="I725" s="4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68"/>
        <v>42431.25</v>
      </c>
      <c r="O725" s="6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134.05952380952382</v>
      </c>
      <c r="G726" t="s">
        <v>20</v>
      </c>
      <c r="H726">
        <v>121</v>
      </c>
      <c r="I726" s="4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68"/>
        <v>41934.208333333336</v>
      </c>
      <c r="O726" s="6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50.398033126293996</v>
      </c>
      <c r="G727" t="s">
        <v>14</v>
      </c>
      <c r="H727">
        <v>1596</v>
      </c>
      <c r="I727" s="4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68"/>
        <v>41958.25</v>
      </c>
      <c r="O727" s="6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88.815837937384899</v>
      </c>
      <c r="G728" t="s">
        <v>74</v>
      </c>
      <c r="H728">
        <v>524</v>
      </c>
      <c r="I728" s="4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68"/>
        <v>40476.208333333336</v>
      </c>
      <c r="O728" s="6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>
        <v>181</v>
      </c>
      <c r="I729" s="4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68"/>
        <v>43485.25</v>
      </c>
      <c r="O729" s="6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17.5</v>
      </c>
      <c r="G730" t="s">
        <v>14</v>
      </c>
      <c r="H730">
        <v>10</v>
      </c>
      <c r="I730" s="4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68"/>
        <v>42515.208333333328</v>
      </c>
      <c r="O730" s="6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185.66071428571428</v>
      </c>
      <c r="G731" t="s">
        <v>20</v>
      </c>
      <c r="H731">
        <v>122</v>
      </c>
      <c r="I731" s="4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68"/>
        <v>41309.25</v>
      </c>
      <c r="O731" s="6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412.6631944444444</v>
      </c>
      <c r="G732" t="s">
        <v>20</v>
      </c>
      <c r="H732">
        <v>1071</v>
      </c>
      <c r="I732" s="4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68"/>
        <v>42147.208333333328</v>
      </c>
      <c r="O732" s="6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90.25</v>
      </c>
      <c r="G733" t="s">
        <v>74</v>
      </c>
      <c r="H733">
        <v>219</v>
      </c>
      <c r="I733" s="4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68"/>
        <v>42939.208333333328</v>
      </c>
      <c r="O733" s="6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91.984615384615381</v>
      </c>
      <c r="G734" t="s">
        <v>14</v>
      </c>
      <c r="H734">
        <v>1121</v>
      </c>
      <c r="I734" s="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68"/>
        <v>42816.208333333328</v>
      </c>
      <c r="O734" s="6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527.00632911392404</v>
      </c>
      <c r="G735" t="s">
        <v>20</v>
      </c>
      <c r="H735">
        <v>980</v>
      </c>
      <c r="I735" s="4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68"/>
        <v>41844.208333333336</v>
      </c>
      <c r="O735" s="6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319.14285714285711</v>
      </c>
      <c r="G736" t="s">
        <v>20</v>
      </c>
      <c r="H736">
        <v>536</v>
      </c>
      <c r="I736" s="4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68"/>
        <v>42763.25</v>
      </c>
      <c r="O736" s="6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354.18867924528303</v>
      </c>
      <c r="G737" t="s">
        <v>20</v>
      </c>
      <c r="H737">
        <v>1991</v>
      </c>
      <c r="I737" s="4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68"/>
        <v>42459.208333333328</v>
      </c>
      <c r="O737" s="6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32.896103896103895</v>
      </c>
      <c r="G738" t="s">
        <v>74</v>
      </c>
      <c r="H738">
        <v>29</v>
      </c>
      <c r="I738" s="4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68"/>
        <v>42055.25</v>
      </c>
      <c r="O738" s="6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135.8918918918919</v>
      </c>
      <c r="G739" t="s">
        <v>20</v>
      </c>
      <c r="H739">
        <v>180</v>
      </c>
      <c r="I739" s="4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68"/>
        <v>42685.25</v>
      </c>
      <c r="O739" s="6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2.0843373493975905</v>
      </c>
      <c r="G740" t="s">
        <v>14</v>
      </c>
      <c r="H740">
        <v>15</v>
      </c>
      <c r="I740" s="4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68"/>
        <v>41959.25</v>
      </c>
      <c r="O740" s="6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>
        <v>191</v>
      </c>
      <c r="I741" s="4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68"/>
        <v>41089.208333333336</v>
      </c>
      <c r="O741" s="6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30.037735849056602</v>
      </c>
      <c r="G742" t="s">
        <v>14</v>
      </c>
      <c r="H742">
        <v>16</v>
      </c>
      <c r="I742" s="4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68"/>
        <v>42769.25</v>
      </c>
      <c r="O742" s="6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1179.1666666666665</v>
      </c>
      <c r="G743" t="s">
        <v>20</v>
      </c>
      <c r="H743">
        <v>130</v>
      </c>
      <c r="I743" s="4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68"/>
        <v>40321.208333333336</v>
      </c>
      <c r="O743" s="6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1126.0833333333335</v>
      </c>
      <c r="G744" t="s">
        <v>20</v>
      </c>
      <c r="H744">
        <v>122</v>
      </c>
      <c r="I744" s="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68"/>
        <v>40197.25</v>
      </c>
      <c r="O744" s="6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12.923076923076923</v>
      </c>
      <c r="G745" t="s">
        <v>14</v>
      </c>
      <c r="H745">
        <v>17</v>
      </c>
      <c r="I745" s="4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68"/>
        <v>42298.208333333328</v>
      </c>
      <c r="O745" s="6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>
        <v>140</v>
      </c>
      <c r="I746" s="4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68"/>
        <v>43322.208333333328</v>
      </c>
      <c r="O746" s="6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30.304347826086957</v>
      </c>
      <c r="G747" t="s">
        <v>14</v>
      </c>
      <c r="H747">
        <v>34</v>
      </c>
      <c r="I747" s="4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68"/>
        <v>40328.208333333336</v>
      </c>
      <c r="O747" s="6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212.50896057347671</v>
      </c>
      <c r="G748" t="s">
        <v>20</v>
      </c>
      <c r="H748">
        <v>3388</v>
      </c>
      <c r="I748" s="4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68"/>
        <v>40825.208333333336</v>
      </c>
      <c r="O748" s="6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228.85714285714286</v>
      </c>
      <c r="G749" t="s">
        <v>20</v>
      </c>
      <c r="H749">
        <v>280</v>
      </c>
      <c r="I749" s="4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68"/>
        <v>40423.208333333336</v>
      </c>
      <c r="O749" s="6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34.959979476654695</v>
      </c>
      <c r="G750" t="s">
        <v>74</v>
      </c>
      <c r="H750">
        <v>614</v>
      </c>
      <c r="I750" s="4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68"/>
        <v>40238.25</v>
      </c>
      <c r="O750" s="6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157.29069767441862</v>
      </c>
      <c r="G751" t="s">
        <v>20</v>
      </c>
      <c r="H751">
        <v>366</v>
      </c>
      <c r="I751" s="4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68"/>
        <v>41920.208333333336</v>
      </c>
      <c r="O751" s="6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>
        <v>1</v>
      </c>
      <c r="I752" s="4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68"/>
        <v>40360.208333333336</v>
      </c>
      <c r="O752" s="6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232.30555555555554</v>
      </c>
      <c r="G753" t="s">
        <v>20</v>
      </c>
      <c r="H753">
        <v>270</v>
      </c>
      <c r="I753" s="4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68"/>
        <v>42446.208333333328</v>
      </c>
      <c r="O753" s="6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92.448275862068968</v>
      </c>
      <c r="G754" t="s">
        <v>74</v>
      </c>
      <c r="H754">
        <v>114</v>
      </c>
      <c r="I754" s="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68"/>
        <v>40395.208333333336</v>
      </c>
      <c r="O754" s="6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256.70212765957444</v>
      </c>
      <c r="G755" t="s">
        <v>20</v>
      </c>
      <c r="H755">
        <v>137</v>
      </c>
      <c r="I755" s="4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68"/>
        <v>40321.208333333336</v>
      </c>
      <c r="O755" s="6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168.47017045454547</v>
      </c>
      <c r="G756" t="s">
        <v>20</v>
      </c>
      <c r="H756">
        <v>3205</v>
      </c>
      <c r="I756" s="4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68"/>
        <v>41210.208333333336</v>
      </c>
      <c r="O756" s="6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166.57777777777778</v>
      </c>
      <c r="G757" t="s">
        <v>20</v>
      </c>
      <c r="H757">
        <v>288</v>
      </c>
      <c r="I757" s="4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68"/>
        <v>43096.25</v>
      </c>
      <c r="O757" s="6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772.07692307692309</v>
      </c>
      <c r="G758" t="s">
        <v>20</v>
      </c>
      <c r="H758">
        <v>148</v>
      </c>
      <c r="I758" s="4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68"/>
        <v>42024.25</v>
      </c>
      <c r="O758" s="6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406.85714285714283</v>
      </c>
      <c r="G759" t="s">
        <v>20</v>
      </c>
      <c r="H759">
        <v>114</v>
      </c>
      <c r="I759" s="4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68"/>
        <v>40675.208333333336</v>
      </c>
      <c r="O759" s="6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564.20608108108115</v>
      </c>
      <c r="G760" t="s">
        <v>20</v>
      </c>
      <c r="H760">
        <v>1518</v>
      </c>
      <c r="I760" s="4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68"/>
        <v>41936.208333333336</v>
      </c>
      <c r="O760" s="6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68.426865671641792</v>
      </c>
      <c r="G761" t="s">
        <v>14</v>
      </c>
      <c r="H761">
        <v>1274</v>
      </c>
      <c r="I761" s="4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68"/>
        <v>43136.25</v>
      </c>
      <c r="O761" s="6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34.351966873706004</v>
      </c>
      <c r="G762" t="s">
        <v>14</v>
      </c>
      <c r="H762">
        <v>210</v>
      </c>
      <c r="I762" s="4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68"/>
        <v>43678.208333333328</v>
      </c>
      <c r="O762" s="6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655.4545454545455</v>
      </c>
      <c r="G763" t="s">
        <v>20</v>
      </c>
      <c r="H763">
        <v>166</v>
      </c>
      <c r="I763" s="4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68"/>
        <v>42938.208333333328</v>
      </c>
      <c r="O763" s="6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177.25714285714284</v>
      </c>
      <c r="G764" t="s">
        <v>20</v>
      </c>
      <c r="H764">
        <v>100</v>
      </c>
      <c r="I764" s="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68"/>
        <v>41241.25</v>
      </c>
      <c r="O764" s="6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113.17857142857144</v>
      </c>
      <c r="G765" t="s">
        <v>20</v>
      </c>
      <c r="H765">
        <v>235</v>
      </c>
      <c r="I765" s="4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68"/>
        <v>41037.208333333336</v>
      </c>
      <c r="O765" s="6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728.18181818181824</v>
      </c>
      <c r="G766" t="s">
        <v>20</v>
      </c>
      <c r="H766">
        <v>148</v>
      </c>
      <c r="I766" s="4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68"/>
        <v>40676.208333333336</v>
      </c>
      <c r="O766" s="6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208.33333333333334</v>
      </c>
      <c r="G767" t="s">
        <v>20</v>
      </c>
      <c r="H767">
        <v>198</v>
      </c>
      <c r="I767" s="4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68"/>
        <v>42840.208333333328</v>
      </c>
      <c r="O767" s="6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31.171232876712331</v>
      </c>
      <c r="G768" t="s">
        <v>14</v>
      </c>
      <c r="H768">
        <v>248</v>
      </c>
      <c r="I768" s="4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68"/>
        <v>43362.208333333328</v>
      </c>
      <c r="O768" s="6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56.967078189300416</v>
      </c>
      <c r="G769" t="s">
        <v>14</v>
      </c>
      <c r="H769">
        <v>513</v>
      </c>
      <c r="I769" s="4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68"/>
        <v>42283.208333333328</v>
      </c>
      <c r="O769" s="6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231</v>
      </c>
      <c r="G770" t="s">
        <v>20</v>
      </c>
      <c r="H770">
        <v>150</v>
      </c>
      <c r="I770" s="4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68"/>
        <v>41619.25</v>
      </c>
      <c r="O770" s="6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(E771/D771)*100</f>
        <v>86.867834394904463</v>
      </c>
      <c r="G771" t="s">
        <v>14</v>
      </c>
      <c r="H771">
        <v>3410</v>
      </c>
      <c r="I771" s="4">
        <f t="shared" ref="I771:I834" si="73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74">(((L771/60)/60/24)+DATE(1970,1,1))</f>
        <v>41501.208333333336</v>
      </c>
      <c r="O771" s="6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>
        <v>216</v>
      </c>
      <c r="I772" s="4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74"/>
        <v>41743.208333333336</v>
      </c>
      <c r="O772" s="6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>
        <v>26</v>
      </c>
      <c r="I773" s="4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74"/>
        <v>43491.25</v>
      </c>
      <c r="O773" s="6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>
        <v>5139</v>
      </c>
      <c r="I774" s="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74"/>
        <v>43505.25</v>
      </c>
      <c r="O774" s="6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>
        <v>2353</v>
      </c>
      <c r="I775" s="4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74"/>
        <v>42838.208333333328</v>
      </c>
      <c r="O775" s="6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>
        <v>78</v>
      </c>
      <c r="I776" s="4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74"/>
        <v>42513.208333333328</v>
      </c>
      <c r="O776" s="6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10.297872340425531</v>
      </c>
      <c r="G777" t="s">
        <v>14</v>
      </c>
      <c r="H777">
        <v>10</v>
      </c>
      <c r="I777" s="4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74"/>
        <v>41949.25</v>
      </c>
      <c r="O777" s="6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65.544223826714799</v>
      </c>
      <c r="G778" t="s">
        <v>14</v>
      </c>
      <c r="H778">
        <v>2201</v>
      </c>
      <c r="I778" s="4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74"/>
        <v>43650.208333333328</v>
      </c>
      <c r="O778" s="6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49.026652452025587</v>
      </c>
      <c r="G779" t="s">
        <v>14</v>
      </c>
      <c r="H779">
        <v>676</v>
      </c>
      <c r="I779" s="4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74"/>
        <v>40809.208333333336</v>
      </c>
      <c r="O779" s="6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787.92307692307691</v>
      </c>
      <c r="G780" t="s">
        <v>20</v>
      </c>
      <c r="H780">
        <v>174</v>
      </c>
      <c r="I780" s="4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74"/>
        <v>40768.208333333336</v>
      </c>
      <c r="O780" s="6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80.306347746090154</v>
      </c>
      <c r="G781" t="s">
        <v>14</v>
      </c>
      <c r="H781">
        <v>831</v>
      </c>
      <c r="I781" s="4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74"/>
        <v>42230.208333333328</v>
      </c>
      <c r="O781" s="6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106.29411764705883</v>
      </c>
      <c r="G782" t="s">
        <v>20</v>
      </c>
      <c r="H782">
        <v>164</v>
      </c>
      <c r="I782" s="4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74"/>
        <v>42573.208333333328</v>
      </c>
      <c r="O782" s="6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50.735632183908038</v>
      </c>
      <c r="G783" t="s">
        <v>74</v>
      </c>
      <c r="H783">
        <v>56</v>
      </c>
      <c r="I783" s="4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74"/>
        <v>40482.208333333336</v>
      </c>
      <c r="O783" s="6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215.31372549019611</v>
      </c>
      <c r="G784" t="s">
        <v>20</v>
      </c>
      <c r="H784">
        <v>161</v>
      </c>
      <c r="I784" s="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74"/>
        <v>40603.25</v>
      </c>
      <c r="O784" s="6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141.22972972972974</v>
      </c>
      <c r="G785" t="s">
        <v>20</v>
      </c>
      <c r="H785">
        <v>138</v>
      </c>
      <c r="I785" s="4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74"/>
        <v>41625.25</v>
      </c>
      <c r="O785" s="6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115.33745781777279</v>
      </c>
      <c r="G786" t="s">
        <v>20</v>
      </c>
      <c r="H786">
        <v>3308</v>
      </c>
      <c r="I786" s="4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74"/>
        <v>42435.25</v>
      </c>
      <c r="O786" s="6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193.11940298507463</v>
      </c>
      <c r="G787" t="s">
        <v>20</v>
      </c>
      <c r="H787">
        <v>127</v>
      </c>
      <c r="I787" s="4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74"/>
        <v>43582.208333333328</v>
      </c>
      <c r="O787" s="6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729.73333333333335</v>
      </c>
      <c r="G788" t="s">
        <v>20</v>
      </c>
      <c r="H788">
        <v>207</v>
      </c>
      <c r="I788" s="4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74"/>
        <v>43186.208333333328</v>
      </c>
      <c r="O788" s="6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99.66339869281046</v>
      </c>
      <c r="G789" t="s">
        <v>14</v>
      </c>
      <c r="H789">
        <v>859</v>
      </c>
      <c r="I789" s="4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74"/>
        <v>40684.208333333336</v>
      </c>
      <c r="O789" s="6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88.166666666666671</v>
      </c>
      <c r="G790" t="s">
        <v>47</v>
      </c>
      <c r="H790">
        <v>31</v>
      </c>
      <c r="I790" s="4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74"/>
        <v>41202.208333333336</v>
      </c>
      <c r="O790" s="6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37.233333333333334</v>
      </c>
      <c r="G791" t="s">
        <v>14</v>
      </c>
      <c r="H791">
        <v>45</v>
      </c>
      <c r="I791" s="4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74"/>
        <v>41786.208333333336</v>
      </c>
      <c r="O791" s="6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30.540075309306079</v>
      </c>
      <c r="G792" t="s">
        <v>74</v>
      </c>
      <c r="H792">
        <v>1113</v>
      </c>
      <c r="I792" s="4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74"/>
        <v>40223.25</v>
      </c>
      <c r="O792" s="6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25.714285714285712</v>
      </c>
      <c r="G793" t="s">
        <v>14</v>
      </c>
      <c r="H793">
        <v>6</v>
      </c>
      <c r="I793" s="4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74"/>
        <v>42715.25</v>
      </c>
      <c r="O793" s="6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>
        <v>7</v>
      </c>
      <c r="I794" s="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74"/>
        <v>41451.208333333336</v>
      </c>
      <c r="O794" s="6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1185.909090909091</v>
      </c>
      <c r="G795" t="s">
        <v>20</v>
      </c>
      <c r="H795">
        <v>181</v>
      </c>
      <c r="I795" s="4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74"/>
        <v>41450.208333333336</v>
      </c>
      <c r="O795" s="6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125.39393939393939</v>
      </c>
      <c r="G796" t="s">
        <v>20</v>
      </c>
      <c r="H796">
        <v>110</v>
      </c>
      <c r="I796" s="4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74"/>
        <v>43091.25</v>
      </c>
      <c r="O796" s="6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14.394366197183098</v>
      </c>
      <c r="G797" t="s">
        <v>14</v>
      </c>
      <c r="H797">
        <v>31</v>
      </c>
      <c r="I797" s="4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74"/>
        <v>42675.208333333328</v>
      </c>
      <c r="O797" s="6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54.807692307692314</v>
      </c>
      <c r="G798" t="s">
        <v>14</v>
      </c>
      <c r="H798">
        <v>78</v>
      </c>
      <c r="I798" s="4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74"/>
        <v>41859.208333333336</v>
      </c>
      <c r="O798" s="6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109.63157894736841</v>
      </c>
      <c r="G799" t="s">
        <v>20</v>
      </c>
      <c r="H799">
        <v>185</v>
      </c>
      <c r="I799" s="4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74"/>
        <v>43464.25</v>
      </c>
      <c r="O799" s="6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188.47058823529412</v>
      </c>
      <c r="G800" t="s">
        <v>20</v>
      </c>
      <c r="H800">
        <v>121</v>
      </c>
      <c r="I800" s="4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74"/>
        <v>41060.208333333336</v>
      </c>
      <c r="O800" s="6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87.008284023668637</v>
      </c>
      <c r="G801" t="s">
        <v>14</v>
      </c>
      <c r="H801">
        <v>1225</v>
      </c>
      <c r="I801" s="4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74"/>
        <v>42399.25</v>
      </c>
      <c r="O801" s="6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>
        <v>1</v>
      </c>
      <c r="I802" s="4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74"/>
        <v>42167.208333333328</v>
      </c>
      <c r="O802" s="6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202.9130434782609</v>
      </c>
      <c r="G803" t="s">
        <v>20</v>
      </c>
      <c r="H803">
        <v>106</v>
      </c>
      <c r="I803" s="4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74"/>
        <v>43830.25</v>
      </c>
      <c r="O803" s="6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197.03225806451613</v>
      </c>
      <c r="G804" t="s">
        <v>20</v>
      </c>
      <c r="H804">
        <v>142</v>
      </c>
      <c r="I804" s="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74"/>
        <v>43650.208333333328</v>
      </c>
      <c r="O804" s="6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>
        <v>233</v>
      </c>
      <c r="I805" s="4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74"/>
        <v>43492.25</v>
      </c>
      <c r="O805" s="6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268.73076923076923</v>
      </c>
      <c r="G806" t="s">
        <v>20</v>
      </c>
      <c r="H806">
        <v>218</v>
      </c>
      <c r="I806" s="4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74"/>
        <v>43102.25</v>
      </c>
      <c r="O806" s="6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50.845360824742272</v>
      </c>
      <c r="G807" t="s">
        <v>14</v>
      </c>
      <c r="H807">
        <v>67</v>
      </c>
      <c r="I807" s="4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74"/>
        <v>41958.25</v>
      </c>
      <c r="O807" s="6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1180.2857142857142</v>
      </c>
      <c r="G808" t="s">
        <v>20</v>
      </c>
      <c r="H808">
        <v>76</v>
      </c>
      <c r="I808" s="4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74"/>
        <v>40973.25</v>
      </c>
      <c r="O808" s="6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>
        <v>43</v>
      </c>
      <c r="I809" s="4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74"/>
        <v>43753.208333333328</v>
      </c>
      <c r="O809" s="6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30.44230769230769</v>
      </c>
      <c r="G810" t="s">
        <v>14</v>
      </c>
      <c r="H810">
        <v>19</v>
      </c>
      <c r="I810" s="4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74"/>
        <v>42507.208333333328</v>
      </c>
      <c r="O810" s="6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62.880681818181813</v>
      </c>
      <c r="G811" t="s">
        <v>14</v>
      </c>
      <c r="H811">
        <v>2108</v>
      </c>
      <c r="I811" s="4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74"/>
        <v>41135.208333333336</v>
      </c>
      <c r="O811" s="6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193.125</v>
      </c>
      <c r="G812" t="s">
        <v>20</v>
      </c>
      <c r="H812">
        <v>221</v>
      </c>
      <c r="I812" s="4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74"/>
        <v>43067.25</v>
      </c>
      <c r="O812" s="6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77.102702702702715</v>
      </c>
      <c r="G813" t="s">
        <v>14</v>
      </c>
      <c r="H813">
        <v>679</v>
      </c>
      <c r="I813" s="4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74"/>
        <v>42378.25</v>
      </c>
      <c r="O813" s="6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225.52763819095478</v>
      </c>
      <c r="G814" t="s">
        <v>20</v>
      </c>
      <c r="H814">
        <v>2805</v>
      </c>
      <c r="I814" s="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74"/>
        <v>43206.208333333328</v>
      </c>
      <c r="O814" s="6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239.40625</v>
      </c>
      <c r="G815" t="s">
        <v>20</v>
      </c>
      <c r="H815">
        <v>68</v>
      </c>
      <c r="I815" s="4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74"/>
        <v>41148.208333333336</v>
      </c>
      <c r="O815" s="6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92.1875</v>
      </c>
      <c r="G816" t="s">
        <v>14</v>
      </c>
      <c r="H816">
        <v>36</v>
      </c>
      <c r="I816" s="4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74"/>
        <v>42517.208333333328</v>
      </c>
      <c r="O816" s="6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130.23333333333335</v>
      </c>
      <c r="G817" t="s">
        <v>20</v>
      </c>
      <c r="H817">
        <v>183</v>
      </c>
      <c r="I817" s="4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74"/>
        <v>43068.25</v>
      </c>
      <c r="O817" s="6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615.21739130434787</v>
      </c>
      <c r="G818" t="s">
        <v>20</v>
      </c>
      <c r="H818">
        <v>133</v>
      </c>
      <c r="I818" s="4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74"/>
        <v>41680.25</v>
      </c>
      <c r="O818" s="6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368.79532163742692</v>
      </c>
      <c r="G819" t="s">
        <v>20</v>
      </c>
      <c r="H819">
        <v>2489</v>
      </c>
      <c r="I819" s="4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74"/>
        <v>43589.208333333328</v>
      </c>
      <c r="O819" s="6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1094.8571428571429</v>
      </c>
      <c r="G820" t="s">
        <v>20</v>
      </c>
      <c r="H820">
        <v>69</v>
      </c>
      <c r="I820" s="4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74"/>
        <v>43486.25</v>
      </c>
      <c r="O820" s="6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50.662921348314605</v>
      </c>
      <c r="G821" t="s">
        <v>14</v>
      </c>
      <c r="H821">
        <v>47</v>
      </c>
      <c r="I821" s="4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74"/>
        <v>41237.25</v>
      </c>
      <c r="O821" s="6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800.6</v>
      </c>
      <c r="G822" t="s">
        <v>20</v>
      </c>
      <c r="H822">
        <v>279</v>
      </c>
      <c r="I822" s="4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74"/>
        <v>43310.208333333328</v>
      </c>
      <c r="O822" s="6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291.28571428571428</v>
      </c>
      <c r="G823" t="s">
        <v>20</v>
      </c>
      <c r="H823">
        <v>210</v>
      </c>
      <c r="I823" s="4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74"/>
        <v>42794.25</v>
      </c>
      <c r="O823" s="6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349.9666666666667</v>
      </c>
      <c r="G824" t="s">
        <v>20</v>
      </c>
      <c r="H824">
        <v>2100</v>
      </c>
      <c r="I824" s="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74"/>
        <v>41698.25</v>
      </c>
      <c r="O824" s="6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357.07317073170731</v>
      </c>
      <c r="G825" t="s">
        <v>20</v>
      </c>
      <c r="H825">
        <v>252</v>
      </c>
      <c r="I825" s="4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74"/>
        <v>41892.208333333336</v>
      </c>
      <c r="O825" s="6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126.48941176470588</v>
      </c>
      <c r="G826" t="s">
        <v>20</v>
      </c>
      <c r="H826">
        <v>1280</v>
      </c>
      <c r="I826" s="4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74"/>
        <v>40348.208333333336</v>
      </c>
      <c r="O826" s="6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387.5</v>
      </c>
      <c r="G827" t="s">
        <v>20</v>
      </c>
      <c r="H827">
        <v>157</v>
      </c>
      <c r="I827" s="4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74"/>
        <v>42941.208333333328</v>
      </c>
      <c r="O827" s="6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457.03571428571428</v>
      </c>
      <c r="G828" t="s">
        <v>20</v>
      </c>
      <c r="H828">
        <v>194</v>
      </c>
      <c r="I828" s="4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74"/>
        <v>40525.25</v>
      </c>
      <c r="O828" s="6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266.69565217391306</v>
      </c>
      <c r="G829" t="s">
        <v>20</v>
      </c>
      <c r="H829">
        <v>82</v>
      </c>
      <c r="I829" s="4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74"/>
        <v>40666.208333333336</v>
      </c>
      <c r="O829" s="6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>
        <v>70</v>
      </c>
      <c r="I830" s="4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74"/>
        <v>43340.208333333328</v>
      </c>
      <c r="O830" s="6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51.34375</v>
      </c>
      <c r="G831" t="s">
        <v>14</v>
      </c>
      <c r="H831">
        <v>154</v>
      </c>
      <c r="I831" s="4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74"/>
        <v>42164.208333333328</v>
      </c>
      <c r="O831" s="6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</v>
      </c>
      <c r="G832" t="s">
        <v>14</v>
      </c>
      <c r="H832">
        <v>22</v>
      </c>
      <c r="I832" s="4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74"/>
        <v>43103.25</v>
      </c>
      <c r="O832" s="6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108.97734294541709</v>
      </c>
      <c r="G833" t="s">
        <v>20</v>
      </c>
      <c r="H833">
        <v>4233</v>
      </c>
      <c r="I833" s="4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74"/>
        <v>40994.208333333336</v>
      </c>
      <c r="O833" s="6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315.17592592592592</v>
      </c>
      <c r="G834" t="s">
        <v>20</v>
      </c>
      <c r="H834">
        <v>1297</v>
      </c>
      <c r="I834" s="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74"/>
        <v>42299.208333333328</v>
      </c>
      <c r="O834" s="6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(E835/D835)*100</f>
        <v>157.69117647058823</v>
      </c>
      <c r="G835" t="s">
        <v>20</v>
      </c>
      <c r="H835">
        <v>165</v>
      </c>
      <c r="I835" s="4">
        <f t="shared" ref="I835:I898" si="79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80">(((L835/60)/60/24)+DATE(1970,1,1))</f>
        <v>40588.25</v>
      </c>
      <c r="O835" s="6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>
        <v>119</v>
      </c>
      <c r="I836" s="4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80"/>
        <v>41448.208333333336</v>
      </c>
      <c r="O836" s="6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>
        <v>1758</v>
      </c>
      <c r="I837" s="4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80"/>
        <v>42063.25</v>
      </c>
      <c r="O837" s="6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>
        <v>94</v>
      </c>
      <c r="I838" s="4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80"/>
        <v>40214.25</v>
      </c>
      <c r="O838" s="6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>
        <v>1797</v>
      </c>
      <c r="I839" s="4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80"/>
        <v>40629.208333333336</v>
      </c>
      <c r="O839" s="6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>
        <v>261</v>
      </c>
      <c r="I840" s="4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80"/>
        <v>43370.208333333328</v>
      </c>
      <c r="O840" s="6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190.18181818181819</v>
      </c>
      <c r="G841" t="s">
        <v>20</v>
      </c>
      <c r="H841">
        <v>157</v>
      </c>
      <c r="I841" s="4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80"/>
        <v>41715.208333333336</v>
      </c>
      <c r="O841" s="6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100.24333619948409</v>
      </c>
      <c r="G842" t="s">
        <v>20</v>
      </c>
      <c r="H842">
        <v>3533</v>
      </c>
      <c r="I842" s="4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80"/>
        <v>41836.208333333336</v>
      </c>
      <c r="O842" s="6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142.75824175824175</v>
      </c>
      <c r="G843" t="s">
        <v>20</v>
      </c>
      <c r="H843">
        <v>155</v>
      </c>
      <c r="I843" s="4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80"/>
        <v>42419.25</v>
      </c>
      <c r="O843" s="6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563.13333333333333</v>
      </c>
      <c r="G844" t="s">
        <v>20</v>
      </c>
      <c r="H844">
        <v>132</v>
      </c>
      <c r="I844" s="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80"/>
        <v>43266.208333333328</v>
      </c>
      <c r="O844" s="6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30.715909090909086</v>
      </c>
      <c r="G845" t="s">
        <v>14</v>
      </c>
      <c r="H845">
        <v>33</v>
      </c>
      <c r="I845" s="4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80"/>
        <v>43338.208333333328</v>
      </c>
      <c r="O845" s="6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99.39772727272728</v>
      </c>
      <c r="G846" t="s">
        <v>74</v>
      </c>
      <c r="H846">
        <v>94</v>
      </c>
      <c r="I846" s="4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80"/>
        <v>40930.25</v>
      </c>
      <c r="O846" s="6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197.54935622317598</v>
      </c>
      <c r="G847" t="s">
        <v>20</v>
      </c>
      <c r="H847">
        <v>1354</v>
      </c>
      <c r="I847" s="4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80"/>
        <v>43235.208333333328</v>
      </c>
      <c r="O847" s="6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508.5</v>
      </c>
      <c r="G848" t="s">
        <v>20</v>
      </c>
      <c r="H848">
        <v>48</v>
      </c>
      <c r="I848" s="4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80"/>
        <v>43302.208333333328</v>
      </c>
      <c r="O848" s="6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237.74468085106383</v>
      </c>
      <c r="G849" t="s">
        <v>20</v>
      </c>
      <c r="H849">
        <v>110</v>
      </c>
      <c r="I849" s="4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80"/>
        <v>43107.25</v>
      </c>
      <c r="O849" s="6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338.46875</v>
      </c>
      <c r="G850" t="s">
        <v>20</v>
      </c>
      <c r="H850">
        <v>172</v>
      </c>
      <c r="I850" s="4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80"/>
        <v>40341.208333333336</v>
      </c>
      <c r="O850" s="6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133.08955223880596</v>
      </c>
      <c r="G851" t="s">
        <v>20</v>
      </c>
      <c r="H851">
        <v>307</v>
      </c>
      <c r="I851" s="4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80"/>
        <v>40948.25</v>
      </c>
      <c r="O851" s="6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>
        <v>1</v>
      </c>
      <c r="I852" s="4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80"/>
        <v>40866.25</v>
      </c>
      <c r="O852" s="6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207.79999999999998</v>
      </c>
      <c r="G853" t="s">
        <v>20</v>
      </c>
      <c r="H853">
        <v>160</v>
      </c>
      <c r="I853" s="4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80"/>
        <v>41031.208333333336</v>
      </c>
      <c r="O853" s="6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51.122448979591837</v>
      </c>
      <c r="G854" t="s">
        <v>14</v>
      </c>
      <c r="H854">
        <v>31</v>
      </c>
      <c r="I854" s="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80"/>
        <v>40740.208333333336</v>
      </c>
      <c r="O854" s="6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652.05847953216369</v>
      </c>
      <c r="G855" t="s">
        <v>20</v>
      </c>
      <c r="H855">
        <v>1467</v>
      </c>
      <c r="I855" s="4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80"/>
        <v>40714.208333333336</v>
      </c>
      <c r="O855" s="6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113.63099415204678</v>
      </c>
      <c r="G856" t="s">
        <v>20</v>
      </c>
      <c r="H856">
        <v>2662</v>
      </c>
      <c r="I856" s="4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80"/>
        <v>43787.25</v>
      </c>
      <c r="O856" s="6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102.37606837606839</v>
      </c>
      <c r="G857" t="s">
        <v>20</v>
      </c>
      <c r="H857">
        <v>452</v>
      </c>
      <c r="I857" s="4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80"/>
        <v>40712.208333333336</v>
      </c>
      <c r="O857" s="6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356.58333333333331</v>
      </c>
      <c r="G858" t="s">
        <v>20</v>
      </c>
      <c r="H858">
        <v>158</v>
      </c>
      <c r="I858" s="4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80"/>
        <v>41023.208333333336</v>
      </c>
      <c r="O858" s="6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139.86792452830187</v>
      </c>
      <c r="G859" t="s">
        <v>20</v>
      </c>
      <c r="H859">
        <v>225</v>
      </c>
      <c r="I859" s="4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80"/>
        <v>40944.25</v>
      </c>
      <c r="O859" s="6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69.45</v>
      </c>
      <c r="G860" t="s">
        <v>14</v>
      </c>
      <c r="H860">
        <v>35</v>
      </c>
      <c r="I860" s="4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80"/>
        <v>43211.208333333328</v>
      </c>
      <c r="O860" s="6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35.534246575342465</v>
      </c>
      <c r="G861" t="s">
        <v>14</v>
      </c>
      <c r="H861">
        <v>63</v>
      </c>
      <c r="I861" s="4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80"/>
        <v>41334.25</v>
      </c>
      <c r="O861" s="6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251.65</v>
      </c>
      <c r="G862" t="s">
        <v>20</v>
      </c>
      <c r="H862">
        <v>65</v>
      </c>
      <c r="I862" s="4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80"/>
        <v>43515.25</v>
      </c>
      <c r="O862" s="6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105.87500000000001</v>
      </c>
      <c r="G863" t="s">
        <v>20</v>
      </c>
      <c r="H863">
        <v>163</v>
      </c>
      <c r="I863" s="4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80"/>
        <v>40258.208333333336</v>
      </c>
      <c r="O863" s="6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187.42857142857144</v>
      </c>
      <c r="G864" t="s">
        <v>20</v>
      </c>
      <c r="H864">
        <v>85</v>
      </c>
      <c r="I864" s="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80"/>
        <v>40756.208333333336</v>
      </c>
      <c r="O864" s="6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386.78571428571428</v>
      </c>
      <c r="G865" t="s">
        <v>20</v>
      </c>
      <c r="H865">
        <v>217</v>
      </c>
      <c r="I865" s="4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80"/>
        <v>42172.208333333328</v>
      </c>
      <c r="O865" s="6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347.07142857142856</v>
      </c>
      <c r="G866" t="s">
        <v>20</v>
      </c>
      <c r="H866">
        <v>150</v>
      </c>
      <c r="I866" s="4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80"/>
        <v>42601.208333333328</v>
      </c>
      <c r="O866" s="6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185.82098765432099</v>
      </c>
      <c r="G867" t="s">
        <v>20</v>
      </c>
      <c r="H867">
        <v>3272</v>
      </c>
      <c r="I867" s="4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80"/>
        <v>41897.208333333336</v>
      </c>
      <c r="O867" s="6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43.241247264770237</v>
      </c>
      <c r="G868" t="s">
        <v>74</v>
      </c>
      <c r="H868">
        <v>898</v>
      </c>
      <c r="I868" s="4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80"/>
        <v>40671.208333333336</v>
      </c>
      <c r="O868" s="6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162.4375</v>
      </c>
      <c r="G869" t="s">
        <v>20</v>
      </c>
      <c r="H869">
        <v>300</v>
      </c>
      <c r="I869" s="4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80"/>
        <v>43382.208333333328</v>
      </c>
      <c r="O869" s="6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184.84285714285716</v>
      </c>
      <c r="G870" t="s">
        <v>20</v>
      </c>
      <c r="H870">
        <v>126</v>
      </c>
      <c r="I870" s="4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80"/>
        <v>41559.208333333336</v>
      </c>
      <c r="O870" s="6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23.703520691785052</v>
      </c>
      <c r="G871" t="s">
        <v>14</v>
      </c>
      <c r="H871">
        <v>526</v>
      </c>
      <c r="I871" s="4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80"/>
        <v>40350.208333333336</v>
      </c>
      <c r="O871" s="6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89.870129870129873</v>
      </c>
      <c r="G872" t="s">
        <v>14</v>
      </c>
      <c r="H872">
        <v>121</v>
      </c>
      <c r="I872" s="4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80"/>
        <v>42240.208333333328</v>
      </c>
      <c r="O872" s="6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272.6041958041958</v>
      </c>
      <c r="G873" t="s">
        <v>20</v>
      </c>
      <c r="H873">
        <v>2320</v>
      </c>
      <c r="I873" s="4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80"/>
        <v>43040.208333333328</v>
      </c>
      <c r="O873" s="6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170.04255319148936</v>
      </c>
      <c r="G874" t="s">
        <v>20</v>
      </c>
      <c r="H874">
        <v>81</v>
      </c>
      <c r="I874" s="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80"/>
        <v>43346.208333333328</v>
      </c>
      <c r="O874" s="6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188.28503562945369</v>
      </c>
      <c r="G875" t="s">
        <v>20</v>
      </c>
      <c r="H875">
        <v>1887</v>
      </c>
      <c r="I875" s="4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80"/>
        <v>41647.25</v>
      </c>
      <c r="O875" s="6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346.93532338308455</v>
      </c>
      <c r="G876" t="s">
        <v>20</v>
      </c>
      <c r="H876">
        <v>4358</v>
      </c>
      <c r="I876" s="4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80"/>
        <v>40291.208333333336</v>
      </c>
      <c r="O876" s="6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69.177215189873422</v>
      </c>
      <c r="G877" t="s">
        <v>14</v>
      </c>
      <c r="H877">
        <v>67</v>
      </c>
      <c r="I877" s="4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80"/>
        <v>40556.25</v>
      </c>
      <c r="O877" s="6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25.433734939759034</v>
      </c>
      <c r="G878" t="s">
        <v>14</v>
      </c>
      <c r="H878">
        <v>57</v>
      </c>
      <c r="I878" s="4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80"/>
        <v>43624.208333333328</v>
      </c>
      <c r="O878" s="6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77.400977995110026</v>
      </c>
      <c r="G879" t="s">
        <v>14</v>
      </c>
      <c r="H879">
        <v>1229</v>
      </c>
      <c r="I879" s="4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80"/>
        <v>42577.208333333328</v>
      </c>
      <c r="O879" s="6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37.481481481481481</v>
      </c>
      <c r="G880" t="s">
        <v>14</v>
      </c>
      <c r="H880">
        <v>12</v>
      </c>
      <c r="I880" s="4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80"/>
        <v>43845.25</v>
      </c>
      <c r="O880" s="6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543.79999999999995</v>
      </c>
      <c r="G881" t="s">
        <v>20</v>
      </c>
      <c r="H881">
        <v>53</v>
      </c>
      <c r="I881" s="4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80"/>
        <v>42788.25</v>
      </c>
      <c r="O881" s="6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228.52189349112427</v>
      </c>
      <c r="G882" t="s">
        <v>20</v>
      </c>
      <c r="H882">
        <v>2414</v>
      </c>
      <c r="I882" s="4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80"/>
        <v>43667.208333333328</v>
      </c>
      <c r="O882" s="6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38.948339483394832</v>
      </c>
      <c r="G883" t="s">
        <v>14</v>
      </c>
      <c r="H883">
        <v>452</v>
      </c>
      <c r="I883" s="4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80"/>
        <v>42194.208333333328</v>
      </c>
      <c r="O883" s="6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>
        <v>80</v>
      </c>
      <c r="I884" s="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80"/>
        <v>42025.25</v>
      </c>
      <c r="O884" s="6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237.91176470588232</v>
      </c>
      <c r="G885" t="s">
        <v>20</v>
      </c>
      <c r="H885">
        <v>193</v>
      </c>
      <c r="I885" s="4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80"/>
        <v>40323.208333333336</v>
      </c>
      <c r="O885" s="6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64.036299765807954</v>
      </c>
      <c r="G886" t="s">
        <v>14</v>
      </c>
      <c r="H886">
        <v>1886</v>
      </c>
      <c r="I886" s="4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80"/>
        <v>41763.208333333336</v>
      </c>
      <c r="O886" s="6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118.27777777777777</v>
      </c>
      <c r="G887" t="s">
        <v>20</v>
      </c>
      <c r="H887">
        <v>52</v>
      </c>
      <c r="I887" s="4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80"/>
        <v>40335.208333333336</v>
      </c>
      <c r="O887" s="6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84.824037184594957</v>
      </c>
      <c r="G888" t="s">
        <v>14</v>
      </c>
      <c r="H888">
        <v>1825</v>
      </c>
      <c r="I888" s="4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80"/>
        <v>40416.208333333336</v>
      </c>
      <c r="O888" s="6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29.346153846153843</v>
      </c>
      <c r="G889" t="s">
        <v>14</v>
      </c>
      <c r="H889">
        <v>31</v>
      </c>
      <c r="I889" s="4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80"/>
        <v>42202.208333333328</v>
      </c>
      <c r="O889" s="6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209.89655172413794</v>
      </c>
      <c r="G890" t="s">
        <v>20</v>
      </c>
      <c r="H890">
        <v>290</v>
      </c>
      <c r="I890" s="4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80"/>
        <v>42836.208333333328</v>
      </c>
      <c r="O890" s="6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169.78571428571431</v>
      </c>
      <c r="G891" t="s">
        <v>20</v>
      </c>
      <c r="H891">
        <v>122</v>
      </c>
      <c r="I891" s="4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80"/>
        <v>41710.208333333336</v>
      </c>
      <c r="O891" s="6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115.95907738095239</v>
      </c>
      <c r="G892" t="s">
        <v>20</v>
      </c>
      <c r="H892">
        <v>1470</v>
      </c>
      <c r="I892" s="4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80"/>
        <v>43640.208333333328</v>
      </c>
      <c r="O892" s="6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258.59999999999997</v>
      </c>
      <c r="G893" t="s">
        <v>20</v>
      </c>
      <c r="H893">
        <v>165</v>
      </c>
      <c r="I893" s="4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80"/>
        <v>40880.25</v>
      </c>
      <c r="O893" s="6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230.58333333333331</v>
      </c>
      <c r="G894" t="s">
        <v>20</v>
      </c>
      <c r="H894">
        <v>182</v>
      </c>
      <c r="I894" s="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80"/>
        <v>40319.208333333336</v>
      </c>
      <c r="O894" s="6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128.21428571428572</v>
      </c>
      <c r="G895" t="s">
        <v>20</v>
      </c>
      <c r="H895">
        <v>199</v>
      </c>
      <c r="I895" s="4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80"/>
        <v>42170.208333333328</v>
      </c>
      <c r="O895" s="6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188.70588235294116</v>
      </c>
      <c r="G896" t="s">
        <v>20</v>
      </c>
      <c r="H896">
        <v>56</v>
      </c>
      <c r="I896" s="4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80"/>
        <v>41466.208333333336</v>
      </c>
      <c r="O896" s="6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6.9511889862327907</v>
      </c>
      <c r="G897" t="s">
        <v>14</v>
      </c>
      <c r="H897">
        <v>107</v>
      </c>
      <c r="I897" s="4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80"/>
        <v>43134.25</v>
      </c>
      <c r="O897" s="6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774.43434343434342</v>
      </c>
      <c r="G898" t="s">
        <v>20</v>
      </c>
      <c r="H898">
        <v>1460</v>
      </c>
      <c r="I898" s="4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80"/>
        <v>40738.208333333336</v>
      </c>
      <c r="O898" s="6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(E899/D899)*100</f>
        <v>27.693181818181817</v>
      </c>
      <c r="G899" t="s">
        <v>14</v>
      </c>
      <c r="H899">
        <v>27</v>
      </c>
      <c r="I899" s="4">
        <f t="shared" ref="I899:I962" si="85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86">(((L899/60)/60/24)+DATE(1970,1,1))</f>
        <v>43583.208333333328</v>
      </c>
      <c r="O899" s="6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>
        <v>1221</v>
      </c>
      <c r="I900" s="4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86"/>
        <v>43815.25</v>
      </c>
      <c r="O900" s="6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>
        <v>123</v>
      </c>
      <c r="I901" s="4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86"/>
        <v>41554.208333333336</v>
      </c>
      <c r="O901" s="6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 s="4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86"/>
        <v>41901.208333333336</v>
      </c>
      <c r="O902" s="6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>
        <v>159</v>
      </c>
      <c r="I903" s="4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86"/>
        <v>43298.208333333328</v>
      </c>
      <c r="O903" s="6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>
        <v>110</v>
      </c>
      <c r="I904" s="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86"/>
        <v>42399.25</v>
      </c>
      <c r="O904" s="6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</v>
      </c>
      <c r="G905" t="s">
        <v>47</v>
      </c>
      <c r="H905">
        <v>14</v>
      </c>
      <c r="I905" s="4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86"/>
        <v>41034.208333333336</v>
      </c>
      <c r="O905" s="6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12.230769230769232</v>
      </c>
      <c r="G906" t="s">
        <v>14</v>
      </c>
      <c r="H906">
        <v>16</v>
      </c>
      <c r="I906" s="4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86"/>
        <v>41186.208333333336</v>
      </c>
      <c r="O906" s="6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163.98734177215189</v>
      </c>
      <c r="G907" t="s">
        <v>20</v>
      </c>
      <c r="H907">
        <v>236</v>
      </c>
      <c r="I907" s="4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86"/>
        <v>41536.208333333336</v>
      </c>
      <c r="O907" s="6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162.98181818181817</v>
      </c>
      <c r="G908" t="s">
        <v>20</v>
      </c>
      <c r="H908">
        <v>191</v>
      </c>
      <c r="I908" s="4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86"/>
        <v>42868.208333333328</v>
      </c>
      <c r="O908" s="6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20.252747252747252</v>
      </c>
      <c r="G909" t="s">
        <v>14</v>
      </c>
      <c r="H909">
        <v>41</v>
      </c>
      <c r="I909" s="4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86"/>
        <v>40660.208333333336</v>
      </c>
      <c r="O909" s="6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319.24083769633506</v>
      </c>
      <c r="G910" t="s">
        <v>20</v>
      </c>
      <c r="H910">
        <v>3934</v>
      </c>
      <c r="I910" s="4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86"/>
        <v>41031.208333333336</v>
      </c>
      <c r="O910" s="6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478.94444444444446</v>
      </c>
      <c r="G911" t="s">
        <v>20</v>
      </c>
      <c r="H911">
        <v>80</v>
      </c>
      <c r="I911" s="4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86"/>
        <v>43255.208333333328</v>
      </c>
      <c r="O911" s="6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19.556634304207122</v>
      </c>
      <c r="G912" t="s">
        <v>74</v>
      </c>
      <c r="H912">
        <v>296</v>
      </c>
      <c r="I912" s="4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86"/>
        <v>42026.25</v>
      </c>
      <c r="O912" s="6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198.94827586206895</v>
      </c>
      <c r="G913" t="s">
        <v>20</v>
      </c>
      <c r="H913">
        <v>462</v>
      </c>
      <c r="I913" s="4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86"/>
        <v>43717.208333333328</v>
      </c>
      <c r="O913" s="6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>
        <v>179</v>
      </c>
      <c r="I914" s="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86"/>
        <v>41157.208333333336</v>
      </c>
      <c r="O914" s="6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50.621082621082621</v>
      </c>
      <c r="G915" t="s">
        <v>14</v>
      </c>
      <c r="H915">
        <v>523</v>
      </c>
      <c r="I915" s="4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86"/>
        <v>43597.208333333328</v>
      </c>
      <c r="O915" s="6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57.4375</v>
      </c>
      <c r="G916" t="s">
        <v>14</v>
      </c>
      <c r="H916">
        <v>141</v>
      </c>
      <c r="I916" s="4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86"/>
        <v>41490.208333333336</v>
      </c>
      <c r="O916" s="6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155.62827640984909</v>
      </c>
      <c r="G917" t="s">
        <v>20</v>
      </c>
      <c r="H917">
        <v>1866</v>
      </c>
      <c r="I917" s="4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86"/>
        <v>42976.208333333328</v>
      </c>
      <c r="O917" s="6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36.297297297297298</v>
      </c>
      <c r="G918" t="s">
        <v>14</v>
      </c>
      <c r="H918">
        <v>52</v>
      </c>
      <c r="I918" s="4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86"/>
        <v>41991.25</v>
      </c>
      <c r="O918" s="6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58.25</v>
      </c>
      <c r="G919" t="s">
        <v>47</v>
      </c>
      <c r="H919">
        <v>27</v>
      </c>
      <c r="I919" s="4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86"/>
        <v>40722.208333333336</v>
      </c>
      <c r="O919" s="6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237.39473684210526</v>
      </c>
      <c r="G920" t="s">
        <v>20</v>
      </c>
      <c r="H920">
        <v>156</v>
      </c>
      <c r="I920" s="4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86"/>
        <v>41117.208333333336</v>
      </c>
      <c r="O920" s="6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58.75</v>
      </c>
      <c r="G921" t="s">
        <v>14</v>
      </c>
      <c r="H921">
        <v>225</v>
      </c>
      <c r="I921" s="4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86"/>
        <v>43022.208333333328</v>
      </c>
      <c r="O921" s="6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182.56603773584905</v>
      </c>
      <c r="G922" t="s">
        <v>20</v>
      </c>
      <c r="H922">
        <v>255</v>
      </c>
      <c r="I922" s="4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86"/>
        <v>43503.25</v>
      </c>
      <c r="O922" s="6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0.75436408977556113</v>
      </c>
      <c r="G923" t="s">
        <v>14</v>
      </c>
      <c r="H923">
        <v>38</v>
      </c>
      <c r="I923" s="4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86"/>
        <v>40951.25</v>
      </c>
      <c r="O923" s="6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175.95330739299609</v>
      </c>
      <c r="G924" t="s">
        <v>20</v>
      </c>
      <c r="H924">
        <v>2261</v>
      </c>
      <c r="I924" s="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86"/>
        <v>43443.25</v>
      </c>
      <c r="O924" s="6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237.88235294117646</v>
      </c>
      <c r="G925" t="s">
        <v>20</v>
      </c>
      <c r="H925">
        <v>40</v>
      </c>
      <c r="I925" s="4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86"/>
        <v>40373.208333333336</v>
      </c>
      <c r="O925" s="6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488.05076142131981</v>
      </c>
      <c r="G926" t="s">
        <v>20</v>
      </c>
      <c r="H926">
        <v>2289</v>
      </c>
      <c r="I926" s="4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86"/>
        <v>43769.208333333328</v>
      </c>
      <c r="O926" s="6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224.06666666666669</v>
      </c>
      <c r="G927" t="s">
        <v>20</v>
      </c>
      <c r="H927">
        <v>65</v>
      </c>
      <c r="I927" s="4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86"/>
        <v>43000.208333333328</v>
      </c>
      <c r="O927" s="6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18.126436781609197</v>
      </c>
      <c r="G928" t="s">
        <v>14</v>
      </c>
      <c r="H928">
        <v>15</v>
      </c>
      <c r="I928" s="4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86"/>
        <v>42502.208333333328</v>
      </c>
      <c r="O928" s="6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45.847222222222221</v>
      </c>
      <c r="G929" t="s">
        <v>14</v>
      </c>
      <c r="H929">
        <v>37</v>
      </c>
      <c r="I929" s="4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86"/>
        <v>41102.208333333336</v>
      </c>
      <c r="O929" s="6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117.31541218637993</v>
      </c>
      <c r="G930" t="s">
        <v>20</v>
      </c>
      <c r="H930">
        <v>3777</v>
      </c>
      <c r="I930" s="4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86"/>
        <v>41637.25</v>
      </c>
      <c r="O930" s="6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217.30909090909088</v>
      </c>
      <c r="G931" t="s">
        <v>20</v>
      </c>
      <c r="H931">
        <v>184</v>
      </c>
      <c r="I931" s="4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86"/>
        <v>42858.208333333328</v>
      </c>
      <c r="O931" s="6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112.28571428571428</v>
      </c>
      <c r="G932" t="s">
        <v>20</v>
      </c>
      <c r="H932">
        <v>85</v>
      </c>
      <c r="I932" s="4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86"/>
        <v>42060.25</v>
      </c>
      <c r="O932" s="6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72.51898734177216</v>
      </c>
      <c r="G933" t="s">
        <v>14</v>
      </c>
      <c r="H933">
        <v>112</v>
      </c>
      <c r="I933" s="4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86"/>
        <v>41818.208333333336</v>
      </c>
      <c r="O933" s="6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212.30434782608697</v>
      </c>
      <c r="G934" t="s">
        <v>20</v>
      </c>
      <c r="H934">
        <v>144</v>
      </c>
      <c r="I934" s="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86"/>
        <v>41709.208333333336</v>
      </c>
      <c r="O934" s="6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239.74657534246577</v>
      </c>
      <c r="G935" t="s">
        <v>20</v>
      </c>
      <c r="H935">
        <v>1902</v>
      </c>
      <c r="I935" s="4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86"/>
        <v>41372.208333333336</v>
      </c>
      <c r="O935" s="6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181.93548387096774</v>
      </c>
      <c r="G936" t="s">
        <v>20</v>
      </c>
      <c r="H936">
        <v>105</v>
      </c>
      <c r="I936" s="4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86"/>
        <v>42422.25</v>
      </c>
      <c r="O936" s="6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164.13114754098362</v>
      </c>
      <c r="G937" t="s">
        <v>20</v>
      </c>
      <c r="H937">
        <v>132</v>
      </c>
      <c r="I937" s="4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86"/>
        <v>42209.208333333328</v>
      </c>
      <c r="O937" s="6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1.6375968992248062</v>
      </c>
      <c r="G938" t="s">
        <v>14</v>
      </c>
      <c r="H938">
        <v>21</v>
      </c>
      <c r="I938" s="4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86"/>
        <v>43668.208333333328</v>
      </c>
      <c r="O938" s="6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49.64385964912281</v>
      </c>
      <c r="G939" t="s">
        <v>74</v>
      </c>
      <c r="H939">
        <v>976</v>
      </c>
      <c r="I939" s="4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86"/>
        <v>42334.25</v>
      </c>
      <c r="O939" s="6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109.70652173913042</v>
      </c>
      <c r="G940" t="s">
        <v>20</v>
      </c>
      <c r="H940">
        <v>96</v>
      </c>
      <c r="I940" s="4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86"/>
        <v>43263.208333333328</v>
      </c>
      <c r="O940" s="6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49.217948717948715</v>
      </c>
      <c r="G941" t="s">
        <v>14</v>
      </c>
      <c r="H941">
        <v>67</v>
      </c>
      <c r="I941" s="4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86"/>
        <v>40670.208333333336</v>
      </c>
      <c r="O941" s="6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62.232323232323225</v>
      </c>
      <c r="G942" t="s">
        <v>47</v>
      </c>
      <c r="H942">
        <v>66</v>
      </c>
      <c r="I942" s="4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86"/>
        <v>41244.25</v>
      </c>
      <c r="O942" s="6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13.05813953488372</v>
      </c>
      <c r="G943" t="s">
        <v>14</v>
      </c>
      <c r="H943">
        <v>78</v>
      </c>
      <c r="I943" s="4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86"/>
        <v>40552.25</v>
      </c>
      <c r="O943" s="6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64.635416666666671</v>
      </c>
      <c r="G944" t="s">
        <v>14</v>
      </c>
      <c r="H944">
        <v>67</v>
      </c>
      <c r="I944" s="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86"/>
        <v>40568.25</v>
      </c>
      <c r="O944" s="6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159.58666666666667</v>
      </c>
      <c r="G945" t="s">
        <v>20</v>
      </c>
      <c r="H945">
        <v>114</v>
      </c>
      <c r="I945" s="4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86"/>
        <v>41906.208333333336</v>
      </c>
      <c r="O945" s="6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81.42</v>
      </c>
      <c r="G946" t="s">
        <v>14</v>
      </c>
      <c r="H946">
        <v>263</v>
      </c>
      <c r="I946" s="4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86"/>
        <v>42776.25</v>
      </c>
      <c r="O946" s="6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32.444767441860463</v>
      </c>
      <c r="G947" t="s">
        <v>14</v>
      </c>
      <c r="H947">
        <v>1691</v>
      </c>
      <c r="I947" s="4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86"/>
        <v>41004.208333333336</v>
      </c>
      <c r="O947" s="6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</v>
      </c>
      <c r="G948" t="s">
        <v>14</v>
      </c>
      <c r="H948">
        <v>181</v>
      </c>
      <c r="I948" s="4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86"/>
        <v>40710.208333333336</v>
      </c>
      <c r="O948" s="6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26.694444444444443</v>
      </c>
      <c r="G949" t="s">
        <v>14</v>
      </c>
      <c r="H949">
        <v>13</v>
      </c>
      <c r="I949" s="4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86"/>
        <v>41908.208333333336</v>
      </c>
      <c r="O949" s="6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62.957446808510639</v>
      </c>
      <c r="G950" t="s">
        <v>74</v>
      </c>
      <c r="H950">
        <v>160</v>
      </c>
      <c r="I950" s="4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86"/>
        <v>41985.25</v>
      </c>
      <c r="O950" s="6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161.35593220338984</v>
      </c>
      <c r="G951" t="s">
        <v>20</v>
      </c>
      <c r="H951">
        <v>203</v>
      </c>
      <c r="I951" s="4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86"/>
        <v>42112.208333333328</v>
      </c>
      <c r="O951" s="6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>
        <v>1</v>
      </c>
      <c r="I952" s="4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86"/>
        <v>43571.208333333328</v>
      </c>
      <c r="O952" s="6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1096.9379310344827</v>
      </c>
      <c r="G953" t="s">
        <v>20</v>
      </c>
      <c r="H953">
        <v>1559</v>
      </c>
      <c r="I953" s="4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86"/>
        <v>42730.25</v>
      </c>
      <c r="O953" s="6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70.094158075601371</v>
      </c>
      <c r="G954" t="s">
        <v>74</v>
      </c>
      <c r="H954">
        <v>2266</v>
      </c>
      <c r="I954" s="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86"/>
        <v>42591.208333333328</v>
      </c>
      <c r="O954" s="6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>
        <v>21</v>
      </c>
      <c r="I955" s="4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86"/>
        <v>42358.25</v>
      </c>
      <c r="O955" s="6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367.0985915492958</v>
      </c>
      <c r="G956" t="s">
        <v>20</v>
      </c>
      <c r="H956">
        <v>1548</v>
      </c>
      <c r="I956" s="4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86"/>
        <v>41174.208333333336</v>
      </c>
      <c r="O956" s="6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>
        <v>80</v>
      </c>
      <c r="I957" s="4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86"/>
        <v>41238.25</v>
      </c>
      <c r="O957" s="6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19.028784648187631</v>
      </c>
      <c r="G958" t="s">
        <v>14</v>
      </c>
      <c r="H958">
        <v>830</v>
      </c>
      <c r="I958" s="4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86"/>
        <v>42360.25</v>
      </c>
      <c r="O958" s="6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126.87755102040816</v>
      </c>
      <c r="G959" t="s">
        <v>20</v>
      </c>
      <c r="H959">
        <v>131</v>
      </c>
      <c r="I959" s="4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86"/>
        <v>40955.25</v>
      </c>
      <c r="O959" s="6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734.63636363636363</v>
      </c>
      <c r="G960" t="s">
        <v>20</v>
      </c>
      <c r="H960">
        <v>112</v>
      </c>
      <c r="I960" s="4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86"/>
        <v>40350.208333333336</v>
      </c>
      <c r="O960" s="6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4.5731034482758623</v>
      </c>
      <c r="G961" t="s">
        <v>14</v>
      </c>
      <c r="H961">
        <v>130</v>
      </c>
      <c r="I961" s="4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86"/>
        <v>40357.208333333336</v>
      </c>
      <c r="O961" s="6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85.054545454545448</v>
      </c>
      <c r="G962" t="s">
        <v>14</v>
      </c>
      <c r="H962">
        <v>55</v>
      </c>
      <c r="I962" s="4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86"/>
        <v>42408.25</v>
      </c>
      <c r="O962" s="6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(E963/D963)*100</f>
        <v>119.29824561403508</v>
      </c>
      <c r="G963" t="s">
        <v>20</v>
      </c>
      <c r="H963">
        <v>155</v>
      </c>
      <c r="I963" s="4">
        <f t="shared" ref="I963:I1001" si="9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1" si="92">(((L963/60)/60/24)+DATE(1970,1,1))</f>
        <v>40591.25</v>
      </c>
      <c r="O963" s="6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LEFT(R963,SEARCH("/",R963)-1)</f>
        <v>publishing</v>
      </c>
      <c r="T963" t="str">
        <f t="shared" ref="T963:T1001" si="95">RIGHT(R963,LEN(R963)-SEARCH("/",R963))</f>
        <v>translations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>
        <v>266</v>
      </c>
      <c r="I964" s="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92"/>
        <v>41592.25</v>
      </c>
      <c r="O964" s="6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>
        <v>114</v>
      </c>
      <c r="I965" s="4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92"/>
        <v>40607.25</v>
      </c>
      <c r="O965" s="6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>
        <v>155</v>
      </c>
      <c r="I966" s="4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92"/>
        <v>42135.208333333328</v>
      </c>
      <c r="O966" s="6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>
        <v>207</v>
      </c>
      <c r="I967" s="4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92"/>
        <v>40203.25</v>
      </c>
      <c r="O967" s="6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>
        <v>245</v>
      </c>
      <c r="I968" s="4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92"/>
        <v>42901.208333333328</v>
      </c>
      <c r="O968" s="6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137.03393665158373</v>
      </c>
      <c r="G969" t="s">
        <v>20</v>
      </c>
      <c r="H969">
        <v>1573</v>
      </c>
      <c r="I969" s="4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92"/>
        <v>41005.208333333336</v>
      </c>
      <c r="O969" s="6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338.20833333333337</v>
      </c>
      <c r="G970" t="s">
        <v>20</v>
      </c>
      <c r="H970">
        <v>114</v>
      </c>
      <c r="I970" s="4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92"/>
        <v>40544.25</v>
      </c>
      <c r="O970" s="6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108.22784810126582</v>
      </c>
      <c r="G971" t="s">
        <v>20</v>
      </c>
      <c r="H971">
        <v>93</v>
      </c>
      <c r="I971" s="4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92"/>
        <v>43821.25</v>
      </c>
      <c r="O971" s="6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60.757639620653315</v>
      </c>
      <c r="G972" t="s">
        <v>14</v>
      </c>
      <c r="H972">
        <v>594</v>
      </c>
      <c r="I972" s="4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92"/>
        <v>40672.208333333336</v>
      </c>
      <c r="O972" s="6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27.725490196078432</v>
      </c>
      <c r="G973" t="s">
        <v>14</v>
      </c>
      <c r="H973">
        <v>24</v>
      </c>
      <c r="I973" s="4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92"/>
        <v>41555.208333333336</v>
      </c>
      <c r="O973" s="6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228.3934426229508</v>
      </c>
      <c r="G974" t="s">
        <v>20</v>
      </c>
      <c r="H974">
        <v>1681</v>
      </c>
      <c r="I974" s="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92"/>
        <v>41792.208333333336</v>
      </c>
      <c r="O974" s="6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21.615194054500414</v>
      </c>
      <c r="G975" t="s">
        <v>14</v>
      </c>
      <c r="H975">
        <v>252</v>
      </c>
      <c r="I975" s="4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92"/>
        <v>40522.25</v>
      </c>
      <c r="O975" s="6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373.875</v>
      </c>
      <c r="G976" t="s">
        <v>20</v>
      </c>
      <c r="H976">
        <v>32</v>
      </c>
      <c r="I976" s="4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92"/>
        <v>41412.208333333336</v>
      </c>
      <c r="O976" s="6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154.92592592592592</v>
      </c>
      <c r="G977" t="s">
        <v>20</v>
      </c>
      <c r="H977">
        <v>135</v>
      </c>
      <c r="I977" s="4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92"/>
        <v>42337.25</v>
      </c>
      <c r="O977" s="6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322.14999999999998</v>
      </c>
      <c r="G978" t="s">
        <v>20</v>
      </c>
      <c r="H978">
        <v>140</v>
      </c>
      <c r="I978" s="4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92"/>
        <v>40571.25</v>
      </c>
      <c r="O978" s="6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73.957142857142856</v>
      </c>
      <c r="G979" t="s">
        <v>14</v>
      </c>
      <c r="H979">
        <v>67</v>
      </c>
      <c r="I979" s="4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92"/>
        <v>43138.25</v>
      </c>
      <c r="O979" s="6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864.1</v>
      </c>
      <c r="G980" t="s">
        <v>20</v>
      </c>
      <c r="H980">
        <v>92</v>
      </c>
      <c r="I980" s="4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92"/>
        <v>42686.25</v>
      </c>
      <c r="O980" s="6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143.26245847176079</v>
      </c>
      <c r="G981" t="s">
        <v>20</v>
      </c>
      <c r="H981">
        <v>1015</v>
      </c>
      <c r="I981" s="4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92"/>
        <v>42078.208333333328</v>
      </c>
      <c r="O981" s="6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40.281762295081968</v>
      </c>
      <c r="G982" t="s">
        <v>14</v>
      </c>
      <c r="H982">
        <v>742</v>
      </c>
      <c r="I982" s="4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92"/>
        <v>42307.208333333328</v>
      </c>
      <c r="O982" s="6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178.22388059701493</v>
      </c>
      <c r="G983" t="s">
        <v>20</v>
      </c>
      <c r="H983">
        <v>323</v>
      </c>
      <c r="I983" s="4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92"/>
        <v>43094.25</v>
      </c>
      <c r="O983" s="6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84.930555555555557</v>
      </c>
      <c r="G984" t="s">
        <v>14</v>
      </c>
      <c r="H984">
        <v>75</v>
      </c>
      <c r="I984" s="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92"/>
        <v>40743.208333333336</v>
      </c>
      <c r="O984" s="6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145.93648334624322</v>
      </c>
      <c r="G985" t="s">
        <v>20</v>
      </c>
      <c r="H985">
        <v>2326</v>
      </c>
      <c r="I985" s="4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92"/>
        <v>43681.208333333328</v>
      </c>
      <c r="O985" s="6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152.46153846153848</v>
      </c>
      <c r="G986" t="s">
        <v>20</v>
      </c>
      <c r="H986">
        <v>381</v>
      </c>
      <c r="I986" s="4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92"/>
        <v>43716.208333333328</v>
      </c>
      <c r="O986" s="6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67.129542790152414</v>
      </c>
      <c r="G987" t="s">
        <v>14</v>
      </c>
      <c r="H987">
        <v>4405</v>
      </c>
      <c r="I987" s="4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92"/>
        <v>41614.25</v>
      </c>
      <c r="O987" s="6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40.307692307692307</v>
      </c>
      <c r="G988" t="s">
        <v>14</v>
      </c>
      <c r="H988">
        <v>92</v>
      </c>
      <c r="I988" s="4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92"/>
        <v>40638.208333333336</v>
      </c>
      <c r="O988" s="6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216.79032258064518</v>
      </c>
      <c r="G989" t="s">
        <v>20</v>
      </c>
      <c r="H989">
        <v>480</v>
      </c>
      <c r="I989" s="4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92"/>
        <v>42852.208333333328</v>
      </c>
      <c r="O989" s="6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52.117021276595743</v>
      </c>
      <c r="G990" t="s">
        <v>14</v>
      </c>
      <c r="H990">
        <v>64</v>
      </c>
      <c r="I990" s="4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92"/>
        <v>42686.25</v>
      </c>
      <c r="O990" s="6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499.58333333333337</v>
      </c>
      <c r="G991" t="s">
        <v>20</v>
      </c>
      <c r="H991">
        <v>226</v>
      </c>
      <c r="I991" s="4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92"/>
        <v>43571.208333333328</v>
      </c>
      <c r="O991" s="6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87.679487179487182</v>
      </c>
      <c r="G992" t="s">
        <v>14</v>
      </c>
      <c r="H992">
        <v>64</v>
      </c>
      <c r="I992" s="4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92"/>
        <v>42432.25</v>
      </c>
      <c r="O992" s="6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113.17346938775511</v>
      </c>
      <c r="G993" t="s">
        <v>20</v>
      </c>
      <c r="H993">
        <v>241</v>
      </c>
      <c r="I993" s="4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92"/>
        <v>41907.208333333336</v>
      </c>
      <c r="O993" s="6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426.54838709677421</v>
      </c>
      <c r="G994" t="s">
        <v>20</v>
      </c>
      <c r="H994">
        <v>132</v>
      </c>
      <c r="I994" s="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92"/>
        <v>43227.208333333328</v>
      </c>
      <c r="O994" s="6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77.632653061224488</v>
      </c>
      <c r="G995" t="s">
        <v>74</v>
      </c>
      <c r="H995">
        <v>75</v>
      </c>
      <c r="I995" s="4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92"/>
        <v>42362.25</v>
      </c>
      <c r="O995" s="6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52.496810772501767</v>
      </c>
      <c r="G996" t="s">
        <v>14</v>
      </c>
      <c r="H996">
        <v>842</v>
      </c>
      <c r="I996" s="4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92"/>
        <v>41929.208333333336</v>
      </c>
      <c r="O996" s="6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157.46762589928059</v>
      </c>
      <c r="G997" t="s">
        <v>20</v>
      </c>
      <c r="H997">
        <v>2043</v>
      </c>
      <c r="I997" s="4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92"/>
        <v>43408.208333333328</v>
      </c>
      <c r="O997" s="6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72.939393939393938</v>
      </c>
      <c r="G998" t="s">
        <v>14</v>
      </c>
      <c r="H998">
        <v>112</v>
      </c>
      <c r="I998" s="4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92"/>
        <v>41276.25</v>
      </c>
      <c r="O998" s="6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60.565789473684205</v>
      </c>
      <c r="G999" t="s">
        <v>74</v>
      </c>
      <c r="H999">
        <v>139</v>
      </c>
      <c r="I999" s="4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92"/>
        <v>41659.25</v>
      </c>
      <c r="O999" s="6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56.791291291291287</v>
      </c>
      <c r="G1000" t="s">
        <v>14</v>
      </c>
      <c r="H1000">
        <v>374</v>
      </c>
      <c r="I1000" s="4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92"/>
        <v>40220.25</v>
      </c>
      <c r="O1000" s="6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56.542754275427541</v>
      </c>
      <c r="G1001" t="s">
        <v>74</v>
      </c>
      <c r="H1001">
        <v>1122</v>
      </c>
      <c r="I1001" s="4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92"/>
        <v>42550.208333333328</v>
      </c>
      <c r="O1001" s="6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G1:G1048576">
    <cfRule type="containsText" dxfId="3" priority="2" operator="containsText" text="canceled">
      <formula>NOT(ISERROR(SEARCH("canceled",G1)))</formula>
    </cfRule>
    <cfRule type="containsText" dxfId="2" priority="3" operator="containsText" text="live">
      <formula>NOT(ISERROR(SEARCH("live",G1)))</formula>
    </cfRule>
    <cfRule type="cellIs" dxfId="1" priority="4" operator="equal">
      <formula>"successful"</formula>
    </cfRule>
    <cfRule type="cellIs" dxfId="0" priority="5" operator="equal">
      <formula>"failed"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48194-AA0D-4F38-B918-7C01A3C72675}">
  <dimension ref="A1"/>
  <sheetViews>
    <sheetView workbookViewId="0"/>
  </sheetViews>
  <sheetFormatPr defaultRowHeight="15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Crowdfunding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Scott Vokoun</cp:lastModifiedBy>
  <dcterms:created xsi:type="dcterms:W3CDTF">2021-09-29T18:52:28Z</dcterms:created>
  <dcterms:modified xsi:type="dcterms:W3CDTF">2024-06-13T03:36:31Z</dcterms:modified>
</cp:coreProperties>
</file>