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python\karate\"/>
    </mc:Choice>
  </mc:AlternateContent>
  <xr:revisionPtr revIDLastSave="0" documentId="13_ncr:1_{CE72EE7D-AF12-4954-926A-FFD4D0027A43}" xr6:coauthVersionLast="47" xr6:coauthVersionMax="47" xr10:uidLastSave="{00000000-0000-0000-0000-000000000000}"/>
  <bookViews>
    <workbookView xWindow="6690" yWindow="2400" windowWidth="21600" windowHeight="11385" xr2:uid="{00000000-000D-0000-FFFF-FFFF00000000}"/>
  </bookViews>
  <sheets>
    <sheet name="Лист1" sheetId="1" r:id="rId1"/>
    <sheet name="Лист3" sheetId="4" r:id="rId2"/>
    <sheet name="Лист2" sheetId="2" r:id="rId3"/>
    <sheet name="Calib_scen_120424_222212" sheetId="3" r:id="rId4"/>
  </sheets>
  <calcPr calcId="181029"/>
  <extLst>
    <ext uri="GoogleSheetsCustomDataVersion2">
      <go:sheetsCustomData xmlns:go="http://customooxmlschemas.google.com/" r:id="rId5" roundtripDataChecksum="odos/hkXY4nWW88nlrBHyR2KQBnc0tyZIazrsoiQvqU="/>
    </ext>
  </extLst>
</workbook>
</file>

<file path=xl/calcChain.xml><?xml version="1.0" encoding="utf-8"?>
<calcChain xmlns="http://schemas.openxmlformats.org/spreadsheetml/2006/main">
  <c r="K23" i="4" l="1"/>
  <c r="L23" i="4" s="1"/>
  <c r="M23" i="4" s="1"/>
  <c r="N92" i="3" l="1"/>
  <c r="L6" i="2" l="1"/>
  <c r="L5" i="2"/>
  <c r="L4" i="2"/>
  <c r="H20" i="2"/>
  <c r="H19" i="2"/>
  <c r="H18" i="2"/>
  <c r="H15" i="2"/>
  <c r="H14" i="2"/>
  <c r="H13" i="2"/>
  <c r="H10" i="2"/>
  <c r="H9" i="2"/>
  <c r="H8" i="2"/>
  <c r="H5" i="2"/>
  <c r="H4" i="2"/>
  <c r="H3" i="2"/>
</calcChain>
</file>

<file path=xl/sharedStrings.xml><?xml version="1.0" encoding="utf-8"?>
<sst xmlns="http://schemas.openxmlformats.org/spreadsheetml/2006/main" count="168" uniqueCount="158">
  <si>
    <t>Камера_1</t>
  </si>
  <si>
    <t>Камера_2</t>
  </si>
  <si>
    <t>Камера_3</t>
  </si>
  <si>
    <t>Камера_4</t>
  </si>
  <si>
    <t>20240209_181457.mp4</t>
  </si>
  <si>
    <t>20240209_181458.mp4</t>
  </si>
  <si>
    <t>20240209_182010.mp4</t>
  </si>
  <si>
    <t>20240209_182011.mp4</t>
  </si>
  <si>
    <t>20240209_182446.mp4</t>
  </si>
  <si>
    <t>20240209_182447.mp4</t>
  </si>
  <si>
    <t>20240209_183008.mp4</t>
  </si>
  <si>
    <t>20240209_183606.mp4</t>
  </si>
  <si>
    <t>20240209_183607.mp4</t>
  </si>
  <si>
    <t>20240209_181632.mp4</t>
  </si>
  <si>
    <t>20240209_181633.mp4</t>
  </si>
  <si>
    <t>20240209_182113.mp4</t>
  </si>
  <si>
    <t>20240209_182114.mp4</t>
  </si>
  <si>
    <t>20240209_182609.mp4</t>
  </si>
  <si>
    <t>20240209_183112.mp4</t>
  </si>
  <si>
    <t>20240209_183657.mp4</t>
  </si>
  <si>
    <t>20240209_183658.mp4</t>
  </si>
  <si>
    <t>20240209_181745.mp4</t>
  </si>
  <si>
    <t>20240209_182207.mp4</t>
  </si>
  <si>
    <t>20240209_182208.mp4</t>
  </si>
  <si>
    <t>20240209_182727.mp4</t>
  </si>
  <si>
    <t>20240209_183253.mp4</t>
  </si>
  <si>
    <t>20240209_183254.mp4</t>
  </si>
  <si>
    <t>20240209_183758.mp4</t>
  </si>
  <si>
    <t>20240209_181853.mp4</t>
  </si>
  <si>
    <t>20240209_182331.mp4</t>
  </si>
  <si>
    <t>20240209_182825.mp4</t>
  </si>
  <si>
    <t>20240209_183346.mp4</t>
  </si>
  <si>
    <t>20240209_183856.mp4</t>
  </si>
  <si>
    <t>20240209_183857.mp4</t>
  </si>
  <si>
    <t>Qtime</t>
  </si>
  <si>
    <t>смещение камер</t>
  </si>
  <si>
    <t>N_p</t>
  </si>
  <si>
    <t>N_k</t>
  </si>
  <si>
    <t>Название</t>
  </si>
  <si>
    <t>номер_кадра_1</t>
  </si>
  <si>
    <t>номер_кадра_2</t>
  </si>
  <si>
    <t>номер_кадра_3</t>
  </si>
  <si>
    <t>номер_кадра_4</t>
  </si>
  <si>
    <t>IMG_3472.mp4</t>
  </si>
  <si>
    <t>IMG_3476.mp4</t>
  </si>
  <si>
    <t>IMG_3482.mp4</t>
  </si>
  <si>
    <t>IMG_3468.mp4</t>
  </si>
  <si>
    <t>IMG_3487.mp4</t>
  </si>
  <si>
    <t>IMG_3469.mp4</t>
  </si>
  <si>
    <t>IMG_3473.mp4</t>
  </si>
  <si>
    <t>IMG_3477.mp4</t>
  </si>
  <si>
    <t>IMG_3471.mp4</t>
  </si>
  <si>
    <t>IMG_3488.mp4</t>
  </si>
  <si>
    <t>IMG_3470.mp4</t>
  </si>
  <si>
    <t>IMG_3474.mp4</t>
  </si>
  <si>
    <t>IMG_3483.mp4</t>
  </si>
  <si>
    <t>IMG_3485.mp4</t>
  </si>
  <si>
    <t>IMG_3489.mp4</t>
  </si>
  <si>
    <t>IMG_3479.mp4</t>
  </si>
  <si>
    <t>IMG_3475.mp4</t>
  </si>
  <si>
    <t>IMG_3480.mp4</t>
  </si>
  <si>
    <t>IMG_3486.mp4</t>
  </si>
  <si>
    <t>IMG_3490.mp4</t>
  </si>
  <si>
    <t>Тайкеку соно ни 2.mp4</t>
  </si>
  <si>
    <t>Тайкеку соно ни 3.mp4</t>
  </si>
  <si>
    <t>Тайкеку соно ни 4.mp4</t>
  </si>
  <si>
    <t>Тайкеку соно ни 5.mp4</t>
  </si>
  <si>
    <t>Тайкеку соно сан 1.mp4</t>
  </si>
  <si>
    <t>Тайкеку соно сан 2.mp4</t>
  </si>
  <si>
    <t>Тайкеку соно сан 3.mp4</t>
  </si>
  <si>
    <t>Тайкеку соно сан 4.mp4</t>
  </si>
  <si>
    <t>Тайкеку соно сан 5.mp4</t>
  </si>
  <si>
    <t>Пинан соно ити 1.mp4</t>
  </si>
  <si>
    <t>Пинан соно ити 2.mp4</t>
  </si>
  <si>
    <t>Пинан соно ити 3.mp4</t>
  </si>
  <si>
    <t>Пинан соно ити 4.mp4</t>
  </si>
  <si>
    <t>Пинан соно ити 5.mp4</t>
  </si>
  <si>
    <t>df1</t>
  </si>
  <si>
    <t>df2</t>
  </si>
  <si>
    <t>df3</t>
  </si>
  <si>
    <t>df4</t>
  </si>
  <si>
    <t>fps</t>
  </si>
  <si>
    <t>dt1, сек</t>
  </si>
  <si>
    <t>dt2, сек</t>
  </si>
  <si>
    <t>dt3, сек</t>
  </si>
  <si>
    <t>dt4, сек</t>
  </si>
  <si>
    <t>operate</t>
  </si>
  <si>
    <t>Тайкеку соно ити 2.mp4</t>
  </si>
  <si>
    <t>Тайкеку соно ити 3.mp4</t>
  </si>
  <si>
    <t>Тайкеку соно ити 4.mp4</t>
  </si>
  <si>
    <t>Тайкеку соно ити 5.mp4</t>
  </si>
  <si>
    <t>20240209_183007.mp4</t>
  </si>
  <si>
    <t>Generate_Pose_1</t>
  </si>
  <si>
    <t>Generate_Pose_2</t>
  </si>
  <si>
    <t>Generate_Pose_3</t>
  </si>
  <si>
    <t>Generate_Pose_4</t>
  </si>
  <si>
    <t>Camera int_cam01_img:</t>
  </si>
  <si>
    <t>Chess_board_cam1_01776.png: Corners found.</t>
  </si>
  <si>
    <t>Intrinsics error: 0.84 px for each cameras.</t>
  </si>
  <si>
    <t>Camera int_cam02_img:</t>
  </si>
  <si>
    <t>Chess_desk_cam2_00888.png: Corners found.</t>
  </si>
  <si>
    <t>Chess_desk_cam2_00912.png: Corners found.</t>
  </si>
  <si>
    <t>Chess_desk_cam2_00936.png: Corners found.</t>
  </si>
  <si>
    <t>Intrinsics error: 0.915 px for each cameras.</t>
  </si>
  <si>
    <t>Camera int_cam03_img:</t>
  </si>
  <si>
    <t>Chess_desk_cam_3_00108.png: Corners found.</t>
  </si>
  <si>
    <t>Chess_desk_cam_3_00816.png: Corners found.</t>
  </si>
  <si>
    <t>Chess_desk_cam_3_00828.png: Corners found.</t>
  </si>
  <si>
    <t>Chess_desk_cam_3_00840.png: Corners found.</t>
  </si>
  <si>
    <t>Chess_desk_cam_3_00852.png: Corners found.</t>
  </si>
  <si>
    <t>Chess_desk_cam_3_00936.png: Corners found.</t>
  </si>
  <si>
    <t>Intrinsics error: 1.027 px for each cameras.</t>
  </si>
  <si>
    <t>Camera int_cam04_img:</t>
  </si>
  <si>
    <t>Extracting frames...</t>
  </si>
  <si>
    <t>vlcsnap-00001.png: Corners found.</t>
  </si>
  <si>
    <t>vlcsnap-00001_00000.png: Corners found.</t>
  </si>
  <si>
    <t>vlcsnap-00002.png: Corners found.</t>
  </si>
  <si>
    <t>vlcsnap-00003.png: Corners found.</t>
  </si>
  <si>
    <t>vlcsnap-00005.png: Corners found.</t>
  </si>
  <si>
    <t>vlcsnap-00006.png: Corners found.</t>
  </si>
  <si>
    <t>Intrinsics error: 1.361 px for each cameras.</t>
  </si>
  <si>
    <t>Calculating extrinsic parameters...</t>
  </si>
  <si>
    <t>Camera ext_cam01_img:</t>
  </si>
  <si>
    <t>Only 9 reference points for camera ext_cam01_img. Calibration of extrinsic parameters may not be accurate with fewer than 10 reference points, as spread out as possible.</t>
  </si>
  <si>
    <t>Camera ext_cam02_img:</t>
  </si>
  <si>
    <t>Only 9 reference points for camera ext_cam02_img. Calibration of extrinsic parameters may not be accurate with fewer than 10 reference points, as spread out as possible.</t>
  </si>
  <si>
    <t>Camera ext_cam03_img:</t>
  </si>
  <si>
    <t>Only 9 reference points for camera ext_cam03_img. Calibration of extrinsic parameters may not be accurate with fewer than 10 reference points, as spread out as possible.</t>
  </si>
  <si>
    <t>Camera ext_cam04_img:</t>
  </si>
  <si>
    <t>Only 9 reference points for camera ext_cam04_img. Calibration of extrinsic parameters may not be accurate with fewer than 10 reference points, as spread out as possible.</t>
  </si>
  <si>
    <t>--&gt; Residual (RMS) calibration errors for each camera are respectively [5.0, 11.168, 9.508, 12.395] px,</t>
  </si>
  <si>
    <t>which corresponds to [25.41, 60.715, 8.641, 66.137] mm.</t>
  </si>
  <si>
    <t>v30</t>
  </si>
  <si>
    <t>SCENA</t>
  </si>
  <si>
    <t>calibrate</t>
  </si>
  <si>
    <t>Тайкёку соно ичи  (№1) исп1</t>
  </si>
  <si>
    <t>Тайкёку соно ичи (№1) исп2</t>
  </si>
  <si>
    <t>Тайкёку соно ичи (№1) исп3</t>
  </si>
  <si>
    <t>Тайкёку соно ичи (№1) исп4</t>
  </si>
  <si>
    <t>Тайкёку соно ичи (№1) исп5</t>
  </si>
  <si>
    <t>Тайкёку соно ни (№2) исп1</t>
  </si>
  <si>
    <t>Тайкёку соно ни (№2) исп2</t>
  </si>
  <si>
    <t>Тайкёку соно ни (№2) исп3</t>
  </si>
  <si>
    <t>Тайкёку соно ни (№2) исп4</t>
  </si>
  <si>
    <t>Тайкёку соно ни (№2) исп5</t>
  </si>
  <si>
    <t>Тайкёку соно сан (№3) исп1</t>
  </si>
  <si>
    <t>Тайкёку соно сан (№3) исп2</t>
  </si>
  <si>
    <t>Тайкёку соно сан (№3) исп3</t>
  </si>
  <si>
    <t>Тайкёку соно сан (№3) исп4</t>
  </si>
  <si>
    <t>Тайкёку соно сан (№3) исп5</t>
  </si>
  <si>
    <t>Пинан соно ичи (№1)  исп1</t>
  </si>
  <si>
    <t>Пинан соно ичи (№1)  исп2</t>
  </si>
  <si>
    <t>Пинан соно ичи (№1)  исп3</t>
  </si>
  <si>
    <t>Пинан соно ичи (№1)  исп4</t>
  </si>
  <si>
    <t>Пинан соно ичи (№1)  исп5</t>
  </si>
  <si>
    <t>Тайкёку соно ити 1</t>
  </si>
  <si>
    <t>Тайкёку соно ити 1.mp4</t>
  </si>
  <si>
    <t>Тайкеку соно ити 2.lbl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</si>
</sst>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5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7" fillId="2" borderId="1" xfId="0" applyFont="1" applyFill="1" applyBorder="1"/>
    <xf numFmtId="0" fontId="8" fillId="3" borderId="0" xfId="0" applyFont="1" applyFill="1" applyAlignment="1">
      <alignment horizontal="left"/>
    </xf>
    <xf numFmtId="0" fontId="7" fillId="2" borderId="2" xfId="0" applyFont="1" applyFill="1" applyBorder="1"/>
    <xf numFmtId="0" fontId="7" fillId="0" borderId="2" xfId="0" applyFont="1" applyBorder="1"/>
    <xf numFmtId="0" fontId="6" fillId="0" borderId="2" xfId="0" applyFont="1" applyBorder="1"/>
    <xf numFmtId="0" fontId="5" fillId="0" borderId="3" xfId="0" applyFont="1" applyBorder="1"/>
    <xf numFmtId="0" fontId="9" fillId="0" borderId="1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11" fillId="2" borderId="1" xfId="0" applyFont="1" applyFill="1" applyBorder="1"/>
    <xf numFmtId="0" fontId="7" fillId="0" borderId="3" xfId="0" applyFont="1" applyBorder="1"/>
    <xf numFmtId="0" fontId="10" fillId="0" borderId="10" xfId="0" applyFont="1" applyBorder="1"/>
    <xf numFmtId="0" fontId="10" fillId="0" borderId="11" xfId="0" applyFont="1" applyBorder="1"/>
    <xf numFmtId="0" fontId="5" fillId="0" borderId="11" xfId="0" applyFont="1" applyBorder="1"/>
    <xf numFmtId="0" fontId="9" fillId="0" borderId="12" xfId="0" applyFont="1" applyBorder="1"/>
    <xf numFmtId="0" fontId="7" fillId="0" borderId="13" xfId="0" applyFont="1" applyBorder="1"/>
    <xf numFmtId="0" fontId="11" fillId="2" borderId="0" xfId="0" applyFont="1" applyFill="1" applyAlignment="1">
      <alignment horizontal="left"/>
    </xf>
    <xf numFmtId="0" fontId="6" fillId="2" borderId="0" xfId="0" applyFont="1" applyFill="1"/>
    <xf numFmtId="0" fontId="7" fillId="0" borderId="0" xfId="0" applyFont="1"/>
    <xf numFmtId="0" fontId="5" fillId="0" borderId="9" xfId="0" applyFont="1" applyBorder="1"/>
    <xf numFmtId="0" fontId="7" fillId="0" borderId="9" xfId="0" applyFont="1" applyBorder="1"/>
    <xf numFmtId="0" fontId="5" fillId="0" borderId="14" xfId="0" applyFont="1" applyBorder="1"/>
    <xf numFmtId="0" fontId="7" fillId="0" borderId="15" xfId="0" applyFont="1" applyBorder="1"/>
    <xf numFmtId="0" fontId="8" fillId="3" borderId="16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left"/>
    </xf>
    <xf numFmtId="0" fontId="8" fillId="3" borderId="17" xfId="0" applyFont="1" applyFill="1" applyBorder="1" applyAlignment="1">
      <alignment horizontal="left"/>
    </xf>
    <xf numFmtId="0" fontId="9" fillId="0" borderId="18" xfId="0" applyFont="1" applyBorder="1"/>
    <xf numFmtId="0" fontId="7" fillId="0" borderId="18" xfId="0" applyFont="1" applyBorder="1"/>
    <xf numFmtId="0" fontId="5" fillId="0" borderId="15" xfId="0" applyFont="1" applyBorder="1"/>
    <xf numFmtId="0" fontId="9" fillId="0" borderId="15" xfId="0" applyFont="1" applyBorder="1"/>
    <xf numFmtId="0" fontId="11" fillId="0" borderId="15" xfId="0" applyFont="1" applyBorder="1"/>
    <xf numFmtId="0" fontId="7" fillId="0" borderId="17" xfId="0" applyFont="1" applyBorder="1"/>
    <xf numFmtId="0" fontId="3" fillId="0" borderId="0" xfId="0" applyFont="1"/>
    <xf numFmtId="0" fontId="2" fillId="0" borderId="0" xfId="0" applyFont="1"/>
    <xf numFmtId="0" fontId="10" fillId="0" borderId="3" xfId="0" applyFont="1" applyBorder="1"/>
    <xf numFmtId="0" fontId="10" fillId="0" borderId="6" xfId="0" applyFont="1" applyBorder="1"/>
    <xf numFmtId="0" fontId="9" fillId="2" borderId="19" xfId="0" applyFont="1" applyFill="1" applyBorder="1"/>
    <xf numFmtId="0" fontId="9" fillId="0" borderId="19" xfId="0" applyFont="1" applyBorder="1"/>
    <xf numFmtId="0" fontId="9" fillId="0" borderId="20" xfId="0" applyNumberFormat="1" applyFont="1" applyBorder="1"/>
    <xf numFmtId="0" fontId="12" fillId="3" borderId="21" xfId="0" applyFont="1" applyFill="1" applyBorder="1" applyAlignment="1">
      <alignment horizontal="left"/>
    </xf>
    <xf numFmtId="0" fontId="9" fillId="0" borderId="2" xfId="0" applyFont="1" applyBorder="1"/>
    <xf numFmtId="0" fontId="9" fillId="0" borderId="2" xfId="0" applyNumberFormat="1" applyFont="1" applyBorder="1"/>
    <xf numFmtId="0" fontId="9" fillId="0" borderId="17" xfId="0" applyFont="1" applyBorder="1"/>
    <xf numFmtId="0" fontId="1" fillId="0" borderId="2" xfId="0" applyFont="1" applyBorder="1"/>
  </cellXfs>
  <cellStyles count="1">
    <cellStyle name="Обычный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double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auto="1"/>
        </left>
        <right style="double">
          <color rgb="FF0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double">
          <color rgb="FF00000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auto="1"/>
        </left>
        <right style="double">
          <color rgb="FF000000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B1:O22" totalsRowShown="0" headerRowDxfId="16" dataDxfId="15" tableBorderDxfId="14">
  <autoFilter ref="B1:O22" xr:uid="{00000000-0009-0000-0100-000002000000}"/>
  <tableColumns count="14">
    <tableColumn id="1" xr3:uid="{00000000-0010-0000-0000-000001000000}" name="Название" dataDxfId="13"/>
    <tableColumn id="2" xr3:uid="{00000000-0010-0000-0000-000002000000}" name="N_p" dataDxfId="12"/>
    <tableColumn id="3" xr3:uid="{00000000-0010-0000-0000-000003000000}" name="Камера_1" dataDxfId="11"/>
    <tableColumn id="4" xr3:uid="{00000000-0010-0000-0000-000004000000}" name="номер_кадра_1" dataDxfId="10"/>
    <tableColumn id="5" xr3:uid="{00000000-0010-0000-0000-000005000000}" name="Generate_Pose_1" dataDxfId="9"/>
    <tableColumn id="6" xr3:uid="{00000000-0010-0000-0000-000006000000}" name="Камера_2" dataDxfId="8"/>
    <tableColumn id="7" xr3:uid="{00000000-0010-0000-0000-000007000000}" name="номер_кадра_2" dataDxfId="7"/>
    <tableColumn id="8" xr3:uid="{00000000-0010-0000-0000-000008000000}" name="Generate_Pose_2" dataDxfId="6"/>
    <tableColumn id="9" xr3:uid="{00000000-0010-0000-0000-000009000000}" name="Камера_3" dataDxfId="5"/>
    <tableColumn id="10" xr3:uid="{00000000-0010-0000-0000-00000A000000}" name="номер_кадра_3" dataDxfId="4"/>
    <tableColumn id="11" xr3:uid="{00000000-0010-0000-0000-00000B000000}" name="Generate_Pose_3" dataDxfId="3"/>
    <tableColumn id="12" xr3:uid="{00000000-0010-0000-0000-00000C000000}" name="Камера_4" dataDxfId="2"/>
    <tableColumn id="13" xr3:uid="{00000000-0010-0000-0000-00000D000000}" name="номер_кадра_4" dataDxfId="1"/>
    <tableColumn id="14" xr3:uid="{00000000-0010-0000-0000-00000E000000}" name="Generate_Pose_4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90" zoomScaleNormal="90" workbookViewId="0">
      <pane xSplit="1" topLeftCell="H1" activePane="topRight" state="frozen"/>
      <selection pane="topRight" activeCell="N14" sqref="N14"/>
    </sheetView>
  </sheetViews>
  <sheetFormatPr defaultColWidth="14.42578125" defaultRowHeight="15" customHeight="1" x14ac:dyDescent="0.25"/>
  <cols>
    <col min="1" max="1" width="4" customWidth="1"/>
    <col min="2" max="2" width="25.28515625" customWidth="1"/>
    <col min="3" max="3" width="5.5703125" customWidth="1"/>
    <col min="4" max="4" width="22.85546875" bestFit="1" customWidth="1"/>
    <col min="5" max="5" width="9.28515625" customWidth="1"/>
    <col min="6" max="6" width="4.140625" customWidth="1"/>
    <col min="7" max="7" width="14.5703125" bestFit="1" customWidth="1"/>
    <col min="8" max="8" width="5.140625" customWidth="1"/>
    <col min="9" max="9" width="21.42578125" customWidth="1"/>
    <col min="10" max="10" width="10.85546875" customWidth="1"/>
    <col min="11" max="11" width="6.7109375" customWidth="1"/>
    <col min="12" max="12" width="22.7109375" customWidth="1"/>
    <col min="13" max="13" width="24.28515625" bestFit="1" customWidth="1"/>
    <col min="14" max="14" width="11.85546875" customWidth="1"/>
    <col min="15" max="18" width="8.7109375" customWidth="1"/>
    <col min="19" max="19" width="8.7109375" style="15" customWidth="1"/>
    <col min="20" max="21" width="8.7109375" customWidth="1"/>
    <col min="22" max="22" width="8.7109375" style="16" customWidth="1"/>
    <col min="23" max="29" width="8.7109375" customWidth="1"/>
  </cols>
  <sheetData>
    <row r="1" spans="1:27" x14ac:dyDescent="0.25">
      <c r="A1" s="11" t="s">
        <v>37</v>
      </c>
      <c r="B1" s="19" t="s">
        <v>38</v>
      </c>
      <c r="C1" s="20" t="s">
        <v>36</v>
      </c>
      <c r="D1" s="20" t="s">
        <v>0</v>
      </c>
      <c r="E1" s="21" t="s">
        <v>39</v>
      </c>
      <c r="F1" s="22" t="s">
        <v>92</v>
      </c>
      <c r="G1" s="29" t="s">
        <v>1</v>
      </c>
      <c r="H1" s="21" t="s">
        <v>40</v>
      </c>
      <c r="I1" s="22" t="s">
        <v>93</v>
      </c>
      <c r="J1" s="9" t="s">
        <v>2</v>
      </c>
      <c r="K1" s="1" t="s">
        <v>41</v>
      </c>
      <c r="L1" s="34" t="s">
        <v>94</v>
      </c>
      <c r="M1" s="36" t="s">
        <v>3</v>
      </c>
      <c r="N1" s="1" t="s">
        <v>42</v>
      </c>
      <c r="O1" s="10" t="s">
        <v>95</v>
      </c>
      <c r="P1" s="11" t="s">
        <v>77</v>
      </c>
      <c r="Q1" s="11" t="s">
        <v>78</v>
      </c>
      <c r="R1" s="11" t="s">
        <v>79</v>
      </c>
      <c r="S1" s="11" t="s">
        <v>80</v>
      </c>
      <c r="T1" s="12" t="s">
        <v>82</v>
      </c>
      <c r="U1" s="13" t="s">
        <v>83</v>
      </c>
      <c r="V1" s="13" t="s">
        <v>84</v>
      </c>
      <c r="W1" s="14" t="s">
        <v>85</v>
      </c>
      <c r="X1" s="11" t="s">
        <v>81</v>
      </c>
      <c r="Y1" s="11" t="s">
        <v>86</v>
      </c>
      <c r="Z1" s="40" t="s">
        <v>133</v>
      </c>
      <c r="AA1" s="41" t="s">
        <v>134</v>
      </c>
    </row>
    <row r="2" spans="1:27" x14ac:dyDescent="0.25">
      <c r="A2">
        <v>1</v>
      </c>
      <c r="B2" s="42" t="s">
        <v>135</v>
      </c>
      <c r="C2" s="2">
        <v>1</v>
      </c>
      <c r="D2" s="2" t="s">
        <v>4</v>
      </c>
      <c r="E2" s="2">
        <v>1000.0000000000001</v>
      </c>
      <c r="F2" s="23">
        <v>0</v>
      </c>
      <c r="G2" s="30" t="s">
        <v>46</v>
      </c>
      <c r="H2" s="2">
        <v>568</v>
      </c>
      <c r="I2" s="23">
        <v>0</v>
      </c>
      <c r="J2" s="18" t="s">
        <v>5</v>
      </c>
      <c r="K2" s="2">
        <v>502</v>
      </c>
      <c r="L2" s="35">
        <v>0</v>
      </c>
      <c r="M2" s="37" t="s">
        <v>156</v>
      </c>
      <c r="N2" s="3">
        <v>-213.6</v>
      </c>
      <c r="O2" s="2">
        <v>0</v>
      </c>
      <c r="P2">
        <v>568</v>
      </c>
      <c r="Q2">
        <v>628</v>
      </c>
      <c r="R2">
        <v>572</v>
      </c>
      <c r="S2">
        <v>546</v>
      </c>
      <c r="T2" s="15">
        <v>9.4710000000000001</v>
      </c>
      <c r="U2">
        <v>10.449</v>
      </c>
      <c r="V2">
        <v>9.5510000000000002</v>
      </c>
      <c r="W2" s="16">
        <v>9.1039999999999992</v>
      </c>
      <c r="X2">
        <v>60</v>
      </c>
      <c r="Y2">
        <v>0</v>
      </c>
      <c r="Z2">
        <v>1</v>
      </c>
      <c r="AA2">
        <v>0</v>
      </c>
    </row>
    <row r="3" spans="1:27" x14ac:dyDescent="0.25">
      <c r="A3">
        <v>1</v>
      </c>
      <c r="B3" s="42" t="s">
        <v>136</v>
      </c>
      <c r="C3" s="4">
        <v>2</v>
      </c>
      <c r="D3" s="4" t="s">
        <v>6</v>
      </c>
      <c r="E3" s="2">
        <v>736</v>
      </c>
      <c r="F3" s="23">
        <v>0</v>
      </c>
      <c r="G3" s="30" t="s">
        <v>43</v>
      </c>
      <c r="H3" s="2">
        <v>408</v>
      </c>
      <c r="I3" s="23">
        <v>0</v>
      </c>
      <c r="J3" s="18" t="s">
        <v>7</v>
      </c>
      <c r="K3" s="2">
        <v>410</v>
      </c>
      <c r="L3" s="35">
        <v>0</v>
      </c>
      <c r="M3" s="38" t="s">
        <v>157</v>
      </c>
      <c r="N3" s="3">
        <v>-139.19999999999999</v>
      </c>
      <c r="O3" s="2">
        <v>0</v>
      </c>
      <c r="P3">
        <v>467</v>
      </c>
      <c r="Q3">
        <v>508</v>
      </c>
      <c r="R3">
        <v>514</v>
      </c>
      <c r="S3">
        <v>478</v>
      </c>
      <c r="T3" s="15">
        <v>7.7679999999999998</v>
      </c>
      <c r="U3">
        <v>8.5139999999999993</v>
      </c>
      <c r="V3">
        <v>8.5589999999999993</v>
      </c>
      <c r="W3" s="16">
        <v>7.9749999999999996</v>
      </c>
      <c r="X3">
        <v>60</v>
      </c>
      <c r="Y3">
        <v>0</v>
      </c>
      <c r="Z3">
        <v>2</v>
      </c>
      <c r="AA3">
        <v>0</v>
      </c>
    </row>
    <row r="4" spans="1:27" x14ac:dyDescent="0.25">
      <c r="A4">
        <v>1</v>
      </c>
      <c r="B4" s="42" t="s">
        <v>137</v>
      </c>
      <c r="C4" s="4">
        <v>3</v>
      </c>
      <c r="D4" s="4" t="s">
        <v>8</v>
      </c>
      <c r="E4" s="2">
        <v>960</v>
      </c>
      <c r="F4" s="23">
        <v>0</v>
      </c>
      <c r="G4" s="30" t="s">
        <v>44</v>
      </c>
      <c r="H4" s="2">
        <v>497</v>
      </c>
      <c r="I4" s="23">
        <v>0</v>
      </c>
      <c r="J4" s="18" t="s">
        <v>9</v>
      </c>
      <c r="K4" s="2">
        <v>536</v>
      </c>
      <c r="L4" s="35">
        <v>0</v>
      </c>
      <c r="M4" s="37" t="s">
        <v>87</v>
      </c>
      <c r="N4" s="3">
        <v>-172.79999999999998</v>
      </c>
      <c r="O4" s="2">
        <v>0</v>
      </c>
      <c r="P4">
        <v>365</v>
      </c>
      <c r="Q4">
        <v>386</v>
      </c>
      <c r="R4">
        <v>430</v>
      </c>
      <c r="S4">
        <v>385</v>
      </c>
      <c r="T4" s="15"/>
      <c r="V4"/>
      <c r="W4" s="16"/>
      <c r="X4">
        <v>60</v>
      </c>
      <c r="Y4">
        <v>0</v>
      </c>
      <c r="Z4">
        <v>3</v>
      </c>
      <c r="AA4">
        <v>0</v>
      </c>
    </row>
    <row r="5" spans="1:27" x14ac:dyDescent="0.25">
      <c r="A5">
        <v>1</v>
      </c>
      <c r="B5" s="42" t="s">
        <v>138</v>
      </c>
      <c r="C5" s="4">
        <v>4</v>
      </c>
      <c r="D5" s="17" t="s">
        <v>91</v>
      </c>
      <c r="E5" s="2">
        <v>750</v>
      </c>
      <c r="F5" s="23">
        <v>0</v>
      </c>
      <c r="G5" s="30" t="s">
        <v>45</v>
      </c>
      <c r="H5" s="2">
        <v>409</v>
      </c>
      <c r="I5" s="23">
        <v>0</v>
      </c>
      <c r="J5" s="5" t="s">
        <v>10</v>
      </c>
      <c r="K5" s="2">
        <v>443</v>
      </c>
      <c r="L5" s="35">
        <v>0</v>
      </c>
      <c r="M5" s="38" t="s">
        <v>88</v>
      </c>
      <c r="N5" s="3">
        <v>-110.4</v>
      </c>
      <c r="O5" s="2">
        <v>0</v>
      </c>
      <c r="P5">
        <v>378</v>
      </c>
      <c r="Q5">
        <v>406</v>
      </c>
      <c r="R5">
        <v>447</v>
      </c>
      <c r="S5">
        <v>416</v>
      </c>
      <c r="T5" s="15"/>
      <c r="V5"/>
      <c r="W5" s="16"/>
      <c r="X5">
        <v>60</v>
      </c>
      <c r="Y5">
        <v>0</v>
      </c>
      <c r="Z5">
        <v>4</v>
      </c>
      <c r="AA5">
        <v>0</v>
      </c>
    </row>
    <row r="6" spans="1:27" x14ac:dyDescent="0.25">
      <c r="A6">
        <v>1</v>
      </c>
      <c r="B6" s="42" t="s">
        <v>139</v>
      </c>
      <c r="C6" s="4">
        <v>5</v>
      </c>
      <c r="D6" s="4" t="s">
        <v>11</v>
      </c>
      <c r="E6" s="2">
        <v>608</v>
      </c>
      <c r="F6" s="23">
        <v>0</v>
      </c>
      <c r="G6" s="30" t="s">
        <v>47</v>
      </c>
      <c r="H6" s="2">
        <v>323</v>
      </c>
      <c r="I6" s="23">
        <v>0</v>
      </c>
      <c r="J6" s="18" t="s">
        <v>12</v>
      </c>
      <c r="K6" s="2">
        <v>360</v>
      </c>
      <c r="L6" s="35">
        <v>0</v>
      </c>
      <c r="M6" s="38" t="s">
        <v>89</v>
      </c>
      <c r="N6" s="3">
        <v>-93.600000000000009</v>
      </c>
      <c r="O6" s="2">
        <v>0</v>
      </c>
      <c r="P6">
        <v>316</v>
      </c>
      <c r="Q6">
        <v>333</v>
      </c>
      <c r="R6">
        <v>376</v>
      </c>
      <c r="S6">
        <v>332</v>
      </c>
      <c r="T6" s="15"/>
      <c r="V6"/>
      <c r="W6" s="16"/>
      <c r="X6">
        <v>60</v>
      </c>
      <c r="Y6">
        <v>0</v>
      </c>
      <c r="Z6">
        <v>5</v>
      </c>
      <c r="AA6">
        <v>0</v>
      </c>
    </row>
    <row r="7" spans="1:27" x14ac:dyDescent="0.25">
      <c r="A7">
        <v>2</v>
      </c>
      <c r="B7" s="9" t="s">
        <v>140</v>
      </c>
      <c r="C7" s="2">
        <v>1</v>
      </c>
      <c r="D7" s="2" t="s">
        <v>13</v>
      </c>
      <c r="E7" s="2">
        <v>694</v>
      </c>
      <c r="F7" s="23">
        <v>0</v>
      </c>
      <c r="G7" s="30" t="s">
        <v>48</v>
      </c>
      <c r="H7" s="2">
        <v>411</v>
      </c>
      <c r="I7" s="23">
        <v>0</v>
      </c>
      <c r="J7" s="18" t="s">
        <v>14</v>
      </c>
      <c r="K7" s="2">
        <v>388</v>
      </c>
      <c r="L7" s="35">
        <v>0</v>
      </c>
      <c r="M7" s="38" t="s">
        <v>90</v>
      </c>
      <c r="N7" s="3">
        <v>-184.8</v>
      </c>
      <c r="O7" s="2">
        <v>0</v>
      </c>
      <c r="P7">
        <v>400</v>
      </c>
      <c r="Q7">
        <v>471</v>
      </c>
      <c r="R7">
        <v>453</v>
      </c>
      <c r="S7">
        <v>359</v>
      </c>
      <c r="T7" s="15"/>
      <c r="V7"/>
      <c r="W7" s="16"/>
      <c r="X7">
        <v>60</v>
      </c>
      <c r="Y7">
        <v>0</v>
      </c>
      <c r="Z7">
        <v>6</v>
      </c>
      <c r="AA7">
        <v>0</v>
      </c>
    </row>
    <row r="8" spans="1:27" x14ac:dyDescent="0.25">
      <c r="A8">
        <v>2</v>
      </c>
      <c r="B8" s="9" t="s">
        <v>141</v>
      </c>
      <c r="C8" s="4">
        <v>2</v>
      </c>
      <c r="D8" s="4" t="s">
        <v>15</v>
      </c>
      <c r="E8" s="2">
        <v>784</v>
      </c>
      <c r="F8" s="23">
        <v>0</v>
      </c>
      <c r="G8" s="30" t="s">
        <v>49</v>
      </c>
      <c r="H8" s="2">
        <v>382</v>
      </c>
      <c r="I8" s="23">
        <v>0</v>
      </c>
      <c r="J8" s="18" t="s">
        <v>16</v>
      </c>
      <c r="K8" s="2">
        <v>395</v>
      </c>
      <c r="L8" s="35">
        <v>0</v>
      </c>
      <c r="M8" s="30" t="s">
        <v>63</v>
      </c>
      <c r="N8" s="3">
        <v>-184.8</v>
      </c>
      <c r="O8" s="2">
        <v>0</v>
      </c>
      <c r="P8">
        <v>448</v>
      </c>
      <c r="Q8">
        <v>444</v>
      </c>
      <c r="R8">
        <v>461</v>
      </c>
      <c r="S8">
        <v>418</v>
      </c>
      <c r="T8" s="15"/>
      <c r="V8"/>
      <c r="W8" s="16"/>
      <c r="X8">
        <v>60</v>
      </c>
      <c r="Y8">
        <v>0</v>
      </c>
      <c r="Z8">
        <v>7</v>
      </c>
      <c r="AA8">
        <v>0</v>
      </c>
    </row>
    <row r="9" spans="1:27" x14ac:dyDescent="0.25">
      <c r="A9">
        <v>2</v>
      </c>
      <c r="B9" s="9" t="s">
        <v>142</v>
      </c>
      <c r="C9" s="4">
        <v>3</v>
      </c>
      <c r="D9" s="24" t="s">
        <v>17</v>
      </c>
      <c r="E9" s="2">
        <v>752</v>
      </c>
      <c r="F9" s="23">
        <v>0</v>
      </c>
      <c r="G9" s="30" t="s">
        <v>50</v>
      </c>
      <c r="H9" s="2">
        <v>442</v>
      </c>
      <c r="I9" s="23">
        <v>0</v>
      </c>
      <c r="J9" s="18" t="s">
        <v>17</v>
      </c>
      <c r="K9" s="2">
        <v>432</v>
      </c>
      <c r="L9" s="35">
        <v>0</v>
      </c>
      <c r="M9" s="30" t="s">
        <v>64</v>
      </c>
      <c r="N9" s="3">
        <v>-127.2</v>
      </c>
      <c r="O9" s="2">
        <v>0</v>
      </c>
      <c r="P9">
        <v>462</v>
      </c>
      <c r="Q9">
        <v>521</v>
      </c>
      <c r="R9">
        <v>515</v>
      </c>
      <c r="S9">
        <v>478</v>
      </c>
      <c r="T9" s="15"/>
      <c r="V9"/>
      <c r="W9" s="16"/>
      <c r="X9">
        <v>60</v>
      </c>
      <c r="Y9">
        <v>0</v>
      </c>
      <c r="Z9">
        <v>8</v>
      </c>
      <c r="AA9">
        <v>0</v>
      </c>
    </row>
    <row r="10" spans="1:27" x14ac:dyDescent="0.25">
      <c r="A10">
        <v>2</v>
      </c>
      <c r="B10" s="9" t="s">
        <v>143</v>
      </c>
      <c r="C10" s="4">
        <v>4</v>
      </c>
      <c r="D10" s="4" t="s">
        <v>18</v>
      </c>
      <c r="E10" s="2">
        <v>612</v>
      </c>
      <c r="F10" s="23">
        <v>0</v>
      </c>
      <c r="G10" s="30" t="s">
        <v>51</v>
      </c>
      <c r="H10" s="2">
        <v>364</v>
      </c>
      <c r="I10" s="23">
        <v>0</v>
      </c>
      <c r="J10" s="18" t="s">
        <v>18</v>
      </c>
      <c r="K10" s="2">
        <v>347</v>
      </c>
      <c r="L10" s="35">
        <v>0</v>
      </c>
      <c r="M10" s="30" t="s">
        <v>65</v>
      </c>
      <c r="N10" s="3">
        <v>-98.399999999999991</v>
      </c>
      <c r="O10" s="2">
        <v>0</v>
      </c>
      <c r="P10">
        <v>312</v>
      </c>
      <c r="Q10">
        <v>381</v>
      </c>
      <c r="R10">
        <v>354</v>
      </c>
      <c r="S10">
        <v>332</v>
      </c>
      <c r="T10" s="15"/>
      <c r="V10"/>
      <c r="W10" s="16"/>
      <c r="X10">
        <v>60</v>
      </c>
      <c r="Y10">
        <v>0</v>
      </c>
      <c r="Z10">
        <v>9</v>
      </c>
      <c r="AA10">
        <v>0</v>
      </c>
    </row>
    <row r="11" spans="1:27" x14ac:dyDescent="0.25">
      <c r="A11">
        <v>2</v>
      </c>
      <c r="B11" s="9" t="s">
        <v>144</v>
      </c>
      <c r="C11" s="4">
        <v>5</v>
      </c>
      <c r="D11" s="4" t="s">
        <v>19</v>
      </c>
      <c r="E11" s="2">
        <v>922</v>
      </c>
      <c r="F11" s="23">
        <v>0</v>
      </c>
      <c r="G11" s="31" t="s">
        <v>52</v>
      </c>
      <c r="H11" s="2">
        <v>467</v>
      </c>
      <c r="I11" s="23">
        <v>0</v>
      </c>
      <c r="J11" s="18" t="s">
        <v>20</v>
      </c>
      <c r="K11" s="2">
        <v>487</v>
      </c>
      <c r="L11" s="35">
        <v>0</v>
      </c>
      <c r="M11" s="30" t="s">
        <v>66</v>
      </c>
      <c r="N11" s="3">
        <v>-158.4</v>
      </c>
      <c r="O11" s="2">
        <v>0</v>
      </c>
      <c r="P11">
        <v>588</v>
      </c>
      <c r="Q11">
        <v>603</v>
      </c>
      <c r="R11">
        <v>629</v>
      </c>
      <c r="S11">
        <v>615</v>
      </c>
      <c r="T11" s="15"/>
      <c r="V11"/>
      <c r="W11" s="16"/>
      <c r="X11">
        <v>60</v>
      </c>
      <c r="Y11">
        <v>0</v>
      </c>
      <c r="Z11">
        <v>10</v>
      </c>
      <c r="AA11">
        <v>0</v>
      </c>
    </row>
    <row r="12" spans="1:27" x14ac:dyDescent="0.25">
      <c r="A12">
        <v>3</v>
      </c>
      <c r="B12" s="9" t="s">
        <v>145</v>
      </c>
      <c r="C12" s="2">
        <v>1</v>
      </c>
      <c r="D12" s="2" t="s">
        <v>21</v>
      </c>
      <c r="E12" s="2">
        <v>766</v>
      </c>
      <c r="F12" s="23">
        <v>0</v>
      </c>
      <c r="G12" s="30" t="s">
        <v>53</v>
      </c>
      <c r="H12" s="2">
        <v>436</v>
      </c>
      <c r="I12" s="23">
        <v>0</v>
      </c>
      <c r="J12" s="18" t="s">
        <v>21</v>
      </c>
      <c r="K12" s="2">
        <v>440</v>
      </c>
      <c r="L12" s="35">
        <v>0</v>
      </c>
      <c r="M12" s="30" t="s">
        <v>67</v>
      </c>
      <c r="N12" s="3">
        <v>-120</v>
      </c>
      <c r="O12" s="2">
        <v>0</v>
      </c>
      <c r="P12">
        <v>402</v>
      </c>
      <c r="Q12">
        <v>458</v>
      </c>
      <c r="R12">
        <v>467</v>
      </c>
      <c r="S12">
        <v>423</v>
      </c>
      <c r="T12" s="15"/>
      <c r="V12"/>
      <c r="W12" s="16"/>
      <c r="X12">
        <v>60</v>
      </c>
      <c r="Y12">
        <v>0</v>
      </c>
      <c r="Z12">
        <v>11</v>
      </c>
      <c r="AA12">
        <v>0</v>
      </c>
    </row>
    <row r="13" spans="1:27" x14ac:dyDescent="0.25">
      <c r="A13">
        <v>3</v>
      </c>
      <c r="B13" s="9" t="s">
        <v>146</v>
      </c>
      <c r="C13" s="4">
        <v>2</v>
      </c>
      <c r="D13" s="25" t="s">
        <v>22</v>
      </c>
      <c r="E13" s="26">
        <v>902</v>
      </c>
      <c r="F13" s="23">
        <v>0</v>
      </c>
      <c r="G13" s="32" t="s">
        <v>54</v>
      </c>
      <c r="H13" s="2">
        <v>433</v>
      </c>
      <c r="I13" s="23">
        <v>0</v>
      </c>
      <c r="J13" s="18" t="s">
        <v>23</v>
      </c>
      <c r="K13" s="2">
        <v>495</v>
      </c>
      <c r="L13" s="35">
        <v>0</v>
      </c>
      <c r="M13" s="30" t="s">
        <v>68</v>
      </c>
      <c r="N13" s="3">
        <v>-158.4</v>
      </c>
      <c r="O13" s="2">
        <v>0</v>
      </c>
      <c r="P13">
        <v>543</v>
      </c>
      <c r="Q13">
        <v>530</v>
      </c>
      <c r="R13">
        <v>593</v>
      </c>
      <c r="S13">
        <v>565</v>
      </c>
      <c r="T13" s="15"/>
      <c r="V13"/>
      <c r="W13" s="16"/>
      <c r="X13">
        <v>60</v>
      </c>
      <c r="Y13">
        <v>0</v>
      </c>
      <c r="Z13">
        <v>12</v>
      </c>
      <c r="AA13">
        <v>0</v>
      </c>
    </row>
    <row r="14" spans="1:27" x14ac:dyDescent="0.25">
      <c r="A14">
        <v>3</v>
      </c>
      <c r="B14" s="9" t="s">
        <v>147</v>
      </c>
      <c r="C14" s="4">
        <v>3</v>
      </c>
      <c r="D14" s="17" t="s">
        <v>24</v>
      </c>
      <c r="E14" s="2">
        <v>614</v>
      </c>
      <c r="F14" s="23">
        <v>0</v>
      </c>
      <c r="G14" s="32" t="s">
        <v>55</v>
      </c>
      <c r="H14" s="2">
        <v>320</v>
      </c>
      <c r="I14" s="23">
        <v>0</v>
      </c>
      <c r="J14" s="18" t="s">
        <v>24</v>
      </c>
      <c r="K14" s="2">
        <v>331</v>
      </c>
      <c r="L14" s="35">
        <v>0</v>
      </c>
      <c r="M14" s="30" t="s">
        <v>69</v>
      </c>
      <c r="N14" s="3">
        <v>-108</v>
      </c>
      <c r="O14" s="2">
        <v>0</v>
      </c>
      <c r="P14">
        <v>320</v>
      </c>
      <c r="Q14">
        <v>327</v>
      </c>
      <c r="R14">
        <v>347</v>
      </c>
      <c r="S14">
        <v>337</v>
      </c>
      <c r="T14" s="15"/>
      <c r="V14"/>
      <c r="W14" s="16"/>
      <c r="X14">
        <v>60</v>
      </c>
      <c r="Y14">
        <v>0</v>
      </c>
      <c r="Z14">
        <v>13</v>
      </c>
      <c r="AA14">
        <v>0</v>
      </c>
    </row>
    <row r="15" spans="1:27" x14ac:dyDescent="0.25">
      <c r="A15">
        <v>3</v>
      </c>
      <c r="B15" s="9" t="s">
        <v>148</v>
      </c>
      <c r="C15" s="4">
        <v>4</v>
      </c>
      <c r="D15" s="4" t="s">
        <v>25</v>
      </c>
      <c r="E15" s="2">
        <v>672</v>
      </c>
      <c r="F15" s="23">
        <v>0</v>
      </c>
      <c r="G15" s="32" t="s">
        <v>56</v>
      </c>
      <c r="H15" s="2">
        <v>340</v>
      </c>
      <c r="I15" s="23">
        <v>0</v>
      </c>
      <c r="J15" s="18" t="s">
        <v>26</v>
      </c>
      <c r="K15" s="2">
        <v>384</v>
      </c>
      <c r="L15" s="35">
        <v>0</v>
      </c>
      <c r="M15" s="30" t="s">
        <v>70</v>
      </c>
      <c r="N15" s="3">
        <v>-98.399999999999991</v>
      </c>
      <c r="O15" s="2">
        <v>0</v>
      </c>
      <c r="P15">
        <v>392</v>
      </c>
      <c r="Q15">
        <v>390</v>
      </c>
      <c r="R15">
        <v>444</v>
      </c>
      <c r="S15">
        <v>418</v>
      </c>
      <c r="T15" s="15"/>
      <c r="V15"/>
      <c r="W15" s="16"/>
      <c r="X15">
        <v>60</v>
      </c>
      <c r="Y15">
        <v>0</v>
      </c>
      <c r="Z15">
        <v>14</v>
      </c>
      <c r="AA15">
        <v>0</v>
      </c>
    </row>
    <row r="16" spans="1:27" x14ac:dyDescent="0.25">
      <c r="A16">
        <v>3</v>
      </c>
      <c r="B16" s="9" t="s">
        <v>149</v>
      </c>
      <c r="C16" s="4">
        <v>5</v>
      </c>
      <c r="D16" s="4" t="s">
        <v>27</v>
      </c>
      <c r="E16" s="2">
        <v>682</v>
      </c>
      <c r="F16" s="23">
        <v>0</v>
      </c>
      <c r="G16" s="32" t="s">
        <v>57</v>
      </c>
      <c r="H16" s="2">
        <v>330</v>
      </c>
      <c r="I16" s="23">
        <v>0</v>
      </c>
      <c r="J16" s="18" t="s">
        <v>27</v>
      </c>
      <c r="K16" s="2">
        <v>380</v>
      </c>
      <c r="L16" s="35">
        <v>0</v>
      </c>
      <c r="M16" s="30" t="s">
        <v>71</v>
      </c>
      <c r="N16" s="3">
        <v>-132</v>
      </c>
      <c r="O16" s="2">
        <v>0</v>
      </c>
      <c r="P16">
        <v>370</v>
      </c>
      <c r="Q16">
        <v>363</v>
      </c>
      <c r="R16">
        <v>418</v>
      </c>
      <c r="S16">
        <v>370</v>
      </c>
      <c r="T16" s="15"/>
      <c r="V16"/>
      <c r="W16" s="16"/>
      <c r="X16">
        <v>60</v>
      </c>
      <c r="Y16">
        <v>0</v>
      </c>
      <c r="Z16">
        <v>15</v>
      </c>
      <c r="AA16">
        <v>0</v>
      </c>
    </row>
    <row r="17" spans="1:27" x14ac:dyDescent="0.25">
      <c r="A17">
        <v>4</v>
      </c>
      <c r="B17" s="9" t="s">
        <v>150</v>
      </c>
      <c r="C17" s="2">
        <v>1</v>
      </c>
      <c r="D17" s="10" t="s">
        <v>28</v>
      </c>
      <c r="E17" s="2">
        <v>626</v>
      </c>
      <c r="F17" s="23">
        <v>0</v>
      </c>
      <c r="G17" s="30" t="s">
        <v>58</v>
      </c>
      <c r="H17" s="2">
        <v>270</v>
      </c>
      <c r="I17" s="23">
        <v>0</v>
      </c>
      <c r="J17" s="18" t="s">
        <v>28</v>
      </c>
      <c r="K17" s="2">
        <v>343</v>
      </c>
      <c r="L17" s="35">
        <v>0</v>
      </c>
      <c r="M17" s="37" t="s">
        <v>72</v>
      </c>
      <c r="N17" s="3">
        <v>-112.8</v>
      </c>
      <c r="O17" s="2">
        <v>0</v>
      </c>
      <c r="P17">
        <v>333</v>
      </c>
      <c r="Q17">
        <v>288</v>
      </c>
      <c r="R17">
        <v>369</v>
      </c>
      <c r="S17">
        <v>344</v>
      </c>
      <c r="T17" s="15"/>
      <c r="V17"/>
      <c r="W17" s="16"/>
      <c r="X17">
        <v>60</v>
      </c>
      <c r="Y17">
        <v>0</v>
      </c>
      <c r="Z17">
        <v>16</v>
      </c>
      <c r="AA17">
        <v>0</v>
      </c>
    </row>
    <row r="18" spans="1:27" x14ac:dyDescent="0.25">
      <c r="A18">
        <v>4</v>
      </c>
      <c r="B18" s="9" t="s">
        <v>151</v>
      </c>
      <c r="C18" s="4">
        <v>2</v>
      </c>
      <c r="D18" s="4" t="s">
        <v>29</v>
      </c>
      <c r="E18" s="2">
        <v>902</v>
      </c>
      <c r="F18" s="23">
        <v>0</v>
      </c>
      <c r="G18" s="32" t="s">
        <v>59</v>
      </c>
      <c r="H18" s="2">
        <v>488</v>
      </c>
      <c r="I18" s="23">
        <v>0</v>
      </c>
      <c r="J18" s="18" t="s">
        <v>29</v>
      </c>
      <c r="K18" s="2">
        <v>480</v>
      </c>
      <c r="L18" s="35">
        <v>0</v>
      </c>
      <c r="M18" s="30" t="s">
        <v>73</v>
      </c>
      <c r="N18" s="3">
        <v>-112.8</v>
      </c>
      <c r="O18" s="2">
        <v>0</v>
      </c>
      <c r="P18">
        <v>546</v>
      </c>
      <c r="Q18">
        <v>589</v>
      </c>
      <c r="R18">
        <v>585</v>
      </c>
      <c r="S18">
        <v>618</v>
      </c>
      <c r="T18" s="15"/>
      <c r="V18"/>
      <c r="W18" s="16"/>
      <c r="X18">
        <v>60</v>
      </c>
      <c r="Y18">
        <v>0</v>
      </c>
      <c r="Z18">
        <v>17</v>
      </c>
      <c r="AA18">
        <v>0</v>
      </c>
    </row>
    <row r="19" spans="1:27" x14ac:dyDescent="0.25">
      <c r="A19">
        <v>4</v>
      </c>
      <c r="B19" s="9" t="s">
        <v>152</v>
      </c>
      <c r="C19" s="4">
        <v>3</v>
      </c>
      <c r="D19" s="4" t="s">
        <v>30</v>
      </c>
      <c r="E19" s="2">
        <v>918</v>
      </c>
      <c r="F19" s="23">
        <v>0</v>
      </c>
      <c r="G19" s="32" t="s">
        <v>60</v>
      </c>
      <c r="H19" s="2">
        <v>460</v>
      </c>
      <c r="I19" s="23">
        <v>0</v>
      </c>
      <c r="J19" s="18" t="s">
        <v>30</v>
      </c>
      <c r="K19" s="2">
        <v>488</v>
      </c>
      <c r="L19" s="35">
        <v>0</v>
      </c>
      <c r="M19" s="30" t="s">
        <v>74</v>
      </c>
      <c r="N19" s="3">
        <v>-187.20000000000002</v>
      </c>
      <c r="O19" s="2">
        <v>0</v>
      </c>
      <c r="P19">
        <v>555</v>
      </c>
      <c r="Q19">
        <v>564</v>
      </c>
      <c r="R19">
        <v>596</v>
      </c>
      <c r="S19">
        <v>555</v>
      </c>
      <c r="T19" s="15"/>
      <c r="V19"/>
      <c r="W19" s="16"/>
      <c r="X19">
        <v>60</v>
      </c>
      <c r="Y19">
        <v>0</v>
      </c>
      <c r="Z19">
        <v>18</v>
      </c>
      <c r="AA19">
        <v>0</v>
      </c>
    </row>
    <row r="20" spans="1:27" x14ac:dyDescent="0.25">
      <c r="A20">
        <v>4</v>
      </c>
      <c r="B20" s="9" t="s">
        <v>153</v>
      </c>
      <c r="C20" s="4">
        <v>4</v>
      </c>
      <c r="D20" s="17" t="s">
        <v>31</v>
      </c>
      <c r="E20" s="2">
        <v>762</v>
      </c>
      <c r="F20" s="23">
        <v>0</v>
      </c>
      <c r="G20" s="32" t="s">
        <v>61</v>
      </c>
      <c r="H20" s="2">
        <v>359</v>
      </c>
      <c r="I20" s="23">
        <v>0</v>
      </c>
      <c r="J20" s="18" t="s">
        <v>31</v>
      </c>
      <c r="K20" s="2">
        <v>404</v>
      </c>
      <c r="L20" s="35">
        <v>0</v>
      </c>
      <c r="M20" s="30" t="s">
        <v>75</v>
      </c>
      <c r="N20" s="3">
        <v>-153.6</v>
      </c>
      <c r="O20" s="2">
        <v>0</v>
      </c>
      <c r="P20">
        <v>408</v>
      </c>
      <c r="Q20">
        <v>391</v>
      </c>
      <c r="R20">
        <v>440</v>
      </c>
      <c r="S20">
        <v>411</v>
      </c>
      <c r="T20" s="15"/>
      <c r="V20"/>
      <c r="W20" s="16"/>
      <c r="X20">
        <v>60</v>
      </c>
      <c r="Y20">
        <v>0</v>
      </c>
      <c r="Z20">
        <v>19</v>
      </c>
      <c r="AA20">
        <v>0</v>
      </c>
    </row>
    <row r="21" spans="1:27" ht="15.75" customHeight="1" x14ac:dyDescent="0.25">
      <c r="A21">
        <v>4</v>
      </c>
      <c r="B21" s="27" t="s">
        <v>154</v>
      </c>
      <c r="C21" s="6">
        <v>5</v>
      </c>
      <c r="D21" s="6" t="s">
        <v>32</v>
      </c>
      <c r="E21" s="7">
        <v>714</v>
      </c>
      <c r="F21" s="23">
        <v>0</v>
      </c>
      <c r="G21" s="33" t="s">
        <v>62</v>
      </c>
      <c r="H21" s="7">
        <v>358</v>
      </c>
      <c r="I21" s="23">
        <v>0</v>
      </c>
      <c r="J21" s="28" t="s">
        <v>33</v>
      </c>
      <c r="K21" s="7">
        <v>395</v>
      </c>
      <c r="L21" s="35">
        <v>0</v>
      </c>
      <c r="M21" s="39" t="s">
        <v>76</v>
      </c>
      <c r="N21" s="8">
        <v>-122.4</v>
      </c>
      <c r="O21" s="2">
        <v>0</v>
      </c>
      <c r="P21">
        <v>445</v>
      </c>
      <c r="Q21">
        <v>449</v>
      </c>
      <c r="R21">
        <v>494</v>
      </c>
      <c r="S21">
        <v>464</v>
      </c>
      <c r="T21" s="15"/>
      <c r="V21"/>
      <c r="W21" s="16"/>
      <c r="X21">
        <v>60</v>
      </c>
      <c r="Y21">
        <v>1</v>
      </c>
      <c r="Z21">
        <v>20</v>
      </c>
      <c r="AA21">
        <v>0</v>
      </c>
    </row>
    <row r="22" spans="1:27" ht="15.75" customHeight="1" x14ac:dyDescent="0.25">
      <c r="B22" s="43"/>
      <c r="C22" s="44"/>
      <c r="D22" s="44"/>
      <c r="E22" s="45"/>
      <c r="F22" s="46"/>
      <c r="G22" s="47"/>
      <c r="H22" s="45"/>
      <c r="I22" s="46"/>
      <c r="J22" s="48"/>
      <c r="K22" s="48"/>
      <c r="L22" s="49"/>
      <c r="M22" s="50" t="s">
        <v>155</v>
      </c>
      <c r="N22" s="51"/>
      <c r="O22" s="49"/>
    </row>
    <row r="23" spans="1:27" ht="15.75" customHeight="1" x14ac:dyDescent="0.25"/>
    <row r="24" spans="1:27" ht="15.75" customHeight="1" x14ac:dyDescent="0.25"/>
    <row r="25" spans="1:27" ht="15.75" customHeight="1" x14ac:dyDescent="0.25"/>
    <row r="26" spans="1:27" ht="15.75" customHeight="1" x14ac:dyDescent="0.25"/>
    <row r="27" spans="1:27" ht="15.75" customHeight="1" x14ac:dyDescent="0.25"/>
    <row r="28" spans="1:27" ht="15.75" customHeight="1" x14ac:dyDescent="0.25"/>
    <row r="29" spans="1:27" ht="15.75" customHeight="1" x14ac:dyDescent="0.25"/>
    <row r="30" spans="1:27" ht="15.75" customHeight="1" x14ac:dyDescent="0.25"/>
    <row r="31" spans="1:27" ht="15.75" customHeight="1" x14ac:dyDescent="0.25"/>
    <row r="32" spans="1:2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23:M24"/>
  <sheetViews>
    <sheetView workbookViewId="0">
      <selection activeCell="M24" sqref="M24"/>
    </sheetView>
  </sheetViews>
  <sheetFormatPr defaultRowHeight="15" x14ac:dyDescent="0.25"/>
  <sheetData>
    <row r="23" spans="10:13" x14ac:dyDescent="0.25">
      <c r="J23">
        <v>6233</v>
      </c>
      <c r="K23">
        <f>J23*8*450</f>
        <v>22438800</v>
      </c>
      <c r="L23">
        <f>K23/3</f>
        <v>7479600</v>
      </c>
      <c r="M23">
        <f>L23/10</f>
        <v>747960</v>
      </c>
    </row>
    <row r="24" spans="10:13" x14ac:dyDescent="0.25">
      <c r="M24" s="40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29"/>
  <sheetViews>
    <sheetView workbookViewId="0">
      <selection activeCell="S2" sqref="S2"/>
    </sheetView>
  </sheetViews>
  <sheetFormatPr defaultRowHeight="15" x14ac:dyDescent="0.25"/>
  <sheetData>
    <row r="1" spans="3:12" x14ac:dyDescent="0.25">
      <c r="K1" t="s">
        <v>34</v>
      </c>
    </row>
    <row r="3" spans="3:12" x14ac:dyDescent="0.25">
      <c r="C3">
        <v>0</v>
      </c>
      <c r="D3">
        <v>0</v>
      </c>
      <c r="E3">
        <v>0</v>
      </c>
      <c r="F3">
        <v>4077.6203999999998</v>
      </c>
      <c r="H3">
        <f>E4-E3</f>
        <v>22.931972789115601</v>
      </c>
      <c r="K3">
        <v>1010</v>
      </c>
    </row>
    <row r="4" spans="3:12" x14ac:dyDescent="0.25">
      <c r="C4">
        <v>0</v>
      </c>
      <c r="D4">
        <v>1</v>
      </c>
      <c r="E4">
        <v>22.931972789115601</v>
      </c>
      <c r="F4">
        <v>452.38247999999999</v>
      </c>
      <c r="H4">
        <f t="shared" ref="H4:H5" si="0">E5-E4</f>
        <v>-11.610884353741501</v>
      </c>
      <c r="K4">
        <v>1034</v>
      </c>
      <c r="L4">
        <f>K4-$K$3</f>
        <v>24</v>
      </c>
    </row>
    <row r="5" spans="3:12" x14ac:dyDescent="0.25">
      <c r="C5">
        <v>0</v>
      </c>
      <c r="D5">
        <v>2</v>
      </c>
      <c r="E5">
        <v>11.321088435374101</v>
      </c>
      <c r="F5">
        <v>800.5027</v>
      </c>
      <c r="H5">
        <f t="shared" si="0"/>
        <v>16.104761904761901</v>
      </c>
      <c r="K5">
        <v>1075</v>
      </c>
      <c r="L5">
        <f t="shared" ref="L5:L6" si="1">K5-$K$3</f>
        <v>65</v>
      </c>
    </row>
    <row r="6" spans="3:12" x14ac:dyDescent="0.25">
      <c r="C6">
        <v>0</v>
      </c>
      <c r="D6">
        <v>3</v>
      </c>
      <c r="E6">
        <v>27.425850340136002</v>
      </c>
      <c r="F6">
        <v>895.74990000000003</v>
      </c>
      <c r="K6">
        <v>1030</v>
      </c>
      <c r="L6">
        <f t="shared" si="1"/>
        <v>20</v>
      </c>
    </row>
    <row r="8" spans="3:12" x14ac:dyDescent="0.25">
      <c r="C8">
        <v>1</v>
      </c>
      <c r="D8">
        <v>0</v>
      </c>
      <c r="E8">
        <v>-22.931972789115601</v>
      </c>
      <c r="F8">
        <v>452.38249999999999</v>
      </c>
      <c r="H8">
        <f t="shared" ref="H8:H10" si="2">E9-E8</f>
        <v>22.931972789115601</v>
      </c>
    </row>
    <row r="9" spans="3:12" x14ac:dyDescent="0.25">
      <c r="C9">
        <v>1</v>
      </c>
      <c r="D9">
        <v>1</v>
      </c>
      <c r="E9">
        <v>0</v>
      </c>
      <c r="F9">
        <v>5315.5282999999999</v>
      </c>
      <c r="H9">
        <f t="shared" si="2"/>
        <v>10.8884353741496</v>
      </c>
    </row>
    <row r="10" spans="3:12" x14ac:dyDescent="0.25">
      <c r="C10">
        <v>1</v>
      </c>
      <c r="D10">
        <v>2</v>
      </c>
      <c r="E10">
        <v>10.8884353741496</v>
      </c>
      <c r="F10">
        <v>943.60766999999998</v>
      </c>
      <c r="H10">
        <f t="shared" si="2"/>
        <v>-2.1591836734693288</v>
      </c>
    </row>
    <row r="11" spans="3:12" x14ac:dyDescent="0.25">
      <c r="C11">
        <v>1</v>
      </c>
      <c r="D11">
        <v>3</v>
      </c>
      <c r="E11">
        <v>8.7292517006802708</v>
      </c>
      <c r="F11">
        <v>1062.2573</v>
      </c>
    </row>
    <row r="13" spans="3:12" x14ac:dyDescent="0.25">
      <c r="C13">
        <v>2</v>
      </c>
      <c r="D13">
        <v>0</v>
      </c>
      <c r="E13">
        <v>-11.321088435374101</v>
      </c>
      <c r="F13">
        <v>800.50260000000003</v>
      </c>
      <c r="H13">
        <f t="shared" ref="H13:H15" si="3">E14-E13</f>
        <v>0.4326530612245012</v>
      </c>
    </row>
    <row r="14" spans="3:12" x14ac:dyDescent="0.25">
      <c r="C14">
        <v>2</v>
      </c>
      <c r="D14">
        <v>1</v>
      </c>
      <c r="E14">
        <v>-10.8884353741496</v>
      </c>
      <c r="F14">
        <v>943.60766999999998</v>
      </c>
      <c r="H14">
        <f t="shared" si="3"/>
        <v>10.8884353741496</v>
      </c>
    </row>
    <row r="15" spans="3:12" x14ac:dyDescent="0.25">
      <c r="C15">
        <v>2</v>
      </c>
      <c r="D15">
        <v>2</v>
      </c>
      <c r="E15">
        <v>0</v>
      </c>
      <c r="F15">
        <v>7914.5190000000002</v>
      </c>
      <c r="H15">
        <f t="shared" si="3"/>
        <v>-8.4666666666666597</v>
      </c>
    </row>
    <row r="16" spans="3:12" x14ac:dyDescent="0.25">
      <c r="C16">
        <v>2</v>
      </c>
      <c r="D16">
        <v>3</v>
      </c>
      <c r="E16">
        <v>-8.4666666666666597</v>
      </c>
      <c r="F16">
        <v>814.12339999999995</v>
      </c>
    </row>
    <row r="18" spans="3:8" x14ac:dyDescent="0.25">
      <c r="C18">
        <v>3</v>
      </c>
      <c r="D18">
        <v>0</v>
      </c>
      <c r="E18">
        <v>-27.425850340136002</v>
      </c>
      <c r="F18">
        <v>895.75</v>
      </c>
      <c r="H18">
        <f t="shared" ref="H18:H20" si="4">E19-E18</f>
        <v>18.696598639455729</v>
      </c>
    </row>
    <row r="19" spans="3:8" x14ac:dyDescent="0.25">
      <c r="C19">
        <v>3</v>
      </c>
      <c r="D19">
        <v>1</v>
      </c>
      <c r="E19">
        <v>-8.7292517006802708</v>
      </c>
      <c r="F19">
        <v>1062.2573</v>
      </c>
      <c r="H19">
        <f t="shared" si="4"/>
        <v>17.19591836734693</v>
      </c>
    </row>
    <row r="20" spans="3:8" x14ac:dyDescent="0.25">
      <c r="C20">
        <v>3</v>
      </c>
      <c r="D20">
        <v>2</v>
      </c>
      <c r="E20">
        <v>8.4666666666666597</v>
      </c>
      <c r="F20">
        <v>814.12339999999995</v>
      </c>
      <c r="H20">
        <f t="shared" si="4"/>
        <v>-8.4666666666666597</v>
      </c>
    </row>
    <row r="21" spans="3:8" x14ac:dyDescent="0.25">
      <c r="C21">
        <v>3</v>
      </c>
      <c r="D21">
        <v>3</v>
      </c>
      <c r="E21">
        <v>0</v>
      </c>
      <c r="F21">
        <v>9019.0280000000002</v>
      </c>
    </row>
    <row r="29" spans="3:8" x14ac:dyDescent="0.25">
      <c r="C2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7:N92"/>
  <sheetViews>
    <sheetView topLeftCell="A10" workbookViewId="0">
      <selection activeCell="N93" sqref="N93"/>
    </sheetView>
  </sheetViews>
  <sheetFormatPr defaultRowHeight="15" x14ac:dyDescent="0.25"/>
  <sheetData>
    <row r="7" spans="13:13" x14ac:dyDescent="0.25">
      <c r="M7" t="s">
        <v>96</v>
      </c>
    </row>
    <row r="11" spans="13:13" x14ac:dyDescent="0.25">
      <c r="M11" t="s">
        <v>97</v>
      </c>
    </row>
    <row r="13" spans="13:13" x14ac:dyDescent="0.25">
      <c r="M13" t="s">
        <v>98</v>
      </c>
    </row>
    <row r="15" spans="13:13" x14ac:dyDescent="0.25">
      <c r="M15" t="s">
        <v>99</v>
      </c>
    </row>
    <row r="19" spans="13:13" x14ac:dyDescent="0.25">
      <c r="M19" t="s">
        <v>100</v>
      </c>
    </row>
    <row r="20" spans="13:13" x14ac:dyDescent="0.25">
      <c r="M20" t="s">
        <v>101</v>
      </c>
    </row>
    <row r="21" spans="13:13" x14ac:dyDescent="0.25">
      <c r="M21" t="s">
        <v>102</v>
      </c>
    </row>
    <row r="23" spans="13:13" x14ac:dyDescent="0.25">
      <c r="M23" t="s">
        <v>103</v>
      </c>
    </row>
    <row r="25" spans="13:13" x14ac:dyDescent="0.25">
      <c r="M25" t="s">
        <v>104</v>
      </c>
    </row>
    <row r="29" spans="13:13" x14ac:dyDescent="0.25">
      <c r="M29" t="s">
        <v>105</v>
      </c>
    </row>
    <row r="30" spans="13:13" x14ac:dyDescent="0.25">
      <c r="M30" t="s">
        <v>106</v>
      </c>
    </row>
    <row r="31" spans="13:13" x14ac:dyDescent="0.25">
      <c r="M31" t="s">
        <v>107</v>
      </c>
    </row>
    <row r="32" spans="13:13" x14ac:dyDescent="0.25">
      <c r="M32" t="s">
        <v>108</v>
      </c>
    </row>
    <row r="33" spans="13:13" x14ac:dyDescent="0.25">
      <c r="M33" t="s">
        <v>109</v>
      </c>
    </row>
    <row r="34" spans="13:13" x14ac:dyDescent="0.25">
      <c r="M34" t="s">
        <v>110</v>
      </c>
    </row>
    <row r="36" spans="13:13" x14ac:dyDescent="0.25">
      <c r="M36" t="s">
        <v>111</v>
      </c>
    </row>
    <row r="38" spans="13:13" x14ac:dyDescent="0.25">
      <c r="M38" t="s">
        <v>112</v>
      </c>
    </row>
    <row r="43" spans="13:13" x14ac:dyDescent="0.25">
      <c r="M43" t="s">
        <v>113</v>
      </c>
    </row>
    <row r="45" spans="13:13" x14ac:dyDescent="0.25">
      <c r="M45" t="s">
        <v>114</v>
      </c>
    </row>
    <row r="46" spans="13:13" x14ac:dyDescent="0.25">
      <c r="M46" t="s">
        <v>115</v>
      </c>
    </row>
    <row r="47" spans="13:13" x14ac:dyDescent="0.25">
      <c r="M47" t="s">
        <v>116</v>
      </c>
    </row>
    <row r="48" spans="13:13" x14ac:dyDescent="0.25">
      <c r="M48" t="s">
        <v>117</v>
      </c>
    </row>
    <row r="49" spans="13:13" x14ac:dyDescent="0.25">
      <c r="M49" t="s">
        <v>118</v>
      </c>
    </row>
    <row r="50" spans="13:13" x14ac:dyDescent="0.25">
      <c r="M50" t="s">
        <v>119</v>
      </c>
    </row>
    <row r="52" spans="13:13" x14ac:dyDescent="0.25">
      <c r="M52" t="s">
        <v>120</v>
      </c>
    </row>
    <row r="54" spans="13:13" x14ac:dyDescent="0.25">
      <c r="M54" t="s">
        <v>121</v>
      </c>
    </row>
    <row r="57" spans="13:13" x14ac:dyDescent="0.25">
      <c r="M57" t="s">
        <v>121</v>
      </c>
    </row>
    <row r="59" spans="13:13" x14ac:dyDescent="0.25">
      <c r="M59" t="s">
        <v>122</v>
      </c>
    </row>
    <row r="60" spans="13:13" x14ac:dyDescent="0.25">
      <c r="M60" t="s">
        <v>123</v>
      </c>
    </row>
    <row r="62" spans="13:13" x14ac:dyDescent="0.25">
      <c r="M62" t="s">
        <v>124</v>
      </c>
    </row>
    <row r="63" spans="13:13" x14ac:dyDescent="0.25">
      <c r="M63" t="s">
        <v>125</v>
      </c>
    </row>
    <row r="65" spans="13:13" x14ac:dyDescent="0.25">
      <c r="M65" t="s">
        <v>126</v>
      </c>
    </row>
    <row r="66" spans="13:13" x14ac:dyDescent="0.25">
      <c r="M66" t="s">
        <v>127</v>
      </c>
    </row>
    <row r="68" spans="13:13" x14ac:dyDescent="0.25">
      <c r="M68" t="s">
        <v>128</v>
      </c>
    </row>
    <row r="69" spans="13:13" x14ac:dyDescent="0.25">
      <c r="M69" t="s">
        <v>129</v>
      </c>
    </row>
    <row r="71" spans="13:13" x14ac:dyDescent="0.25">
      <c r="M71" t="s">
        <v>130</v>
      </c>
    </row>
    <row r="72" spans="13:13" x14ac:dyDescent="0.25">
      <c r="M72" t="s">
        <v>131</v>
      </c>
    </row>
    <row r="92" spans="14:14" x14ac:dyDescent="0.25">
      <c r="N92">
        <f>165/5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Calib_scen_120424_222212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poklovec@outlook.com</cp:lastModifiedBy>
  <dcterms:created xsi:type="dcterms:W3CDTF">2024-03-11T10:15:49Z</dcterms:created>
  <dcterms:modified xsi:type="dcterms:W3CDTF">2024-04-24T17:40:09Z</dcterms:modified>
</cp:coreProperties>
</file>