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rtable\Documents\GitHub\PEPSI\Excel\"/>
    </mc:Choice>
  </mc:AlternateContent>
  <xr:revisionPtr revIDLastSave="0" documentId="13_ncr:1_{874BAF83-1CC1-48ED-AB88-7D96524A05CC}" xr6:coauthVersionLast="41" xr6:coauthVersionMax="41" xr10:uidLastSave="{00000000-0000-0000-0000-000000000000}"/>
  <bookViews>
    <workbookView xWindow="11450" yWindow="1160" windowWidth="14400" windowHeight="7810" activeTab="1" xr2:uid="{02B51E1D-5169-4D8F-B048-E33FCEA5A96F}"/>
  </bookViews>
  <sheets>
    <sheet name="Feuil1" sheetId="1" r:id="rId1"/>
    <sheet name="Feuil2" sheetId="2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64" i="2" l="1"/>
  <c r="D63" i="2"/>
  <c r="D62" i="2"/>
  <c r="D61" i="2"/>
  <c r="D60" i="2"/>
  <c r="D59" i="2"/>
  <c r="D58" i="2"/>
  <c r="D57" i="2"/>
  <c r="D56" i="2"/>
  <c r="D55" i="2"/>
  <c r="D54" i="2"/>
  <c r="D53" i="2"/>
  <c r="D52" i="2"/>
  <c r="D42" i="2"/>
  <c r="D43" i="2"/>
  <c r="D44" i="2"/>
  <c r="D45" i="2"/>
  <c r="D46" i="2"/>
  <c r="D47" i="2"/>
  <c r="D48" i="2"/>
  <c r="D25" i="2"/>
  <c r="D26" i="2"/>
  <c r="D27" i="2"/>
  <c r="D28" i="2"/>
  <c r="D29" i="2"/>
  <c r="D30" i="2"/>
  <c r="D31" i="2"/>
  <c r="D41" i="2"/>
  <c r="D40" i="2"/>
  <c r="D39" i="2"/>
  <c r="D38" i="2"/>
  <c r="D37" i="2"/>
  <c r="D36" i="2"/>
  <c r="D24" i="2"/>
  <c r="D23" i="2"/>
  <c r="D22" i="2"/>
  <c r="D21" i="2"/>
  <c r="D20" i="2"/>
  <c r="D19" i="2"/>
  <c r="D12" i="1"/>
  <c r="D22" i="1"/>
  <c r="D23" i="1"/>
  <c r="D24" i="1"/>
  <c r="D25" i="1"/>
  <c r="D26" i="1"/>
  <c r="D27" i="1"/>
  <c r="D28" i="1"/>
  <c r="D31" i="1"/>
  <c r="D32" i="1"/>
  <c r="D33" i="1"/>
  <c r="D34" i="1"/>
  <c r="D35" i="1"/>
  <c r="D36" i="1"/>
  <c r="D13" i="1"/>
  <c r="D14" i="1"/>
  <c r="D15" i="1"/>
  <c r="D16" i="1"/>
  <c r="D17" i="1"/>
  <c r="D65" i="2" l="1"/>
  <c r="D32" i="2"/>
  <c r="D49" i="2"/>
  <c r="D37" i="1"/>
  <c r="D18" i="1" l="1"/>
</calcChain>
</file>

<file path=xl/sharedStrings.xml><?xml version="1.0" encoding="utf-8"?>
<sst xmlns="http://schemas.openxmlformats.org/spreadsheetml/2006/main" count="112" uniqueCount="28">
  <si>
    <t>Test du prix en 0</t>
  </si>
  <si>
    <t>Temps d'exécution (ms)</t>
  </si>
  <si>
    <t>Basket1</t>
  </si>
  <si>
    <t>Basket2</t>
  </si>
  <si>
    <t>Call</t>
  </si>
  <si>
    <t>Performance</t>
  </si>
  <si>
    <t>Test du prix en t</t>
  </si>
  <si>
    <t>Temps d'exécution avec 2 threads (ms)</t>
  </si>
  <si>
    <t>Gain de performance</t>
  </si>
  <si>
    <t>Gain moyen de performance</t>
  </si>
  <si>
    <t>Temps d'exécution avec 4 threads (ms)</t>
  </si>
  <si>
    <t>Nombre d'itérations</t>
  </si>
  <si>
    <t>Temps d'exécution avec 6 threads (ms)</t>
  </si>
  <si>
    <t>Asiatique</t>
  </si>
  <si>
    <t>Basket</t>
  </si>
  <si>
    <t>Basket1 (méthode 1)</t>
  </si>
  <si>
    <t>Basket1 (méthode 2)</t>
  </si>
  <si>
    <t>Basket2d (méthode 1)</t>
  </si>
  <si>
    <t>Basket2d (méthode 2)</t>
  </si>
  <si>
    <t>Basket2 (méthode 1)</t>
  </si>
  <si>
    <t>Basket2 (méthode 2)</t>
  </si>
  <si>
    <t>Basket (méthode 1)</t>
  </si>
  <si>
    <t>Basket (méthode 2)</t>
  </si>
  <si>
    <t>Performance (méthode 1)</t>
  </si>
  <si>
    <t>Performance (méthode 2)</t>
  </si>
  <si>
    <t>Asiatique (méthode 2)</t>
  </si>
  <si>
    <t>Call (méthode 1)</t>
  </si>
  <si>
    <t>Call (méthode 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</si>
</sst>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right"/>
    </xf>
    <xf numFmtId="164" fontId="1" fillId="0" borderId="0" xfId="0" applyNumberFormat="1" applyFont="1"/>
    <xf numFmtId="10" fontId="0" fillId="0" borderId="0" xfId="0" applyNumberFormat="1" applyAlignment="1">
      <alignment horizontal="center" vertical="center"/>
    </xf>
  </cellXfs>
  <cellStyles count="1">
    <cellStyle name="Normal" xfId="0" builtinId="0"/>
  </cellStyles>
  <dxfs count="46">
    <dxf>
      <numFmt numFmtId="164" formatCode="0.0%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4" formatCode="0.0%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4" formatCode="0.0%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4" formatCode="0.0%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4" formatCode="0.0%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4" formatCode="0.0%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C82EE36-EF3E-4858-966C-FB3F1DF29FAE}" name="Tableau1" displayName="Tableau1" ref="A1:C7" totalsRowShown="0" headerRowDxfId="45" dataDxfId="44">
  <autoFilter ref="A1:C7" xr:uid="{8F825BD5-973F-4EDC-98CA-7CBA7C332E1F}">
    <filterColumn colId="0" hiddenButton="1"/>
    <filterColumn colId="1" hiddenButton="1"/>
    <filterColumn colId="2" hiddenButton="1"/>
  </autoFilter>
  <sortState xmlns:xlrd2="http://schemas.microsoft.com/office/spreadsheetml/2017/richdata2" ref="A2:B7">
    <sortCondition ref="A1"/>
  </sortState>
  <tableColumns count="3">
    <tableColumn id="1" xr3:uid="{97FD6138-5605-4097-8306-704E1E1AB44F}" name="Test du prix en 0" dataDxfId="43"/>
    <tableColumn id="2" xr3:uid="{F3885186-AB44-4348-AE64-0867BDD2B314}" name="Temps d'exécution (ms)" dataDxfId="42"/>
    <tableColumn id="3" xr3:uid="{4DD7EA7F-E97B-4DF8-910E-0BB9F0F75BAD}" name="Nombre d'itérations" dataDxfId="41"/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801107B-DAB1-4B19-854E-A87DB759AD6A}" name="Tableau13" displayName="Tableau13" ref="A11:D17" totalsRowShown="0" headerRowDxfId="40" dataDxfId="39">
  <autoFilter ref="A11:D17" xr:uid="{89DF8B49-30C5-41A9-985C-2BF13ABD96B7}">
    <filterColumn colId="0" hiddenButton="1"/>
    <filterColumn colId="1" hiddenButton="1"/>
    <filterColumn colId="2" hiddenButton="1"/>
    <filterColumn colId="3" hiddenButton="1"/>
  </autoFilter>
  <sortState xmlns:xlrd2="http://schemas.microsoft.com/office/spreadsheetml/2017/richdata2" ref="A12:B17">
    <sortCondition ref="A1"/>
  </sortState>
  <tableColumns count="4">
    <tableColumn id="1" xr3:uid="{49CEEA46-A776-4DCC-BA74-EE3932650D5B}" name="Test du prix en 0" dataDxfId="28"/>
    <tableColumn id="2" xr3:uid="{CE181B41-BDD5-44D8-84A2-ABA97177A44C}" name="Temps d'exécution (ms)" dataDxfId="25"/>
    <tableColumn id="3" xr3:uid="{0E72AA1D-DDD9-4AFE-B2CB-BFD336EF528E}" name="Temps d'exécution avec 2 threads (ms)" dataDxfId="38"/>
    <tableColumn id="4" xr3:uid="{C40991A3-6927-4E7A-B12C-943618AE98B2}" name="Gain de performance" dataDxfId="37">
      <calculatedColumnFormula>(Tableau13[[#This Row],[Temps d''exécution (ms)]]-Tableau13[[#This Row],[Temps d''exécution avec 2 threads (ms)]])/Tableau13[[#This Row],[Temps d''exécution (ms)]]</calculatedColumnFormula>
    </tableColumn>
  </tableColumns>
  <tableStyleInfo name="TableStyleMedium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C8F0D01-FA81-4727-BB56-0882495F16BA}" name="Tableau136" displayName="Tableau136" ref="A21:D27" totalsRowShown="0" headerRowDxfId="36" dataDxfId="35">
  <tableColumns count="4">
    <tableColumn id="1" xr3:uid="{A1A0EA83-2119-4A58-B543-2DDF1A83CBB2}" name="Test du prix en 0" dataDxfId="27"/>
    <tableColumn id="2" xr3:uid="{9E9FC1D8-7D06-4779-8829-877CCDEB0AC3}" name="Temps d'exécution (ms)" dataDxfId="23"/>
    <tableColumn id="3" xr3:uid="{4FBC2758-FAF1-40EC-91D6-997AF96E6282}" name="Temps d'exécution avec 4 threads (ms)" dataDxfId="24"/>
    <tableColumn id="4" xr3:uid="{704785F4-BE72-4C90-A260-FBD15BEA2659}" name="Gain de performance" dataDxfId="34">
      <calculatedColumnFormula>(Tableau136[[#This Row],[Temps d''exécution (ms)]]-Tableau136[[#This Row],[Temps d''exécution avec 4 threads (ms)]])/Tableau136[[#This Row],[Temps d''exécution (ms)]]</calculatedColumnFormula>
    </tableColumn>
  </tableColumns>
  <tableStyleInfo name="TableStyleMedium1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18E5513-38B6-46ED-9394-605096169BAA}" name="Tableau1368" displayName="Tableau1368" ref="A30:D36" totalsRowShown="0" headerRowDxfId="33" dataDxfId="32">
  <tableColumns count="4">
    <tableColumn id="1" xr3:uid="{FF4028B2-7C36-4157-BA61-9ABE0E0E2DAE}" name="Test du prix en 0" dataDxfId="26"/>
    <tableColumn id="2" xr3:uid="{B33FEA91-3B5D-4492-8F3B-9F8BFBF843B9}" name="Temps d'exécution (ms)" dataDxfId="31"/>
    <tableColumn id="3" xr3:uid="{3D5002E9-A604-42F2-A7EF-94D19729BEED}" name="Temps d'exécution avec 6 threads (ms)" dataDxfId="30"/>
    <tableColumn id="4" xr3:uid="{D60D5779-3012-4C41-A9DD-D7A06BE163E5}" name="Gain de performance" dataDxfId="29">
      <calculatedColumnFormula>(Tableau1368[[#This Row],[Temps d''exécution (ms)]]-Tableau1368[[#This Row],[Temps d''exécution avec 6 threads (ms)]])/Tableau1368[[#This Row],[Temps d''exécution (ms)]]</calculatedColumnFormula>
    </tableColumn>
  </tableColumns>
  <tableStyleInfo name="TableStyleMedium1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4954EBE-9B50-43F5-86BC-2C51777D0176}" name="Tableau19" displayName="Tableau19" ref="A1:C14" totalsRowShown="0" headerRowDxfId="22" dataDxfId="21">
  <autoFilter ref="A1:C14" xr:uid="{D340B17B-65CB-4D1F-961C-C3450DFD4F73}"/>
  <sortState xmlns:xlrd2="http://schemas.microsoft.com/office/spreadsheetml/2017/richdata2" ref="A2:B14">
    <sortCondition ref="A1"/>
  </sortState>
  <tableColumns count="3">
    <tableColumn id="1" xr3:uid="{4B0ED41C-16DA-44CE-AB8A-6225E09CA048}" name="Test du prix en t" dataDxfId="7"/>
    <tableColumn id="2" xr3:uid="{D3378036-485E-478D-B523-0014BD877197}" name="Temps d'exécution (ms)" dataDxfId="20"/>
    <tableColumn id="3" xr3:uid="{23FF4518-9A9A-4CA0-AD01-939E7568B1EC}" name="Nombre d'itérations" dataDxfId="19"/>
  </tableColumns>
  <tableStyleInfo name="TableStyleMedium16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9F89F346-FA10-425F-B8D2-DDECCB1B90BA}" name="Tableau1310" displayName="Tableau1310" ref="A18:D31" totalsRowShown="0" headerRowDxfId="18" dataDxfId="17">
  <autoFilter ref="A18:D31" xr:uid="{B19D3D96-5B69-4D01-B8DE-1AFB8D8F9B4E}"/>
  <sortState xmlns:xlrd2="http://schemas.microsoft.com/office/spreadsheetml/2017/richdata2" ref="A19:B24">
    <sortCondition ref="A1"/>
  </sortState>
  <tableColumns count="4">
    <tableColumn id="1" xr3:uid="{A75E24B3-7FC6-4AE2-A2A6-38CCAC779B66}" name="Test du prix en t" dataDxfId="10"/>
    <tableColumn id="2" xr3:uid="{937D9DEB-15C0-443F-BADC-2D1FBCB470C3}" name="Temps d'exécution (ms)" dataDxfId="9"/>
    <tableColumn id="3" xr3:uid="{62CAFE83-77EA-4F07-B207-F8F1262F50EA}" name="Temps d'exécution avec 2 threads (ms)" dataDxfId="16"/>
    <tableColumn id="4" xr3:uid="{705BF142-61BD-4209-A7FC-9AD00D982923}" name="Gain de performance" dataDxfId="15">
      <calculatedColumnFormula>(Tableau1310[[#This Row],[Temps d''exécution (ms)]]-Tableau1310[[#This Row],[Temps d''exécution avec 2 threads (ms)]])/Tableau1310[[#This Row],[Temps d''exécution (ms)]]</calculatedColumnFormula>
    </tableColumn>
  </tableColumns>
  <tableStyleInfo name="TableStyleMedium1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7670860-C1FB-4D5D-8398-4098BB6B4CF0}" name="Tableau13611" displayName="Tableau13611" ref="A35:D48" totalsRowShown="0" headerRowDxfId="14" dataDxfId="13">
  <tableColumns count="4">
    <tableColumn id="1" xr3:uid="{B971AEF2-2841-4DCF-8EED-C52F06F4206B}" name="Test du prix en t" dataDxfId="6"/>
    <tableColumn id="2" xr3:uid="{7883E749-AF63-41DA-B0F3-2191B9C6AD7D}" name="Temps d'exécution (ms)" dataDxfId="8"/>
    <tableColumn id="3" xr3:uid="{EDBB61AB-499E-4BC5-BB24-8CFF8649655D}" name="Temps d'exécution avec 4 threads (ms)" dataDxfId="12"/>
    <tableColumn id="4" xr3:uid="{0B506D90-ABC7-4C41-8869-78A258D92577}" name="Gain de performance" dataDxfId="11">
      <calculatedColumnFormula>(Tableau13611[[#This Row],[Temps d''exécution (ms)]]-Tableau13611[[#This Row],[Temps d''exécution avec 4 threads (ms)]])/Tableau13611[[#This Row],[Temps d''exécution (ms)]]</calculatedColumnFormula>
    </tableColumn>
  </tableColumns>
  <tableStyleInfo name="TableStyleMedium16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DCB7E7D1-25E1-49CD-8B06-8C7D4F404C05}" name="Tableau1361113" displayName="Tableau1361113" ref="A51:D64" totalsRowShown="0" headerRowDxfId="5" dataDxfId="4">
  <tableColumns count="4">
    <tableColumn id="1" xr3:uid="{036017E8-49E3-4560-8CB3-67A4A011D538}" name="Test du prix en t" dataDxfId="3"/>
    <tableColumn id="2" xr3:uid="{EC7EB9DB-9818-48CD-B9B5-B6A86DEABB8D}" name="Temps d'exécution (ms)" dataDxfId="2"/>
    <tableColumn id="3" xr3:uid="{0169FD30-F9A1-4F95-BB4C-A62067F6C640}" name="Temps d'exécution avec 6 threads (ms)" dataDxfId="1"/>
    <tableColumn id="4" xr3:uid="{1FFD6E16-E739-48AD-A07C-C13FDC14C94B}" name="Gain de performance" dataDxfId="0">
      <calculatedColumnFormula>(Tableau1361113[[#This Row],[Temps d''exécution (ms)]]-Tableau1361113[[#This Row],[Temps d''exécution avec 6 threads (ms)]])/Tableau1361113[[#This Row],[Temps d''exécution (ms)]]</calculatedColumnFormula>
    </tableColumn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table" Target="../tables/table5.xml"/><Relationship Id="rId4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2E6EC-59A5-41F7-B997-9D8CA7DDD3D0}">
  <dimension ref="A1:I37"/>
  <sheetViews>
    <sheetView topLeftCell="A22" workbookViewId="0">
      <selection sqref="A1:D40"/>
    </sheetView>
  </sheetViews>
  <sheetFormatPr baseColWidth="10" defaultRowHeight="14.5" x14ac:dyDescent="0.35"/>
  <cols>
    <col min="1" max="1" width="20.6328125" customWidth="1"/>
    <col min="2" max="3" width="34.08984375" customWidth="1"/>
    <col min="4" max="4" width="20.7265625" customWidth="1"/>
    <col min="5" max="6" width="30.6328125" customWidth="1"/>
    <col min="7" max="7" width="32.81640625" customWidth="1"/>
    <col min="8" max="8" width="32.7265625" customWidth="1"/>
    <col min="9" max="9" width="32.453125" customWidth="1"/>
  </cols>
  <sheetData>
    <row r="1" spans="1:9" ht="23" customHeight="1" x14ac:dyDescent="0.35">
      <c r="A1" s="1" t="s">
        <v>0</v>
      </c>
      <c r="B1" s="1" t="s">
        <v>1</v>
      </c>
      <c r="C1" s="1" t="s">
        <v>11</v>
      </c>
      <c r="G1" s="1"/>
      <c r="H1" s="1"/>
      <c r="I1" s="1"/>
    </row>
    <row r="2" spans="1:9" ht="22.5" customHeight="1" x14ac:dyDescent="0.35">
      <c r="A2" s="1" t="s">
        <v>13</v>
      </c>
      <c r="B2" s="1">
        <v>13938</v>
      </c>
      <c r="C2" s="1">
        <v>500000</v>
      </c>
      <c r="G2" s="1"/>
      <c r="H2" s="1"/>
      <c r="I2" s="1"/>
    </row>
    <row r="3" spans="1:9" ht="21.5" customHeight="1" x14ac:dyDescent="0.35">
      <c r="A3" s="1" t="s">
        <v>14</v>
      </c>
      <c r="B3" s="1">
        <v>3711</v>
      </c>
      <c r="C3" s="1">
        <v>500000</v>
      </c>
      <c r="G3" s="1"/>
      <c r="H3" s="1"/>
      <c r="I3" s="1"/>
    </row>
    <row r="4" spans="1:9" ht="22" customHeight="1" x14ac:dyDescent="0.35">
      <c r="A4" s="1" t="s">
        <v>2</v>
      </c>
      <c r="B4" s="1">
        <v>3683</v>
      </c>
      <c r="C4" s="1">
        <v>500000</v>
      </c>
      <c r="G4" s="1"/>
      <c r="H4" s="1"/>
      <c r="I4" s="1"/>
    </row>
    <row r="5" spans="1:9" ht="22" customHeight="1" x14ac:dyDescent="0.35">
      <c r="A5" s="1" t="s">
        <v>3</v>
      </c>
      <c r="B5" s="1">
        <v>3767</v>
      </c>
      <c r="C5" s="1">
        <v>500000</v>
      </c>
      <c r="G5" s="1"/>
      <c r="H5" s="1"/>
      <c r="I5" s="1"/>
    </row>
    <row r="6" spans="1:9" ht="22" customHeight="1" x14ac:dyDescent="0.35">
      <c r="A6" s="1" t="s">
        <v>4</v>
      </c>
      <c r="B6" s="1">
        <v>16047</v>
      </c>
      <c r="C6" s="1">
        <v>500000</v>
      </c>
      <c r="G6" s="1"/>
      <c r="H6" s="1"/>
      <c r="I6" s="1"/>
    </row>
    <row r="7" spans="1:9" ht="21.5" customHeight="1" x14ac:dyDescent="0.35">
      <c r="A7" s="1" t="s">
        <v>5</v>
      </c>
      <c r="B7" s="1">
        <v>3331</v>
      </c>
      <c r="C7" s="1">
        <v>500000</v>
      </c>
      <c r="G7" s="1"/>
      <c r="H7" s="1"/>
      <c r="I7" s="1"/>
    </row>
    <row r="8" spans="1:9" ht="24.5" customHeight="1" x14ac:dyDescent="0.35">
      <c r="G8" s="1"/>
      <c r="H8" s="1"/>
      <c r="I8" s="1"/>
    </row>
    <row r="11" spans="1:9" x14ac:dyDescent="0.35">
      <c r="A11" s="1" t="s">
        <v>0</v>
      </c>
      <c r="B11" s="1" t="s">
        <v>1</v>
      </c>
      <c r="C11" s="1" t="s">
        <v>7</v>
      </c>
      <c r="D11" s="1" t="s">
        <v>8</v>
      </c>
      <c r="F11" s="1"/>
      <c r="G11" s="1"/>
      <c r="H11" s="1"/>
      <c r="I11" s="1"/>
    </row>
    <row r="12" spans="1:9" x14ac:dyDescent="0.35">
      <c r="A12" s="1" t="s">
        <v>13</v>
      </c>
      <c r="B12" s="1">
        <v>14042</v>
      </c>
      <c r="C12" s="1">
        <v>7252</v>
      </c>
      <c r="D12" s="2">
        <f>(Tableau13[[#This Row],[Temps d''exécution (ms)]]-Tableau13[[#This Row],[Temps d''exécution avec 2 threads (ms)]])/Tableau13[[#This Row],[Temps d''exécution (ms)]]</f>
        <v>0.48354935194416748</v>
      </c>
      <c r="F12" s="1"/>
      <c r="G12" s="1"/>
      <c r="H12" s="1"/>
      <c r="I12" s="6"/>
    </row>
    <row r="13" spans="1:9" x14ac:dyDescent="0.35">
      <c r="A13" s="1" t="s">
        <v>14</v>
      </c>
      <c r="B13" s="1">
        <v>3746</v>
      </c>
      <c r="C13" s="1">
        <v>2061</v>
      </c>
      <c r="D13" s="2">
        <f>(Tableau13[[#This Row],[Temps d''exécution (ms)]]-Tableau13[[#This Row],[Temps d''exécution avec 2 threads (ms)]])/Tableau13[[#This Row],[Temps d''exécution (ms)]]</f>
        <v>0.44981313400961026</v>
      </c>
      <c r="F13" s="1"/>
      <c r="G13" s="1"/>
      <c r="H13" s="1"/>
      <c r="I13" s="6"/>
    </row>
    <row r="14" spans="1:9" x14ac:dyDescent="0.35">
      <c r="A14" s="1" t="s">
        <v>2</v>
      </c>
      <c r="B14" s="1">
        <v>3695</v>
      </c>
      <c r="C14" s="1">
        <v>2046</v>
      </c>
      <c r="D14" s="2">
        <f>(Tableau13[[#This Row],[Temps d''exécution (ms)]]-Tableau13[[#This Row],[Temps d''exécution avec 2 threads (ms)]])/Tableau13[[#This Row],[Temps d''exécution (ms)]]</f>
        <v>0.44627875507442488</v>
      </c>
      <c r="F14" s="1"/>
      <c r="G14" s="1"/>
      <c r="H14" s="1"/>
      <c r="I14" s="6"/>
    </row>
    <row r="15" spans="1:9" x14ac:dyDescent="0.35">
      <c r="A15" s="1" t="s">
        <v>3</v>
      </c>
      <c r="B15" s="1">
        <v>3719</v>
      </c>
      <c r="C15" s="1">
        <v>2036</v>
      </c>
      <c r="D15" s="2">
        <f>(Tableau13[[#This Row],[Temps d''exécution (ms)]]-Tableau13[[#This Row],[Temps d''exécution avec 2 threads (ms)]])/Tableau13[[#This Row],[Temps d''exécution (ms)]]</f>
        <v>0.45254100564667921</v>
      </c>
      <c r="F15" s="1"/>
      <c r="G15" s="1"/>
      <c r="H15" s="1"/>
      <c r="I15" s="6"/>
    </row>
    <row r="16" spans="1:9" x14ac:dyDescent="0.35">
      <c r="A16" s="1" t="s">
        <v>4</v>
      </c>
      <c r="B16" s="1">
        <v>16144</v>
      </c>
      <c r="C16" s="1">
        <v>8431</v>
      </c>
      <c r="D16" s="2">
        <f>(Tableau13[[#This Row],[Temps d''exécution (ms)]]-Tableau13[[#This Row],[Temps d''exécution avec 2 threads (ms)]])/Tableau13[[#This Row],[Temps d''exécution (ms)]]</f>
        <v>0.47776263627353815</v>
      </c>
      <c r="F16" s="1"/>
      <c r="G16" s="1"/>
      <c r="H16" s="1"/>
      <c r="I16" s="6"/>
    </row>
    <row r="17" spans="1:9" x14ac:dyDescent="0.35">
      <c r="A17" s="1" t="s">
        <v>5</v>
      </c>
      <c r="B17" s="1">
        <v>3356</v>
      </c>
      <c r="C17" s="1">
        <v>1896</v>
      </c>
      <c r="D17" s="2">
        <f>(Tableau13[[#This Row],[Temps d''exécution (ms)]]-Tableau13[[#This Row],[Temps d''exécution avec 2 threads (ms)]])/Tableau13[[#This Row],[Temps d''exécution (ms)]]</f>
        <v>0.43504171632896305</v>
      </c>
      <c r="F17" s="1"/>
      <c r="G17" s="1"/>
      <c r="H17" s="1"/>
      <c r="I17" s="6"/>
    </row>
    <row r="18" spans="1:9" x14ac:dyDescent="0.35">
      <c r="C18" s="4" t="s">
        <v>9</v>
      </c>
      <c r="D18" s="5">
        <f>AVERAGE(Tableau13[Gain de performance])</f>
        <v>0.45749776654623053</v>
      </c>
      <c r="F18" s="1"/>
      <c r="G18" s="1"/>
      <c r="H18" s="1"/>
      <c r="I18" s="6"/>
    </row>
    <row r="19" spans="1:9" x14ac:dyDescent="0.35">
      <c r="F19" s="1"/>
      <c r="G19" s="1"/>
      <c r="H19" s="3"/>
      <c r="I19" s="5"/>
    </row>
    <row r="21" spans="1:9" x14ac:dyDescent="0.35">
      <c r="A21" s="1" t="s">
        <v>0</v>
      </c>
      <c r="B21" s="1" t="s">
        <v>1</v>
      </c>
      <c r="C21" s="1" t="s">
        <v>10</v>
      </c>
      <c r="D21" s="1" t="s">
        <v>8</v>
      </c>
      <c r="F21" s="1"/>
      <c r="G21" s="1"/>
      <c r="H21" s="1"/>
      <c r="I21" s="1"/>
    </row>
    <row r="22" spans="1:9" x14ac:dyDescent="0.35">
      <c r="A22" s="1" t="s">
        <v>13</v>
      </c>
      <c r="B22" s="1">
        <v>13938</v>
      </c>
      <c r="C22" s="1">
        <v>4025</v>
      </c>
      <c r="D22" s="2">
        <f>(Tableau136[[#This Row],[Temps d''exécution (ms)]]-Tableau136[[#This Row],[Temps d''exécution avec 4 threads (ms)]])/Tableau136[[#This Row],[Temps d''exécution (ms)]]</f>
        <v>0.71122112211221122</v>
      </c>
      <c r="F22" s="1"/>
      <c r="G22" s="1"/>
      <c r="H22" s="1"/>
      <c r="I22" s="6"/>
    </row>
    <row r="23" spans="1:9" x14ac:dyDescent="0.35">
      <c r="A23" s="1" t="s">
        <v>14</v>
      </c>
      <c r="B23" s="1">
        <v>3711</v>
      </c>
      <c r="C23" s="1">
        <v>1178</v>
      </c>
      <c r="D23" s="2">
        <f>(Tableau136[[#This Row],[Temps d''exécution (ms)]]-Tableau136[[#This Row],[Temps d''exécution avec 4 threads (ms)]])/Tableau136[[#This Row],[Temps d''exécution (ms)]]</f>
        <v>0.68256534626785237</v>
      </c>
      <c r="F23" s="1"/>
      <c r="G23" s="1"/>
      <c r="H23" s="1"/>
      <c r="I23" s="6"/>
    </row>
    <row r="24" spans="1:9" x14ac:dyDescent="0.35">
      <c r="A24" s="1" t="s">
        <v>2</v>
      </c>
      <c r="B24" s="1">
        <v>3683</v>
      </c>
      <c r="C24" s="1">
        <v>1333</v>
      </c>
      <c r="D24" s="2">
        <f>(Tableau136[[#This Row],[Temps d''exécution (ms)]]-Tableau136[[#This Row],[Temps d''exécution avec 4 threads (ms)]])/Tableau136[[#This Row],[Temps d''exécution (ms)]]</f>
        <v>0.63806679337496608</v>
      </c>
      <c r="F24" s="1"/>
      <c r="G24" s="1"/>
      <c r="H24" s="1"/>
      <c r="I24" s="6"/>
    </row>
    <row r="25" spans="1:9" x14ac:dyDescent="0.35">
      <c r="A25" s="1" t="s">
        <v>3</v>
      </c>
      <c r="B25" s="1">
        <v>3767</v>
      </c>
      <c r="C25" s="1">
        <v>1389</v>
      </c>
      <c r="D25" s="2">
        <f>(Tableau136[[#This Row],[Temps d''exécution (ms)]]-Tableau136[[#This Row],[Temps d''exécution avec 4 threads (ms)]])/Tableau136[[#This Row],[Temps d''exécution (ms)]]</f>
        <v>0.63127156888770908</v>
      </c>
      <c r="F25" s="1"/>
      <c r="G25" s="1"/>
      <c r="H25" s="1"/>
      <c r="I25" s="6"/>
    </row>
    <row r="26" spans="1:9" x14ac:dyDescent="0.35">
      <c r="A26" s="1" t="s">
        <v>4</v>
      </c>
      <c r="B26" s="1">
        <v>16047</v>
      </c>
      <c r="C26" s="1">
        <v>4592</v>
      </c>
      <c r="D26" s="2">
        <f>(Tableau136[[#This Row],[Temps d''exécution (ms)]]-Tableau136[[#This Row],[Temps d''exécution avec 4 threads (ms)]])/Tableau136[[#This Row],[Temps d''exécution (ms)]]</f>
        <v>0.71384059325730664</v>
      </c>
      <c r="F26" s="1"/>
      <c r="G26" s="1"/>
      <c r="H26" s="1"/>
      <c r="I26" s="6"/>
    </row>
    <row r="27" spans="1:9" x14ac:dyDescent="0.35">
      <c r="A27" s="1" t="s">
        <v>5</v>
      </c>
      <c r="B27" s="1">
        <v>3331</v>
      </c>
      <c r="C27" s="1">
        <v>1166</v>
      </c>
      <c r="D27" s="2">
        <f>(Tableau136[[#This Row],[Temps d''exécution (ms)]]-Tableau136[[#This Row],[Temps d''exécution avec 4 threads (ms)]])/Tableau136[[#This Row],[Temps d''exécution (ms)]]</f>
        <v>0.64995496847793455</v>
      </c>
      <c r="F27" s="1"/>
      <c r="G27" s="1"/>
      <c r="H27" s="1"/>
      <c r="I27" s="6"/>
    </row>
    <row r="28" spans="1:9" x14ac:dyDescent="0.35">
      <c r="C28" s="4" t="s">
        <v>9</v>
      </c>
      <c r="D28" s="5">
        <f>AVERAGE(Tableau136[Gain de performance])</f>
        <v>0.67115339872966329</v>
      </c>
      <c r="F28" s="1"/>
      <c r="G28" s="1"/>
      <c r="H28" s="1"/>
      <c r="I28" s="6"/>
    </row>
    <row r="29" spans="1:9" x14ac:dyDescent="0.35">
      <c r="F29" s="1"/>
      <c r="G29" s="1"/>
      <c r="H29" s="3"/>
      <c r="I29" s="5"/>
    </row>
    <row r="30" spans="1:9" x14ac:dyDescent="0.35">
      <c r="A30" s="1" t="s">
        <v>0</v>
      </c>
      <c r="B30" s="1" t="s">
        <v>1</v>
      </c>
      <c r="C30" s="1" t="s">
        <v>12</v>
      </c>
      <c r="D30" s="1" t="s">
        <v>8</v>
      </c>
    </row>
    <row r="31" spans="1:9" x14ac:dyDescent="0.35">
      <c r="A31" s="1" t="s">
        <v>13</v>
      </c>
      <c r="B31" s="1">
        <v>16675</v>
      </c>
      <c r="C31" s="1">
        <v>3305</v>
      </c>
      <c r="D31" s="2">
        <f>(Tableau1368[[#This Row],[Temps d''exécution (ms)]]-Tableau1368[[#This Row],[Temps d''exécution avec 6 threads (ms)]])/Tableau1368[[#This Row],[Temps d''exécution (ms)]]</f>
        <v>0.80179910044977509</v>
      </c>
    </row>
    <row r="32" spans="1:9" x14ac:dyDescent="0.35">
      <c r="A32" s="1" t="s">
        <v>14</v>
      </c>
      <c r="B32" s="1">
        <v>3722</v>
      </c>
      <c r="C32" s="1">
        <v>1077</v>
      </c>
      <c r="D32" s="2">
        <f>(Tableau1368[[#This Row],[Temps d''exécution (ms)]]-Tableau1368[[#This Row],[Temps d''exécution avec 6 threads (ms)]])/Tableau1368[[#This Row],[Temps d''exécution (ms)]]</f>
        <v>0.71063944116066635</v>
      </c>
    </row>
    <row r="33" spans="1:4" x14ac:dyDescent="0.35">
      <c r="A33" s="1" t="s">
        <v>2</v>
      </c>
      <c r="B33" s="1">
        <v>3727</v>
      </c>
      <c r="C33" s="1">
        <v>1073</v>
      </c>
      <c r="D33" s="2">
        <f>(Tableau1368[[#This Row],[Temps d''exécution (ms)]]-Tableau1368[[#This Row],[Temps d''exécution avec 6 threads (ms)]])/Tableau1368[[#This Row],[Temps d''exécution (ms)]]</f>
        <v>0.71210088543064132</v>
      </c>
    </row>
    <row r="34" spans="1:4" x14ac:dyDescent="0.35">
      <c r="A34" s="1" t="s">
        <v>3</v>
      </c>
      <c r="B34" s="1">
        <v>3710</v>
      </c>
      <c r="C34" s="1">
        <v>1057</v>
      </c>
      <c r="D34" s="2">
        <f>(Tableau1368[[#This Row],[Temps d''exécution (ms)]]-Tableau1368[[#This Row],[Temps d''exécution avec 6 threads (ms)]])/Tableau1368[[#This Row],[Temps d''exécution (ms)]]</f>
        <v>0.71509433962264146</v>
      </c>
    </row>
    <row r="35" spans="1:4" x14ac:dyDescent="0.35">
      <c r="A35" s="1" t="s">
        <v>4</v>
      </c>
      <c r="B35" s="1">
        <v>16128</v>
      </c>
      <c r="C35" s="1">
        <v>3738</v>
      </c>
      <c r="D35" s="2">
        <f>(Tableau1368[[#This Row],[Temps d''exécution (ms)]]-Tableau1368[[#This Row],[Temps d''exécution avec 6 threads (ms)]])/Tableau1368[[#This Row],[Temps d''exécution (ms)]]</f>
        <v>0.76822916666666663</v>
      </c>
    </row>
    <row r="36" spans="1:4" x14ac:dyDescent="0.35">
      <c r="A36" s="1" t="s">
        <v>5</v>
      </c>
      <c r="B36" s="1">
        <v>3358</v>
      </c>
      <c r="C36" s="1">
        <v>1145</v>
      </c>
      <c r="D36" s="2">
        <f>(Tableau1368[[#This Row],[Temps d''exécution (ms)]]-Tableau1368[[#This Row],[Temps d''exécution avec 6 threads (ms)]])/Tableau1368[[#This Row],[Temps d''exécution (ms)]]</f>
        <v>0.65902322811197145</v>
      </c>
    </row>
    <row r="37" spans="1:4" x14ac:dyDescent="0.35">
      <c r="C37" s="4" t="s">
        <v>9</v>
      </c>
      <c r="D37" s="5">
        <f>AVERAGE(Tableau1368[Gain de performance])</f>
        <v>0.72781436024039381</v>
      </c>
    </row>
  </sheetData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B2490-45CF-49B7-977D-9860E61BDA34}">
  <dimension ref="A1:D65"/>
  <sheetViews>
    <sheetView tabSelected="1" topLeftCell="C30" zoomScale="89" zoomScaleNormal="89" workbookViewId="0">
      <selection activeCell="F51" sqref="F51"/>
    </sheetView>
  </sheetViews>
  <sheetFormatPr baseColWidth="10" defaultRowHeight="14.5" x14ac:dyDescent="0.35"/>
  <cols>
    <col min="1" max="1" width="32.90625" customWidth="1"/>
    <col min="2" max="2" width="33" customWidth="1"/>
    <col min="3" max="3" width="32.6328125" customWidth="1"/>
    <col min="4" max="4" width="32.90625" customWidth="1"/>
  </cols>
  <sheetData>
    <row r="1" spans="1:3" x14ac:dyDescent="0.35">
      <c r="A1" s="1" t="s">
        <v>6</v>
      </c>
      <c r="B1" s="1" t="s">
        <v>1</v>
      </c>
      <c r="C1" s="1" t="s">
        <v>11</v>
      </c>
    </row>
    <row r="2" spans="1:3" x14ac:dyDescent="0.35">
      <c r="A2" s="1" t="s">
        <v>15</v>
      </c>
      <c r="B2" s="1">
        <v>61949</v>
      </c>
      <c r="C2" s="1"/>
    </row>
    <row r="3" spans="1:3" x14ac:dyDescent="0.35">
      <c r="A3" s="1" t="s">
        <v>16</v>
      </c>
      <c r="B3" s="1">
        <v>3293</v>
      </c>
      <c r="C3" s="1"/>
    </row>
    <row r="4" spans="1:3" x14ac:dyDescent="0.35">
      <c r="A4" s="1" t="s">
        <v>17</v>
      </c>
      <c r="B4" s="1">
        <v>5825</v>
      </c>
      <c r="C4" s="1"/>
    </row>
    <row r="5" spans="1:3" x14ac:dyDescent="0.35">
      <c r="A5" s="1" t="s">
        <v>18</v>
      </c>
      <c r="B5" s="1">
        <v>3211</v>
      </c>
      <c r="C5" s="1"/>
    </row>
    <row r="6" spans="1:3" x14ac:dyDescent="0.35">
      <c r="A6" s="1" t="s">
        <v>19</v>
      </c>
      <c r="B6" s="1">
        <v>17880</v>
      </c>
      <c r="C6" s="1"/>
    </row>
    <row r="7" spans="1:3" x14ac:dyDescent="0.35">
      <c r="A7" s="1" t="s">
        <v>20</v>
      </c>
      <c r="B7" s="1">
        <v>3218</v>
      </c>
      <c r="C7" s="1"/>
    </row>
    <row r="8" spans="1:3" x14ac:dyDescent="0.35">
      <c r="A8" s="1" t="s">
        <v>21</v>
      </c>
      <c r="B8" s="1">
        <v>15232</v>
      </c>
      <c r="C8" s="1"/>
    </row>
    <row r="9" spans="1:3" x14ac:dyDescent="0.35">
      <c r="A9" s="1" t="s">
        <v>22</v>
      </c>
      <c r="B9" s="1">
        <v>7349</v>
      </c>
      <c r="C9" s="1"/>
    </row>
    <row r="10" spans="1:3" x14ac:dyDescent="0.35">
      <c r="A10" s="1" t="s">
        <v>23</v>
      </c>
      <c r="B10" s="1">
        <v>6837</v>
      </c>
      <c r="C10" s="1"/>
    </row>
    <row r="11" spans="1:3" x14ac:dyDescent="0.35">
      <c r="A11" s="1" t="s">
        <v>24</v>
      </c>
      <c r="B11" s="1">
        <v>3896</v>
      </c>
      <c r="C11" s="1"/>
    </row>
    <row r="12" spans="1:3" x14ac:dyDescent="0.35">
      <c r="A12" s="1" t="s">
        <v>25</v>
      </c>
      <c r="B12" s="1">
        <v>3375</v>
      </c>
      <c r="C12" s="1"/>
    </row>
    <row r="13" spans="1:3" x14ac:dyDescent="0.35">
      <c r="A13" s="1" t="s">
        <v>26</v>
      </c>
      <c r="B13" s="1">
        <v>4031</v>
      </c>
      <c r="C13" s="1"/>
    </row>
    <row r="14" spans="1:3" x14ac:dyDescent="0.35">
      <c r="A14" s="1" t="s">
        <v>27</v>
      </c>
      <c r="B14" s="1">
        <v>7720</v>
      </c>
      <c r="C14" s="1"/>
    </row>
    <row r="18" spans="1:4" x14ac:dyDescent="0.35">
      <c r="A18" s="1" t="s">
        <v>6</v>
      </c>
      <c r="B18" s="1" t="s">
        <v>1</v>
      </c>
      <c r="C18" s="1" t="s">
        <v>7</v>
      </c>
      <c r="D18" s="1" t="s">
        <v>8</v>
      </c>
    </row>
    <row r="19" spans="1:4" x14ac:dyDescent="0.35">
      <c r="A19" s="1" t="s">
        <v>15</v>
      </c>
      <c r="B19" s="1">
        <v>52212</v>
      </c>
      <c r="C19" s="1">
        <v>19450</v>
      </c>
      <c r="D19" s="2">
        <f>(Tableau1310[[#This Row],[Temps d''exécution (ms)]]-Tableau1310[[#This Row],[Temps d''exécution avec 2 threads (ms)]])/Tableau1310[[#This Row],[Temps d''exécution (ms)]]</f>
        <v>0.62748027273423734</v>
      </c>
    </row>
    <row r="20" spans="1:4" x14ac:dyDescent="0.35">
      <c r="A20" s="1" t="s">
        <v>16</v>
      </c>
      <c r="B20" s="1">
        <v>3194</v>
      </c>
      <c r="C20" s="1">
        <v>1683</v>
      </c>
      <c r="D20" s="2">
        <f>(Tableau1310[[#This Row],[Temps d''exécution (ms)]]-Tableau1310[[#This Row],[Temps d''exécution avec 2 threads (ms)]])/Tableau1310[[#This Row],[Temps d''exécution (ms)]]</f>
        <v>0.47307451471509082</v>
      </c>
    </row>
    <row r="21" spans="1:4" x14ac:dyDescent="0.35">
      <c r="A21" s="1" t="s">
        <v>17</v>
      </c>
      <c r="B21" s="1">
        <v>5731</v>
      </c>
      <c r="C21" s="1">
        <v>2571</v>
      </c>
      <c r="D21" s="2">
        <f>(Tableau1310[[#This Row],[Temps d''exécution (ms)]]-Tableau1310[[#This Row],[Temps d''exécution avec 2 threads (ms)]])/Tableau1310[[#This Row],[Temps d''exécution (ms)]]</f>
        <v>0.55138719246204848</v>
      </c>
    </row>
    <row r="22" spans="1:4" x14ac:dyDescent="0.35">
      <c r="A22" s="1" t="s">
        <v>18</v>
      </c>
      <c r="B22" s="1">
        <v>3176</v>
      </c>
      <c r="C22" s="1">
        <v>1661</v>
      </c>
      <c r="D22" s="2">
        <f>(Tableau1310[[#This Row],[Temps d''exécution (ms)]]-Tableau1310[[#This Row],[Temps d''exécution avec 2 threads (ms)]])/Tableau1310[[#This Row],[Temps d''exécution (ms)]]</f>
        <v>0.47701511335012592</v>
      </c>
    </row>
    <row r="23" spans="1:4" x14ac:dyDescent="0.35">
      <c r="A23" s="1" t="s">
        <v>19</v>
      </c>
      <c r="B23" s="1">
        <v>17668</v>
      </c>
      <c r="C23" s="1">
        <v>6902</v>
      </c>
      <c r="D23" s="2">
        <f>(Tableau1310[[#This Row],[Temps d''exécution (ms)]]-Tableau1310[[#This Row],[Temps d''exécution avec 2 threads (ms)]])/Tableau1310[[#This Row],[Temps d''exécution (ms)]]</f>
        <v>0.60935023771790808</v>
      </c>
    </row>
    <row r="24" spans="1:4" x14ac:dyDescent="0.35">
      <c r="A24" s="1" t="s">
        <v>20</v>
      </c>
      <c r="B24" s="1">
        <v>3201</v>
      </c>
      <c r="C24" s="1">
        <v>1633</v>
      </c>
      <c r="D24" s="2">
        <f>(Tableau1310[[#This Row],[Temps d''exécution (ms)]]-Tableau1310[[#This Row],[Temps d''exécution avec 2 threads (ms)]])/Tableau1310[[#This Row],[Temps d''exécution (ms)]]</f>
        <v>0.48984692283661357</v>
      </c>
    </row>
    <row r="25" spans="1:4" x14ac:dyDescent="0.35">
      <c r="A25" s="1" t="s">
        <v>21</v>
      </c>
      <c r="B25" s="1">
        <v>14876</v>
      </c>
      <c r="C25" s="1">
        <v>5943</v>
      </c>
      <c r="D25" s="2">
        <f>(Tableau1310[[#This Row],[Temps d''exécution (ms)]]-Tableau1310[[#This Row],[Temps d''exécution avec 2 threads (ms)]])/Tableau1310[[#This Row],[Temps d''exécution (ms)]]</f>
        <v>0.60049744554987905</v>
      </c>
    </row>
    <row r="26" spans="1:4" x14ac:dyDescent="0.35">
      <c r="A26" s="1" t="s">
        <v>22</v>
      </c>
      <c r="B26" s="1">
        <v>3240</v>
      </c>
      <c r="C26" s="1">
        <v>1616</v>
      </c>
      <c r="D26" s="2">
        <f>(Tableau1310[[#This Row],[Temps d''exécution (ms)]]-Tableau1310[[#This Row],[Temps d''exécution avec 2 threads (ms)]])/Tableau1310[[#This Row],[Temps d''exécution (ms)]]</f>
        <v>0.50123456790123455</v>
      </c>
    </row>
    <row r="27" spans="1:4" x14ac:dyDescent="0.35">
      <c r="A27" s="1" t="s">
        <v>23</v>
      </c>
      <c r="B27" s="1">
        <v>4366</v>
      </c>
      <c r="C27" s="1">
        <v>2048</v>
      </c>
      <c r="D27" s="2">
        <f>(Tableau1310[[#This Row],[Temps d''exécution (ms)]]-Tableau1310[[#This Row],[Temps d''exécution avec 2 threads (ms)]])/Tableau1310[[#This Row],[Temps d''exécution (ms)]]</f>
        <v>0.53092075125973426</v>
      </c>
    </row>
    <row r="28" spans="1:4" x14ac:dyDescent="0.35">
      <c r="A28" s="1" t="s">
        <v>24</v>
      </c>
      <c r="B28" s="1">
        <v>3741</v>
      </c>
      <c r="C28" s="1">
        <v>1849</v>
      </c>
      <c r="D28" s="2">
        <f>(Tableau1310[[#This Row],[Temps d''exécution (ms)]]-Tableau1310[[#This Row],[Temps d''exécution avec 2 threads (ms)]])/Tableau1310[[#This Row],[Temps d''exécution (ms)]]</f>
        <v>0.50574712643678166</v>
      </c>
    </row>
    <row r="29" spans="1:4" x14ac:dyDescent="0.35">
      <c r="A29" s="1" t="s">
        <v>25</v>
      </c>
      <c r="B29" s="1">
        <v>3276</v>
      </c>
      <c r="C29" s="1">
        <v>1640</v>
      </c>
      <c r="D29" s="2">
        <f>(Tableau1310[[#This Row],[Temps d''exécution (ms)]]-Tableau1310[[#This Row],[Temps d''exécution avec 2 threads (ms)]])/Tableau1310[[#This Row],[Temps d''exécution (ms)]]</f>
        <v>0.49938949938949939</v>
      </c>
    </row>
    <row r="30" spans="1:4" x14ac:dyDescent="0.35">
      <c r="A30" s="1" t="s">
        <v>26</v>
      </c>
      <c r="B30" s="1">
        <v>2223</v>
      </c>
      <c r="C30" s="1">
        <v>1303</v>
      </c>
      <c r="D30" s="2">
        <f>(Tableau1310[[#This Row],[Temps d''exécution (ms)]]-Tableau1310[[#This Row],[Temps d''exécution avec 2 threads (ms)]])/Tableau1310[[#This Row],[Temps d''exécution (ms)]]</f>
        <v>0.41385515069725598</v>
      </c>
    </row>
    <row r="31" spans="1:4" x14ac:dyDescent="0.35">
      <c r="A31" s="1" t="s">
        <v>27</v>
      </c>
      <c r="B31" s="1">
        <v>3163</v>
      </c>
      <c r="C31" s="1">
        <v>1654</v>
      </c>
      <c r="D31" s="2">
        <f>(Tableau1310[[#This Row],[Temps d''exécution (ms)]]-Tableau1310[[#This Row],[Temps d''exécution avec 2 threads (ms)]])/Tableau1310[[#This Row],[Temps d''exécution (ms)]]</f>
        <v>0.47707872273158392</v>
      </c>
    </row>
    <row r="32" spans="1:4" x14ac:dyDescent="0.35">
      <c r="C32" s="4" t="s">
        <v>9</v>
      </c>
      <c r="D32" s="5">
        <f>AVERAGE(Tableau1310[Gain de performance])</f>
        <v>0.51975980906015329</v>
      </c>
    </row>
    <row r="35" spans="1:4" x14ac:dyDescent="0.35">
      <c r="A35" s="1" t="s">
        <v>6</v>
      </c>
      <c r="B35" s="1" t="s">
        <v>1</v>
      </c>
      <c r="C35" s="1" t="s">
        <v>10</v>
      </c>
      <c r="D35" s="1" t="s">
        <v>8</v>
      </c>
    </row>
    <row r="36" spans="1:4" x14ac:dyDescent="0.35">
      <c r="A36" s="1" t="s">
        <v>15</v>
      </c>
      <c r="B36" s="1">
        <v>52260</v>
      </c>
      <c r="C36" s="1">
        <v>12964</v>
      </c>
      <c r="D36" s="2">
        <f>(Tableau13611[[#This Row],[Temps d''exécution (ms)]]-Tableau13611[[#This Row],[Temps d''exécution avec 4 threads (ms)]])/Tableau13611[[#This Row],[Temps d''exécution (ms)]]</f>
        <v>0.75193264446995789</v>
      </c>
    </row>
    <row r="37" spans="1:4" x14ac:dyDescent="0.35">
      <c r="A37" s="1" t="s">
        <v>16</v>
      </c>
      <c r="B37" s="1">
        <v>3207</v>
      </c>
      <c r="C37" s="1">
        <v>1281</v>
      </c>
      <c r="D37" s="2">
        <f>(Tableau13611[[#This Row],[Temps d''exécution (ms)]]-Tableau13611[[#This Row],[Temps d''exécution avec 4 threads (ms)]])/Tableau13611[[#This Row],[Temps d''exécution (ms)]]</f>
        <v>0.60056127221702527</v>
      </c>
    </row>
    <row r="38" spans="1:4" x14ac:dyDescent="0.35">
      <c r="A38" s="1" t="s">
        <v>17</v>
      </c>
      <c r="B38" s="1">
        <v>5727</v>
      </c>
      <c r="C38" s="1">
        <v>1905</v>
      </c>
      <c r="D38" s="2">
        <f>(Tableau13611[[#This Row],[Temps d''exécution (ms)]]-Tableau13611[[#This Row],[Temps d''exécution avec 4 threads (ms)]])/Tableau13611[[#This Row],[Temps d''exécution (ms)]]</f>
        <v>0.66736511262441067</v>
      </c>
    </row>
    <row r="39" spans="1:4" x14ac:dyDescent="0.35">
      <c r="A39" s="1" t="s">
        <v>18</v>
      </c>
      <c r="B39" s="1">
        <v>3159</v>
      </c>
      <c r="C39" s="1">
        <v>1240</v>
      </c>
      <c r="D39" s="2">
        <f>(Tableau13611[[#This Row],[Temps d''exécution (ms)]]-Tableau13611[[#This Row],[Temps d''exécution avec 4 threads (ms)]])/Tableau13611[[#This Row],[Temps d''exécution (ms)]]</f>
        <v>0.60747071858182966</v>
      </c>
    </row>
    <row r="40" spans="1:4" x14ac:dyDescent="0.35">
      <c r="A40" s="1" t="s">
        <v>19</v>
      </c>
      <c r="B40" s="1">
        <v>17706</v>
      </c>
      <c r="C40" s="1">
        <v>4708</v>
      </c>
      <c r="D40" s="2">
        <f>(Tableau13611[[#This Row],[Temps d''exécution (ms)]]-Tableau13611[[#This Row],[Temps d''exécution avec 4 threads (ms)]])/Tableau13611[[#This Row],[Temps d''exécution (ms)]]</f>
        <v>0.73410143454196319</v>
      </c>
    </row>
    <row r="41" spans="1:4" x14ac:dyDescent="0.35">
      <c r="A41" s="1" t="s">
        <v>20</v>
      </c>
      <c r="B41" s="1">
        <v>3172</v>
      </c>
      <c r="C41" s="1">
        <v>1243</v>
      </c>
      <c r="D41" s="2">
        <f>(Tableau13611[[#This Row],[Temps d''exécution (ms)]]-Tableau13611[[#This Row],[Temps d''exécution avec 4 threads (ms)]])/Tableau13611[[#This Row],[Temps d''exécution (ms)]]</f>
        <v>0.60813366960907944</v>
      </c>
    </row>
    <row r="42" spans="1:4" x14ac:dyDescent="0.35">
      <c r="A42" s="1" t="s">
        <v>21</v>
      </c>
      <c r="B42" s="1">
        <v>15060</v>
      </c>
      <c r="C42" s="1">
        <v>4118</v>
      </c>
      <c r="D42" s="2">
        <f>(Tableau13611[[#This Row],[Temps d''exécution (ms)]]-Tableau13611[[#This Row],[Temps d''exécution avec 4 threads (ms)]])/Tableau13611[[#This Row],[Temps d''exécution (ms)]]</f>
        <v>0.72656042496679951</v>
      </c>
    </row>
    <row r="43" spans="1:4" x14ac:dyDescent="0.35">
      <c r="A43" s="1" t="s">
        <v>22</v>
      </c>
      <c r="B43" s="1">
        <v>3194</v>
      </c>
      <c r="C43" s="1">
        <v>1310</v>
      </c>
      <c r="D43" s="2">
        <f>(Tableau13611[[#This Row],[Temps d''exécution (ms)]]-Tableau13611[[#This Row],[Temps d''exécution avec 4 threads (ms)]])/Tableau13611[[#This Row],[Temps d''exécution (ms)]]</f>
        <v>0.58985597996242956</v>
      </c>
    </row>
    <row r="44" spans="1:4" x14ac:dyDescent="0.35">
      <c r="A44" s="1" t="s">
        <v>23</v>
      </c>
      <c r="B44" s="1">
        <v>4358</v>
      </c>
      <c r="C44" s="1">
        <v>1593</v>
      </c>
      <c r="D44" s="2">
        <f>(Tableau13611[[#This Row],[Temps d''exécution (ms)]]-Tableau13611[[#This Row],[Temps d''exécution avec 4 threads (ms)]])/Tableau13611[[#This Row],[Temps d''exécution (ms)]]</f>
        <v>0.63446535107847635</v>
      </c>
    </row>
    <row r="45" spans="1:4" x14ac:dyDescent="0.35">
      <c r="A45" s="1" t="s">
        <v>24</v>
      </c>
      <c r="B45" s="1">
        <v>3744</v>
      </c>
      <c r="C45" s="1">
        <v>1449</v>
      </c>
      <c r="D45" s="2">
        <f>(Tableau13611[[#This Row],[Temps d''exécution (ms)]]-Tableau13611[[#This Row],[Temps d''exécution avec 4 threads (ms)]])/Tableau13611[[#This Row],[Temps d''exécution (ms)]]</f>
        <v>0.61298076923076927</v>
      </c>
    </row>
    <row r="46" spans="1:4" x14ac:dyDescent="0.35">
      <c r="A46" s="1" t="s">
        <v>25</v>
      </c>
      <c r="B46" s="1">
        <v>3309</v>
      </c>
      <c r="C46" s="1">
        <v>1282</v>
      </c>
      <c r="D46" s="2">
        <f>(Tableau13611[[#This Row],[Temps d''exécution (ms)]]-Tableau13611[[#This Row],[Temps d''exécution avec 4 threads (ms)]])/Tableau13611[[#This Row],[Temps d''exécution (ms)]]</f>
        <v>0.61257177394983375</v>
      </c>
    </row>
    <row r="47" spans="1:4" x14ac:dyDescent="0.35">
      <c r="A47" s="1" t="s">
        <v>26</v>
      </c>
      <c r="B47" s="1">
        <v>2225</v>
      </c>
      <c r="C47" s="1">
        <v>1083</v>
      </c>
      <c r="D47" s="2">
        <f>(Tableau13611[[#This Row],[Temps d''exécution (ms)]]-Tableau13611[[#This Row],[Temps d''exécution avec 4 threads (ms)]])/Tableau13611[[#This Row],[Temps d''exécution (ms)]]</f>
        <v>0.51325842696629209</v>
      </c>
    </row>
    <row r="48" spans="1:4" x14ac:dyDescent="0.35">
      <c r="A48" s="1" t="s">
        <v>27</v>
      </c>
      <c r="B48" s="1">
        <v>3177</v>
      </c>
      <c r="C48" s="1">
        <v>1213</v>
      </c>
      <c r="D48" s="2">
        <f>(Tableau13611[[#This Row],[Temps d''exécution (ms)]]-Tableau13611[[#This Row],[Temps d''exécution avec 4 threads (ms)]])/Tableau13611[[#This Row],[Temps d''exécution (ms)]]</f>
        <v>0.61819326408561537</v>
      </c>
    </row>
    <row r="49" spans="1:4" x14ac:dyDescent="0.35">
      <c r="C49" s="4" t="s">
        <v>9</v>
      </c>
      <c r="D49" s="5">
        <f>AVERAGE(Tableau13611[Gain de performance])</f>
        <v>0.63672698786803694</v>
      </c>
    </row>
    <row r="51" spans="1:4" x14ac:dyDescent="0.35">
      <c r="A51" s="1" t="s">
        <v>6</v>
      </c>
      <c r="B51" s="1" t="s">
        <v>1</v>
      </c>
      <c r="C51" s="1" t="s">
        <v>12</v>
      </c>
      <c r="D51" s="1" t="s">
        <v>8</v>
      </c>
    </row>
    <row r="52" spans="1:4" x14ac:dyDescent="0.35">
      <c r="A52" s="1" t="s">
        <v>15</v>
      </c>
      <c r="B52" s="1">
        <v>52144</v>
      </c>
      <c r="C52" s="1">
        <v>11560</v>
      </c>
      <c r="D52" s="2">
        <f>(Tableau1361113[[#This Row],[Temps d''exécution (ms)]]-Tableau1361113[[#This Row],[Temps d''exécution avec 6 threads (ms)]])/Tableau1361113[[#This Row],[Temps d''exécution (ms)]]</f>
        <v>0.77830622890457191</v>
      </c>
    </row>
    <row r="53" spans="1:4" x14ac:dyDescent="0.35">
      <c r="A53" s="1" t="s">
        <v>16</v>
      </c>
      <c r="B53" s="1">
        <v>3191</v>
      </c>
      <c r="C53" s="1">
        <v>1235</v>
      </c>
      <c r="D53" s="2">
        <f>(Tableau1361113[[#This Row],[Temps d''exécution (ms)]]-Tableau1361113[[#This Row],[Temps d''exécution avec 6 threads (ms)]])/Tableau1361113[[#This Row],[Temps d''exécution (ms)]]</f>
        <v>0.61297398934503289</v>
      </c>
    </row>
    <row r="54" spans="1:4" x14ac:dyDescent="0.35">
      <c r="A54" s="1" t="s">
        <v>17</v>
      </c>
      <c r="B54" s="1">
        <v>5811</v>
      </c>
      <c r="C54" s="1">
        <v>1749</v>
      </c>
      <c r="D54" s="2">
        <f>(Tableau1361113[[#This Row],[Temps d''exécution (ms)]]-Tableau1361113[[#This Row],[Temps d''exécution avec 6 threads (ms)]])/Tableau1361113[[#This Row],[Temps d''exécution (ms)]]</f>
        <v>0.69901910170366544</v>
      </c>
    </row>
    <row r="55" spans="1:4" x14ac:dyDescent="0.35">
      <c r="A55" s="1" t="s">
        <v>18</v>
      </c>
      <c r="B55" s="1">
        <v>3192</v>
      </c>
      <c r="C55" s="1">
        <v>1207</v>
      </c>
      <c r="D55" s="2">
        <f>(Tableau1361113[[#This Row],[Temps d''exécution (ms)]]-Tableau1361113[[#This Row],[Temps d''exécution avec 6 threads (ms)]])/Tableau1361113[[#This Row],[Temps d''exécution (ms)]]</f>
        <v>0.62186716791979946</v>
      </c>
    </row>
    <row r="56" spans="1:4" x14ac:dyDescent="0.35">
      <c r="A56" s="1" t="s">
        <v>19</v>
      </c>
      <c r="B56" s="1">
        <v>17742</v>
      </c>
      <c r="C56" s="1">
        <v>4201</v>
      </c>
      <c r="D56" s="2">
        <f>(Tableau1361113[[#This Row],[Temps d''exécution (ms)]]-Tableau1361113[[#This Row],[Temps d''exécution avec 6 threads (ms)]])/Tableau1361113[[#This Row],[Temps d''exécution (ms)]]</f>
        <v>0.76321722466463759</v>
      </c>
    </row>
    <row r="57" spans="1:4" x14ac:dyDescent="0.35">
      <c r="A57" s="1" t="s">
        <v>20</v>
      </c>
      <c r="B57" s="1">
        <v>3177</v>
      </c>
      <c r="C57" s="1">
        <v>1186</v>
      </c>
      <c r="D57" s="2">
        <f>(Tableau1361113[[#This Row],[Temps d''exécution (ms)]]-Tableau1361113[[#This Row],[Temps d''exécution avec 6 threads (ms)]])/Tableau1361113[[#This Row],[Temps d''exécution (ms)]]</f>
        <v>0.62669184765502051</v>
      </c>
    </row>
    <row r="58" spans="1:4" x14ac:dyDescent="0.35">
      <c r="A58" s="1" t="s">
        <v>21</v>
      </c>
      <c r="B58" s="1">
        <v>14837</v>
      </c>
      <c r="C58" s="1">
        <v>3718</v>
      </c>
      <c r="D58" s="2">
        <f>(Tableau1361113[[#This Row],[Temps d''exécution (ms)]]-Tableau1361113[[#This Row],[Temps d''exécution avec 6 threads (ms)]])/Tableau1361113[[#This Row],[Temps d''exécution (ms)]]</f>
        <v>0.74941025813843765</v>
      </c>
    </row>
    <row r="59" spans="1:4" x14ac:dyDescent="0.35">
      <c r="A59" s="1" t="s">
        <v>22</v>
      </c>
      <c r="B59" s="1">
        <v>3168</v>
      </c>
      <c r="C59" s="1">
        <v>1159</v>
      </c>
      <c r="D59" s="2">
        <f>(Tableau1361113[[#This Row],[Temps d''exécution (ms)]]-Tableau1361113[[#This Row],[Temps d''exécution avec 6 threads (ms)]])/Tableau1361113[[#This Row],[Temps d''exécution (ms)]]</f>
        <v>0.63415404040404044</v>
      </c>
    </row>
    <row r="60" spans="1:4" x14ac:dyDescent="0.35">
      <c r="A60" s="1" t="s">
        <v>23</v>
      </c>
      <c r="B60" s="1">
        <v>4359</v>
      </c>
      <c r="C60" s="1">
        <v>1478</v>
      </c>
      <c r="D60" s="2">
        <f>(Tableau1361113[[#This Row],[Temps d''exécution (ms)]]-Tableau1361113[[#This Row],[Temps d''exécution avec 6 threads (ms)]])/Tableau1361113[[#This Row],[Temps d''exécution (ms)]]</f>
        <v>0.66093140628584535</v>
      </c>
    </row>
    <row r="61" spans="1:4" x14ac:dyDescent="0.35">
      <c r="A61" s="1" t="s">
        <v>24</v>
      </c>
      <c r="B61" s="1">
        <v>3731</v>
      </c>
      <c r="C61" s="1">
        <v>1370</v>
      </c>
      <c r="D61" s="2">
        <f>(Tableau1361113[[#This Row],[Temps d''exécution (ms)]]-Tableau1361113[[#This Row],[Temps d''exécution avec 6 threads (ms)]])/Tableau1361113[[#This Row],[Temps d''exécution (ms)]]</f>
        <v>0.63280621817207183</v>
      </c>
    </row>
    <row r="62" spans="1:4" x14ac:dyDescent="0.35">
      <c r="A62" s="1" t="s">
        <v>25</v>
      </c>
      <c r="B62" s="1">
        <v>3272</v>
      </c>
      <c r="C62" s="1">
        <v>1222</v>
      </c>
      <c r="D62" s="2">
        <f>(Tableau1361113[[#This Row],[Temps d''exécution (ms)]]-Tableau1361113[[#This Row],[Temps d''exécution avec 6 threads (ms)]])/Tableau1361113[[#This Row],[Temps d''exécution (ms)]]</f>
        <v>0.62652811735941316</v>
      </c>
    </row>
    <row r="63" spans="1:4" x14ac:dyDescent="0.35">
      <c r="A63" s="1" t="s">
        <v>26</v>
      </c>
      <c r="B63" s="1">
        <v>2219</v>
      </c>
      <c r="C63" s="1">
        <v>951</v>
      </c>
      <c r="D63" s="2">
        <f>(Tableau1361113[[#This Row],[Temps d''exécution (ms)]]-Tableau1361113[[#This Row],[Temps d''exécution avec 6 threads (ms)]])/Tableau1361113[[#This Row],[Temps d''exécution (ms)]]</f>
        <v>0.5714285714285714</v>
      </c>
    </row>
    <row r="64" spans="1:4" x14ac:dyDescent="0.35">
      <c r="A64" s="1" t="s">
        <v>27</v>
      </c>
      <c r="B64" s="1">
        <v>3164</v>
      </c>
      <c r="C64" s="1">
        <v>1196</v>
      </c>
      <c r="D64" s="2">
        <f>(Tableau1361113[[#This Row],[Temps d''exécution (ms)]]-Tableau1361113[[#This Row],[Temps d''exécution avec 6 threads (ms)]])/Tableau1361113[[#This Row],[Temps d''exécution (ms)]]</f>
        <v>0.62199747155499363</v>
      </c>
    </row>
    <row r="65" spans="3:4" x14ac:dyDescent="0.35">
      <c r="C65" s="4" t="s">
        <v>9</v>
      </c>
      <c r="D65" s="5">
        <f>AVERAGE(Tableau1361113[Gain de performance])</f>
        <v>0.66148704950277692</v>
      </c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Mylène Le Calvez</dc:creator>
  <cp:lastModifiedBy>Mylène Le Calvez</cp:lastModifiedBy>
  <dcterms:created xsi:type="dcterms:W3CDTF">2019-02-20T21:17:51Z</dcterms:created>
  <dcterms:modified xsi:type="dcterms:W3CDTF">2019-03-20T13:53:12Z</dcterms:modified>
</cp:coreProperties>
</file>