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<sst xmlns="http://schemas.openxmlformats.org/spreadsheetml/2006/main" count="563" uniqueCount="270">
  <si>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</si>
  <si>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</si>
  <si>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</si>
  <si>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</si>
  <si>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</si>
  <si>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</si>
  <si>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</si>
  <si>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</si>
  <si>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</si>
  <si>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</si>
  <si>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</si>
  <si>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</si>
  <si>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</si>
  <si>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</si>
  <si>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</si>
  <si>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</si>
  <si>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</si>
  <si>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</si>
  <si>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</si>
  <si>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</si>
  <si>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</si>
  <si>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</si>
  <si>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</si>
  <si>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</si>
  <si>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</si>
  <si>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</si>
  <si>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</si>
  <si>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</si>
  <si>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</si>
  <si>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</si>
  <si>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</si>
  <si>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</si>
  <si>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</si>
  <si>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 on City Road during Normal conditions with Low speed</t>
  </si>
  <si>
    <t xml:space="preserve">Lane Departure Warning (LDW) function shall apply an oscillating steering torque to provide the driver with haptic feedback</t>
  </si>
  <si>
    <t xml:space="preserve">Lane Departure function is always activated</t>
  </si>
  <si>
    <t xml:space="preserve">The Lane Departure Warning always activated and executing random torque to the steering wheel making the driver to loose control with potential collision with other vehicle.</t>
  </si>
  <si>
    <t xml:space="preserve">The Lane Departure Warning acting randomly when the camera sensor is not working.</t>
  </si>
  <si>
    <t xml:space="preserve">city driving is part of regular driving, however </t>
  </si>
  <si>
    <t xml:space="preserve">Collisions at low speed should not cause fatal injuries.</t>
  </si>
  <si>
    <t xml:space="preserve">It is difficult to stay calm and react properly when the steering wheel is moving too much.</t>
  </si>
  <si>
    <t xml:space="preserve">A</t>
  </si>
  <si>
    <t xml:space="preserve">The Lane Departure Warning function shall be deactivated when the camera sensor stop working.</t>
  </si>
  <si>
    <t xml:space="preserve">HA-002</t>
  </si>
  <si>
    <t xml:space="preserve">Normal Driving on Country Road during Normal conditions with Low speed</t>
  </si>
  <si>
    <t xml:space="preserve">country driving is part of regular driving</t>
  </si>
  <si>
    <t xml:space="preserve">HA-003</t>
  </si>
  <si>
    <t xml:space="preserve">Normal Driving on Highway during Normal conditions with High speed and incorrectly used system</t>
  </si>
  <si>
    <t xml:space="preserve">Lane Keeping Assistance (LKA) function shall apply the steering torque when active in order to stay in ego lane</t>
  </si>
  <si>
    <t xml:space="preserve">Lane Keeping function is always activated</t>
  </si>
  <si>
    <t xml:space="preserve">Driver use the function as if the car was a self-driving car and loose driving attention.</t>
  </si>
  <si>
    <t xml:space="preserve">The driver do not use the function properly.</t>
  </si>
  <si>
    <t xml:space="preserve">highway driving is part of regular driving and misusing system should not happen often</t>
  </si>
  <si>
    <t xml:space="preserve">Collisions at high speed could cause fatal injuries.</t>
  </si>
  <si>
    <t xml:space="preserve">When the driver loose control of the vehicle it is very difficult to realize the situation and act accordingly.</t>
  </si>
  <si>
    <t xml:space="preserve">C</t>
  </si>
  <si>
    <t xml:space="preserve">The Lane Keeping Assistance function shall be time limited, and additional steering torque shall end after a given time interval so the driver cannot misuse the system for autonomous driving.</t>
  </si>
  <si>
    <t xml:space="preserve">HA-004</t>
  </si>
  <si>
    <t xml:space="preserve">Normal Driving on Mountain Pass during Normal conditions with High speed and incorrectly used system</t>
  </si>
  <si>
    <t xml:space="preserve">mountain pass driving together with misusing system should not happen often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</si>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</sst>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12" activeCellId="0" sqref="A1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4" min="4" style="0" width="35.24"/>
    <col collapsed="false" customWidth="true" hidden="false" outlineLevel="0" max="5" min="5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27.46"/>
    <col collapsed="false" customWidth="true" hidden="false" outlineLevel="0" max="10" min="10" style="0" width="13.29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26.37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34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4.6" hidden="false" customHeight="true" outlineLevel="0" collapsed="false">
      <c r="A12" s="13" t="s">
        <v>32</v>
      </c>
      <c r="B12" s="13" t="str">
        <f aca="false">'Situational Analysis Guidewords'!$D$7</f>
        <v>OM03 - Normal driving</v>
      </c>
      <c r="C12" s="13" t="str">
        <f aca="false">'Situational Analysis Guidewords'!D19</f>
        <v>OS02 - City Road</v>
      </c>
      <c r="D12" s="14" t="str">
        <f aca="false">'Situational Analysis Guidewords'!$D$51</f>
        <v>EN01 - Normal conditions</v>
      </c>
      <c r="E12" s="13" t="str">
        <f aca="false">'Situational Analysis Guidewords'!$D$33</f>
        <v>SD01 - Low speed</v>
      </c>
      <c r="F12" s="13"/>
      <c r="G12" s="13" t="str">
        <f aca="false">'Situational Analysis Guidewords'!$D$44</f>
        <v>IU01 - Correctly used</v>
      </c>
      <c r="H12" s="13" t="s">
        <v>33</v>
      </c>
      <c r="I12" s="13" t="s">
        <v>34</v>
      </c>
      <c r="J12" s="13" t="str">
        <f aca="false">'Hazard Analysis Guidewords'!$D$6</f>
        <v>DV03 - Function always activated</v>
      </c>
      <c r="K12" s="13" t="s">
        <v>35</v>
      </c>
      <c r="L12" s="13" t="str">
        <f aca="false">'Hazard Analysis Guidewords'!$D$35</f>
        <v>EV00 - Collision with other vehicle</v>
      </c>
      <c r="M12" s="13" t="s">
        <v>36</v>
      </c>
      <c r="N12" s="15" t="s">
        <v>37</v>
      </c>
      <c r="O12" s="13" t="str">
        <f aca="false">'Severity, Exposure, Controllabi'!$E$6</f>
        <v>E3 - Medium probability</v>
      </c>
      <c r="P12" s="13" t="s">
        <v>38</v>
      </c>
      <c r="Q12" s="13" t="str">
        <f aca="false">'Severity, Exposure, Controllabi'!$E$13</f>
        <v>S1 - Light and moderate injuries</v>
      </c>
      <c r="R12" s="13" t="s">
        <v>39</v>
      </c>
      <c r="S12" s="13" t="str">
        <f aca="false">'Severity, Exposure, Controllabi'!$E$23</f>
        <v>C3 - Difficult to control or uncontrollable</v>
      </c>
      <c r="T12" s="13" t="s">
        <v>40</v>
      </c>
      <c r="U12" s="13" t="s">
        <v>41</v>
      </c>
      <c r="V12" s="13" t="s">
        <v>42</v>
      </c>
      <c r="W12" s="16"/>
      <c r="X12" s="16"/>
      <c r="Y12" s="16"/>
      <c r="Z12" s="17"/>
      <c r="AA12" s="17"/>
      <c r="AB12" s="17"/>
    </row>
    <row r="13" customFormat="false" ht="79.85" hidden="false" customHeight="true" outlineLevel="0" collapsed="false">
      <c r="A13" s="13" t="s">
        <v>43</v>
      </c>
      <c r="B13" s="13" t="str">
        <f aca="false">'Situational Analysis Guidewords'!$D$7</f>
        <v>OM03 - Normal driving</v>
      </c>
      <c r="C13" s="13" t="str">
        <f aca="false">'Situational Analysis Guidewords'!D20</f>
        <v>OS03 - Country Road</v>
      </c>
      <c r="D13" s="14" t="str">
        <f aca="false">'Situational Analysis Guidewords'!$D$51</f>
        <v>EN01 - Normal conditions</v>
      </c>
      <c r="E13" s="13" t="str">
        <f aca="false">'Situational Analysis Guidewords'!$D$33</f>
        <v>SD01 - Low speed</v>
      </c>
      <c r="F13" s="13"/>
      <c r="G13" s="13" t="str">
        <f aca="false">'Situational Analysis Guidewords'!$D$44</f>
        <v>IU01 - Correctly used</v>
      </c>
      <c r="H13" s="13" t="s">
        <v>44</v>
      </c>
      <c r="I13" s="13" t="s">
        <v>34</v>
      </c>
      <c r="J13" s="13" t="str">
        <f aca="false">'Hazard Analysis Guidewords'!$D$6</f>
        <v>DV03 - Function always activated</v>
      </c>
      <c r="K13" s="13" t="s">
        <v>35</v>
      </c>
      <c r="L13" s="13" t="str">
        <f aca="false">'Hazard Analysis Guidewords'!$D$35</f>
        <v>EV00 - Collision with other vehicle</v>
      </c>
      <c r="M13" s="13" t="s">
        <v>36</v>
      </c>
      <c r="N13" s="15" t="s">
        <v>37</v>
      </c>
      <c r="O13" s="13" t="str">
        <f aca="false">'Severity, Exposure, Controllabi'!$E$6</f>
        <v>E3 - Medium probability</v>
      </c>
      <c r="P13" s="13" t="s">
        <v>45</v>
      </c>
      <c r="Q13" s="13" t="str">
        <f aca="false">'Severity, Exposure, Controllabi'!$E$13</f>
        <v>S1 - Light and moderate injuries</v>
      </c>
      <c r="R13" s="13" t="s">
        <v>39</v>
      </c>
      <c r="S13" s="13" t="str">
        <f aca="false">'Severity, Exposure, Controllabi'!$E$23</f>
        <v>C3 - Difficult to control or uncontrollable</v>
      </c>
      <c r="T13" s="13" t="s">
        <v>40</v>
      </c>
      <c r="U13" s="13" t="s">
        <v>41</v>
      </c>
      <c r="V13" s="13" t="s">
        <v>42</v>
      </c>
      <c r="W13" s="16"/>
      <c r="X13" s="16"/>
      <c r="Y13" s="16"/>
      <c r="Z13" s="17"/>
      <c r="AA13" s="17"/>
      <c r="AB13" s="17"/>
    </row>
    <row r="14" customFormat="false" ht="92.9" hidden="false" customHeight="true" outlineLevel="0" collapsed="false">
      <c r="A14" s="13" t="s">
        <v>46</v>
      </c>
      <c r="B14" s="13" t="str">
        <f aca="false">'Situational Analysis Guidewords'!$D$7</f>
        <v>OM03 - Normal driving</v>
      </c>
      <c r="C14" s="13" t="str">
        <f aca="false">'Situational Analysis Guidewords'!$D21</f>
        <v>OS04 - Highway</v>
      </c>
      <c r="D14" s="14" t="str">
        <f aca="false">'Situational Analysis Guidewords'!$D$51</f>
        <v>EN01 - Normal conditions</v>
      </c>
      <c r="E14" s="13" t="str">
        <f aca="false">'Situational Analysis Guidewords'!$D$34</f>
        <v>SD02 - High speed</v>
      </c>
      <c r="F14" s="13"/>
      <c r="G14" s="13" t="str">
        <f aca="false">'Situational Analysis Guidewords'!$D$45</f>
        <v>IU02 - Incorrectly used</v>
      </c>
      <c r="H14" s="13" t="s">
        <v>47</v>
      </c>
      <c r="I14" s="13" t="s">
        <v>48</v>
      </c>
      <c r="J14" s="13" t="str">
        <f aca="false">'Hazard Analysis Guidewords'!$D$6</f>
        <v>DV03 - Function always activated</v>
      </c>
      <c r="K14" s="13" t="s">
        <v>49</v>
      </c>
      <c r="L14" s="13" t="str">
        <f aca="false">'Hazard Analysis Guidewords'!$D$35</f>
        <v>EV00 - Collision with other vehicle</v>
      </c>
      <c r="M14" s="13" t="s">
        <v>50</v>
      </c>
      <c r="N14" s="13" t="s">
        <v>51</v>
      </c>
      <c r="O14" s="13" t="str">
        <f aca="false">'Severity, Exposure, Controllabi'!$E$6</f>
        <v>E3 - Medium probability</v>
      </c>
      <c r="P14" s="13" t="s">
        <v>52</v>
      </c>
      <c r="Q14" s="13" t="str">
        <f aca="false">'Severity, Exposure, Controllabi'!$E$15</f>
        <v>S3 - Life-threatening or fatal injuries</v>
      </c>
      <c r="R14" s="13" t="s">
        <v>53</v>
      </c>
      <c r="S14" s="13" t="str">
        <f aca="false">'Severity, Exposure, Controllabi'!$E$23</f>
        <v>C3 - Difficult to control or uncontrollable</v>
      </c>
      <c r="T14" s="13" t="s">
        <v>54</v>
      </c>
      <c r="U14" s="13" t="s">
        <v>55</v>
      </c>
      <c r="V14" s="13" t="s">
        <v>56</v>
      </c>
      <c r="W14" s="18"/>
      <c r="X14" s="18"/>
      <c r="Y14" s="18"/>
      <c r="Z14" s="19"/>
      <c r="AA14" s="19"/>
      <c r="AB14" s="19"/>
    </row>
    <row r="15" customFormat="false" ht="102.1" hidden="false" customHeight="true" outlineLevel="0" collapsed="false">
      <c r="A15" s="13" t="s">
        <v>57</v>
      </c>
      <c r="B15" s="13" t="str">
        <f aca="false">'Situational Analysis Guidewords'!$D$7</f>
        <v>OM03 - Normal driving</v>
      </c>
      <c r="C15" s="13" t="str">
        <f aca="false">'Situational Analysis Guidewords'!D22</f>
        <v>OS05 - Mountain Pass</v>
      </c>
      <c r="D15" s="14" t="str">
        <f aca="false">'Situational Analysis Guidewords'!$D$51</f>
        <v>EN01 - Normal conditions</v>
      </c>
      <c r="E15" s="13" t="str">
        <f aca="false">'Situational Analysis Guidewords'!$D$34</f>
        <v>SD02 - High speed</v>
      </c>
      <c r="F15" s="13"/>
      <c r="G15" s="13" t="str">
        <f aca="false">'Situational Analysis Guidewords'!$D$45</f>
        <v>IU02 - Incorrectly used</v>
      </c>
      <c r="H15" s="13" t="s">
        <v>58</v>
      </c>
      <c r="I15" s="13" t="s">
        <v>48</v>
      </c>
      <c r="J15" s="13" t="str">
        <f aca="false">'Hazard Analysis Guidewords'!$D$6</f>
        <v>DV03 - Function always activated</v>
      </c>
      <c r="K15" s="13" t="s">
        <v>49</v>
      </c>
      <c r="L15" s="13" t="str">
        <f aca="false">'Hazard Analysis Guidewords'!$D$35</f>
        <v>EV00 - Collision with other vehicle</v>
      </c>
      <c r="M15" s="13" t="s">
        <v>50</v>
      </c>
      <c r="N15" s="13" t="s">
        <v>51</v>
      </c>
      <c r="O15" s="13" t="str">
        <f aca="false">'Severity, Exposure, Controllabi'!$E$4</f>
        <v>E1 - Very low probability</v>
      </c>
      <c r="P15" s="13" t="s">
        <v>59</v>
      </c>
      <c r="Q15" s="13" t="str">
        <f aca="false">'Severity, Exposure, Controllabi'!$E$15</f>
        <v>S3 - Life-threatening or fatal injuries</v>
      </c>
      <c r="R15" s="13" t="s">
        <v>53</v>
      </c>
      <c r="S15" s="13" t="str">
        <f aca="false">'Severity, Exposure, Controllabi'!$E$23</f>
        <v>C3 - Difficult to control or uncontrollable</v>
      </c>
      <c r="T15" s="13" t="s">
        <v>54</v>
      </c>
      <c r="U15" s="13" t="s">
        <v>41</v>
      </c>
      <c r="V15" s="13" t="s">
        <v>56</v>
      </c>
      <c r="W15" s="18"/>
      <c r="X15" s="18"/>
      <c r="Y15" s="18"/>
      <c r="Z15" s="19"/>
      <c r="AA15" s="19"/>
      <c r="AB15" s="19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M6" colorId="64" zoomScale="100" zoomScaleNormal="100" zoomScalePageLayoutView="100" workbookViewId="0">
      <selection pane="topLeft" activeCell="Q16" activeCellId="0" sqref="Q1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customFormat="false" ht="12.75" hidden="false" customHeight="true" outlineLevel="0" collapsed="false">
      <c r="A2" s="22"/>
      <c r="B2" s="23" t="s">
        <v>60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customFormat="false" ht="12.75" hidden="false" customHeight="true" outlineLevel="0" collapsed="false">
      <c r="A3" s="21"/>
      <c r="C3" s="21"/>
      <c r="D3" s="21"/>
      <c r="E3" s="21"/>
      <c r="F3" s="21"/>
      <c r="G3" s="21"/>
      <c r="H3" s="21"/>
      <c r="I3" s="24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customFormat="false" ht="15.75" hidden="false" customHeight="true" outlineLevel="0" collapsed="false">
      <c r="B4" s="7" t="s">
        <v>6</v>
      </c>
      <c r="C4" s="25" t="s">
        <v>7</v>
      </c>
      <c r="D4" s="25"/>
      <c r="E4" s="25"/>
      <c r="F4" s="25"/>
      <c r="G4" s="25"/>
      <c r="H4" s="25"/>
      <c r="I4" s="25"/>
      <c r="J4" s="26" t="s">
        <v>8</v>
      </c>
      <c r="K4" s="26"/>
      <c r="L4" s="26"/>
      <c r="M4" s="26"/>
      <c r="N4" s="26"/>
      <c r="O4" s="26"/>
      <c r="P4" s="26" t="s">
        <v>9</v>
      </c>
      <c r="Q4" s="26"/>
      <c r="R4" s="26"/>
      <c r="S4" s="26"/>
      <c r="T4" s="26"/>
      <c r="U4" s="26"/>
      <c r="V4" s="27" t="s">
        <v>10</v>
      </c>
      <c r="W4" s="27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61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19"/>
      <c r="B6" s="28" t="s">
        <v>32</v>
      </c>
      <c r="C6" s="28" t="s">
        <v>62</v>
      </c>
      <c r="D6" s="28" t="s">
        <v>63</v>
      </c>
      <c r="E6" s="28" t="s">
        <v>64</v>
      </c>
      <c r="F6" s="28" t="s">
        <v>65</v>
      </c>
      <c r="G6" s="28" t="s">
        <v>66</v>
      </c>
      <c r="H6" s="28" t="s">
        <v>67</v>
      </c>
      <c r="I6" s="28" t="s">
        <v>68</v>
      </c>
      <c r="J6" s="28" t="s">
        <v>69</v>
      </c>
      <c r="K6" s="28" t="s">
        <v>70</v>
      </c>
      <c r="L6" s="28" t="s">
        <v>71</v>
      </c>
      <c r="M6" s="28" t="s">
        <v>72</v>
      </c>
      <c r="N6" s="28" t="s">
        <v>73</v>
      </c>
      <c r="O6" s="28" t="s">
        <v>74</v>
      </c>
      <c r="P6" s="28" t="s">
        <v>75</v>
      </c>
      <c r="Q6" s="28" t="s">
        <v>76</v>
      </c>
      <c r="R6" s="28" t="s">
        <v>77</v>
      </c>
      <c r="S6" s="28" t="s">
        <v>78</v>
      </c>
      <c r="T6" s="28" t="s">
        <v>79</v>
      </c>
      <c r="U6" s="28" t="s">
        <v>80</v>
      </c>
      <c r="V6" s="28" t="s">
        <v>81</v>
      </c>
      <c r="W6" s="29" t="s">
        <v>82</v>
      </c>
      <c r="X6" s="18"/>
      <c r="Y6" s="18"/>
      <c r="Z6" s="18"/>
      <c r="AA6" s="19"/>
      <c r="AB6" s="19"/>
      <c r="AC6" s="19"/>
    </row>
    <row r="7" customFormat="false" ht="12.75" hidden="false" customHeight="tru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customFormat="false" ht="12.75" hidden="false" customHeight="true" outlineLevel="0" collapsed="false">
      <c r="A8" s="21"/>
      <c r="B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customFormat="false" ht="12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customFormat="false" ht="12.75" hidden="false" customHeight="true" outlineLevel="0" collapsed="false">
      <c r="A10" s="21"/>
      <c r="B10" s="23" t="s">
        <v>83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customFormat="false" ht="12.7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customFormat="false" ht="15.75" hidden="false" customHeight="true" outlineLevel="0" collapsed="false">
      <c r="B12" s="7" t="s">
        <v>6</v>
      </c>
      <c r="C12" s="8" t="s">
        <v>84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32.05" hidden="false" customHeight="tru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61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9.05" hidden="false" customHeight="true" outlineLevel="0" collapsed="false">
      <c r="B14" s="28" t="s">
        <v>32</v>
      </c>
      <c r="C14" s="28" t="s">
        <v>85</v>
      </c>
      <c r="D14" s="28" t="s">
        <v>86</v>
      </c>
      <c r="E14" s="28" t="s">
        <v>87</v>
      </c>
      <c r="F14" s="28" t="s">
        <v>88</v>
      </c>
      <c r="G14" s="28" t="s">
        <v>66</v>
      </c>
      <c r="H14" s="28" t="s">
        <v>89</v>
      </c>
      <c r="I14" s="28" t="s">
        <v>90</v>
      </c>
      <c r="J14" s="28" t="s">
        <v>69</v>
      </c>
      <c r="K14" s="28" t="s">
        <v>91</v>
      </c>
      <c r="L14" s="28" t="s">
        <v>71</v>
      </c>
      <c r="M14" s="28" t="s">
        <v>92</v>
      </c>
      <c r="N14" s="28" t="s">
        <v>73</v>
      </c>
      <c r="O14" s="28" t="s">
        <v>74</v>
      </c>
      <c r="P14" s="28" t="s">
        <v>75</v>
      </c>
      <c r="Q14" s="28" t="s">
        <v>76</v>
      </c>
      <c r="R14" s="28" t="s">
        <v>77</v>
      </c>
      <c r="S14" s="28" t="s">
        <v>78</v>
      </c>
      <c r="T14" s="28" t="s">
        <v>79</v>
      </c>
      <c r="U14" s="28" t="s">
        <v>80</v>
      </c>
      <c r="V14" s="28" t="s">
        <v>81</v>
      </c>
      <c r="W14" s="29" t="s">
        <v>93</v>
      </c>
      <c r="X14" s="18"/>
      <c r="Y14" s="18"/>
      <c r="Z14" s="18"/>
      <c r="AA14" s="19"/>
      <c r="AB14" s="19"/>
      <c r="AC14" s="19"/>
    </row>
    <row r="15" customFormat="false" ht="44.5" hidden="false" customHeight="true" outlineLevel="0" collapsed="false">
      <c r="B15" s="28" t="s">
        <v>43</v>
      </c>
      <c r="C15" s="28" t="s">
        <v>85</v>
      </c>
      <c r="D15" s="28" t="s">
        <v>86</v>
      </c>
      <c r="E15" s="28" t="s">
        <v>94</v>
      </c>
      <c r="F15" s="28" t="s">
        <v>88</v>
      </c>
      <c r="G15" s="28" t="s">
        <v>95</v>
      </c>
      <c r="H15" s="28" t="s">
        <v>89</v>
      </c>
      <c r="I15" s="28" t="s">
        <v>96</v>
      </c>
      <c r="J15" s="28" t="s">
        <v>69</v>
      </c>
      <c r="K15" s="28" t="s">
        <v>91</v>
      </c>
      <c r="L15" s="28" t="s">
        <v>71</v>
      </c>
      <c r="M15" s="28" t="s">
        <v>92</v>
      </c>
      <c r="N15" s="28" t="s">
        <v>73</v>
      </c>
      <c r="O15" s="28" t="s">
        <v>74</v>
      </c>
      <c r="P15" s="28" t="s">
        <v>97</v>
      </c>
      <c r="Q15" s="28" t="s">
        <v>98</v>
      </c>
      <c r="R15" s="28" t="s">
        <v>77</v>
      </c>
      <c r="S15" s="28" t="s">
        <v>78</v>
      </c>
      <c r="T15" s="28" t="s">
        <v>99</v>
      </c>
      <c r="U15" s="28" t="s">
        <v>100</v>
      </c>
      <c r="V15" s="28" t="s">
        <v>81</v>
      </c>
      <c r="W15" s="29" t="s">
        <v>93</v>
      </c>
      <c r="X15" s="18"/>
      <c r="Y15" s="18"/>
      <c r="Z15" s="18"/>
      <c r="AA15" s="19"/>
      <c r="AB15" s="19"/>
      <c r="AC15" s="19"/>
    </row>
    <row r="16" customFormat="false" ht="43.15" hidden="false" customHeight="true" outlineLevel="0" collapsed="false">
      <c r="B16" s="28" t="s">
        <v>46</v>
      </c>
      <c r="C16" s="28" t="s">
        <v>85</v>
      </c>
      <c r="D16" s="28" t="s">
        <v>101</v>
      </c>
      <c r="E16" s="28" t="s">
        <v>94</v>
      </c>
      <c r="F16" s="28" t="s">
        <v>102</v>
      </c>
      <c r="G16" s="28" t="s">
        <v>103</v>
      </c>
      <c r="H16" s="28" t="s">
        <v>89</v>
      </c>
      <c r="I16" s="28" t="s">
        <v>104</v>
      </c>
      <c r="J16" s="28" t="s">
        <v>69</v>
      </c>
      <c r="K16" s="28" t="s">
        <v>91</v>
      </c>
      <c r="L16" s="28" t="s">
        <v>71</v>
      </c>
      <c r="M16" s="28" t="s">
        <v>92</v>
      </c>
      <c r="N16" s="28" t="s">
        <v>105</v>
      </c>
      <c r="O16" s="28" t="s">
        <v>74</v>
      </c>
      <c r="P16" s="28" t="s">
        <v>106</v>
      </c>
      <c r="Q16" s="28" t="s">
        <v>107</v>
      </c>
      <c r="R16" s="28" t="s">
        <v>108</v>
      </c>
      <c r="S16" s="28" t="s">
        <v>109</v>
      </c>
      <c r="T16" s="28" t="s">
        <v>110</v>
      </c>
      <c r="U16" s="28" t="s">
        <v>111</v>
      </c>
      <c r="V16" s="28" t="s">
        <v>41</v>
      </c>
      <c r="W16" s="29" t="s">
        <v>93</v>
      </c>
      <c r="X16" s="18"/>
      <c r="Y16" s="18"/>
      <c r="Z16" s="18"/>
      <c r="AA16" s="19"/>
      <c r="AB16" s="19"/>
      <c r="AC16" s="19"/>
    </row>
    <row r="17" customFormat="false" ht="49.05" hidden="false" customHeight="true" outlineLevel="0" collapsed="false">
      <c r="B17" s="28" t="s">
        <v>57</v>
      </c>
      <c r="C17" s="28" t="s">
        <v>85</v>
      </c>
      <c r="D17" s="28" t="s">
        <v>112</v>
      </c>
      <c r="E17" s="28" t="s">
        <v>87</v>
      </c>
      <c r="F17" s="28" t="s">
        <v>113</v>
      </c>
      <c r="G17" s="28" t="s">
        <v>114</v>
      </c>
      <c r="H17" s="28" t="s">
        <v>89</v>
      </c>
      <c r="I17" s="28" t="s">
        <v>115</v>
      </c>
      <c r="J17" s="28" t="s">
        <v>69</v>
      </c>
      <c r="K17" s="28" t="s">
        <v>91</v>
      </c>
      <c r="L17" s="28" t="s">
        <v>71</v>
      </c>
      <c r="M17" s="28" t="s">
        <v>116</v>
      </c>
      <c r="N17" s="28" t="s">
        <v>117</v>
      </c>
      <c r="O17" s="28" t="s">
        <v>74</v>
      </c>
      <c r="P17" s="28" t="s">
        <v>75</v>
      </c>
      <c r="Q17" s="28" t="s">
        <v>45</v>
      </c>
      <c r="R17" s="28" t="s">
        <v>108</v>
      </c>
      <c r="S17" s="28" t="s">
        <v>118</v>
      </c>
      <c r="T17" s="28" t="s">
        <v>99</v>
      </c>
      <c r="U17" s="28" t="s">
        <v>119</v>
      </c>
      <c r="V17" s="28" t="s">
        <v>120</v>
      </c>
      <c r="W17" s="29" t="s">
        <v>93</v>
      </c>
      <c r="X17" s="18"/>
      <c r="Y17" s="18"/>
      <c r="Z17" s="18"/>
      <c r="AA17" s="19"/>
      <c r="AB17" s="19"/>
      <c r="AC17" s="19"/>
    </row>
    <row r="18" customFormat="false" ht="60.2" hidden="false" customHeight="true" outlineLevel="0" collapsed="false">
      <c r="B18" s="28" t="s">
        <v>121</v>
      </c>
      <c r="C18" s="28" t="s">
        <v>85</v>
      </c>
      <c r="D18" s="28" t="s">
        <v>112</v>
      </c>
      <c r="E18" s="28" t="s">
        <v>94</v>
      </c>
      <c r="F18" s="28" t="s">
        <v>122</v>
      </c>
      <c r="G18" s="28" t="s">
        <v>95</v>
      </c>
      <c r="H18" s="28" t="s">
        <v>89</v>
      </c>
      <c r="I18" s="28" t="s">
        <v>123</v>
      </c>
      <c r="J18" s="28" t="s">
        <v>69</v>
      </c>
      <c r="K18" s="28" t="s">
        <v>91</v>
      </c>
      <c r="L18" s="28" t="s">
        <v>71</v>
      </c>
      <c r="M18" s="28" t="s">
        <v>92</v>
      </c>
      <c r="N18" s="28" t="s">
        <v>105</v>
      </c>
      <c r="O18" s="28" t="s">
        <v>74</v>
      </c>
      <c r="P18" s="28" t="s">
        <v>106</v>
      </c>
      <c r="Q18" s="28" t="s">
        <v>124</v>
      </c>
      <c r="R18" s="28" t="s">
        <v>108</v>
      </c>
      <c r="S18" s="28" t="s">
        <v>118</v>
      </c>
      <c r="T18" s="28" t="s">
        <v>125</v>
      </c>
      <c r="U18" s="28" t="s">
        <v>119</v>
      </c>
      <c r="V18" s="28" t="s">
        <v>120</v>
      </c>
      <c r="W18" s="29" t="s">
        <v>93</v>
      </c>
      <c r="X18" s="18"/>
      <c r="Y18" s="18"/>
      <c r="Z18" s="18"/>
      <c r="AA18" s="19"/>
      <c r="AB18" s="19"/>
      <c r="AC18" s="19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0" t="s">
        <v>126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2.75" hidden="false" customHeight="true" outlineLevel="0" collapsed="false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2.75" hidden="false" customHeight="true" outlineLevel="0" collapsed="false">
      <c r="A3" s="30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2.75" hidden="false" customHeight="true" outlineLevel="0" collapsed="false">
      <c r="A4" s="31" t="s">
        <v>127</v>
      </c>
      <c r="B4" s="32" t="s">
        <v>128</v>
      </c>
      <c r="C4" s="32" t="s">
        <v>129</v>
      </c>
      <c r="D4" s="32" t="s">
        <v>130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2.75" hidden="false" customHeight="true" outlineLevel="0" collapsed="false">
      <c r="A5" s="33" t="str">
        <f aca="false">"OM" &amp; TEXT(ROW()-ROW($A$4), "00")</f>
        <v>OM01</v>
      </c>
      <c r="B5" s="34" t="s">
        <v>131</v>
      </c>
      <c r="C5" s="34" t="s">
        <v>132</v>
      </c>
      <c r="D5" s="35" t="str">
        <f aca="false">$A5 &amp; " - " &amp; $B5</f>
        <v>OM01 - Parked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2.75" hidden="false" customHeight="true" outlineLevel="0" collapsed="false">
      <c r="A6" s="33" t="str">
        <f aca="false">"OM" &amp; TEXT(ROW()-ROW($A$4), "00")</f>
        <v>OM02</v>
      </c>
      <c r="B6" s="34" t="s">
        <v>133</v>
      </c>
      <c r="C6" s="34" t="s">
        <v>134</v>
      </c>
      <c r="D6" s="35" t="str">
        <f aca="false">$A6 &amp; " - " &amp; $B6</f>
        <v>OM02 - Ignition on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2.75" hidden="false" customHeight="true" outlineLevel="0" collapsed="false">
      <c r="A7" s="33" t="str">
        <f aca="false">"OM" &amp; TEXT(ROW()-ROW($A$4), "00")</f>
        <v>OM03</v>
      </c>
      <c r="B7" s="34" t="s">
        <v>135</v>
      </c>
      <c r="C7" s="34" t="s">
        <v>136</v>
      </c>
      <c r="D7" s="35" t="str">
        <f aca="false">$A7 &amp; " - " &amp; $B7</f>
        <v>OM03 - Normal driving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2.75" hidden="false" customHeight="true" outlineLevel="0" collapsed="false">
      <c r="A8" s="33" t="str">
        <f aca="false">"OM" &amp; TEXT(ROW()-ROW($A$4), "00")</f>
        <v>OM04</v>
      </c>
      <c r="B8" s="34" t="s">
        <v>137</v>
      </c>
      <c r="C8" s="34" t="s">
        <v>136</v>
      </c>
      <c r="D8" s="35" t="str">
        <f aca="false">$A8 &amp; " - " &amp; $B8</f>
        <v>OM04 - Backward driving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2.75" hidden="false" customHeight="true" outlineLevel="0" collapsed="false">
      <c r="A9" s="33" t="str">
        <f aca="false">"OM" &amp; TEXT(ROW()-ROW($A$4), "00")</f>
        <v>OM05</v>
      </c>
      <c r="B9" s="34" t="s">
        <v>138</v>
      </c>
      <c r="C9" s="34" t="s">
        <v>139</v>
      </c>
      <c r="D9" s="35" t="str">
        <f aca="false">$A9 &amp; " - " &amp; $B9</f>
        <v>OM05 - Degraded driving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2.75" hidden="false" customHeight="true" outlineLevel="0" collapsed="false">
      <c r="A10" s="33" t="str">
        <f aca="false">"OM" &amp; TEXT(ROW()-ROW($A$4), "00")</f>
        <v>OM06</v>
      </c>
      <c r="B10" s="34" t="s">
        <v>140</v>
      </c>
      <c r="C10" s="34" t="s">
        <v>141</v>
      </c>
      <c r="D10" s="35" t="str">
        <f aca="false">$A10 &amp; " - " &amp; $B10</f>
        <v>OM06 - Towing (active)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2.75" hidden="false" customHeight="true" outlineLevel="0" collapsed="false">
      <c r="A11" s="33" t="str">
        <f aca="false">"OM" &amp; TEXT(ROW()-ROW($A$4), "00")</f>
        <v>OM07</v>
      </c>
      <c r="B11" s="34" t="s">
        <v>142</v>
      </c>
      <c r="C11" s="34" t="s">
        <v>143</v>
      </c>
      <c r="D11" s="35" t="str">
        <f aca="false">$A11 &amp; " - " &amp; $B11</f>
        <v>OM07 - Towing (passive)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2.75" hidden="false" customHeight="true" outlineLevel="0" collapsed="false">
      <c r="A12" s="33" t="str">
        <f aca="false">"OM" &amp; TEXT(ROW()-ROW($A$4), "00")</f>
        <v>OM08</v>
      </c>
      <c r="B12" s="34" t="s">
        <v>144</v>
      </c>
      <c r="C12" s="34" t="s">
        <v>145</v>
      </c>
      <c r="D12" s="35" t="str">
        <f aca="false">$A12 &amp; " - " &amp; $B12</f>
        <v>OM08 - Service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2.75" hidden="false" customHeight="true" outlineLevel="0" collapsed="false">
      <c r="A13" s="33" t="str">
        <f aca="false">"OM" &amp; TEXT(ROW()-ROW($A$4), "00")</f>
        <v>OM09</v>
      </c>
      <c r="B13" s="34" t="s">
        <v>146</v>
      </c>
      <c r="C13" s="34" t="s">
        <v>147</v>
      </c>
      <c r="D13" s="35" t="str">
        <f aca="false">$A13 &amp; " - " &amp; $B13</f>
        <v>OM09 - N/A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2.75" hidden="false" customHeight="true" outlineLevel="0" collapsed="false">
      <c r="A14" s="36"/>
      <c r="B14" s="36"/>
      <c r="C14" s="36"/>
      <c r="D14" s="36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2.7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2.75" hidden="false" customHeight="true" outlineLevel="0" collapsed="false">
      <c r="A16" s="30" t="s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2.75" hidden="false" customHeight="true" outlineLevel="0" collapsed="false">
      <c r="A17" s="31" t="s">
        <v>127</v>
      </c>
      <c r="B17" s="32" t="s">
        <v>148</v>
      </c>
      <c r="C17" s="32" t="s">
        <v>129</v>
      </c>
      <c r="D17" s="32" t="s">
        <v>130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2.75" hidden="false" customHeight="true" outlineLevel="0" collapsed="false">
      <c r="A18" s="33" t="str">
        <f aca="false">"OS" &amp; TEXT(ROW()-ROW($A$17), "00")</f>
        <v>OS01</v>
      </c>
      <c r="B18" s="34" t="s">
        <v>149</v>
      </c>
      <c r="C18" s="34" t="s">
        <v>150</v>
      </c>
      <c r="D18" s="35" t="str">
        <f aca="false">$A18 &amp; " - " &amp; $B18</f>
        <v>OS01 - Any Road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2.75" hidden="false" customHeight="true" outlineLevel="0" collapsed="false">
      <c r="A19" s="33" t="str">
        <f aca="false">"OS" &amp; TEXT(ROW()-ROW($A$17), "00")</f>
        <v>OS02</v>
      </c>
      <c r="B19" s="34" t="s">
        <v>63</v>
      </c>
      <c r="C19" s="34" t="s">
        <v>150</v>
      </c>
      <c r="D19" s="35" t="str">
        <f aca="false">$A19 &amp; " - " &amp; $B19</f>
        <v>OS02 - City Road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2.75" hidden="false" customHeight="true" outlineLevel="0" collapsed="false">
      <c r="A20" s="33" t="str">
        <f aca="false">"OS" &amp; TEXT(ROW()-ROW($A$17), "00")</f>
        <v>OS03</v>
      </c>
      <c r="B20" s="34" t="s">
        <v>151</v>
      </c>
      <c r="C20" s="34" t="s">
        <v>150</v>
      </c>
      <c r="D20" s="35" t="str">
        <f aca="false">$A20 &amp; " - " &amp; $B20</f>
        <v>OS03 - Country Road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2.75" hidden="false" customHeight="true" outlineLevel="0" collapsed="false">
      <c r="A21" s="33" t="str">
        <f aca="false">"OS" &amp; TEXT(ROW()-ROW($A$17), "00")</f>
        <v>OS04</v>
      </c>
      <c r="B21" s="34" t="s">
        <v>152</v>
      </c>
      <c r="C21" s="34" t="s">
        <v>150</v>
      </c>
      <c r="D21" s="35" t="str">
        <f aca="false">$A21 &amp; " - " &amp; $B21</f>
        <v>OS04 - Highway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2.75" hidden="false" customHeight="true" outlineLevel="0" collapsed="false">
      <c r="A22" s="33" t="str">
        <f aca="false">"OS" &amp; TEXT(ROW()-ROW($A$17), "00")</f>
        <v>OS05</v>
      </c>
      <c r="B22" s="34" t="s">
        <v>153</v>
      </c>
      <c r="C22" s="34" t="s">
        <v>150</v>
      </c>
      <c r="D22" s="35" t="str">
        <f aca="false">$A22 &amp; " - " &amp; $B22</f>
        <v>OS05 - Mountain Pass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2.75" hidden="false" customHeight="true" outlineLevel="0" collapsed="false">
      <c r="A23" s="33" t="str">
        <f aca="false">"OS" &amp; TEXT(ROW()-ROW($A$17), "00")</f>
        <v>OS06</v>
      </c>
      <c r="B23" s="34" t="s">
        <v>154</v>
      </c>
      <c r="C23" s="34" t="s">
        <v>150</v>
      </c>
      <c r="D23" s="35" t="str">
        <f aca="false">$A23 &amp; " - " &amp; $B23</f>
        <v>OS06 - Off Road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true" outlineLevel="0" collapsed="false">
      <c r="A24" s="33" t="str">
        <f aca="false">"OS" &amp; TEXT(ROW()-ROW($A$17), "00")</f>
        <v>OS07</v>
      </c>
      <c r="B24" s="34" t="s">
        <v>155</v>
      </c>
      <c r="C24" s="34" t="s">
        <v>156</v>
      </c>
      <c r="D24" s="35" t="str">
        <f aca="false">$A24 &amp; " - " &amp; $B24</f>
        <v>OS07 - Road with gradient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2.75" hidden="false" customHeight="true" outlineLevel="0" collapsed="false">
      <c r="A25" s="33" t="str">
        <f aca="false">"OS" &amp; TEXT(ROW()-ROW($A$17), "00")</f>
        <v>OS08</v>
      </c>
      <c r="B25" s="34" t="s">
        <v>157</v>
      </c>
      <c r="C25" s="34" t="s">
        <v>156</v>
      </c>
      <c r="D25" s="35" t="str">
        <f aca="false">$A25 &amp; " - " &amp; $B25</f>
        <v>OS08 - Road with bump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2.75" hidden="false" customHeight="true" outlineLevel="0" collapsed="false">
      <c r="A26" s="33" t="str">
        <f aca="false">"OS" &amp; TEXT(ROW()-ROW($A$17), "00")</f>
        <v>OS09</v>
      </c>
      <c r="B26" s="34" t="s">
        <v>158</v>
      </c>
      <c r="C26" s="34" t="s">
        <v>156</v>
      </c>
      <c r="D26" s="35" t="str">
        <f aca="false">$A26 &amp; " - " &amp; $B26</f>
        <v>OS09 - Road tunnel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2.75" hidden="false" customHeight="true" outlineLevel="0" collapsed="false">
      <c r="A27" s="33" t="str">
        <f aca="false">"OS" &amp; TEXT(ROW()-ROW($A$17), "00")</f>
        <v>OS10</v>
      </c>
      <c r="B27" s="34" t="s">
        <v>159</v>
      </c>
      <c r="C27" s="34" t="s">
        <v>156</v>
      </c>
      <c r="D27" s="35" t="str">
        <f aca="false">$A27 &amp; " - " &amp; $B27</f>
        <v>OS10 - Road with construction site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2.75" hidden="false" customHeight="true" outlineLevel="0" collapsed="false">
      <c r="A28" s="33" t="str">
        <f aca="false">"OS" &amp; TEXT(ROW()-ROW($A$17), "00")</f>
        <v>OS11</v>
      </c>
      <c r="B28" s="34" t="s">
        <v>146</v>
      </c>
      <c r="C28" s="34" t="s">
        <v>147</v>
      </c>
      <c r="D28" s="35" t="str">
        <f aca="false">$A28 &amp; " - " &amp; $B28</f>
        <v>OS11 - N/A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2.75" hidden="false" customHeight="true" outlineLevel="0" collapsed="false">
      <c r="A29" s="36"/>
      <c r="B29" s="36"/>
      <c r="C29" s="36"/>
      <c r="D29" s="36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2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2.75" hidden="false" customHeight="true" outlineLevel="0" collapsed="false">
      <c r="A31" s="30" t="s">
        <v>14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2.75" hidden="false" customHeight="true" outlineLevel="0" collapsed="false">
      <c r="A32" s="31" t="s">
        <v>127</v>
      </c>
      <c r="B32" s="32" t="s">
        <v>148</v>
      </c>
      <c r="C32" s="32" t="s">
        <v>129</v>
      </c>
      <c r="D32" s="32" t="s">
        <v>130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2.75" hidden="false" customHeight="true" outlineLevel="0" collapsed="false">
      <c r="A33" s="33" t="str">
        <f aca="false">"SD" &amp; TEXT(ROW()-ROW($A$32), "00")</f>
        <v>SD01</v>
      </c>
      <c r="B33" s="34" t="s">
        <v>160</v>
      </c>
      <c r="C33" s="34" t="s">
        <v>161</v>
      </c>
      <c r="D33" s="35" t="str">
        <f aca="false">$A33 &amp; " - " &amp; $B33</f>
        <v>SD01 - Low speed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2.75" hidden="false" customHeight="true" outlineLevel="0" collapsed="false">
      <c r="A34" s="33" t="str">
        <f aca="false">"SD" &amp; TEXT(ROW()-ROW($A$32), "00")</f>
        <v>SD02</v>
      </c>
      <c r="B34" s="34" t="s">
        <v>162</v>
      </c>
      <c r="C34" s="34" t="s">
        <v>161</v>
      </c>
      <c r="D34" s="35" t="str">
        <f aca="false">$A34 &amp; " - " &amp; $B34</f>
        <v>SD02 - High speed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2.75" hidden="false" customHeight="true" outlineLevel="0" collapsed="false">
      <c r="A35" s="33" t="str">
        <f aca="false">"SD" &amp; TEXT(ROW()-ROW($A$32), "00")</f>
        <v>SD03</v>
      </c>
      <c r="B35" s="34" t="s">
        <v>163</v>
      </c>
      <c r="C35" s="34" t="s">
        <v>161</v>
      </c>
      <c r="D35" s="35" t="str">
        <f aca="false">$A35 &amp; " - " &amp; $B35</f>
        <v>SD03 - Normal acceleration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2.75" hidden="false" customHeight="true" outlineLevel="0" collapsed="false">
      <c r="A36" s="33" t="str">
        <f aca="false">"SD" &amp; TEXT(ROW()-ROW($A$32), "00")</f>
        <v>SD04</v>
      </c>
      <c r="B36" s="34" t="s">
        <v>164</v>
      </c>
      <c r="C36" s="34" t="s">
        <v>161</v>
      </c>
      <c r="D36" s="35" t="str">
        <f aca="false">$A36 &amp; " - " &amp; $B36</f>
        <v>SD04 - High acceleration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2.75" hidden="false" customHeight="true" outlineLevel="0" collapsed="false">
      <c r="A37" s="33" t="str">
        <f aca="false">"SD" &amp; TEXT(ROW()-ROW($A$32), "00")</f>
        <v>SD05</v>
      </c>
      <c r="B37" s="34" t="s">
        <v>165</v>
      </c>
      <c r="C37" s="34" t="s">
        <v>161</v>
      </c>
      <c r="D37" s="35" t="str">
        <f aca="false">$A37 &amp; " - " &amp; $B37</f>
        <v>SD05 - Normal braking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2.75" hidden="false" customHeight="true" outlineLevel="0" collapsed="false">
      <c r="A38" s="33" t="str">
        <f aca="false">"SD" &amp; TEXT(ROW()-ROW($A$32), "00")</f>
        <v>SD06</v>
      </c>
      <c r="B38" s="34" t="s">
        <v>166</v>
      </c>
      <c r="C38" s="34" t="s">
        <v>161</v>
      </c>
      <c r="D38" s="35" t="str">
        <f aca="false">$A38 &amp; " - " &amp; $B38</f>
        <v>SD06 - High braking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2.75" hidden="false" customHeight="true" outlineLevel="0" collapsed="false">
      <c r="A39" s="33" t="str">
        <f aca="false">"SD" &amp; TEXT(ROW()-ROW($A$32), "00")</f>
        <v>SD07</v>
      </c>
      <c r="B39" s="34" t="s">
        <v>146</v>
      </c>
      <c r="C39" s="34" t="s">
        <v>147</v>
      </c>
      <c r="D39" s="35" t="str">
        <f aca="false">$A39 &amp; " - " &amp; $B39</f>
        <v>SD07 - N/A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2.75" hidden="false" customHeight="true" outlineLevel="0" collapsed="false">
      <c r="A40" s="36"/>
      <c r="B40" s="36"/>
      <c r="C40" s="36"/>
      <c r="D40" s="36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2.75" hidden="false" customHeight="tru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2.75" hidden="false" customHeight="true" outlineLevel="0" collapsed="false">
      <c r="A42" s="30" t="s">
        <v>167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2.75" hidden="false" customHeight="true" outlineLevel="0" collapsed="false">
      <c r="A43" s="31" t="s">
        <v>127</v>
      </c>
      <c r="B43" s="32" t="s">
        <v>128</v>
      </c>
      <c r="C43" s="32" t="s">
        <v>129</v>
      </c>
      <c r="D43" s="32" t="s">
        <v>130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2.75" hidden="false" customHeight="true" outlineLevel="0" collapsed="false">
      <c r="A44" s="33" t="str">
        <f aca="false">"IU" &amp; TEXT(ROW()-ROW($A$43), "00")</f>
        <v>IU01</v>
      </c>
      <c r="B44" s="34" t="s">
        <v>168</v>
      </c>
      <c r="C44" s="34" t="s">
        <v>169</v>
      </c>
      <c r="D44" s="35" t="str">
        <f aca="false">$A44 &amp; " - " &amp; $B44</f>
        <v>IU01 - Correctly used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2.75" hidden="false" customHeight="true" outlineLevel="0" collapsed="false">
      <c r="A45" s="33" t="str">
        <f aca="false">"IU" &amp; TEXT(ROW()-ROW($A$43), "00")</f>
        <v>IU02</v>
      </c>
      <c r="B45" s="34" t="s">
        <v>170</v>
      </c>
      <c r="C45" s="34" t="s">
        <v>171</v>
      </c>
      <c r="D45" s="35" t="str">
        <f aca="false">$A45 &amp; " - " &amp; $B45</f>
        <v>IU02 - Incorrectly used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2.75" hidden="false" customHeight="true" outlineLevel="0" collapsed="false">
      <c r="A46" s="33" t="str">
        <f aca="false">"IU" &amp; TEXT(ROW()-ROW($A$43), "00")</f>
        <v>IU03</v>
      </c>
      <c r="B46" s="34" t="s">
        <v>146</v>
      </c>
      <c r="C46" s="34" t="s">
        <v>147</v>
      </c>
      <c r="D46" s="35" t="str">
        <f aca="false">$A46 &amp; " - " &amp; $B46</f>
        <v>IU03 - N/A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2.75" hidden="false" customHeight="true" outlineLevel="0" collapsed="false">
      <c r="A47" s="36"/>
      <c r="B47" s="36"/>
      <c r="C47" s="36"/>
      <c r="D47" s="3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2.75" hidden="false" customHeight="tru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2.75" hidden="false" customHeight="true" outlineLevel="0" collapsed="false">
      <c r="A49" s="30" t="s">
        <v>13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2.75" hidden="false" customHeight="true" outlineLevel="0" collapsed="false">
      <c r="A50" s="31" t="s">
        <v>127</v>
      </c>
      <c r="B50" s="32" t="s">
        <v>148</v>
      </c>
      <c r="C50" s="32" t="s">
        <v>129</v>
      </c>
      <c r="D50" s="32" t="s">
        <v>130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2.75" hidden="false" customHeight="true" outlineLevel="0" collapsed="false">
      <c r="A51" s="33" t="str">
        <f aca="false">"EN" &amp; TEXT(ROW()-ROW($A$50), "00")</f>
        <v>EN01</v>
      </c>
      <c r="B51" s="34" t="s">
        <v>172</v>
      </c>
      <c r="C51" s="34" t="s">
        <v>173</v>
      </c>
      <c r="D51" s="35" t="str">
        <f aca="false">$A51 &amp; " - " &amp; $B51</f>
        <v>EN01 - Normal conditions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2.75" hidden="false" customHeight="true" outlineLevel="0" collapsed="false">
      <c r="A52" s="33" t="str">
        <f aca="false">"EN" &amp; TEXT(ROW()-ROW($A$50), "00")</f>
        <v>EN02</v>
      </c>
      <c r="B52" s="34" t="s">
        <v>174</v>
      </c>
      <c r="C52" s="34" t="s">
        <v>173</v>
      </c>
      <c r="D52" s="35" t="str">
        <f aca="false">$A52 &amp; " - " &amp; $B52</f>
        <v>EN02 - Sun blares (degraded view)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2.75" hidden="false" customHeight="true" outlineLevel="0" collapsed="false">
      <c r="A53" s="33" t="str">
        <f aca="false">"EN" &amp; TEXT(ROW()-ROW($A$50), "00")</f>
        <v>EN03</v>
      </c>
      <c r="B53" s="34" t="s">
        <v>175</v>
      </c>
      <c r="C53" s="34" t="s">
        <v>173</v>
      </c>
      <c r="D53" s="35" t="str">
        <f aca="false">$A53 &amp; " - " &amp; $B53</f>
        <v>EN03 - Fog (degraded view)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2.75" hidden="false" customHeight="true" outlineLevel="0" collapsed="false">
      <c r="A54" s="33" t="str">
        <f aca="false">"EN" &amp; TEXT(ROW()-ROW($A$50), "00")</f>
        <v>EN04</v>
      </c>
      <c r="B54" s="34" t="s">
        <v>176</v>
      </c>
      <c r="C54" s="34" t="s">
        <v>173</v>
      </c>
      <c r="D54" s="35" t="str">
        <f aca="false">$A54 &amp; " - " &amp; $B54</f>
        <v>EN04 - Snowfall (degraded view)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2.75" hidden="false" customHeight="true" outlineLevel="0" collapsed="false">
      <c r="A55" s="33" t="str">
        <f aca="false">"EN" &amp; TEXT(ROW()-ROW($A$50), "00")</f>
        <v>EN05</v>
      </c>
      <c r="B55" s="34" t="s">
        <v>177</v>
      </c>
      <c r="C55" s="34" t="s">
        <v>173</v>
      </c>
      <c r="D55" s="35" t="str">
        <f aca="false">$A55 &amp; " - " &amp; $B55</f>
        <v>EN05 - Cross-wind (lateral force)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2.75" hidden="false" customHeight="true" outlineLevel="0" collapsed="false">
      <c r="A56" s="33" t="str">
        <f aca="false">"EN" &amp; TEXT(ROW()-ROW($A$50), "00")</f>
        <v>EN06</v>
      </c>
      <c r="B56" s="34" t="s">
        <v>178</v>
      </c>
      <c r="C56" s="34" t="s">
        <v>156</v>
      </c>
      <c r="D56" s="35" t="str">
        <f aca="false">$A56 &amp; " - " &amp; $B56</f>
        <v>EN06 - Rain (slippery road)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75" hidden="false" customHeight="true" outlineLevel="0" collapsed="false">
      <c r="A57" s="33" t="str">
        <f aca="false">"EN" &amp; TEXT(ROW()-ROW($A$50), "00")</f>
        <v>EN07</v>
      </c>
      <c r="B57" s="34" t="s">
        <v>179</v>
      </c>
      <c r="C57" s="34" t="s">
        <v>156</v>
      </c>
      <c r="D57" s="35" t="str">
        <f aca="false">$A57 &amp; " - " &amp; $B57</f>
        <v>EN07 - Snow (slippery road)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75" hidden="false" customHeight="true" outlineLevel="0" collapsed="false">
      <c r="A58" s="33" t="str">
        <f aca="false">"EN" &amp; TEXT(ROW()-ROW($A$50), "00")</f>
        <v>EN08</v>
      </c>
      <c r="B58" s="34" t="s">
        <v>180</v>
      </c>
      <c r="C58" s="34" t="s">
        <v>156</v>
      </c>
      <c r="D58" s="35" t="str">
        <f aca="false">$A58 &amp; " - " &amp; $B58</f>
        <v>EN08 - Glace (slippery road)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75" hidden="false" customHeight="true" outlineLevel="0" collapsed="false">
      <c r="A59" s="33" t="str">
        <f aca="false">"EN" &amp; TEXT(ROW()-ROW($A$50), "00")</f>
        <v>EN09</v>
      </c>
      <c r="B59" s="34" t="s">
        <v>146</v>
      </c>
      <c r="C59" s="34" t="s">
        <v>147</v>
      </c>
      <c r="D59" s="35" t="str">
        <f aca="false">$A59 &amp; " - " &amp; $B59</f>
        <v>EN09 - N/A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75" hidden="false" customHeight="true" outlineLevel="0" collapsed="false">
      <c r="A60" s="36"/>
      <c r="B60" s="36"/>
      <c r="C60" s="36"/>
      <c r="D60" s="36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false" outlineLevel="0" collapsed="false">
      <c r="A2" s="30" t="s">
        <v>19</v>
      </c>
      <c r="B2" s="21"/>
      <c r="C2" s="21"/>
      <c r="D2" s="21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customFormat="false" ht="15.75" hidden="false" customHeight="false" outlineLevel="0" collapsed="false">
      <c r="A3" s="31" t="s">
        <v>127</v>
      </c>
      <c r="B3" s="32" t="s">
        <v>181</v>
      </c>
      <c r="C3" s="32" t="s">
        <v>129</v>
      </c>
      <c r="D3" s="32" t="s">
        <v>130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customFormat="false" ht="15.75" hidden="false" customHeight="false" outlineLevel="0" collapsed="false">
      <c r="A4" s="33" t="str">
        <f aca="false">"DV" &amp; TEXT(ROW()-ROW($A$3), "00")</f>
        <v>DV01</v>
      </c>
      <c r="B4" s="34" t="s">
        <v>70</v>
      </c>
      <c r="C4" s="34" t="s">
        <v>182</v>
      </c>
      <c r="D4" s="35" t="str">
        <f aca="false">$A4 &amp; " - " &amp; $B4</f>
        <v>DV01 - Function not activated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customFormat="false" ht="15.75" hidden="false" customHeight="false" outlineLevel="0" collapsed="false">
      <c r="A5" s="33" t="str">
        <f aca="false">"DV" &amp; TEXT(ROW()-ROW($A$3), "00")</f>
        <v>DV02</v>
      </c>
      <c r="B5" s="34" t="s">
        <v>183</v>
      </c>
      <c r="C5" s="34" t="s">
        <v>182</v>
      </c>
      <c r="D5" s="35" t="str">
        <f aca="false">$A5 &amp; " - " &amp; $B5</f>
        <v>DV02 - Function unexpectedly activated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customFormat="false" ht="15.75" hidden="false" customHeight="false" outlineLevel="0" collapsed="false">
      <c r="A6" s="33" t="str">
        <f aca="false">"DV" &amp; TEXT(ROW()-ROW($A$3), "00")</f>
        <v>DV03</v>
      </c>
      <c r="B6" s="34" t="s">
        <v>184</v>
      </c>
      <c r="C6" s="34" t="s">
        <v>182</v>
      </c>
      <c r="D6" s="35" t="str">
        <f aca="false">$A6 &amp; " - " &amp; $B6</f>
        <v>DV03 - Function always activated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customFormat="false" ht="15.75" hidden="false" customHeight="false" outlineLevel="0" collapsed="false">
      <c r="A7" s="33" t="str">
        <f aca="false">"DV" &amp; TEXT(ROW()-ROW($A$3), "00")</f>
        <v>DV04</v>
      </c>
      <c r="B7" s="34" t="s">
        <v>185</v>
      </c>
      <c r="C7" s="34" t="s">
        <v>186</v>
      </c>
      <c r="D7" s="35" t="str">
        <f aca="false">$A7 &amp; " - " &amp; $B7</f>
        <v>DV04 - Actor effect is too much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customFormat="false" ht="15.75" hidden="false" customHeight="false" outlineLevel="0" collapsed="false">
      <c r="A8" s="33" t="str">
        <f aca="false">"DV" &amp; TEXT(ROW()-ROW($A$3), "00")</f>
        <v>DV05</v>
      </c>
      <c r="B8" s="34" t="s">
        <v>187</v>
      </c>
      <c r="C8" s="34" t="s">
        <v>186</v>
      </c>
      <c r="D8" s="35" t="str">
        <f aca="false">$A8 &amp; " - " &amp; $B8</f>
        <v>DV05 - Actor effect is too less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customFormat="false" ht="15.75" hidden="false" customHeight="false" outlineLevel="0" collapsed="false">
      <c r="A9" s="33" t="str">
        <f aca="false">"DV" &amp; TEXT(ROW()-ROW($A$3), "00")</f>
        <v>DV06</v>
      </c>
      <c r="B9" s="34" t="s">
        <v>188</v>
      </c>
      <c r="C9" s="34" t="s">
        <v>189</v>
      </c>
      <c r="D9" s="35" t="str">
        <f aca="false">$A9 &amp; " - " &amp; $B9</f>
        <v>DV06 - Actor action too early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customFormat="false" ht="15.75" hidden="false" customHeight="false" outlineLevel="0" collapsed="false">
      <c r="A10" s="33" t="str">
        <f aca="false">"DV" &amp; TEXT(ROW()-ROW($A$3), "00")</f>
        <v>DV07</v>
      </c>
      <c r="B10" s="34" t="s">
        <v>190</v>
      </c>
      <c r="C10" s="34" t="s">
        <v>189</v>
      </c>
      <c r="D10" s="35" t="str">
        <f aca="false">$A10 &amp; " - " &amp; $B10</f>
        <v>DV07 - Actor action too late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customFormat="false" ht="15.75" hidden="false" customHeight="false" outlineLevel="0" collapsed="false">
      <c r="A11" s="33" t="str">
        <f aca="false">"DV" &amp; TEXT(ROW()-ROW($A$3), "00")</f>
        <v>DV08</v>
      </c>
      <c r="B11" s="34" t="s">
        <v>191</v>
      </c>
      <c r="C11" s="34" t="s">
        <v>192</v>
      </c>
      <c r="D11" s="35" t="str">
        <f aca="false">$A11 &amp; " - " &amp; $B11</f>
        <v>DV08 - Actor action before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customFormat="false" ht="15.75" hidden="false" customHeight="false" outlineLevel="0" collapsed="false">
      <c r="A12" s="33" t="str">
        <f aca="false">"DV" &amp; TEXT(ROW()-ROW($A$3), "00")</f>
        <v>DV09</v>
      </c>
      <c r="B12" s="34" t="s">
        <v>193</v>
      </c>
      <c r="C12" s="34" t="s">
        <v>192</v>
      </c>
      <c r="D12" s="35" t="str">
        <f aca="false">$A12 &amp; " - " &amp; $B12</f>
        <v>DV09 - Actor action after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customFormat="false" ht="15.75" hidden="false" customHeight="false" outlineLevel="0" collapsed="false">
      <c r="A13" s="33" t="str">
        <f aca="false">"DV" &amp; TEXT(ROW()-ROW($A$3), "00")</f>
        <v>DV10</v>
      </c>
      <c r="B13" s="34" t="s">
        <v>194</v>
      </c>
      <c r="C13" s="34" t="s">
        <v>195</v>
      </c>
      <c r="D13" s="35" t="str">
        <f aca="false">$A13 &amp; " - " &amp; $B13</f>
        <v>DV10 - Actor effect is reverse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customFormat="false" ht="15.75" hidden="false" customHeight="false" outlineLevel="0" collapsed="false">
      <c r="A14" s="33" t="str">
        <f aca="false">"DV" &amp; TEXT(ROW()-ROW($A$3), "00")</f>
        <v>DV11</v>
      </c>
      <c r="B14" s="34" t="s">
        <v>196</v>
      </c>
      <c r="C14" s="34" t="s">
        <v>195</v>
      </c>
      <c r="D14" s="35" t="str">
        <f aca="false">$A14 &amp; " - " &amp; $B14</f>
        <v>DV11 - Actor effect is wrong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customFormat="false" ht="15.75" hidden="false" customHeight="false" outlineLevel="0" collapsed="false">
      <c r="A15" s="33" t="str">
        <f aca="false">"DV" &amp; TEXT(ROW()-ROW($A$3), "00")</f>
        <v>DV12</v>
      </c>
      <c r="B15" s="34" t="s">
        <v>197</v>
      </c>
      <c r="C15" s="34" t="s">
        <v>186</v>
      </c>
      <c r="D15" s="35" t="str">
        <f aca="false">$A15 &amp; " - " &amp; $B15</f>
        <v>DV12 - Sensor sensitivity is too high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customFormat="false" ht="15.75" hidden="false" customHeight="false" outlineLevel="0" collapsed="false">
      <c r="A16" s="33" t="str">
        <f aca="false">"DV" &amp; TEXT(ROW()-ROW($A$3), "00")</f>
        <v>DV13</v>
      </c>
      <c r="B16" s="34" t="s">
        <v>198</v>
      </c>
      <c r="C16" s="34" t="s">
        <v>186</v>
      </c>
      <c r="D16" s="35" t="str">
        <f aca="false">$A16 &amp; " - " &amp; $B16</f>
        <v>DV13 - Sensor sensitivity is too low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customFormat="false" ht="15.75" hidden="false" customHeight="false" outlineLevel="0" collapsed="false">
      <c r="A17" s="33" t="str">
        <f aca="false">"DV" &amp; TEXT(ROW()-ROW($A$3), "00")</f>
        <v>DV14</v>
      </c>
      <c r="B17" s="34" t="s">
        <v>199</v>
      </c>
      <c r="C17" s="34" t="s">
        <v>189</v>
      </c>
      <c r="D17" s="35" t="str">
        <f aca="false">$A17 &amp; " - " &amp; $B17</f>
        <v>DV14 - Sensor detection too early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customFormat="false" ht="15.75" hidden="false" customHeight="false" outlineLevel="0" collapsed="false">
      <c r="A18" s="33" t="str">
        <f aca="false">"DV" &amp; TEXT(ROW()-ROW($A$3), "00")</f>
        <v>DV15</v>
      </c>
      <c r="B18" s="34" t="s">
        <v>200</v>
      </c>
      <c r="C18" s="34" t="s">
        <v>189</v>
      </c>
      <c r="D18" s="35" t="str">
        <f aca="false">$A18 &amp; " - " &amp; $B18</f>
        <v>DV15 - Sensor detection too late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customFormat="false" ht="15.75" hidden="false" customHeight="false" outlineLevel="0" collapsed="false">
      <c r="A19" s="33" t="str">
        <f aca="false">"DV" &amp; TEXT(ROW()-ROW($A$3), "00")</f>
        <v>DV16</v>
      </c>
      <c r="B19" s="34" t="s">
        <v>201</v>
      </c>
      <c r="C19" s="34" t="s">
        <v>192</v>
      </c>
      <c r="D19" s="35" t="str">
        <f aca="false">$A19 &amp; " - " &amp; $B19</f>
        <v>DV16 - Sensor detection before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customFormat="false" ht="15.75" hidden="false" customHeight="false" outlineLevel="0" collapsed="false">
      <c r="A20" s="33" t="str">
        <f aca="false">"DV" &amp; TEXT(ROW()-ROW($A$3), "00")</f>
        <v>DV17</v>
      </c>
      <c r="B20" s="34" t="s">
        <v>202</v>
      </c>
      <c r="C20" s="34" t="s">
        <v>192</v>
      </c>
      <c r="D20" s="35" t="str">
        <f aca="false">$A20 &amp; " - " &amp; $B20</f>
        <v>DV17 - Sensor detection after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customFormat="false" ht="15.75" hidden="false" customHeight="false" outlineLevel="0" collapsed="false">
      <c r="A21" s="33" t="str">
        <f aca="false">"DV" &amp; TEXT(ROW()-ROW($A$3), "00")</f>
        <v>DV18</v>
      </c>
      <c r="B21" s="34" t="s">
        <v>203</v>
      </c>
      <c r="C21" s="34" t="s">
        <v>195</v>
      </c>
      <c r="D21" s="35" t="str">
        <f aca="false">$A21 &amp; " - " &amp; $B21</f>
        <v>DV18 - Sensor detection is reverse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customFormat="false" ht="15.75" hidden="false" customHeight="false" outlineLevel="0" collapsed="false">
      <c r="A22" s="33" t="str">
        <f aca="false">"DV" &amp; TEXT(ROW()-ROW($A$3), "00")</f>
        <v>DV19</v>
      </c>
      <c r="B22" s="34" t="s">
        <v>204</v>
      </c>
      <c r="C22" s="34" t="s">
        <v>195</v>
      </c>
      <c r="D22" s="35" t="str">
        <f aca="false">$A22 &amp; " - " &amp; $B22</f>
        <v>DV19 - Sensor detection is wrong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customFormat="false" ht="15.75" hidden="false" customHeight="false" outlineLevel="0" collapsed="false">
      <c r="A23" s="33" t="str">
        <f aca="false">"DV" &amp; TEXT(ROW()-ROW($A$3), "00")</f>
        <v>DV20</v>
      </c>
      <c r="B23" s="34" t="s">
        <v>146</v>
      </c>
      <c r="C23" s="34" t="s">
        <v>147</v>
      </c>
      <c r="D23" s="35" t="str">
        <f aca="false">$A23 &amp; " - " &amp; $B23</f>
        <v>DV20 - N/A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customFormat="false" ht="15.75" hidden="false" customHeight="false" outlineLevel="0" collapsed="false">
      <c r="A24" s="36"/>
      <c r="B24" s="36"/>
      <c r="C24" s="36"/>
      <c r="D24" s="36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customFormat="false" ht="15.75" hidden="false" customHeight="false" outlineLevel="0" collapsed="false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customFormat="false" ht="15.75" hidden="false" customHeight="false" outlineLevel="0" collapsed="false">
      <c r="A26" s="40" t="s">
        <v>205</v>
      </c>
      <c r="B26" s="41"/>
      <c r="C26" s="41"/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customFormat="false" ht="15.75" hidden="false" customHeight="false" outlineLevel="0" collapsed="false">
      <c r="A27" s="42" t="s">
        <v>127</v>
      </c>
      <c r="B27" s="43" t="s">
        <v>206</v>
      </c>
      <c r="C27" s="43" t="s">
        <v>129</v>
      </c>
      <c r="D27" s="43" t="s">
        <v>130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customFormat="false" ht="15.75" hidden="false" customHeight="false" outlineLevel="0" collapsed="false">
      <c r="A28" s="44" t="str">
        <f aca="false">"EV" &amp; TEXT(ROW()-ROW($A$35), "00")</f>
        <v>EV-07</v>
      </c>
      <c r="B28" s="45" t="s">
        <v>207</v>
      </c>
      <c r="C28" s="46"/>
      <c r="D28" s="47" t="str">
        <f aca="false">$A28 &amp; " - " &amp; $B28</f>
        <v>EV-07 - None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customFormat="false" ht="15.75" hidden="false" customHeight="false" outlineLevel="0" collapsed="false">
      <c r="A29" s="44" t="str">
        <f aca="false">"EV" &amp; TEXT(ROW()-ROW($A$35), "00")</f>
        <v>EV-06</v>
      </c>
      <c r="B29" s="45" t="s">
        <v>208</v>
      </c>
      <c r="C29" s="46"/>
      <c r="D29" s="47" t="str">
        <f aca="false">$A29 &amp; " - " &amp; $B29</f>
        <v>EV-06 - Front collision with oncoming traffic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customFormat="false" ht="15.75" hidden="false" customHeight="false" outlineLevel="0" collapsed="false">
      <c r="A30" s="44" t="str">
        <f aca="false">"EV" &amp; TEXT(ROW()-ROW($A$35), "00")</f>
        <v>EV-05</v>
      </c>
      <c r="B30" s="45" t="s">
        <v>209</v>
      </c>
      <c r="C30" s="46"/>
      <c r="D30" s="47" t="str">
        <f aca="false">$A30 &amp; " - " &amp; $B30</f>
        <v>EV-05 - Front collision with ahead traffic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customFormat="false" ht="15.75" hidden="false" customHeight="false" outlineLevel="0" collapsed="false">
      <c r="A31" s="44" t="str">
        <f aca="false">"EV" &amp; TEXT(ROW()-ROW($A$35), "00")</f>
        <v>EV-04</v>
      </c>
      <c r="B31" s="45" t="s">
        <v>72</v>
      </c>
      <c r="C31" s="46"/>
      <c r="D31" s="47" t="str">
        <f aca="false">$A31 &amp; " - " &amp; $B31</f>
        <v>EV-04 - Front collision with obstacle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customFormat="false" ht="15.75" hidden="false" customHeight="false" outlineLevel="0" collapsed="false">
      <c r="A32" s="44" t="str">
        <f aca="false">"EV" &amp; TEXT(ROW()-ROW($A$35), "00")</f>
        <v>EV-03</v>
      </c>
      <c r="B32" s="45" t="s">
        <v>210</v>
      </c>
      <c r="C32" s="46"/>
      <c r="D32" s="47" t="str">
        <f aca="false">$A32 &amp; " - " &amp; $B32</f>
        <v>EV-03 - Rear collision with trailing traffic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customFormat="false" ht="15.75" hidden="false" customHeight="false" outlineLevel="0" collapsed="false">
      <c r="A33" s="44" t="str">
        <f aca="false">"EV" &amp; TEXT(ROW()-ROW($A$35), "00")</f>
        <v>EV-02</v>
      </c>
      <c r="B33" s="45" t="s">
        <v>211</v>
      </c>
      <c r="C33" s="46"/>
      <c r="D33" s="47" t="str">
        <f aca="false">$A33 &amp; " - " &amp; $B33</f>
        <v>EV-02 - Side collision with other traffic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customFormat="false" ht="15.75" hidden="false" customHeight="false" outlineLevel="0" collapsed="false">
      <c r="A34" s="44" t="str">
        <f aca="false">"EV" &amp; TEXT(ROW()-ROW($A$35), "00")</f>
        <v>EV-01</v>
      </c>
      <c r="B34" s="45" t="s">
        <v>212</v>
      </c>
      <c r="C34" s="46"/>
      <c r="D34" s="47" t="str">
        <f aca="false">$A34 &amp; " - " &amp; $B34</f>
        <v>EV-01 - Side collision with obstacle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customFormat="false" ht="15.75" hidden="false" customHeight="false" outlineLevel="0" collapsed="false">
      <c r="A35" s="44" t="str">
        <f aca="false">"EV" &amp; TEXT(ROW()-ROW($A$35), "00")</f>
        <v>EV00</v>
      </c>
      <c r="B35" s="45" t="s">
        <v>213</v>
      </c>
      <c r="C35" s="46"/>
      <c r="D35" s="47" t="str">
        <f aca="false">$A35 &amp; " - " &amp; $B35</f>
        <v>EV00 - Collision with other vehicle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customFormat="false" ht="15.75" hidden="false" customHeight="false" outlineLevel="0" collapsed="false">
      <c r="A36" s="44" t="str">
        <f aca="false">"EV" &amp; TEXT(ROW()-ROW($A$35), "00")</f>
        <v>EV01</v>
      </c>
      <c r="B36" s="45" t="s">
        <v>214</v>
      </c>
      <c r="C36" s="46"/>
      <c r="D36" s="47" t="str">
        <f aca="false">$A36 &amp; " - " &amp; $B36</f>
        <v>EV01 - Collision with train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customFormat="false" ht="15.75" hidden="false" customHeight="false" outlineLevel="0" collapsed="false">
      <c r="A37" s="44" t="str">
        <f aca="false">"EV" &amp; TEXT(ROW()-ROW($A$35), "00")</f>
        <v>EV02</v>
      </c>
      <c r="B37" s="45" t="s">
        <v>215</v>
      </c>
      <c r="C37" s="46"/>
      <c r="D37" s="47" t="str">
        <f aca="false">$A37 &amp; " - " &amp; $B37</f>
        <v>EV02 - Collision with pedestrian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customFormat="false" ht="15.75" hidden="false" customHeight="false" outlineLevel="0" collapsed="false">
      <c r="A38" s="44" t="str">
        <f aca="false">"EV" &amp; TEXT(ROW()-ROW($A$35), "00")</f>
        <v>EV03</v>
      </c>
      <c r="B38" s="45" t="s">
        <v>216</v>
      </c>
      <c r="C38" s="46"/>
      <c r="D38" s="47" t="str">
        <f aca="false">$A38 &amp; " - " &amp; $B38</f>
        <v>EV03 - Car spins out of control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customFormat="false" ht="15.75" hidden="false" customHeight="false" outlineLevel="0" collapsed="false">
      <c r="A39" s="44" t="str">
        <f aca="false">"EV" &amp; TEXT(ROW()-ROW($A$35), "00")</f>
        <v>EV04</v>
      </c>
      <c r="B39" s="45" t="s">
        <v>217</v>
      </c>
      <c r="C39" s="46"/>
      <c r="D39" s="47" t="str">
        <f aca="false">$A39 &amp; " - " &amp; $B39</f>
        <v>EV04 - Car comes off the road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customFormat="false" ht="15.75" hidden="false" customHeight="false" outlineLevel="0" collapsed="false">
      <c r="A40" s="44" t="str">
        <f aca="false">"EV" &amp; TEXT(ROW()-ROW($A$35), "00")</f>
        <v>EV05</v>
      </c>
      <c r="B40" s="45" t="s">
        <v>218</v>
      </c>
      <c r="C40" s="46"/>
      <c r="D40" s="47" t="str">
        <f aca="false">$A40 &amp; " - " &amp; $B40</f>
        <v>EV05 - Car catches file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customFormat="false" ht="15.75" hidden="false" customHeight="false" outlineLevel="0" collapsed="false">
      <c r="A41" s="44" t="str">
        <f aca="false">"EV" &amp; TEXT(ROW()-ROW($A$35), "00")</f>
        <v>EV06</v>
      </c>
      <c r="B41" s="45" t="s">
        <v>146</v>
      </c>
      <c r="C41" s="46"/>
      <c r="D41" s="47" t="str">
        <f aca="false">$A41 &amp; " - " &amp; $B41</f>
        <v>EV06 - N/A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customFormat="false" ht="15.75" hidden="false" customHeight="false" outlineLevel="0" collapsed="false">
      <c r="A42" s="48"/>
      <c r="B42" s="49"/>
      <c r="C42" s="49"/>
      <c r="D42" s="49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3" activeCellId="0" sqref="E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0" t="s">
        <v>219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2.75" hidden="false" customHeight="true" outlineLevel="0" collapsed="false">
      <c r="A2" s="31" t="s">
        <v>127</v>
      </c>
      <c r="B2" s="32" t="s">
        <v>220</v>
      </c>
      <c r="C2" s="32" t="s">
        <v>221</v>
      </c>
      <c r="D2" s="32" t="s">
        <v>222</v>
      </c>
      <c r="E2" s="32" t="s">
        <v>130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2.75" hidden="false" customHeight="true" outlineLevel="0" collapsed="false">
      <c r="A3" s="50" t="s">
        <v>223</v>
      </c>
      <c r="B3" s="34" t="s">
        <v>224</v>
      </c>
      <c r="C3" s="34"/>
      <c r="D3" s="34"/>
      <c r="E3" s="35" t="str">
        <f aca="false">$A3 &amp; " - " &amp; $B3</f>
        <v>E0 - Incredible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2.75" hidden="false" customHeight="true" outlineLevel="0" collapsed="false">
      <c r="A4" s="50" t="s">
        <v>225</v>
      </c>
      <c r="B4" s="34" t="s">
        <v>226</v>
      </c>
      <c r="C4" s="34" t="s">
        <v>227</v>
      </c>
      <c r="D4" s="34" t="s">
        <v>228</v>
      </c>
      <c r="E4" s="35" t="str">
        <f aca="false">$A4 &amp; " - " &amp; $B4</f>
        <v>E1 - Very low probability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2.75" hidden="false" customHeight="true" outlineLevel="0" collapsed="false">
      <c r="A5" s="50" t="s">
        <v>229</v>
      </c>
      <c r="B5" s="34" t="s">
        <v>230</v>
      </c>
      <c r="C5" s="34" t="s">
        <v>231</v>
      </c>
      <c r="D5" s="34" t="s">
        <v>232</v>
      </c>
      <c r="E5" s="35" t="str">
        <f aca="false">$A5 &amp; " - " &amp; $B5</f>
        <v>E2 - Low probability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2.75" hidden="false" customHeight="true" outlineLevel="0" collapsed="false">
      <c r="A6" s="50" t="s">
        <v>233</v>
      </c>
      <c r="B6" s="34" t="s">
        <v>234</v>
      </c>
      <c r="C6" s="34" t="s">
        <v>235</v>
      </c>
      <c r="D6" s="34" t="s">
        <v>236</v>
      </c>
      <c r="E6" s="35" t="str">
        <f aca="false">$A6 &amp; " - " &amp; $B6</f>
        <v>E3 - Medium probability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2.75" hidden="false" customHeight="true" outlineLevel="0" collapsed="false">
      <c r="A7" s="50" t="s">
        <v>237</v>
      </c>
      <c r="B7" s="34" t="s">
        <v>238</v>
      </c>
      <c r="C7" s="34" t="s">
        <v>239</v>
      </c>
      <c r="D7" s="34" t="s">
        <v>240</v>
      </c>
      <c r="E7" s="35" t="str">
        <f aca="false">$A7 &amp; " - " &amp; $B7</f>
        <v>E4 - High probability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2.75" hidden="false" customHeight="true" outlineLevel="0" collapsed="false">
      <c r="A8" s="36"/>
      <c r="B8" s="36"/>
      <c r="C8" s="36"/>
      <c r="D8" s="36"/>
      <c r="E8" s="3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2.75" hidden="false" customHeight="tru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2.75" hidden="false" customHeight="true" outlineLevel="0" collapsed="false">
      <c r="A10" s="30" t="s">
        <v>241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2.75" hidden="false" customHeight="true" outlineLevel="0" collapsed="false">
      <c r="A11" s="31" t="s">
        <v>127</v>
      </c>
      <c r="B11" s="32" t="s">
        <v>220</v>
      </c>
      <c r="C11" s="32" t="s">
        <v>129</v>
      </c>
      <c r="D11" s="32" t="s">
        <v>242</v>
      </c>
      <c r="E11" s="32" t="s">
        <v>130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2.75" hidden="false" customHeight="true" outlineLevel="0" collapsed="false">
      <c r="A12" s="50" t="s">
        <v>243</v>
      </c>
      <c r="B12" s="34" t="s">
        <v>244</v>
      </c>
      <c r="C12" s="34" t="s">
        <v>244</v>
      </c>
      <c r="D12" s="34" t="s">
        <v>245</v>
      </c>
      <c r="E12" s="35" t="str">
        <f aca="false">$A12 &amp; " - " &amp; $B12</f>
        <v>S0 - No injuries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2.75" hidden="false" customHeight="true" outlineLevel="0" collapsed="false">
      <c r="A13" s="50" t="s">
        <v>246</v>
      </c>
      <c r="B13" s="34" t="s">
        <v>247</v>
      </c>
      <c r="C13" s="34" t="s">
        <v>247</v>
      </c>
      <c r="D13" s="34" t="s">
        <v>248</v>
      </c>
      <c r="E13" s="35" t="str">
        <f aca="false">$A13 &amp; " - " &amp; $B13</f>
        <v>S1 - Light and moderate injuries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2.75" hidden="false" customHeight="true" outlineLevel="0" collapsed="false">
      <c r="A14" s="50" t="s">
        <v>249</v>
      </c>
      <c r="B14" s="34" t="s">
        <v>250</v>
      </c>
      <c r="C14" s="34" t="s">
        <v>251</v>
      </c>
      <c r="D14" s="34" t="s">
        <v>252</v>
      </c>
      <c r="E14" s="35" t="str">
        <f aca="false">$A14 &amp; " - " &amp; $B14</f>
        <v>S2 - Severe and life-threatening injuries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2.75" hidden="false" customHeight="true" outlineLevel="0" collapsed="false">
      <c r="A15" s="50" t="s">
        <v>253</v>
      </c>
      <c r="B15" s="34" t="s">
        <v>254</v>
      </c>
      <c r="C15" s="34" t="s">
        <v>255</v>
      </c>
      <c r="D15" s="34" t="s">
        <v>256</v>
      </c>
      <c r="E15" s="35" t="str">
        <f aca="false">$A15 &amp; " - " &amp; $B15</f>
        <v>S3 - Life-threatening or fatal injuries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2.75" hidden="false" customHeight="true" outlineLevel="0" collapsed="false">
      <c r="A16" s="36"/>
      <c r="B16" s="36"/>
      <c r="C16" s="36"/>
      <c r="D16" s="36"/>
      <c r="E16" s="3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2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2.75" hidden="false" customHeight="true" outlineLevel="0" collapsed="false">
      <c r="A18" s="30" t="s">
        <v>257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2.75" hidden="false" customHeight="true" outlineLevel="0" collapsed="false">
      <c r="A19" s="31" t="s">
        <v>127</v>
      </c>
      <c r="B19" s="32" t="s">
        <v>220</v>
      </c>
      <c r="C19" s="51" t="s">
        <v>129</v>
      </c>
      <c r="D19" s="52"/>
      <c r="E19" s="32" t="s">
        <v>130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2.75" hidden="false" customHeight="true" outlineLevel="0" collapsed="false">
      <c r="A20" s="50" t="s">
        <v>258</v>
      </c>
      <c r="B20" s="34" t="s">
        <v>259</v>
      </c>
      <c r="C20" s="53" t="s">
        <v>259</v>
      </c>
      <c r="D20" s="54"/>
      <c r="E20" s="35" t="str">
        <f aca="false">$A20 &amp; " - " &amp; $B20</f>
        <v>C0 - Controllable in general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2.75" hidden="false" customHeight="true" outlineLevel="0" collapsed="false">
      <c r="A21" s="50" t="s">
        <v>260</v>
      </c>
      <c r="B21" s="34" t="s">
        <v>261</v>
      </c>
      <c r="C21" s="53" t="s">
        <v>262</v>
      </c>
      <c r="D21" s="54"/>
      <c r="E21" s="35" t="str">
        <f aca="false">$A21 &amp; " - " &amp; $B21</f>
        <v>C1 - Simply controllable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2.75" hidden="false" customHeight="true" outlineLevel="0" collapsed="false">
      <c r="A22" s="50" t="s">
        <v>263</v>
      </c>
      <c r="B22" s="34" t="s">
        <v>264</v>
      </c>
      <c r="C22" s="53" t="s">
        <v>265</v>
      </c>
      <c r="D22" s="54"/>
      <c r="E22" s="35" t="str">
        <f aca="false">$A22 &amp; " - " &amp; $B22</f>
        <v>C2 - Normally controllable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2.75" hidden="false" customHeight="true" outlineLevel="0" collapsed="false">
      <c r="A23" s="50" t="s">
        <v>266</v>
      </c>
      <c r="B23" s="34" t="s">
        <v>267</v>
      </c>
      <c r="C23" s="53" t="s">
        <v>268</v>
      </c>
      <c r="D23" s="54"/>
      <c r="E23" s="35" t="str">
        <f aca="false">$A23 &amp; " - " &amp; $B23</f>
        <v>C3 - Difficult to control or uncontrollable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true" outlineLevel="0" collapsed="false">
      <c r="A24" s="36"/>
      <c r="B24" s="36"/>
      <c r="C24" s="55"/>
      <c r="D24" s="56"/>
      <c r="E24" s="3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7" t="s">
        <v>257</v>
      </c>
      <c r="C2" s="58" t="s">
        <v>219</v>
      </c>
      <c r="D2" s="59" t="s">
        <v>241</v>
      </c>
      <c r="E2" s="59"/>
      <c r="F2" s="59"/>
      <c r="G2" s="59"/>
    </row>
    <row r="3" customFormat="false" ht="15.75" hidden="false" customHeight="false" outlineLevel="0" collapsed="false">
      <c r="B3" s="57"/>
      <c r="C3" s="58"/>
      <c r="D3" s="46" t="s">
        <v>243</v>
      </c>
      <c r="E3" s="46" t="s">
        <v>246</v>
      </c>
      <c r="F3" s="46" t="s">
        <v>249</v>
      </c>
      <c r="G3" s="46" t="s">
        <v>253</v>
      </c>
    </row>
    <row r="4" customFormat="false" ht="15.75" hidden="false" customHeight="false" outlineLevel="0" collapsed="false">
      <c r="B4" s="60" t="s">
        <v>260</v>
      </c>
      <c r="C4" s="61" t="s">
        <v>225</v>
      </c>
      <c r="D4" s="61" t="s">
        <v>81</v>
      </c>
      <c r="E4" s="61" t="s">
        <v>81</v>
      </c>
      <c r="F4" s="61" t="s">
        <v>81</v>
      </c>
      <c r="G4" s="61" t="s">
        <v>81</v>
      </c>
    </row>
    <row r="5" customFormat="false" ht="15.75" hidden="false" customHeight="false" outlineLevel="0" collapsed="false">
      <c r="B5" s="60"/>
      <c r="C5" s="61" t="s">
        <v>229</v>
      </c>
      <c r="D5" s="61" t="s">
        <v>81</v>
      </c>
      <c r="E5" s="61" t="s">
        <v>81</v>
      </c>
      <c r="F5" s="61" t="s">
        <v>81</v>
      </c>
      <c r="G5" s="61" t="s">
        <v>81</v>
      </c>
    </row>
    <row r="6" customFormat="false" ht="15.75" hidden="false" customHeight="false" outlineLevel="0" collapsed="false">
      <c r="B6" s="60"/>
      <c r="C6" s="61" t="s">
        <v>233</v>
      </c>
      <c r="D6" s="61" t="s">
        <v>81</v>
      </c>
      <c r="E6" s="61" t="s">
        <v>81</v>
      </c>
      <c r="F6" s="61" t="s">
        <v>81</v>
      </c>
      <c r="G6" s="61" t="s">
        <v>41</v>
      </c>
    </row>
    <row r="7" customFormat="false" ht="15.75" hidden="false" customHeight="false" outlineLevel="0" collapsed="false">
      <c r="B7" s="60"/>
      <c r="C7" s="61" t="s">
        <v>237</v>
      </c>
      <c r="D7" s="61" t="s">
        <v>81</v>
      </c>
      <c r="E7" s="61" t="s">
        <v>81</v>
      </c>
      <c r="F7" s="61" t="s">
        <v>41</v>
      </c>
      <c r="G7" s="61" t="s">
        <v>120</v>
      </c>
    </row>
    <row r="8" customFormat="false" ht="15.75" hidden="false" customHeight="false" outlineLevel="0" collapsed="false">
      <c r="B8" s="60" t="s">
        <v>263</v>
      </c>
      <c r="C8" s="61" t="s">
        <v>225</v>
      </c>
      <c r="D8" s="61" t="s">
        <v>81</v>
      </c>
      <c r="E8" s="61" t="s">
        <v>81</v>
      </c>
      <c r="F8" s="61" t="s">
        <v>81</v>
      </c>
      <c r="G8" s="61" t="s">
        <v>81</v>
      </c>
    </row>
    <row r="9" customFormat="false" ht="15.75" hidden="false" customHeight="false" outlineLevel="0" collapsed="false">
      <c r="B9" s="60"/>
      <c r="C9" s="61" t="s">
        <v>229</v>
      </c>
      <c r="D9" s="61" t="s">
        <v>81</v>
      </c>
      <c r="E9" s="61" t="s">
        <v>81</v>
      </c>
      <c r="F9" s="61" t="s">
        <v>81</v>
      </c>
      <c r="G9" s="61" t="s">
        <v>41</v>
      </c>
    </row>
    <row r="10" customFormat="false" ht="15.75" hidden="false" customHeight="false" outlineLevel="0" collapsed="false">
      <c r="B10" s="60"/>
      <c r="C10" s="61" t="s">
        <v>233</v>
      </c>
      <c r="D10" s="61" t="s">
        <v>81</v>
      </c>
      <c r="E10" s="61" t="s">
        <v>81</v>
      </c>
      <c r="F10" s="61" t="s">
        <v>41</v>
      </c>
      <c r="G10" s="61" t="s">
        <v>120</v>
      </c>
    </row>
    <row r="11" customFormat="false" ht="15.75" hidden="false" customHeight="false" outlineLevel="0" collapsed="false">
      <c r="B11" s="60"/>
      <c r="C11" s="61" t="s">
        <v>237</v>
      </c>
      <c r="D11" s="61" t="s">
        <v>81</v>
      </c>
      <c r="E11" s="61" t="s">
        <v>41</v>
      </c>
      <c r="F11" s="61" t="s">
        <v>120</v>
      </c>
      <c r="G11" s="61" t="s">
        <v>55</v>
      </c>
    </row>
    <row r="12" customFormat="false" ht="15.75" hidden="false" customHeight="false" outlineLevel="0" collapsed="false">
      <c r="B12" s="60" t="s">
        <v>266</v>
      </c>
      <c r="C12" s="61" t="s">
        <v>225</v>
      </c>
      <c r="D12" s="61" t="s">
        <v>81</v>
      </c>
      <c r="E12" s="61" t="s">
        <v>81</v>
      </c>
      <c r="F12" s="61" t="s">
        <v>81</v>
      </c>
      <c r="G12" s="61" t="s">
        <v>41</v>
      </c>
    </row>
    <row r="13" customFormat="false" ht="15.75" hidden="false" customHeight="false" outlineLevel="0" collapsed="false">
      <c r="B13" s="60"/>
      <c r="C13" s="61" t="s">
        <v>229</v>
      </c>
      <c r="D13" s="61" t="s">
        <v>81</v>
      </c>
      <c r="E13" s="61" t="s">
        <v>81</v>
      </c>
      <c r="F13" s="61" t="s">
        <v>41</v>
      </c>
      <c r="G13" s="61" t="s">
        <v>120</v>
      </c>
    </row>
    <row r="14" customFormat="false" ht="15.75" hidden="false" customHeight="false" outlineLevel="0" collapsed="false">
      <c r="B14" s="60"/>
      <c r="C14" s="61" t="s">
        <v>233</v>
      </c>
      <c r="D14" s="61" t="s">
        <v>81</v>
      </c>
      <c r="E14" s="61" t="s">
        <v>41</v>
      </c>
      <c r="F14" s="61" t="s">
        <v>120</v>
      </c>
      <c r="G14" s="61" t="s">
        <v>55</v>
      </c>
    </row>
    <row r="15" customFormat="false" ht="15.75" hidden="false" customHeight="false" outlineLevel="0" collapsed="false">
      <c r="B15" s="60"/>
      <c r="C15" s="61" t="s">
        <v>237</v>
      </c>
      <c r="D15" s="61" t="s">
        <v>81</v>
      </c>
      <c r="E15" s="61" t="s">
        <v>120</v>
      </c>
      <c r="F15" s="61" t="s">
        <v>55</v>
      </c>
      <c r="G15" s="61" t="s">
        <v>269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2018-02-10T21:44:47Z</dcterms:modified>
  <cp:revision>72</cp:revision>
  <dc:subject/>
  <dc:title/>
</cp:coreProperties>
</file>