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DieseArbeitsmappe" defaultThemeVersion="124226"/>
  <xr:revisionPtr revIDLastSave="0" documentId="13_ncr:1_{E8EC1F97-DF1D-41F3-9ED2-87FDA3C9B029}" xr6:coauthVersionLast="44" xr6:coauthVersionMax="44" xr10:uidLastSave="{00000000-0000-0000-0000-000000000000}"/>
  <bookViews>
    <workbookView xWindow="390" yWindow="390" windowWidth="21600" windowHeight="11835" xr2:uid="{00000000-000D-0000-FFFF-FFFF00000000}"/>
  </bookViews>
  <sheets>
    <sheet name="BHV1_GD" sheetId="7" r:id="rId1"/>
    <sheet name="Tabelle1" sheetId="8" r:id="rId2"/>
  </sheets>
  <definedNames>
    <definedName name="quot_m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7" l="1"/>
  <c r="N14" i="7"/>
  <c r="M14" i="7"/>
  <c r="N13" i="7"/>
  <c r="M13" i="7"/>
  <c r="N12" i="7"/>
  <c r="M12" i="7"/>
  <c r="N18" i="7"/>
  <c r="P18" i="7" s="1"/>
  <c r="M18" i="7"/>
  <c r="N17" i="7"/>
  <c r="M17" i="7"/>
  <c r="N16" i="7"/>
  <c r="M16" i="7"/>
  <c r="N15" i="7"/>
  <c r="M15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Q5" i="7" s="1"/>
  <c r="M5" i="7"/>
  <c r="P5" i="7" s="1"/>
  <c r="O18" i="7" l="1"/>
  <c r="O16" i="7"/>
  <c r="P16" i="7"/>
  <c r="Q16" i="7" s="1"/>
  <c r="O10" i="7"/>
  <c r="P15" i="7"/>
  <c r="Q15" i="7" s="1"/>
  <c r="P14" i="7"/>
  <c r="Q14" i="7"/>
  <c r="O13" i="7"/>
  <c r="P11" i="7"/>
  <c r="P8" i="7"/>
  <c r="Q8" i="7" s="1"/>
  <c r="O8" i="7"/>
  <c r="P6" i="7"/>
  <c r="P13" i="7"/>
  <c r="Q13" i="7" s="1"/>
  <c r="O12" i="7"/>
  <c r="P12" i="7"/>
  <c r="O14" i="7"/>
  <c r="O5" i="7"/>
  <c r="O7" i="7"/>
  <c r="P10" i="7"/>
  <c r="Q10" i="7" s="1"/>
  <c r="O6" i="7"/>
  <c r="P9" i="7"/>
  <c r="Q9" i="7" s="1"/>
  <c r="O17" i="7"/>
  <c r="P7" i="7"/>
  <c r="Q7" i="7" s="1"/>
  <c r="O15" i="7"/>
  <c r="O9" i="7"/>
  <c r="O11" i="7"/>
  <c r="P17" i="7"/>
  <c r="Q17" i="7" s="1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P36" i="7" l="1"/>
  <c r="O32" i="7"/>
  <c r="P28" i="7"/>
  <c r="Q26" i="7"/>
  <c r="Q31" i="7"/>
  <c r="O33" i="7"/>
  <c r="P30" i="7"/>
  <c r="O30" i="7"/>
  <c r="P33" i="7"/>
  <c r="O26" i="7"/>
  <c r="O31" i="7"/>
  <c r="Q28" i="7"/>
  <c r="O29" i="7"/>
  <c r="P32" i="7"/>
  <c r="O35" i="7"/>
  <c r="P26" i="7"/>
  <c r="O27" i="7"/>
  <c r="P29" i="7"/>
  <c r="P35" i="7"/>
  <c r="P27" i="7"/>
  <c r="O28" i="7"/>
  <c r="P31" i="7"/>
  <c r="O34" i="7"/>
  <c r="P34" i="7"/>
  <c r="Q34" i="7" s="1"/>
  <c r="O36" i="7"/>
  <c r="N60" i="7"/>
  <c r="M60" i="7"/>
  <c r="N59" i="7"/>
  <c r="M59" i="7"/>
  <c r="N58" i="7"/>
  <c r="M58" i="7"/>
  <c r="N57" i="7"/>
  <c r="M57" i="7"/>
  <c r="N56" i="7"/>
  <c r="M56" i="7"/>
  <c r="Q56" i="7" s="1"/>
  <c r="N55" i="7"/>
  <c r="M55" i="7"/>
  <c r="P55" i="7" s="1"/>
  <c r="N54" i="7"/>
  <c r="M54" i="7"/>
  <c r="N53" i="7"/>
  <c r="M53" i="7"/>
  <c r="N52" i="7"/>
  <c r="M52" i="7"/>
  <c r="N51" i="7"/>
  <c r="M51" i="7"/>
  <c r="N50" i="7"/>
  <c r="M50" i="7"/>
  <c r="N49" i="7"/>
  <c r="M49" i="7"/>
  <c r="Q49" i="7" s="1"/>
  <c r="N48" i="7"/>
  <c r="M48" i="7"/>
  <c r="N47" i="7"/>
  <c r="M47" i="7"/>
  <c r="N46" i="7"/>
  <c r="M46" i="7"/>
  <c r="O60" i="7" l="1"/>
  <c r="P59" i="7"/>
  <c r="O57" i="7"/>
  <c r="O55" i="7"/>
  <c r="P53" i="7"/>
  <c r="O52" i="7"/>
  <c r="P51" i="7"/>
  <c r="O50" i="7"/>
  <c r="O47" i="7"/>
  <c r="P58" i="7"/>
  <c r="Q58" i="7" s="1"/>
  <c r="P47" i="7"/>
  <c r="P50" i="7"/>
  <c r="Q50" i="7" s="1"/>
  <c r="O46" i="7"/>
  <c r="P60" i="7"/>
  <c r="Q35" i="7" s="1"/>
  <c r="O58" i="7"/>
  <c r="O49" i="7"/>
  <c r="P52" i="7"/>
  <c r="P57" i="7"/>
  <c r="P46" i="7"/>
  <c r="P54" i="7"/>
  <c r="O48" i="7"/>
  <c r="O53" i="7"/>
  <c r="P56" i="7"/>
  <c r="P49" i="7"/>
  <c r="O54" i="7"/>
  <c r="O51" i="7"/>
  <c r="O59" i="7"/>
  <c r="O56" i="7"/>
  <c r="P48" i="7"/>
  <c r="E6" i="8"/>
  <c r="E5" i="8"/>
  <c r="E4" i="8"/>
  <c r="E3" i="8"/>
  <c r="Q27" i="7" l="1"/>
  <c r="Q47" i="7"/>
  <c r="Q33" i="7"/>
  <c r="Q32" i="7"/>
  <c r="Q30" i="7"/>
  <c r="Q29" i="7"/>
  <c r="Q48" i="7"/>
  <c r="Q51" i="7"/>
  <c r="Q57" i="7"/>
  <c r="Q54" i="7"/>
  <c r="Q52" i="7"/>
  <c r="Q59" i="7"/>
  <c r="N72" i="7"/>
  <c r="M72" i="7"/>
  <c r="N71" i="7"/>
  <c r="M71" i="7"/>
  <c r="N70" i="7"/>
  <c r="M70" i="7"/>
  <c r="N69" i="7"/>
  <c r="M69" i="7"/>
  <c r="N68" i="7"/>
  <c r="M68" i="7"/>
  <c r="N67" i="7"/>
  <c r="M67" i="7"/>
  <c r="P68" i="7" l="1"/>
  <c r="P69" i="7"/>
  <c r="Q69" i="7" s="1"/>
  <c r="Q68" i="7"/>
  <c r="P67" i="7"/>
  <c r="P71" i="7"/>
  <c r="P72" i="7"/>
  <c r="P70" i="7"/>
  <c r="O67" i="7"/>
  <c r="O69" i="7"/>
  <c r="O71" i="7"/>
  <c r="O68" i="7"/>
  <c r="O70" i="7"/>
  <c r="O72" i="7"/>
  <c r="N79" i="7" l="1"/>
  <c r="M79" i="7"/>
  <c r="N78" i="7"/>
  <c r="M78" i="7"/>
  <c r="N77" i="7"/>
  <c r="M77" i="7"/>
  <c r="N76" i="7"/>
  <c r="M76" i="7"/>
  <c r="N75" i="7"/>
  <c r="M75" i="7"/>
  <c r="Q75" i="7" s="1"/>
  <c r="N74" i="7"/>
  <c r="M74" i="7"/>
  <c r="N73" i="7"/>
  <c r="M73" i="7"/>
  <c r="N66" i="7"/>
  <c r="M66" i="7"/>
  <c r="N65" i="7"/>
  <c r="M65" i="7"/>
  <c r="Q74" i="7" l="1"/>
  <c r="Q78" i="7"/>
  <c r="P73" i="7"/>
  <c r="Q73" i="7"/>
  <c r="O77" i="7"/>
  <c r="P75" i="7"/>
  <c r="O66" i="7"/>
  <c r="P77" i="7"/>
  <c r="O74" i="7"/>
  <c r="P78" i="7"/>
  <c r="P66" i="7"/>
  <c r="P76" i="7"/>
  <c r="Q76" i="7" s="1"/>
  <c r="O78" i="7"/>
  <c r="O75" i="7"/>
  <c r="P65" i="7"/>
  <c r="Q65" i="7" s="1"/>
  <c r="O79" i="7"/>
  <c r="P79" i="7"/>
  <c r="O65" i="7"/>
  <c r="O76" i="7"/>
  <c r="P74" i="7"/>
  <c r="O73" i="7"/>
  <c r="Q77" i="7" l="1"/>
  <c r="Q72" i="7"/>
  <c r="Q71" i="7"/>
  <c r="Q70" i="7"/>
  <c r="Q67" i="7"/>
</calcChain>
</file>

<file path=xl/sharedStrings.xml><?xml version="1.0" encoding="utf-8"?>
<sst xmlns="http://schemas.openxmlformats.org/spreadsheetml/2006/main" count="307" uniqueCount="134">
  <si>
    <t>Celi</t>
  </si>
  <si>
    <t>+</t>
  </si>
  <si>
    <t>-</t>
  </si>
  <si>
    <t>1. Satz</t>
  </si>
  <si>
    <t>2. Satz</t>
  </si>
  <si>
    <t>3. Satz</t>
  </si>
  <si>
    <t>4. Satz</t>
  </si>
  <si>
    <t>5. Satz</t>
  </si>
  <si>
    <t>Gesamt</t>
  </si>
  <si>
    <t>Diff</t>
  </si>
  <si>
    <t>Quot</t>
  </si>
  <si>
    <t>.</t>
  </si>
  <si>
    <t>Aktionen 1</t>
  </si>
  <si>
    <t>Aktionen 2</t>
  </si>
  <si>
    <t>Aktionen 3</t>
  </si>
  <si>
    <t>Aktionen 4</t>
  </si>
  <si>
    <t>Aktionen 5</t>
  </si>
  <si>
    <t>Thery</t>
  </si>
  <si>
    <t>Dragi</t>
  </si>
  <si>
    <t>Jenny</t>
  </si>
  <si>
    <t>Sabsi</t>
  </si>
  <si>
    <t>Vali</t>
  </si>
  <si>
    <t>Bojana</t>
  </si>
  <si>
    <t>Alex</t>
  </si>
  <si>
    <t>Celine</t>
  </si>
  <si>
    <t>Brückl hotvolleys - Akademie Graz</t>
  </si>
  <si>
    <t>Stefie R</t>
  </si>
  <si>
    <t>Lea Me</t>
  </si>
  <si>
    <t>Lea Mu</t>
  </si>
  <si>
    <t>Niki</t>
  </si>
  <si>
    <t>Stefie M</t>
  </si>
  <si>
    <t>L:Alex:Bojana:Vali:StefieM:StefieR:Sabsi</t>
  </si>
  <si>
    <t>l:8:2:14:13:6:11</t>
  </si>
  <si>
    <t>l:14:8:2:11:13:10</t>
  </si>
  <si>
    <t>l:8:2:11:13:10:14</t>
  </si>
  <si>
    <t>1:7:t</t>
  </si>
  <si>
    <t>4:13:t</t>
  </si>
  <si>
    <t>21:8:W:Celi/Bojana</t>
  </si>
  <si>
    <t>9:22:w:10/6</t>
  </si>
  <si>
    <t>0:5:T</t>
  </si>
  <si>
    <t>9:9:t</t>
  </si>
  <si>
    <t>9:9:w:6/14</t>
  </si>
  <si>
    <t>10:14:t</t>
  </si>
  <si>
    <t>24:17:W:Dragi/StefieM</t>
  </si>
  <si>
    <t>16:23:w:14/6</t>
  </si>
  <si>
    <t>23:22:T</t>
  </si>
  <si>
    <t>22:17:W:Dragi/StefieM</t>
  </si>
  <si>
    <t>18:15:T</t>
  </si>
  <si>
    <t>6:14:w:10/6</t>
  </si>
  <si>
    <t>6:9:t</t>
  </si>
  <si>
    <t>6:7:w:6/10</t>
  </si>
  <si>
    <t>teamS</t>
  </si>
  <si>
    <t>true</t>
  </si>
  <si>
    <t>false</t>
  </si>
  <si>
    <t>isASrv</t>
  </si>
  <si>
    <t>WSL - Brückl hotvolleys</t>
  </si>
  <si>
    <t>L:Thery:Bojana:Vali:Alex:StefieR:Sabsi</t>
  </si>
  <si>
    <t>L:Bojana:Vali:Alex:StefieR:Sabsi:Thery</t>
  </si>
  <si>
    <t>l:7:6:10:15:8:22</t>
  </si>
  <si>
    <t>l:6:10:15:8:22:7</t>
  </si>
  <si>
    <t>l:6:10:13:9:11:7</t>
  </si>
  <si>
    <t>6:12:T</t>
  </si>
  <si>
    <t>9:17:T</t>
  </si>
  <si>
    <t>18:13:t</t>
  </si>
  <si>
    <t>14:9:w:9/6</t>
  </si>
  <si>
    <t>22:16:w:6/9</t>
  </si>
  <si>
    <t>22:16:w:8/12</t>
  </si>
  <si>
    <t>14:9:w:12/8</t>
  </si>
  <si>
    <t>6:10:t</t>
  </si>
  <si>
    <t>6:16:t</t>
  </si>
  <si>
    <t>3:5:w:12/6</t>
  </si>
  <si>
    <t>13:22:w:6/12</t>
  </si>
  <si>
    <t>13:21:w:5/15</t>
  </si>
  <si>
    <t>17:24:w:15/5</t>
  </si>
  <si>
    <t>6:15:w:9/8</t>
  </si>
  <si>
    <t>4:9:t</t>
  </si>
  <si>
    <t>10:18:t</t>
  </si>
  <si>
    <t>4:11:w:9/6</t>
  </si>
  <si>
    <t>4:11:w:12/8</t>
  </si>
  <si>
    <t>7:14:w:5/22</t>
  </si>
  <si>
    <t>10:21:w:22/5</t>
  </si>
  <si>
    <t>8:17:t</t>
  </si>
  <si>
    <t>9:18:w:8/6</t>
  </si>
  <si>
    <t>8:14:w:22/11</t>
  </si>
  <si>
    <t>10:20:w:11/22</t>
  </si>
  <si>
    <t>14:20:W:LeaMe/StefieR</t>
  </si>
  <si>
    <t>16:23:W:StefieR/LeaMe</t>
  </si>
  <si>
    <t>21:12:W:Dragi/Vali</t>
  </si>
  <si>
    <t>15:10:W:LeaMe/StefieR</t>
  </si>
  <si>
    <t>18:10:W:Celi/Bojana</t>
  </si>
  <si>
    <t>23:12:W:StefieM/Thery</t>
  </si>
  <si>
    <t>21:11:W:Celi/Bojana</t>
  </si>
  <si>
    <t>23:11:W:Celine/Thery</t>
  </si>
  <si>
    <t>l:14:8:10:11:17:7</t>
  </si>
  <si>
    <t>l:14:8:10:19:17:7</t>
  </si>
  <si>
    <t>l:7:14:8:10:19:17</t>
  </si>
  <si>
    <t>21:17:T</t>
  </si>
  <si>
    <t>14:19:t</t>
  </si>
  <si>
    <t>9:14:t</t>
  </si>
  <si>
    <t>12:10:T</t>
  </si>
  <si>
    <t>10:16:t</t>
  </si>
  <si>
    <t>15:21:t</t>
  </si>
  <si>
    <t>5:10:w:2/8</t>
  </si>
  <si>
    <t>15:22:w:8/2</t>
  </si>
  <si>
    <t>14:21:w:19/11</t>
  </si>
  <si>
    <t>5:8:t</t>
  </si>
  <si>
    <t>14:20:t</t>
  </si>
  <si>
    <t>20:18:T</t>
  </si>
  <si>
    <t>20:16:W:LeaMe/StefieR</t>
  </si>
  <si>
    <t>20:19:W:StefieR/LeaMe</t>
  </si>
  <si>
    <t>Brückl hotvolleys - Jennersdorf</t>
  </si>
  <si>
    <t>VBC Weiz - Brückl hotvolleys</t>
  </si>
  <si>
    <t>l:10:12:4:6:3:15</t>
  </si>
  <si>
    <t>l:5:16:12:15:11:3</t>
  </si>
  <si>
    <t>l:12:5:6:3:15:10</t>
  </si>
  <si>
    <t>7:12:t</t>
  </si>
  <si>
    <t>12:18:t</t>
  </si>
  <si>
    <t>12:19:w:5/4</t>
  </si>
  <si>
    <t>15:22:w:13/6</t>
  </si>
  <si>
    <t>19:15:T</t>
  </si>
  <si>
    <t>10:12:t</t>
  </si>
  <si>
    <t>22:19:T</t>
  </si>
  <si>
    <t>13:20:w:4/5</t>
  </si>
  <si>
    <t>10:14:w:10/16</t>
  </si>
  <si>
    <t>12:17:w:16/10</t>
  </si>
  <si>
    <t>20:23:w:13/15</t>
  </si>
  <si>
    <t>10:14:w:6/11</t>
  </si>
  <si>
    <t>12:17:w:11/6</t>
  </si>
  <si>
    <t>23:19:W:Dragi/Alex</t>
  </si>
  <si>
    <t>22:18:W:LeaMe/StefieR</t>
  </si>
  <si>
    <t>24:21:W:StefieR/LeaMe</t>
  </si>
  <si>
    <t>3:8:t</t>
  </si>
  <si>
    <t>3:9:w:11/6</t>
  </si>
  <si>
    <t>3:9:w:16/10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</si>
</sst>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2" borderId="0" xfId="1" applyBorder="1"/>
    <xf numFmtId="164" fontId="2" fillId="2" borderId="0" xfId="1" applyNumberFormat="1" applyBorder="1" applyAlignment="1">
      <alignment horizontal="right"/>
    </xf>
    <xf numFmtId="0" fontId="2" fillId="2" borderId="0" xfId="1" applyBorder="1" applyAlignment="1">
      <alignment horizontal="right"/>
    </xf>
    <xf numFmtId="0" fontId="2" fillId="2" borderId="0" xfId="1" applyBorder="1" applyAlignment="1">
      <alignment horizontal="center"/>
    </xf>
    <xf numFmtId="16" fontId="3" fillId="2" borderId="0" xfId="1" applyNumberFormat="1" applyFont="1" applyBorder="1"/>
    <xf numFmtId="0" fontId="3" fillId="2" borderId="0" xfId="1" applyFont="1" applyBorder="1"/>
    <xf numFmtId="0" fontId="3" fillId="2" borderId="0" xfId="1" applyFont="1" applyBorder="1" applyAlignment="1">
      <alignment horizontal="right"/>
    </xf>
  </cellXfs>
  <cellStyles count="2">
    <cellStyle name="Standard" xfId="0" builtinId="0"/>
    <cellStyle name="Zelle überprüfen" xfId="1" builtinId="23"/>
  </cellStyles>
  <dxfs count="2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DBE4-F64F-4D58-971E-86C19A50F49D}">
  <sheetPr codeName="Tabelle1"/>
  <dimension ref="A1:AG80"/>
  <sheetViews>
    <sheetView tabSelected="1" topLeftCell="E3" workbookViewId="0">
      <selection activeCell="AD10" sqref="AD10"/>
    </sheetView>
  </sheetViews>
  <sheetFormatPr baseColWidth="10" defaultColWidth="9.140625" defaultRowHeight="15" x14ac:dyDescent="0.25"/>
  <cols>
    <col min="1" max="1" width="11.42578125" customWidth="1"/>
    <col min="2" max="15" width="3.7109375" customWidth="1"/>
    <col min="16" max="16" width="7.140625" customWidth="1"/>
    <col min="17" max="17" width="3.7109375" customWidth="1"/>
    <col min="18" max="18" width="7.7109375" customWidth="1"/>
    <col min="19" max="27" width="3.7109375" customWidth="1"/>
    <col min="28" max="28" width="3.85546875" customWidth="1"/>
    <col min="29" max="33" width="20.7109375" customWidth="1"/>
  </cols>
  <sheetData>
    <row r="1" spans="1:33" x14ac:dyDescent="0.25">
      <c r="A1" t="s">
        <v>11</v>
      </c>
    </row>
    <row r="2" spans="1:33" ht="18" customHeight="1" x14ac:dyDescent="0.3">
      <c r="A2" s="8">
        <v>44121</v>
      </c>
      <c r="B2" s="9" t="s">
        <v>111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</row>
    <row r="3" spans="1:33" x14ac:dyDescent="0.25">
      <c r="A3" s="4"/>
      <c r="B3" s="4" t="s">
        <v>3</v>
      </c>
      <c r="C3" s="4"/>
      <c r="D3" s="4" t="s">
        <v>4</v>
      </c>
      <c r="E3" s="4"/>
      <c r="F3" s="4" t="s">
        <v>5</v>
      </c>
      <c r="G3" s="4"/>
      <c r="H3" s="4" t="s">
        <v>6</v>
      </c>
      <c r="I3" s="4"/>
      <c r="J3" s="4" t="s">
        <v>7</v>
      </c>
      <c r="K3" s="4"/>
      <c r="L3" s="4"/>
      <c r="M3" s="4" t="s">
        <v>8</v>
      </c>
      <c r="N3" s="4"/>
      <c r="O3" s="4"/>
      <c r="P3" s="6"/>
    </row>
    <row r="4" spans="1:33" x14ac:dyDescent="0.25">
      <c r="A4" s="4"/>
      <c r="B4" s="7" t="s">
        <v>1</v>
      </c>
      <c r="C4" s="7" t="s">
        <v>2</v>
      </c>
      <c r="D4" s="7" t="s">
        <v>1</v>
      </c>
      <c r="E4" s="7" t="s">
        <v>2</v>
      </c>
      <c r="F4" s="7" t="s">
        <v>1</v>
      </c>
      <c r="G4" s="7" t="s">
        <v>2</v>
      </c>
      <c r="H4" s="7" t="s">
        <v>1</v>
      </c>
      <c r="I4" s="7" t="s">
        <v>2</v>
      </c>
      <c r="J4" s="7" t="s">
        <v>1</v>
      </c>
      <c r="K4" s="7" t="s">
        <v>2</v>
      </c>
      <c r="L4" s="7"/>
      <c r="M4" s="7" t="s">
        <v>1</v>
      </c>
      <c r="N4" s="7" t="s">
        <v>2</v>
      </c>
      <c r="O4" s="4" t="s">
        <v>9</v>
      </c>
      <c r="P4" s="6" t="s">
        <v>10</v>
      </c>
      <c r="S4" t="s">
        <v>3</v>
      </c>
      <c r="U4" t="s">
        <v>4</v>
      </c>
      <c r="W4" t="s">
        <v>5</v>
      </c>
      <c r="Y4" t="s">
        <v>6</v>
      </c>
      <c r="AA4" t="s">
        <v>7</v>
      </c>
      <c r="AC4" t="s">
        <v>12</v>
      </c>
      <c r="AD4" t="s">
        <v>13</v>
      </c>
      <c r="AE4" t="s">
        <v>14</v>
      </c>
      <c r="AF4" t="s">
        <v>15</v>
      </c>
      <c r="AG4" t="s">
        <v>16</v>
      </c>
    </row>
    <row r="5" spans="1:33" x14ac:dyDescent="0.25">
      <c r="A5" s="1" t="s">
        <v>0</v>
      </c>
      <c r="M5">
        <f t="shared" ref="M5:M18" si="0" xml:space="preserve"> B5 + D5 + F5 + H5 + J5</f>
        <v>0</v>
      </c>
      <c r="N5">
        <f t="shared" ref="N5:N18" si="1" xml:space="preserve"> C5 + E5 + G5 + I5 + K5</f>
        <v>0</v>
      </c>
      <c r="O5" s="1">
        <f t="shared" ref="O5:O18" si="2">M5 - N5</f>
        <v>0</v>
      </c>
      <c r="P5" s="3">
        <f t="shared" ref="P5:P18" si="3" xml:space="preserve"> IF(M5+N5=0, 0, IF(N5=0, "MAX", M5/N5))</f>
        <v>0</v>
      </c>
      <c r="Q5">
        <f t="shared" ref="Q5:Q17" si="4">IF(AND(M5 = 0, N5 = 0), 0, IF(P5 &lt; 1, 3, IF(P5 &gt;= P$60, 1, 2)))</f>
        <v>0</v>
      </c>
      <c r="T5">
        <v>1</v>
      </c>
      <c r="U5">
        <v>3</v>
      </c>
      <c r="X5">
        <v>0</v>
      </c>
      <c r="AC5" t="s">
        <v>56</v>
      </c>
      <c r="AD5" t="s">
        <v>57</v>
      </c>
      <c r="AE5" t="s">
        <v>56</v>
      </c>
    </row>
    <row r="6" spans="1:33" x14ac:dyDescent="0.25">
      <c r="A6" s="1" t="s">
        <v>18</v>
      </c>
      <c r="F6">
        <v>0</v>
      </c>
      <c r="G6">
        <v>0</v>
      </c>
      <c r="M6">
        <f t="shared" si="0"/>
        <v>0</v>
      </c>
      <c r="N6">
        <f t="shared" si="1"/>
        <v>0</v>
      </c>
      <c r="O6" s="1">
        <f t="shared" si="2"/>
        <v>0</v>
      </c>
      <c r="P6" s="3">
        <f t="shared" si="3"/>
        <v>0</v>
      </c>
      <c r="Q6">
        <v>2</v>
      </c>
      <c r="S6">
        <v>1</v>
      </c>
      <c r="T6">
        <v>2</v>
      </c>
      <c r="U6">
        <v>4</v>
      </c>
      <c r="V6">
        <v>1</v>
      </c>
      <c r="W6">
        <v>2</v>
      </c>
      <c r="X6">
        <v>2</v>
      </c>
      <c r="AC6" t="s">
        <v>112</v>
      </c>
      <c r="AD6" t="s">
        <v>114</v>
      </c>
      <c r="AE6" t="s">
        <v>113</v>
      </c>
    </row>
    <row r="7" spans="1:33" x14ac:dyDescent="0.25">
      <c r="A7" s="1" t="s">
        <v>22</v>
      </c>
      <c r="B7">
        <v>2</v>
      </c>
      <c r="C7">
        <v>0</v>
      </c>
      <c r="D7">
        <v>2</v>
      </c>
      <c r="E7">
        <v>1</v>
      </c>
      <c r="F7">
        <v>1</v>
      </c>
      <c r="G7">
        <v>0</v>
      </c>
      <c r="M7">
        <f t="shared" si="0"/>
        <v>5</v>
      </c>
      <c r="N7">
        <f t="shared" si="1"/>
        <v>1</v>
      </c>
      <c r="O7" s="1">
        <f t="shared" si="2"/>
        <v>4</v>
      </c>
      <c r="P7" s="3">
        <f t="shared" si="3"/>
        <v>5</v>
      </c>
      <c r="Q7">
        <f t="shared" si="4"/>
        <v>1</v>
      </c>
      <c r="S7">
        <v>4</v>
      </c>
      <c r="T7">
        <v>3</v>
      </c>
      <c r="U7">
        <v>6</v>
      </c>
      <c r="V7">
        <v>2</v>
      </c>
      <c r="W7">
        <v>3</v>
      </c>
      <c r="X7">
        <v>3</v>
      </c>
      <c r="AC7" t="s">
        <v>115</v>
      </c>
      <c r="AD7" t="s">
        <v>131</v>
      </c>
      <c r="AE7" t="s">
        <v>120</v>
      </c>
    </row>
    <row r="8" spans="1:33" x14ac:dyDescent="0.25">
      <c r="A8" s="1" t="s">
        <v>19</v>
      </c>
      <c r="B8">
        <v>0</v>
      </c>
      <c r="C8">
        <v>1</v>
      </c>
      <c r="D8">
        <v>0</v>
      </c>
      <c r="E8">
        <v>1</v>
      </c>
      <c r="F8">
        <v>0</v>
      </c>
      <c r="G8">
        <v>2</v>
      </c>
      <c r="M8">
        <f t="shared" si="0"/>
        <v>0</v>
      </c>
      <c r="N8">
        <f t="shared" si="1"/>
        <v>4</v>
      </c>
      <c r="O8" s="1">
        <f t="shared" si="2"/>
        <v>-4</v>
      </c>
      <c r="P8" s="3">
        <f t="shared" si="3"/>
        <v>0</v>
      </c>
      <c r="Q8">
        <f t="shared" si="4"/>
        <v>3</v>
      </c>
      <c r="S8">
        <v>7</v>
      </c>
      <c r="T8">
        <v>4</v>
      </c>
      <c r="U8">
        <v>11</v>
      </c>
      <c r="V8">
        <v>3</v>
      </c>
      <c r="W8">
        <v>5</v>
      </c>
      <c r="X8">
        <v>4</v>
      </c>
      <c r="AC8" t="s">
        <v>116</v>
      </c>
      <c r="AD8" t="s">
        <v>132</v>
      </c>
      <c r="AE8" t="s">
        <v>121</v>
      </c>
    </row>
    <row r="9" spans="1:33" x14ac:dyDescent="0.25">
      <c r="A9" s="1" t="s">
        <v>20</v>
      </c>
      <c r="B9">
        <v>3</v>
      </c>
      <c r="C9">
        <v>2</v>
      </c>
      <c r="D9">
        <v>3</v>
      </c>
      <c r="E9">
        <v>2</v>
      </c>
      <c r="F9">
        <v>3</v>
      </c>
      <c r="G9">
        <v>2</v>
      </c>
      <c r="M9">
        <f t="shared" si="0"/>
        <v>9</v>
      </c>
      <c r="N9">
        <f t="shared" si="1"/>
        <v>6</v>
      </c>
      <c r="O9" s="1">
        <f t="shared" si="2"/>
        <v>3</v>
      </c>
      <c r="P9" s="3">
        <f t="shared" si="3"/>
        <v>1.5</v>
      </c>
      <c r="Q9">
        <f t="shared" si="4"/>
        <v>1</v>
      </c>
      <c r="S9">
        <v>8</v>
      </c>
      <c r="T9">
        <v>7</v>
      </c>
      <c r="U9">
        <v>19</v>
      </c>
      <c r="V9">
        <v>4</v>
      </c>
      <c r="W9">
        <v>6</v>
      </c>
      <c r="X9">
        <v>5</v>
      </c>
      <c r="AC9" t="s">
        <v>117</v>
      </c>
      <c r="AD9" t="s">
        <v>133</v>
      </c>
      <c r="AE9" t="s">
        <v>122</v>
      </c>
    </row>
    <row r="10" spans="1:33" x14ac:dyDescent="0.25">
      <c r="A10" s="1" t="s">
        <v>23</v>
      </c>
      <c r="B10">
        <v>3</v>
      </c>
      <c r="C10">
        <v>2</v>
      </c>
      <c r="D10">
        <v>0</v>
      </c>
      <c r="E10">
        <v>1</v>
      </c>
      <c r="F10">
        <v>3</v>
      </c>
      <c r="G10">
        <v>1</v>
      </c>
      <c r="M10">
        <f t="shared" si="0"/>
        <v>6</v>
      </c>
      <c r="N10">
        <f t="shared" si="1"/>
        <v>4</v>
      </c>
      <c r="O10" s="1">
        <f t="shared" si="2"/>
        <v>2</v>
      </c>
      <c r="P10" s="3">
        <f t="shared" si="3"/>
        <v>1.5</v>
      </c>
      <c r="Q10">
        <f t="shared" si="4"/>
        <v>1</v>
      </c>
      <c r="S10">
        <v>12</v>
      </c>
      <c r="T10">
        <v>8</v>
      </c>
      <c r="U10">
        <v>20</v>
      </c>
      <c r="V10">
        <v>6</v>
      </c>
      <c r="W10">
        <v>7</v>
      </c>
      <c r="X10">
        <v>6</v>
      </c>
      <c r="AC10" t="s">
        <v>118</v>
      </c>
      <c r="AE10" t="s">
        <v>123</v>
      </c>
    </row>
    <row r="11" spans="1:33" x14ac:dyDescent="0.25">
      <c r="A11" s="1" t="s">
        <v>30</v>
      </c>
      <c r="M11">
        <f t="shared" si="0"/>
        <v>0</v>
      </c>
      <c r="N11">
        <f t="shared" si="1"/>
        <v>0</v>
      </c>
      <c r="O11" s="1">
        <f t="shared" si="2"/>
        <v>0</v>
      </c>
      <c r="P11" s="3">
        <f t="shared" si="3"/>
        <v>0</v>
      </c>
      <c r="Q11">
        <f t="shared" si="4"/>
        <v>0</v>
      </c>
      <c r="S11">
        <v>14</v>
      </c>
      <c r="T11">
        <v>10</v>
      </c>
      <c r="U11">
        <v>23</v>
      </c>
      <c r="V11">
        <v>8</v>
      </c>
      <c r="W11">
        <v>8</v>
      </c>
      <c r="X11">
        <v>7</v>
      </c>
      <c r="AC11" t="s">
        <v>119</v>
      </c>
      <c r="AE11" t="s">
        <v>124</v>
      </c>
    </row>
    <row r="12" spans="1:33" x14ac:dyDescent="0.25">
      <c r="A12" s="1" t="s">
        <v>27</v>
      </c>
      <c r="F12">
        <v>0</v>
      </c>
      <c r="G12">
        <v>0</v>
      </c>
      <c r="M12">
        <f t="shared" ref="M12:M14" si="5" xml:space="preserve"> B12 + D12 + F12 + H12 + J12</f>
        <v>0</v>
      </c>
      <c r="N12">
        <f t="shared" ref="N12:N14" si="6" xml:space="preserve"> C12 + E12 + G12 + I12 + K12</f>
        <v>0</v>
      </c>
      <c r="O12" s="1">
        <f t="shared" ref="O12:O14" si="7">M12 - N12</f>
        <v>0</v>
      </c>
      <c r="P12" s="3">
        <f t="shared" ref="P12:P14" si="8" xml:space="preserve"> IF(M12+N12=0, 0, IF(N12=0, "MAX", M12/N12))</f>
        <v>0</v>
      </c>
      <c r="Q12">
        <v>2</v>
      </c>
      <c r="S12">
        <v>15</v>
      </c>
      <c r="T12">
        <v>12</v>
      </c>
      <c r="U12">
        <v>24</v>
      </c>
      <c r="V12">
        <v>9</v>
      </c>
      <c r="W12">
        <v>9</v>
      </c>
      <c r="X12">
        <v>9</v>
      </c>
      <c r="AE12" t="s">
        <v>125</v>
      </c>
    </row>
    <row r="13" spans="1:33" x14ac:dyDescent="0.25">
      <c r="A13" s="1" t="s">
        <v>24</v>
      </c>
      <c r="M13">
        <f t="shared" si="5"/>
        <v>0</v>
      </c>
      <c r="N13">
        <f t="shared" si="6"/>
        <v>0</v>
      </c>
      <c r="O13" s="1">
        <f t="shared" si="7"/>
        <v>0</v>
      </c>
      <c r="P13" s="3">
        <f t="shared" si="8"/>
        <v>0</v>
      </c>
      <c r="Q13">
        <f t="shared" ref="Q12:Q14" si="9">IF(AND(M13 = 0, N13 = 0), 0, IF(P13 &lt; 1, 3, IF(P13 &gt;= P$60, 1, 2)))</f>
        <v>0</v>
      </c>
      <c r="S13">
        <v>19</v>
      </c>
      <c r="T13">
        <v>15</v>
      </c>
      <c r="U13">
        <v>25</v>
      </c>
      <c r="V13">
        <v>11</v>
      </c>
      <c r="W13">
        <v>10</v>
      </c>
      <c r="X13">
        <v>10</v>
      </c>
      <c r="AE13" t="s">
        <v>126</v>
      </c>
    </row>
    <row r="14" spans="1:33" x14ac:dyDescent="0.25">
      <c r="A14" s="1" t="s">
        <v>28</v>
      </c>
      <c r="M14">
        <f t="shared" si="5"/>
        <v>0</v>
      </c>
      <c r="N14">
        <f t="shared" si="6"/>
        <v>0</v>
      </c>
      <c r="O14" s="1">
        <f t="shared" si="7"/>
        <v>0</v>
      </c>
      <c r="P14" s="3">
        <f t="shared" si="8"/>
        <v>0</v>
      </c>
      <c r="Q14">
        <f t="shared" si="9"/>
        <v>0</v>
      </c>
      <c r="S14">
        <v>22</v>
      </c>
      <c r="T14">
        <v>16</v>
      </c>
      <c r="W14">
        <v>15</v>
      </c>
      <c r="X14">
        <v>11</v>
      </c>
      <c r="AE14" t="s">
        <v>127</v>
      </c>
    </row>
    <row r="15" spans="1:33" x14ac:dyDescent="0.25">
      <c r="A15" s="1" t="s">
        <v>21</v>
      </c>
      <c r="B15">
        <v>2</v>
      </c>
      <c r="C15">
        <v>1</v>
      </c>
      <c r="D15">
        <v>3</v>
      </c>
      <c r="E15">
        <v>0</v>
      </c>
      <c r="F15">
        <v>3</v>
      </c>
      <c r="G15">
        <v>2</v>
      </c>
      <c r="M15">
        <f t="shared" si="0"/>
        <v>8</v>
      </c>
      <c r="N15">
        <f t="shared" si="1"/>
        <v>3</v>
      </c>
      <c r="O15" s="1">
        <f t="shared" si="2"/>
        <v>5</v>
      </c>
      <c r="P15" s="3">
        <f t="shared" si="3"/>
        <v>2.6666666666666665</v>
      </c>
      <c r="Q15">
        <f t="shared" si="4"/>
        <v>1</v>
      </c>
      <c r="S15">
        <v>25</v>
      </c>
      <c r="W15">
        <v>17</v>
      </c>
      <c r="X15">
        <v>12</v>
      </c>
      <c r="AE15" t="s">
        <v>128</v>
      </c>
    </row>
    <row r="16" spans="1:33" x14ac:dyDescent="0.25">
      <c r="A16" s="1" t="s">
        <v>26</v>
      </c>
      <c r="B16">
        <v>1</v>
      </c>
      <c r="C16">
        <v>0</v>
      </c>
      <c r="D16">
        <v>0</v>
      </c>
      <c r="E16">
        <v>0</v>
      </c>
      <c r="F16">
        <v>1</v>
      </c>
      <c r="G16">
        <v>2</v>
      </c>
      <c r="M16">
        <f t="shared" si="0"/>
        <v>2</v>
      </c>
      <c r="N16">
        <f t="shared" si="1"/>
        <v>2</v>
      </c>
      <c r="O16" s="1">
        <f t="shared" si="2"/>
        <v>0</v>
      </c>
      <c r="P16" s="3">
        <f t="shared" si="3"/>
        <v>1</v>
      </c>
      <c r="Q16">
        <f t="shared" si="4"/>
        <v>2</v>
      </c>
      <c r="W16">
        <v>18</v>
      </c>
      <c r="X16">
        <v>13</v>
      </c>
      <c r="AE16" t="s">
        <v>129</v>
      </c>
    </row>
    <row r="17" spans="1:33" x14ac:dyDescent="0.25">
      <c r="A17" s="1" t="s">
        <v>17</v>
      </c>
      <c r="B17">
        <v>5</v>
      </c>
      <c r="C17">
        <v>1</v>
      </c>
      <c r="D17">
        <v>4</v>
      </c>
      <c r="E17">
        <v>1</v>
      </c>
      <c r="F17">
        <v>2</v>
      </c>
      <c r="G17">
        <v>1</v>
      </c>
      <c r="M17">
        <f t="shared" si="0"/>
        <v>11</v>
      </c>
      <c r="N17">
        <f t="shared" si="1"/>
        <v>3</v>
      </c>
      <c r="O17" s="1">
        <f t="shared" si="2"/>
        <v>8</v>
      </c>
      <c r="P17" s="3">
        <f t="shared" si="3"/>
        <v>3.6666666666666665</v>
      </c>
      <c r="Q17">
        <f t="shared" si="4"/>
        <v>1</v>
      </c>
      <c r="W17">
        <v>20</v>
      </c>
      <c r="X17">
        <v>14</v>
      </c>
      <c r="AE17" t="s">
        <v>130</v>
      </c>
    </row>
    <row r="18" spans="1:33" x14ac:dyDescent="0.25">
      <c r="A18" s="4"/>
      <c r="B18" s="4">
        <v>25</v>
      </c>
      <c r="C18" s="4">
        <v>16</v>
      </c>
      <c r="D18" s="4">
        <v>25</v>
      </c>
      <c r="E18" s="4">
        <v>11</v>
      </c>
      <c r="F18" s="4">
        <v>25</v>
      </c>
      <c r="G18" s="4">
        <v>21</v>
      </c>
      <c r="H18" s="4"/>
      <c r="I18" s="4"/>
      <c r="J18" s="4"/>
      <c r="K18" s="4"/>
      <c r="L18" s="4"/>
      <c r="M18" s="4">
        <f t="shared" si="0"/>
        <v>75</v>
      </c>
      <c r="N18" s="4">
        <f t="shared" si="1"/>
        <v>48</v>
      </c>
      <c r="O18" s="4">
        <f t="shared" si="2"/>
        <v>27</v>
      </c>
      <c r="P18" s="5">
        <f t="shared" si="3"/>
        <v>1.5625</v>
      </c>
      <c r="W18">
        <v>21</v>
      </c>
      <c r="X18">
        <v>15</v>
      </c>
    </row>
    <row r="19" spans="1:33" x14ac:dyDescent="0.25">
      <c r="W19">
        <v>22</v>
      </c>
      <c r="X19">
        <v>19</v>
      </c>
    </row>
    <row r="20" spans="1:33" x14ac:dyDescent="0.25">
      <c r="A20" t="s">
        <v>11</v>
      </c>
      <c r="W20">
        <v>23</v>
      </c>
      <c r="X20">
        <v>20</v>
      </c>
    </row>
    <row r="21" spans="1:33" x14ac:dyDescent="0.25">
      <c r="A21" t="s">
        <v>11</v>
      </c>
      <c r="W21">
        <v>24</v>
      </c>
      <c r="X21">
        <v>21</v>
      </c>
    </row>
    <row r="22" spans="1:33" x14ac:dyDescent="0.25">
      <c r="A22" t="s">
        <v>11</v>
      </c>
      <c r="W22">
        <v>25</v>
      </c>
    </row>
    <row r="23" spans="1:33" ht="18" customHeight="1" x14ac:dyDescent="0.3">
      <c r="A23" s="8">
        <v>44114</v>
      </c>
      <c r="B23" s="9" t="s">
        <v>110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0"/>
    </row>
    <row r="24" spans="1:33" x14ac:dyDescent="0.25">
      <c r="A24" s="4"/>
      <c r="B24" s="4" t="s">
        <v>3</v>
      </c>
      <c r="C24" s="4"/>
      <c r="D24" s="4" t="s">
        <v>4</v>
      </c>
      <c r="E24" s="4"/>
      <c r="F24" s="4" t="s">
        <v>5</v>
      </c>
      <c r="G24" s="4"/>
      <c r="H24" s="4" t="s">
        <v>6</v>
      </c>
      <c r="I24" s="4"/>
      <c r="J24" s="4" t="s">
        <v>7</v>
      </c>
      <c r="K24" s="4"/>
      <c r="L24" s="4"/>
      <c r="M24" s="4" t="s">
        <v>8</v>
      </c>
      <c r="N24" s="4"/>
      <c r="O24" s="4"/>
      <c r="P24" s="6"/>
    </row>
    <row r="25" spans="1:33" x14ac:dyDescent="0.25">
      <c r="A25" s="4"/>
      <c r="B25" s="7" t="s">
        <v>1</v>
      </c>
      <c r="C25" s="7" t="s">
        <v>2</v>
      </c>
      <c r="D25" s="7" t="s">
        <v>1</v>
      </c>
      <c r="E25" s="7" t="s">
        <v>2</v>
      </c>
      <c r="F25" s="7" t="s">
        <v>1</v>
      </c>
      <c r="G25" s="7" t="s">
        <v>2</v>
      </c>
      <c r="H25" s="7" t="s">
        <v>1</v>
      </c>
      <c r="I25" s="7" t="s">
        <v>2</v>
      </c>
      <c r="J25" s="7" t="s">
        <v>1</v>
      </c>
      <c r="K25" s="7" t="s">
        <v>2</v>
      </c>
      <c r="L25" s="7"/>
      <c r="M25" s="7" t="s">
        <v>1</v>
      </c>
      <c r="N25" s="7" t="s">
        <v>2</v>
      </c>
      <c r="O25" s="4" t="s">
        <v>9</v>
      </c>
      <c r="P25" s="6" t="s">
        <v>10</v>
      </c>
      <c r="S25" t="s">
        <v>3</v>
      </c>
      <c r="U25" t="s">
        <v>4</v>
      </c>
      <c r="W25" t="s">
        <v>5</v>
      </c>
      <c r="Y25" t="s">
        <v>6</v>
      </c>
      <c r="AA25" t="s">
        <v>7</v>
      </c>
      <c r="AC25" t="s">
        <v>12</v>
      </c>
      <c r="AD25" t="s">
        <v>13</v>
      </c>
      <c r="AE25" t="s">
        <v>14</v>
      </c>
      <c r="AF25" t="s">
        <v>15</v>
      </c>
      <c r="AG25" t="s">
        <v>16</v>
      </c>
    </row>
    <row r="26" spans="1:33" x14ac:dyDescent="0.25">
      <c r="A26" s="1" t="s">
        <v>0</v>
      </c>
      <c r="M26">
        <f t="shared" ref="M26:M36" si="10" xml:space="preserve"> B26 + D26 + F26 + H26 + J26</f>
        <v>0</v>
      </c>
      <c r="N26">
        <f t="shared" ref="N26:N36" si="11" xml:space="preserve"> C26 + E26 + G26 + I26 + K26</f>
        <v>0</v>
      </c>
      <c r="O26" s="1">
        <f t="shared" ref="O26:O36" si="12">M26 - N26</f>
        <v>0</v>
      </c>
      <c r="P26" s="3">
        <f t="shared" ref="P26:P36" si="13" xml:space="preserve"> IF(M26+N26=0, 0, IF(N26=0, "MAX", M26/N26))</f>
        <v>0</v>
      </c>
      <c r="Q26">
        <f t="shared" ref="Q26:Q35" si="14">IF(AND(M26 = 0, N26 = 0), 0, IF(P26 &lt; 1, 3, IF(P26 &gt;= P$60, 1, 2)))</f>
        <v>0</v>
      </c>
      <c r="T26">
        <v>0</v>
      </c>
      <c r="U26">
        <v>0</v>
      </c>
      <c r="X26">
        <v>0</v>
      </c>
      <c r="AC26" t="s">
        <v>56</v>
      </c>
      <c r="AD26" t="s">
        <v>57</v>
      </c>
      <c r="AE26" t="s">
        <v>56</v>
      </c>
    </row>
    <row r="27" spans="1:33" x14ac:dyDescent="0.25">
      <c r="A27" s="1" t="s">
        <v>22</v>
      </c>
      <c r="B27">
        <v>1</v>
      </c>
      <c r="C27">
        <v>1</v>
      </c>
      <c r="D27">
        <v>4</v>
      </c>
      <c r="E27">
        <v>1</v>
      </c>
      <c r="F27">
        <v>3</v>
      </c>
      <c r="G27">
        <v>1</v>
      </c>
      <c r="M27">
        <f t="shared" si="10"/>
        <v>8</v>
      </c>
      <c r="N27">
        <f t="shared" si="11"/>
        <v>3</v>
      </c>
      <c r="O27" s="1">
        <f t="shared" si="12"/>
        <v>5</v>
      </c>
      <c r="P27" s="3">
        <f t="shared" si="13"/>
        <v>2.6666666666666665</v>
      </c>
      <c r="Q27">
        <f t="shared" si="14"/>
        <v>1</v>
      </c>
      <c r="S27">
        <v>4</v>
      </c>
      <c r="T27">
        <v>2</v>
      </c>
      <c r="U27">
        <v>1</v>
      </c>
      <c r="V27">
        <v>1</v>
      </c>
      <c r="W27">
        <v>1</v>
      </c>
      <c r="X27">
        <v>1</v>
      </c>
      <c r="AC27" t="s">
        <v>93</v>
      </c>
      <c r="AD27" t="s">
        <v>95</v>
      </c>
      <c r="AE27" t="s">
        <v>94</v>
      </c>
    </row>
    <row r="28" spans="1:33" x14ac:dyDescent="0.25">
      <c r="A28" s="1" t="s">
        <v>19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M28">
        <f t="shared" si="10"/>
        <v>0</v>
      </c>
      <c r="N28">
        <f t="shared" si="11"/>
        <v>1</v>
      </c>
      <c r="O28" s="1">
        <f t="shared" si="12"/>
        <v>-1</v>
      </c>
      <c r="P28" s="3">
        <f t="shared" si="13"/>
        <v>0</v>
      </c>
      <c r="Q28">
        <f t="shared" si="14"/>
        <v>3</v>
      </c>
      <c r="S28">
        <v>5</v>
      </c>
      <c r="T28">
        <v>3</v>
      </c>
      <c r="U28">
        <v>2</v>
      </c>
      <c r="V28">
        <v>2</v>
      </c>
      <c r="W28">
        <v>5</v>
      </c>
      <c r="X28">
        <v>2</v>
      </c>
      <c r="AC28" t="s">
        <v>98</v>
      </c>
      <c r="AD28" t="s">
        <v>105</v>
      </c>
      <c r="AE28" t="s">
        <v>99</v>
      </c>
    </row>
    <row r="29" spans="1:33" x14ac:dyDescent="0.25">
      <c r="A29" s="1" t="s">
        <v>20</v>
      </c>
      <c r="B29">
        <v>3</v>
      </c>
      <c r="C29">
        <v>2</v>
      </c>
      <c r="D29">
        <v>6</v>
      </c>
      <c r="E29">
        <v>2</v>
      </c>
      <c r="F29">
        <v>4</v>
      </c>
      <c r="G29">
        <v>1</v>
      </c>
      <c r="M29">
        <f t="shared" si="10"/>
        <v>13</v>
      </c>
      <c r="N29">
        <f t="shared" si="11"/>
        <v>5</v>
      </c>
      <c r="O29" s="1">
        <f t="shared" si="12"/>
        <v>8</v>
      </c>
      <c r="P29" s="3">
        <f t="shared" si="13"/>
        <v>2.6</v>
      </c>
      <c r="Q29">
        <f t="shared" si="14"/>
        <v>1</v>
      </c>
      <c r="S29">
        <v>7</v>
      </c>
      <c r="T29">
        <v>5</v>
      </c>
      <c r="U29">
        <v>6</v>
      </c>
      <c r="V29">
        <v>3</v>
      </c>
      <c r="W29">
        <v>7</v>
      </c>
      <c r="X29">
        <v>3</v>
      </c>
      <c r="AC29" t="s">
        <v>97</v>
      </c>
      <c r="AD29" t="s">
        <v>106</v>
      </c>
      <c r="AE29" t="s">
        <v>100</v>
      </c>
    </row>
    <row r="30" spans="1:33" x14ac:dyDescent="0.25">
      <c r="A30" s="1" t="s">
        <v>23</v>
      </c>
      <c r="B30">
        <v>2</v>
      </c>
      <c r="C30">
        <v>0</v>
      </c>
      <c r="D30">
        <v>1</v>
      </c>
      <c r="E30">
        <v>0</v>
      </c>
      <c r="F30">
        <v>2</v>
      </c>
      <c r="G30">
        <v>0</v>
      </c>
      <c r="M30">
        <f t="shared" si="10"/>
        <v>5</v>
      </c>
      <c r="N30">
        <f t="shared" si="11"/>
        <v>0</v>
      </c>
      <c r="O30" s="1">
        <f t="shared" si="12"/>
        <v>5</v>
      </c>
      <c r="P30" s="3" t="str">
        <f t="shared" si="13"/>
        <v>MAX</v>
      </c>
      <c r="Q30">
        <f t="shared" si="14"/>
        <v>1</v>
      </c>
      <c r="S30">
        <v>8</v>
      </c>
      <c r="T30">
        <v>6</v>
      </c>
      <c r="U30">
        <v>7</v>
      </c>
      <c r="V30">
        <v>4</v>
      </c>
      <c r="W30">
        <v>9</v>
      </c>
      <c r="X30">
        <v>5</v>
      </c>
      <c r="AC30" t="s">
        <v>96</v>
      </c>
      <c r="AD30" t="s">
        <v>99</v>
      </c>
      <c r="AE30" t="s">
        <v>101</v>
      </c>
    </row>
    <row r="31" spans="1:33" x14ac:dyDescent="0.25">
      <c r="A31" s="1" t="s">
        <v>30</v>
      </c>
      <c r="M31">
        <f t="shared" si="10"/>
        <v>0</v>
      </c>
      <c r="N31">
        <f t="shared" si="11"/>
        <v>0</v>
      </c>
      <c r="O31" s="1">
        <f t="shared" si="12"/>
        <v>0</v>
      </c>
      <c r="P31" s="3">
        <f t="shared" si="13"/>
        <v>0</v>
      </c>
      <c r="Q31">
        <f t="shared" si="14"/>
        <v>0</v>
      </c>
      <c r="S31">
        <v>9</v>
      </c>
      <c r="T31">
        <v>7</v>
      </c>
      <c r="U31">
        <v>9</v>
      </c>
      <c r="V31">
        <v>5</v>
      </c>
      <c r="W31">
        <v>10</v>
      </c>
      <c r="X31">
        <v>6</v>
      </c>
      <c r="AC31" t="s">
        <v>104</v>
      </c>
      <c r="AD31" t="s">
        <v>107</v>
      </c>
      <c r="AE31" t="s">
        <v>102</v>
      </c>
    </row>
    <row r="32" spans="1:33" x14ac:dyDescent="0.25">
      <c r="A32" s="1" t="s">
        <v>27</v>
      </c>
      <c r="D32">
        <v>0</v>
      </c>
      <c r="E32">
        <v>1</v>
      </c>
      <c r="M32">
        <f t="shared" si="10"/>
        <v>0</v>
      </c>
      <c r="N32">
        <f t="shared" si="11"/>
        <v>1</v>
      </c>
      <c r="O32" s="1">
        <f t="shared" si="12"/>
        <v>-1</v>
      </c>
      <c r="P32" s="3">
        <f t="shared" si="13"/>
        <v>0</v>
      </c>
      <c r="Q32">
        <f t="shared" si="14"/>
        <v>3</v>
      </c>
      <c r="S32">
        <v>10</v>
      </c>
      <c r="T32">
        <v>8</v>
      </c>
      <c r="U32">
        <v>10</v>
      </c>
      <c r="V32">
        <v>6</v>
      </c>
      <c r="W32">
        <v>11</v>
      </c>
      <c r="X32">
        <v>7</v>
      </c>
      <c r="AD32" t="s">
        <v>108</v>
      </c>
      <c r="AE32" t="s">
        <v>103</v>
      </c>
    </row>
    <row r="33" spans="1:33" x14ac:dyDescent="0.25">
      <c r="A33" s="1" t="s">
        <v>21</v>
      </c>
      <c r="B33">
        <v>7</v>
      </c>
      <c r="C33">
        <v>1</v>
      </c>
      <c r="D33">
        <v>3</v>
      </c>
      <c r="E33">
        <v>1</v>
      </c>
      <c r="F33">
        <v>7</v>
      </c>
      <c r="G33">
        <v>2</v>
      </c>
      <c r="M33">
        <f t="shared" si="10"/>
        <v>17</v>
      </c>
      <c r="N33">
        <f t="shared" si="11"/>
        <v>4</v>
      </c>
      <c r="O33" s="1">
        <f t="shared" si="12"/>
        <v>13</v>
      </c>
      <c r="P33" s="3">
        <f t="shared" si="13"/>
        <v>4.25</v>
      </c>
      <c r="Q33">
        <f t="shared" si="14"/>
        <v>1</v>
      </c>
      <c r="S33">
        <v>11</v>
      </c>
      <c r="T33">
        <v>9</v>
      </c>
      <c r="U33">
        <v>11</v>
      </c>
      <c r="V33">
        <v>7</v>
      </c>
      <c r="W33">
        <v>12</v>
      </c>
      <c r="X33">
        <v>10</v>
      </c>
      <c r="AD33" t="s">
        <v>109</v>
      </c>
    </row>
    <row r="34" spans="1:33" x14ac:dyDescent="0.25">
      <c r="A34" s="1" t="s">
        <v>26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M34">
        <f t="shared" si="10"/>
        <v>1</v>
      </c>
      <c r="N34">
        <f t="shared" si="11"/>
        <v>0</v>
      </c>
      <c r="O34" s="1">
        <f t="shared" si="12"/>
        <v>1</v>
      </c>
      <c r="P34" s="3" t="str">
        <f t="shared" si="13"/>
        <v>MAX</v>
      </c>
      <c r="Q34">
        <f t="shared" si="14"/>
        <v>1</v>
      </c>
      <c r="S34">
        <v>16</v>
      </c>
      <c r="T34">
        <v>12</v>
      </c>
      <c r="U34">
        <v>12</v>
      </c>
      <c r="V34">
        <v>8</v>
      </c>
      <c r="W34">
        <v>16</v>
      </c>
      <c r="X34">
        <v>12</v>
      </c>
    </row>
    <row r="35" spans="1:33" x14ac:dyDescent="0.25">
      <c r="A35" s="1" t="s">
        <v>17</v>
      </c>
      <c r="B35">
        <v>2</v>
      </c>
      <c r="C35">
        <v>2</v>
      </c>
      <c r="D35">
        <v>2</v>
      </c>
      <c r="E35">
        <v>0</v>
      </c>
      <c r="F35">
        <v>2</v>
      </c>
      <c r="G35">
        <v>1</v>
      </c>
      <c r="M35">
        <f t="shared" si="10"/>
        <v>6</v>
      </c>
      <c r="N35">
        <f t="shared" si="11"/>
        <v>3</v>
      </c>
      <c r="O35" s="1">
        <f t="shared" si="12"/>
        <v>3</v>
      </c>
      <c r="P35" s="3">
        <f t="shared" si="13"/>
        <v>2</v>
      </c>
      <c r="Q35">
        <f t="shared" si="14"/>
        <v>1</v>
      </c>
      <c r="S35">
        <v>17</v>
      </c>
      <c r="T35">
        <v>13</v>
      </c>
      <c r="U35">
        <v>13</v>
      </c>
      <c r="V35">
        <v>10</v>
      </c>
      <c r="W35">
        <v>18</v>
      </c>
      <c r="X35">
        <v>13</v>
      </c>
    </row>
    <row r="36" spans="1:33" x14ac:dyDescent="0.25">
      <c r="A36" s="4"/>
      <c r="B36" s="4">
        <v>25</v>
      </c>
      <c r="C36" s="4">
        <v>20</v>
      </c>
      <c r="D36" s="4">
        <v>25</v>
      </c>
      <c r="E36" s="4">
        <v>20</v>
      </c>
      <c r="F36" s="4">
        <v>25</v>
      </c>
      <c r="G36" s="4">
        <v>17</v>
      </c>
      <c r="H36" s="4"/>
      <c r="I36" s="4"/>
      <c r="J36" s="4"/>
      <c r="K36" s="4"/>
      <c r="L36" s="4"/>
      <c r="M36" s="4">
        <f t="shared" si="10"/>
        <v>75</v>
      </c>
      <c r="N36" s="4">
        <f t="shared" si="11"/>
        <v>57</v>
      </c>
      <c r="O36" s="4">
        <f t="shared" si="12"/>
        <v>18</v>
      </c>
      <c r="P36" s="5">
        <f t="shared" si="13"/>
        <v>1.3157894736842106</v>
      </c>
      <c r="S36">
        <v>18</v>
      </c>
      <c r="T36">
        <v>14</v>
      </c>
      <c r="U36">
        <v>16</v>
      </c>
      <c r="V36">
        <v>11</v>
      </c>
      <c r="W36">
        <v>20</v>
      </c>
      <c r="X36">
        <v>15</v>
      </c>
    </row>
    <row r="37" spans="1:33" x14ac:dyDescent="0.25">
      <c r="S37">
        <v>21</v>
      </c>
      <c r="T37">
        <v>17</v>
      </c>
      <c r="U37">
        <v>17</v>
      </c>
      <c r="V37">
        <v>12</v>
      </c>
      <c r="W37">
        <v>23</v>
      </c>
      <c r="X37">
        <v>17</v>
      </c>
    </row>
    <row r="38" spans="1:33" x14ac:dyDescent="0.25">
      <c r="A38" t="s">
        <v>11</v>
      </c>
      <c r="S38">
        <v>22</v>
      </c>
      <c r="T38">
        <v>18</v>
      </c>
      <c r="U38">
        <v>18</v>
      </c>
      <c r="V38">
        <v>13</v>
      </c>
      <c r="W38">
        <v>25</v>
      </c>
    </row>
    <row r="39" spans="1:33" x14ac:dyDescent="0.25">
      <c r="A39" t="s">
        <v>11</v>
      </c>
      <c r="S39">
        <v>23</v>
      </c>
      <c r="T39">
        <v>19</v>
      </c>
      <c r="U39">
        <v>20</v>
      </c>
      <c r="V39">
        <v>14</v>
      </c>
    </row>
    <row r="40" spans="1:33" x14ac:dyDescent="0.25">
      <c r="A40" t="s">
        <v>11</v>
      </c>
      <c r="S40">
        <v>24</v>
      </c>
      <c r="T40">
        <v>20</v>
      </c>
      <c r="U40">
        <v>22</v>
      </c>
      <c r="V40">
        <v>19</v>
      </c>
    </row>
    <row r="41" spans="1:33" x14ac:dyDescent="0.25">
      <c r="A41" t="s">
        <v>11</v>
      </c>
      <c r="S41">
        <v>25</v>
      </c>
      <c r="U41">
        <v>25</v>
      </c>
      <c r="V41">
        <v>20</v>
      </c>
    </row>
    <row r="42" spans="1:33" x14ac:dyDescent="0.25">
      <c r="A42" t="s">
        <v>11</v>
      </c>
      <c r="P42" s="2"/>
    </row>
    <row r="43" spans="1:33" ht="18" customHeight="1" x14ac:dyDescent="0.3">
      <c r="A43" s="8">
        <v>44107</v>
      </c>
      <c r="B43" s="9" t="s">
        <v>55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10"/>
    </row>
    <row r="44" spans="1:33" x14ac:dyDescent="0.25">
      <c r="A44" s="4"/>
      <c r="B44" s="4" t="s">
        <v>3</v>
      </c>
      <c r="C44" s="4"/>
      <c r="D44" s="4" t="s">
        <v>4</v>
      </c>
      <c r="E44" s="4"/>
      <c r="F44" s="4" t="s">
        <v>5</v>
      </c>
      <c r="G44" s="4"/>
      <c r="H44" s="4" t="s">
        <v>6</v>
      </c>
      <c r="I44" s="4"/>
      <c r="J44" s="4" t="s">
        <v>7</v>
      </c>
      <c r="K44" s="4"/>
      <c r="L44" s="4"/>
      <c r="M44" s="4" t="s">
        <v>8</v>
      </c>
      <c r="N44" s="4"/>
      <c r="O44" s="4"/>
      <c r="P44" s="6"/>
    </row>
    <row r="45" spans="1:33" x14ac:dyDescent="0.25">
      <c r="A45" s="4"/>
      <c r="B45" s="7" t="s">
        <v>1</v>
      </c>
      <c r="C45" s="7" t="s">
        <v>2</v>
      </c>
      <c r="D45" s="7" t="s">
        <v>1</v>
      </c>
      <c r="E45" s="7" t="s">
        <v>2</v>
      </c>
      <c r="F45" s="7" t="s">
        <v>1</v>
      </c>
      <c r="G45" s="7" t="s">
        <v>2</v>
      </c>
      <c r="H45" s="7" t="s">
        <v>1</v>
      </c>
      <c r="I45" s="7" t="s">
        <v>2</v>
      </c>
      <c r="J45" s="7" t="s">
        <v>1</v>
      </c>
      <c r="K45" s="7" t="s">
        <v>2</v>
      </c>
      <c r="L45" s="7"/>
      <c r="M45" s="7" t="s">
        <v>1</v>
      </c>
      <c r="N45" s="7" t="s">
        <v>2</v>
      </c>
      <c r="O45" s="4" t="s">
        <v>9</v>
      </c>
      <c r="P45" s="6" t="s">
        <v>10</v>
      </c>
      <c r="S45" t="s">
        <v>3</v>
      </c>
      <c r="U45" t="s">
        <v>4</v>
      </c>
      <c r="W45" t="s">
        <v>5</v>
      </c>
      <c r="Y45" t="s">
        <v>6</v>
      </c>
      <c r="AA45" t="s">
        <v>7</v>
      </c>
      <c r="AC45" t="s">
        <v>12</v>
      </c>
      <c r="AD45" t="s">
        <v>13</v>
      </c>
      <c r="AE45" t="s">
        <v>14</v>
      </c>
      <c r="AF45" t="s">
        <v>15</v>
      </c>
      <c r="AG45" t="s">
        <v>16</v>
      </c>
    </row>
    <row r="46" spans="1:33" x14ac:dyDescent="0.25">
      <c r="A46" s="1" t="s">
        <v>0</v>
      </c>
      <c r="F46">
        <v>0</v>
      </c>
      <c r="G46">
        <v>0</v>
      </c>
      <c r="H46">
        <v>0</v>
      </c>
      <c r="I46">
        <v>0</v>
      </c>
      <c r="M46">
        <f t="shared" ref="M46:M60" si="15" xml:space="preserve"> B46 + D46 + F46 + H46 + J46</f>
        <v>0</v>
      </c>
      <c r="N46">
        <f t="shared" ref="N46:N60" si="16" xml:space="preserve"> C46 + E46 + G46 + I46 + K46</f>
        <v>0</v>
      </c>
      <c r="O46" s="1">
        <f t="shared" ref="O46:O60" si="17">M46 - N46</f>
        <v>0</v>
      </c>
      <c r="P46" s="3">
        <f t="shared" ref="P46:P60" si="18" xml:space="preserve"> IF(M46+N46=0, 0, IF(N46=0, "MAX", M46/N46))</f>
        <v>0</v>
      </c>
      <c r="Q46">
        <v>2</v>
      </c>
      <c r="T46">
        <v>1</v>
      </c>
      <c r="U46">
        <v>0</v>
      </c>
      <c r="X46">
        <v>0</v>
      </c>
      <c r="Y46">
        <v>0</v>
      </c>
      <c r="AC46" t="s">
        <v>56</v>
      </c>
      <c r="AD46" t="s">
        <v>57</v>
      </c>
      <c r="AE46" t="s">
        <v>56</v>
      </c>
      <c r="AF46" t="s">
        <v>57</v>
      </c>
    </row>
    <row r="47" spans="1:33" x14ac:dyDescent="0.25">
      <c r="A47" s="1" t="s">
        <v>18</v>
      </c>
      <c r="B47">
        <v>1</v>
      </c>
      <c r="C47">
        <v>1</v>
      </c>
      <c r="M47">
        <f t="shared" si="15"/>
        <v>1</v>
      </c>
      <c r="N47">
        <f t="shared" si="16"/>
        <v>1</v>
      </c>
      <c r="O47" s="1">
        <f t="shared" si="17"/>
        <v>0</v>
      </c>
      <c r="P47" s="3">
        <f t="shared" si="18"/>
        <v>1</v>
      </c>
      <c r="Q47">
        <f t="shared" ref="Q46:Q58" si="19">IF(AND(M47 = 0, N47 = 0), 0, IF(P47 &lt; 1, 3, IF(P47 &gt;= P$60, 1, 2)))</f>
        <v>2</v>
      </c>
      <c r="S47">
        <v>1</v>
      </c>
      <c r="T47">
        <v>3</v>
      </c>
      <c r="U47">
        <v>3</v>
      </c>
      <c r="V47">
        <v>1</v>
      </c>
      <c r="W47">
        <v>1</v>
      </c>
      <c r="X47">
        <v>1</v>
      </c>
      <c r="Y47">
        <v>2</v>
      </c>
      <c r="Z47">
        <v>2</v>
      </c>
      <c r="AC47" t="s">
        <v>58</v>
      </c>
      <c r="AD47" t="s">
        <v>59</v>
      </c>
      <c r="AE47" t="s">
        <v>58</v>
      </c>
      <c r="AF47" t="s">
        <v>60</v>
      </c>
    </row>
    <row r="48" spans="1:33" x14ac:dyDescent="0.25">
      <c r="A48" s="1" t="s">
        <v>22</v>
      </c>
      <c r="B48">
        <v>0</v>
      </c>
      <c r="C48">
        <v>0</v>
      </c>
      <c r="D48">
        <v>3</v>
      </c>
      <c r="E48">
        <v>1</v>
      </c>
      <c r="F48">
        <v>0</v>
      </c>
      <c r="G48">
        <v>2</v>
      </c>
      <c r="H48">
        <v>1</v>
      </c>
      <c r="I48">
        <v>1</v>
      </c>
      <c r="M48">
        <f t="shared" si="15"/>
        <v>4</v>
      </c>
      <c r="N48">
        <f t="shared" si="16"/>
        <v>4</v>
      </c>
      <c r="O48" s="1">
        <f t="shared" si="17"/>
        <v>0</v>
      </c>
      <c r="P48" s="3">
        <f t="shared" si="18"/>
        <v>1</v>
      </c>
      <c r="Q48">
        <f t="shared" si="19"/>
        <v>2</v>
      </c>
      <c r="S48">
        <v>3</v>
      </c>
      <c r="T48">
        <v>6</v>
      </c>
      <c r="U48">
        <v>7</v>
      </c>
      <c r="V48">
        <v>3</v>
      </c>
      <c r="W48">
        <v>3</v>
      </c>
      <c r="X48">
        <v>2</v>
      </c>
      <c r="Y48">
        <v>4</v>
      </c>
      <c r="Z48">
        <v>3</v>
      </c>
      <c r="AC48" t="s">
        <v>61</v>
      </c>
      <c r="AD48" t="s">
        <v>68</v>
      </c>
      <c r="AE48" t="s">
        <v>75</v>
      </c>
      <c r="AF48" t="s">
        <v>68</v>
      </c>
    </row>
    <row r="49" spans="1:33" x14ac:dyDescent="0.25">
      <c r="A49" s="1" t="s">
        <v>29</v>
      </c>
      <c r="M49">
        <f t="shared" si="15"/>
        <v>0</v>
      </c>
      <c r="N49">
        <f t="shared" si="16"/>
        <v>0</v>
      </c>
      <c r="O49" s="1">
        <f t="shared" si="17"/>
        <v>0</v>
      </c>
      <c r="P49" s="3">
        <f t="shared" si="18"/>
        <v>0</v>
      </c>
      <c r="Q49">
        <f t="shared" si="19"/>
        <v>0</v>
      </c>
      <c r="S49">
        <v>4</v>
      </c>
      <c r="T49">
        <v>7</v>
      </c>
      <c r="U49">
        <v>8</v>
      </c>
      <c r="V49">
        <v>5</v>
      </c>
      <c r="W49">
        <v>4</v>
      </c>
      <c r="X49">
        <v>3</v>
      </c>
      <c r="Y49">
        <v>6</v>
      </c>
      <c r="Z49">
        <v>4</v>
      </c>
      <c r="AC49" t="s">
        <v>62</v>
      </c>
      <c r="AD49" t="s">
        <v>69</v>
      </c>
      <c r="AE49" t="s">
        <v>76</v>
      </c>
      <c r="AF49" t="s">
        <v>81</v>
      </c>
    </row>
    <row r="50" spans="1:33" x14ac:dyDescent="0.25">
      <c r="A50" s="1" t="s">
        <v>19</v>
      </c>
      <c r="B50">
        <v>0</v>
      </c>
      <c r="C50">
        <v>3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M50">
        <f t="shared" si="15"/>
        <v>0</v>
      </c>
      <c r="N50">
        <f t="shared" si="16"/>
        <v>5</v>
      </c>
      <c r="O50" s="1">
        <f t="shared" si="17"/>
        <v>-5</v>
      </c>
      <c r="P50" s="3">
        <f t="shared" si="18"/>
        <v>0</v>
      </c>
      <c r="Q50">
        <f t="shared" si="19"/>
        <v>3</v>
      </c>
      <c r="S50">
        <v>6</v>
      </c>
      <c r="T50">
        <v>14</v>
      </c>
      <c r="U50">
        <v>16</v>
      </c>
      <c r="V50">
        <v>6</v>
      </c>
      <c r="W50">
        <v>6</v>
      </c>
      <c r="X50">
        <v>4</v>
      </c>
      <c r="Y50">
        <v>10</v>
      </c>
      <c r="Z50">
        <v>6</v>
      </c>
      <c r="AC50" t="s">
        <v>63</v>
      </c>
      <c r="AD50" t="s">
        <v>70</v>
      </c>
      <c r="AE50" t="s">
        <v>77</v>
      </c>
      <c r="AF50" t="s">
        <v>82</v>
      </c>
    </row>
    <row r="51" spans="1:33" x14ac:dyDescent="0.25">
      <c r="A51" s="1" t="s">
        <v>20</v>
      </c>
      <c r="B51">
        <v>1</v>
      </c>
      <c r="C51">
        <v>3</v>
      </c>
      <c r="D51">
        <v>1</v>
      </c>
      <c r="E51">
        <v>3</v>
      </c>
      <c r="F51">
        <v>6</v>
      </c>
      <c r="G51">
        <v>2</v>
      </c>
      <c r="H51">
        <v>4</v>
      </c>
      <c r="I51">
        <v>1</v>
      </c>
      <c r="M51">
        <f t="shared" si="15"/>
        <v>12</v>
      </c>
      <c r="N51">
        <f t="shared" si="16"/>
        <v>9</v>
      </c>
      <c r="O51" s="1">
        <f t="shared" si="17"/>
        <v>3</v>
      </c>
      <c r="P51" s="3">
        <f t="shared" si="18"/>
        <v>1.3333333333333333</v>
      </c>
      <c r="Q51">
        <f t="shared" si="19"/>
        <v>1</v>
      </c>
      <c r="S51">
        <v>9</v>
      </c>
      <c r="T51">
        <v>18</v>
      </c>
      <c r="U51">
        <v>18</v>
      </c>
      <c r="V51">
        <v>8</v>
      </c>
      <c r="W51">
        <v>12</v>
      </c>
      <c r="X51">
        <v>5</v>
      </c>
      <c r="Y51">
        <v>11</v>
      </c>
      <c r="Z51">
        <v>7</v>
      </c>
      <c r="AC51" t="s">
        <v>85</v>
      </c>
      <c r="AD51" t="s">
        <v>71</v>
      </c>
      <c r="AE51" t="s">
        <v>78</v>
      </c>
      <c r="AF51" t="s">
        <v>83</v>
      </c>
    </row>
    <row r="52" spans="1:33" x14ac:dyDescent="0.25">
      <c r="A52" s="1" t="s">
        <v>23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2</v>
      </c>
      <c r="I52">
        <v>0</v>
      </c>
      <c r="M52">
        <f t="shared" si="15"/>
        <v>4</v>
      </c>
      <c r="N52">
        <f t="shared" si="16"/>
        <v>2</v>
      </c>
      <c r="O52" s="1">
        <f t="shared" si="17"/>
        <v>2</v>
      </c>
      <c r="P52" s="3">
        <f t="shared" si="18"/>
        <v>2</v>
      </c>
      <c r="Q52">
        <f t="shared" si="19"/>
        <v>1</v>
      </c>
      <c r="S52">
        <v>14</v>
      </c>
      <c r="T52">
        <v>21</v>
      </c>
      <c r="U52">
        <v>20</v>
      </c>
      <c r="V52">
        <v>10</v>
      </c>
      <c r="W52">
        <v>13</v>
      </c>
      <c r="X52">
        <v>7</v>
      </c>
      <c r="Y52">
        <v>17</v>
      </c>
      <c r="Z52">
        <v>8</v>
      </c>
      <c r="AC52" t="s">
        <v>86</v>
      </c>
      <c r="AD52" t="s">
        <v>72</v>
      </c>
      <c r="AE52" t="s">
        <v>79</v>
      </c>
      <c r="AF52" t="s">
        <v>84</v>
      </c>
    </row>
    <row r="53" spans="1:33" x14ac:dyDescent="0.25">
      <c r="A53" s="1" t="s">
        <v>30</v>
      </c>
      <c r="F53">
        <v>0</v>
      </c>
      <c r="G53">
        <v>0</v>
      </c>
      <c r="M53">
        <f t="shared" si="15"/>
        <v>0</v>
      </c>
      <c r="N53">
        <f t="shared" si="16"/>
        <v>0</v>
      </c>
      <c r="O53" s="1">
        <f t="shared" si="17"/>
        <v>0</v>
      </c>
      <c r="P53" s="3">
        <f t="shared" si="18"/>
        <v>0</v>
      </c>
      <c r="Q53">
        <v>2</v>
      </c>
      <c r="S53">
        <v>15</v>
      </c>
      <c r="T53">
        <v>22</v>
      </c>
      <c r="U53">
        <v>21</v>
      </c>
      <c r="V53">
        <v>12</v>
      </c>
      <c r="W53">
        <v>15</v>
      </c>
      <c r="X53">
        <v>10</v>
      </c>
      <c r="Y53">
        <v>18</v>
      </c>
      <c r="Z53">
        <v>9</v>
      </c>
      <c r="AC53" t="s">
        <v>64</v>
      </c>
      <c r="AD53" t="s">
        <v>73</v>
      </c>
      <c r="AE53" t="s">
        <v>80</v>
      </c>
      <c r="AF53" t="s">
        <v>91</v>
      </c>
    </row>
    <row r="54" spans="1:33" x14ac:dyDescent="0.25">
      <c r="A54" s="1" t="s">
        <v>27</v>
      </c>
      <c r="B54">
        <v>1</v>
      </c>
      <c r="C54">
        <v>0</v>
      </c>
      <c r="F54">
        <v>1</v>
      </c>
      <c r="G54">
        <v>0</v>
      </c>
      <c r="M54">
        <f t="shared" si="15"/>
        <v>2</v>
      </c>
      <c r="N54">
        <f t="shared" si="16"/>
        <v>0</v>
      </c>
      <c r="O54" s="1">
        <f t="shared" si="17"/>
        <v>2</v>
      </c>
      <c r="P54" s="3" t="str">
        <f t="shared" si="18"/>
        <v>MAX</v>
      </c>
      <c r="Q54">
        <f t="shared" si="19"/>
        <v>1</v>
      </c>
      <c r="S54">
        <v>16</v>
      </c>
      <c r="T54">
        <v>25</v>
      </c>
      <c r="U54">
        <v>22</v>
      </c>
      <c r="V54">
        <v>13</v>
      </c>
      <c r="W54">
        <v>21</v>
      </c>
      <c r="X54">
        <v>12</v>
      </c>
      <c r="Y54">
        <v>20</v>
      </c>
      <c r="Z54">
        <v>10</v>
      </c>
      <c r="AC54" t="s">
        <v>65</v>
      </c>
      <c r="AD54" t="s">
        <v>74</v>
      </c>
      <c r="AE54" t="s">
        <v>90</v>
      </c>
      <c r="AF54" t="s">
        <v>92</v>
      </c>
    </row>
    <row r="55" spans="1:33" x14ac:dyDescent="0.25">
      <c r="A55" s="1" t="s">
        <v>24</v>
      </c>
      <c r="H55">
        <v>0</v>
      </c>
      <c r="I55">
        <v>0</v>
      </c>
      <c r="M55">
        <f t="shared" si="15"/>
        <v>0</v>
      </c>
      <c r="N55">
        <f t="shared" si="16"/>
        <v>0</v>
      </c>
      <c r="O55" s="1">
        <f t="shared" si="17"/>
        <v>0</v>
      </c>
      <c r="P55" s="3">
        <f t="shared" si="18"/>
        <v>0</v>
      </c>
      <c r="Q55">
        <v>2</v>
      </c>
      <c r="U55">
        <v>23</v>
      </c>
      <c r="V55">
        <v>15</v>
      </c>
      <c r="W55">
        <v>24</v>
      </c>
      <c r="X55">
        <v>13</v>
      </c>
      <c r="Y55">
        <v>23</v>
      </c>
      <c r="Z55">
        <v>11</v>
      </c>
      <c r="AC55" t="s">
        <v>67</v>
      </c>
      <c r="AD55" t="s">
        <v>87</v>
      </c>
      <c r="AE55" t="s">
        <v>89</v>
      </c>
    </row>
    <row r="56" spans="1:33" x14ac:dyDescent="0.25">
      <c r="A56" s="1" t="s">
        <v>28</v>
      </c>
      <c r="M56">
        <f t="shared" si="15"/>
        <v>0</v>
      </c>
      <c r="N56">
        <f t="shared" si="16"/>
        <v>0</v>
      </c>
      <c r="O56" s="1">
        <f t="shared" si="17"/>
        <v>0</v>
      </c>
      <c r="P56" s="3">
        <f t="shared" si="18"/>
        <v>0</v>
      </c>
      <c r="Q56">
        <f t="shared" si="19"/>
        <v>0</v>
      </c>
      <c r="U56">
        <v>24</v>
      </c>
      <c r="V56">
        <v>16</v>
      </c>
      <c r="W56">
        <v>25</v>
      </c>
      <c r="Y56">
        <v>24</v>
      </c>
      <c r="Z56">
        <v>13</v>
      </c>
      <c r="AC56" t="s">
        <v>66</v>
      </c>
      <c r="AE56" t="s">
        <v>88</v>
      </c>
    </row>
    <row r="57" spans="1:33" x14ac:dyDescent="0.25">
      <c r="A57" s="1" t="s">
        <v>21</v>
      </c>
      <c r="B57">
        <v>1</v>
      </c>
      <c r="C57">
        <v>3</v>
      </c>
      <c r="D57">
        <v>0</v>
      </c>
      <c r="E57">
        <v>0</v>
      </c>
      <c r="F57">
        <v>5</v>
      </c>
      <c r="G57">
        <v>2</v>
      </c>
      <c r="H57">
        <v>2</v>
      </c>
      <c r="I57">
        <v>1</v>
      </c>
      <c r="M57">
        <f t="shared" si="15"/>
        <v>8</v>
      </c>
      <c r="N57">
        <f t="shared" si="16"/>
        <v>6</v>
      </c>
      <c r="O57" s="1">
        <f t="shared" si="17"/>
        <v>2</v>
      </c>
      <c r="P57" s="3">
        <f t="shared" si="18"/>
        <v>1.3333333333333333</v>
      </c>
      <c r="Q57">
        <f t="shared" si="19"/>
        <v>1</v>
      </c>
      <c r="U57">
        <v>25</v>
      </c>
      <c r="V57">
        <v>17</v>
      </c>
      <c r="Y57">
        <v>25</v>
      </c>
      <c r="Z57">
        <v>14</v>
      </c>
    </row>
    <row r="58" spans="1:33" x14ac:dyDescent="0.25">
      <c r="A58" s="1" t="s">
        <v>26</v>
      </c>
      <c r="B58">
        <v>1</v>
      </c>
      <c r="C58">
        <v>2</v>
      </c>
      <c r="D58">
        <v>0</v>
      </c>
      <c r="E58">
        <v>1</v>
      </c>
      <c r="F58">
        <v>0</v>
      </c>
      <c r="G58">
        <v>1</v>
      </c>
      <c r="H58">
        <v>2</v>
      </c>
      <c r="I58">
        <v>0</v>
      </c>
      <c r="M58">
        <f t="shared" si="15"/>
        <v>3</v>
      </c>
      <c r="N58">
        <f t="shared" si="16"/>
        <v>4</v>
      </c>
      <c r="O58" s="1">
        <f t="shared" si="17"/>
        <v>-1</v>
      </c>
      <c r="P58" s="3">
        <f t="shared" si="18"/>
        <v>0.75</v>
      </c>
      <c r="Q58">
        <f t="shared" si="19"/>
        <v>3</v>
      </c>
    </row>
    <row r="59" spans="1:33" x14ac:dyDescent="0.25">
      <c r="A59" s="1" t="s">
        <v>17</v>
      </c>
      <c r="B59">
        <v>1</v>
      </c>
      <c r="C59">
        <v>0</v>
      </c>
      <c r="D59">
        <v>2</v>
      </c>
      <c r="E59">
        <v>0</v>
      </c>
      <c r="F59">
        <v>1</v>
      </c>
      <c r="G59">
        <v>1</v>
      </c>
      <c r="H59">
        <v>3</v>
      </c>
      <c r="I59">
        <v>1</v>
      </c>
      <c r="M59">
        <f t="shared" si="15"/>
        <v>7</v>
      </c>
      <c r="N59">
        <f t="shared" si="16"/>
        <v>2</v>
      </c>
      <c r="O59" s="1">
        <f t="shared" si="17"/>
        <v>5</v>
      </c>
      <c r="P59" s="3">
        <f t="shared" si="18"/>
        <v>3.5</v>
      </c>
      <c r="Q59">
        <f>IF(AND(M59 = 0, N59 = 0), 0, IF(P59 &lt; 1, 3, IF(P59 &gt;= P$60, 1, 2)))</f>
        <v>1</v>
      </c>
    </row>
    <row r="60" spans="1:33" x14ac:dyDescent="0.25">
      <c r="A60" s="4"/>
      <c r="B60" s="4">
        <v>16</v>
      </c>
      <c r="C60" s="4">
        <v>25</v>
      </c>
      <c r="D60" s="4">
        <v>25</v>
      </c>
      <c r="E60" s="4">
        <v>17</v>
      </c>
      <c r="F60" s="4">
        <v>25</v>
      </c>
      <c r="G60" s="4">
        <v>13</v>
      </c>
      <c r="H60" s="4">
        <v>25</v>
      </c>
      <c r="I60" s="4">
        <v>14</v>
      </c>
      <c r="J60" s="4"/>
      <c r="K60" s="4"/>
      <c r="L60" s="4"/>
      <c r="M60" s="4">
        <f t="shared" si="15"/>
        <v>91</v>
      </c>
      <c r="N60" s="4">
        <f t="shared" si="16"/>
        <v>69</v>
      </c>
      <c r="O60" s="4">
        <f t="shared" si="17"/>
        <v>22</v>
      </c>
      <c r="P60" s="5">
        <f t="shared" si="18"/>
        <v>1.318840579710145</v>
      </c>
    </row>
    <row r="61" spans="1:33" x14ac:dyDescent="0.25">
      <c r="P61" s="2"/>
    </row>
    <row r="62" spans="1:33" ht="18" customHeight="1" x14ac:dyDescent="0.3">
      <c r="A62" s="8">
        <v>44100</v>
      </c>
      <c r="B62" s="9" t="s">
        <v>25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10"/>
    </row>
    <row r="63" spans="1:33" x14ac:dyDescent="0.25">
      <c r="A63" s="4"/>
      <c r="B63" s="4" t="s">
        <v>3</v>
      </c>
      <c r="C63" s="4"/>
      <c r="D63" s="4" t="s">
        <v>4</v>
      </c>
      <c r="E63" s="4"/>
      <c r="F63" s="4" t="s">
        <v>5</v>
      </c>
      <c r="G63" s="4"/>
      <c r="H63" s="4" t="s">
        <v>6</v>
      </c>
      <c r="I63" s="4"/>
      <c r="J63" s="4" t="s">
        <v>7</v>
      </c>
      <c r="K63" s="4"/>
      <c r="L63" s="4"/>
      <c r="M63" s="4" t="s">
        <v>8</v>
      </c>
      <c r="N63" s="4"/>
      <c r="O63" s="4"/>
      <c r="P63" s="6"/>
    </row>
    <row r="64" spans="1:33" x14ac:dyDescent="0.25">
      <c r="A64" s="4"/>
      <c r="B64" s="7" t="s">
        <v>1</v>
      </c>
      <c r="C64" s="7" t="s">
        <v>2</v>
      </c>
      <c r="D64" s="7" t="s">
        <v>1</v>
      </c>
      <c r="E64" s="7" t="s">
        <v>2</v>
      </c>
      <c r="F64" s="7" t="s">
        <v>1</v>
      </c>
      <c r="G64" s="7" t="s">
        <v>2</v>
      </c>
      <c r="H64" s="7" t="s">
        <v>1</v>
      </c>
      <c r="I64" s="7" t="s">
        <v>2</v>
      </c>
      <c r="J64" s="7" t="s">
        <v>1</v>
      </c>
      <c r="K64" s="7" t="s">
        <v>2</v>
      </c>
      <c r="L64" s="7"/>
      <c r="M64" s="7" t="s">
        <v>1</v>
      </c>
      <c r="N64" s="7" t="s">
        <v>2</v>
      </c>
      <c r="O64" s="4" t="s">
        <v>9</v>
      </c>
      <c r="P64" s="6" t="s">
        <v>10</v>
      </c>
      <c r="S64" t="s">
        <v>3</v>
      </c>
      <c r="U64" t="s">
        <v>4</v>
      </c>
      <c r="W64" t="s">
        <v>5</v>
      </c>
      <c r="Y64" t="s">
        <v>6</v>
      </c>
      <c r="AA64" t="s">
        <v>7</v>
      </c>
      <c r="AC64" t="s">
        <v>12</v>
      </c>
      <c r="AD64" t="s">
        <v>13</v>
      </c>
      <c r="AE64" t="s">
        <v>14</v>
      </c>
      <c r="AF64" t="s">
        <v>15</v>
      </c>
      <c r="AG64" t="s">
        <v>16</v>
      </c>
    </row>
    <row r="65" spans="1:31" x14ac:dyDescent="0.25">
      <c r="A65" s="1" t="s">
        <v>0</v>
      </c>
      <c r="B65">
        <v>0</v>
      </c>
      <c r="C65">
        <v>1</v>
      </c>
      <c r="M65">
        <f t="shared" ref="M65:M79" si="20" xml:space="preserve"> B65 + D65 + F65 + H65 + J65</f>
        <v>0</v>
      </c>
      <c r="N65">
        <f t="shared" ref="N65:N79" si="21" xml:space="preserve"> C65 + E65 + G65 + I65 + K65</f>
        <v>1</v>
      </c>
      <c r="O65" s="1">
        <f t="shared" ref="O65:O79" si="22">M65 - N65</f>
        <v>-1</v>
      </c>
      <c r="P65" s="3">
        <f t="shared" ref="P65:P79" si="23" xml:space="preserve"> IF(M65+N65=0, 0, IF(N65=0, "MAX", M65/N65))</f>
        <v>0</v>
      </c>
      <c r="Q65">
        <f>IF(AND(M65 = 0, N65 = 0), 0, IF(P65 &lt; 1, 3, IF(P65 &gt;= P$79, 1, 2)))</f>
        <v>3</v>
      </c>
      <c r="T65">
        <v>0</v>
      </c>
      <c r="U65">
        <v>0</v>
      </c>
      <c r="X65">
        <v>1</v>
      </c>
      <c r="AC65" t="s">
        <v>31</v>
      </c>
      <c r="AD65" t="s">
        <v>33</v>
      </c>
      <c r="AE65" t="s">
        <v>31</v>
      </c>
    </row>
    <row r="66" spans="1:31" x14ac:dyDescent="0.25">
      <c r="A66" s="1" t="s">
        <v>18</v>
      </c>
      <c r="D66">
        <v>0</v>
      </c>
      <c r="E66">
        <v>0</v>
      </c>
      <c r="F66">
        <v>0</v>
      </c>
      <c r="G66">
        <v>0</v>
      </c>
      <c r="M66">
        <f t="shared" si="20"/>
        <v>0</v>
      </c>
      <c r="N66">
        <f t="shared" si="21"/>
        <v>0</v>
      </c>
      <c r="O66" s="1">
        <f t="shared" si="22"/>
        <v>0</v>
      </c>
      <c r="P66" s="3">
        <f t="shared" si="23"/>
        <v>0</v>
      </c>
      <c r="Q66">
        <v>2</v>
      </c>
      <c r="S66">
        <v>5</v>
      </c>
      <c r="T66">
        <v>1</v>
      </c>
      <c r="U66">
        <v>2</v>
      </c>
      <c r="V66">
        <v>5</v>
      </c>
      <c r="W66">
        <v>1</v>
      </c>
      <c r="X66">
        <v>3</v>
      </c>
      <c r="AC66" t="s">
        <v>32</v>
      </c>
      <c r="AD66" t="s">
        <v>31</v>
      </c>
      <c r="AE66" t="s">
        <v>34</v>
      </c>
    </row>
    <row r="67" spans="1:31" x14ac:dyDescent="0.25">
      <c r="A67" s="1" t="s">
        <v>22</v>
      </c>
      <c r="B67">
        <v>4</v>
      </c>
      <c r="C67">
        <v>0</v>
      </c>
      <c r="D67">
        <v>0</v>
      </c>
      <c r="E67">
        <v>1</v>
      </c>
      <c r="F67">
        <v>0</v>
      </c>
      <c r="G67">
        <v>1</v>
      </c>
      <c r="M67">
        <f t="shared" ref="M67:M72" si="24" xml:space="preserve"> B67 + D67 + F67 + H67 + J67</f>
        <v>4</v>
      </c>
      <c r="N67">
        <f t="shared" ref="N67:N72" si="25" xml:space="preserve"> C67 + E67 + G67 + I67 + K67</f>
        <v>2</v>
      </c>
      <c r="O67" s="1">
        <f t="shared" ref="O67:O72" si="26">M67 - N67</f>
        <v>2</v>
      </c>
      <c r="P67" s="3">
        <f t="shared" ref="P67:P72" si="27" xml:space="preserve"> IF(M67+N67=0, 0, IF(N67=0, "MAX", M67/N67))</f>
        <v>2</v>
      </c>
      <c r="Q67">
        <f t="shared" ref="Q66:Q78" si="28">IF(AND(M67 = 0, N67 = 0), 0, IF(P67 &lt; 1, 3, IF(P67 &gt;= P$79, 1, 2)))</f>
        <v>1</v>
      </c>
      <c r="S67">
        <v>7</v>
      </c>
      <c r="T67">
        <v>2</v>
      </c>
      <c r="U67">
        <v>5</v>
      </c>
      <c r="V67">
        <v>6</v>
      </c>
      <c r="W67">
        <v>2</v>
      </c>
      <c r="X67">
        <v>5</v>
      </c>
      <c r="AC67" t="s">
        <v>35</v>
      </c>
      <c r="AD67" t="s">
        <v>39</v>
      </c>
      <c r="AE67" t="s">
        <v>50</v>
      </c>
    </row>
    <row r="68" spans="1:31" x14ac:dyDescent="0.25">
      <c r="A68" s="1" t="s">
        <v>29</v>
      </c>
      <c r="M68">
        <f t="shared" si="24"/>
        <v>0</v>
      </c>
      <c r="N68">
        <f t="shared" si="25"/>
        <v>0</v>
      </c>
      <c r="O68" s="1">
        <f t="shared" si="26"/>
        <v>0</v>
      </c>
      <c r="P68" s="3">
        <f t="shared" si="27"/>
        <v>0</v>
      </c>
      <c r="Q68">
        <f t="shared" si="28"/>
        <v>0</v>
      </c>
      <c r="S68">
        <v>8</v>
      </c>
      <c r="T68">
        <v>4</v>
      </c>
      <c r="U68">
        <v>7</v>
      </c>
      <c r="V68">
        <v>7</v>
      </c>
      <c r="W68">
        <v>3</v>
      </c>
      <c r="X68">
        <v>6</v>
      </c>
      <c r="AC68" t="s">
        <v>36</v>
      </c>
      <c r="AD68" t="s">
        <v>40</v>
      </c>
      <c r="AE68" t="s">
        <v>49</v>
      </c>
    </row>
    <row r="69" spans="1:31" x14ac:dyDescent="0.25">
      <c r="A69" s="1" t="s">
        <v>19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M69">
        <f t="shared" si="24"/>
        <v>0</v>
      </c>
      <c r="N69">
        <f t="shared" si="25"/>
        <v>2</v>
      </c>
      <c r="O69" s="1">
        <f t="shared" si="26"/>
        <v>-2</v>
      </c>
      <c r="P69" s="3">
        <f t="shared" si="27"/>
        <v>0</v>
      </c>
      <c r="Q69">
        <f t="shared" si="28"/>
        <v>3</v>
      </c>
      <c r="S69">
        <v>16</v>
      </c>
      <c r="T69">
        <v>5</v>
      </c>
      <c r="U69">
        <v>9</v>
      </c>
      <c r="V69">
        <v>9</v>
      </c>
      <c r="W69">
        <v>14</v>
      </c>
      <c r="X69">
        <v>9</v>
      </c>
      <c r="AC69" t="s">
        <v>37</v>
      </c>
      <c r="AD69" t="s">
        <v>41</v>
      </c>
      <c r="AE69" t="s">
        <v>48</v>
      </c>
    </row>
    <row r="70" spans="1:31" x14ac:dyDescent="0.25">
      <c r="A70" s="1" t="s">
        <v>20</v>
      </c>
      <c r="B70">
        <v>4</v>
      </c>
      <c r="C70">
        <v>1</v>
      </c>
      <c r="D70">
        <v>5</v>
      </c>
      <c r="E70">
        <v>2</v>
      </c>
      <c r="F70">
        <v>5</v>
      </c>
      <c r="G70">
        <v>2</v>
      </c>
      <c r="M70">
        <f t="shared" si="24"/>
        <v>14</v>
      </c>
      <c r="N70">
        <f t="shared" si="25"/>
        <v>5</v>
      </c>
      <c r="O70" s="1">
        <f t="shared" si="26"/>
        <v>9</v>
      </c>
      <c r="P70" s="3">
        <f t="shared" si="27"/>
        <v>2.8</v>
      </c>
      <c r="Q70">
        <f t="shared" si="28"/>
        <v>1</v>
      </c>
      <c r="S70">
        <v>17</v>
      </c>
      <c r="T70">
        <v>6</v>
      </c>
      <c r="U70">
        <v>18</v>
      </c>
      <c r="V70">
        <v>10</v>
      </c>
      <c r="W70">
        <v>16</v>
      </c>
      <c r="X70">
        <v>11</v>
      </c>
      <c r="AC70" t="s">
        <v>38</v>
      </c>
      <c r="AD70" t="s">
        <v>42</v>
      </c>
      <c r="AE70" t="s">
        <v>47</v>
      </c>
    </row>
    <row r="71" spans="1:31" x14ac:dyDescent="0.25">
      <c r="A71" s="1" t="s">
        <v>23</v>
      </c>
      <c r="B71">
        <v>3</v>
      </c>
      <c r="C71">
        <v>1</v>
      </c>
      <c r="D71">
        <v>2</v>
      </c>
      <c r="E71">
        <v>1</v>
      </c>
      <c r="F71">
        <v>5</v>
      </c>
      <c r="G71">
        <v>1</v>
      </c>
      <c r="M71">
        <f t="shared" si="24"/>
        <v>10</v>
      </c>
      <c r="N71">
        <f t="shared" si="25"/>
        <v>3</v>
      </c>
      <c r="O71" s="1">
        <f t="shared" si="26"/>
        <v>7</v>
      </c>
      <c r="P71" s="3">
        <f t="shared" si="27"/>
        <v>3.3333333333333335</v>
      </c>
      <c r="Q71">
        <f t="shared" si="28"/>
        <v>1</v>
      </c>
      <c r="S71">
        <v>18</v>
      </c>
      <c r="T71">
        <v>7</v>
      </c>
      <c r="U71">
        <v>20</v>
      </c>
      <c r="V71">
        <v>13</v>
      </c>
      <c r="W71">
        <v>17</v>
      </c>
      <c r="X71">
        <v>13</v>
      </c>
      <c r="AD71" t="s">
        <v>44</v>
      </c>
      <c r="AE71" t="s">
        <v>46</v>
      </c>
    </row>
    <row r="72" spans="1:31" x14ac:dyDescent="0.25">
      <c r="A72" s="1" t="s">
        <v>30</v>
      </c>
      <c r="B72">
        <v>0</v>
      </c>
      <c r="C72">
        <v>0</v>
      </c>
      <c r="D72">
        <v>1</v>
      </c>
      <c r="E72">
        <v>1</v>
      </c>
      <c r="F72">
        <v>2</v>
      </c>
      <c r="G72">
        <v>1</v>
      </c>
      <c r="M72">
        <f t="shared" si="24"/>
        <v>3</v>
      </c>
      <c r="N72">
        <f t="shared" si="25"/>
        <v>2</v>
      </c>
      <c r="O72" s="1">
        <f t="shared" si="26"/>
        <v>1</v>
      </c>
      <c r="P72" s="3">
        <f t="shared" si="27"/>
        <v>1.5</v>
      </c>
      <c r="Q72">
        <f t="shared" si="28"/>
        <v>1</v>
      </c>
      <c r="S72">
        <v>21</v>
      </c>
      <c r="T72">
        <v>8</v>
      </c>
      <c r="U72">
        <v>21</v>
      </c>
      <c r="V72">
        <v>14</v>
      </c>
      <c r="W72">
        <v>18</v>
      </c>
      <c r="X72">
        <v>15</v>
      </c>
      <c r="AD72" t="s">
        <v>43</v>
      </c>
      <c r="AE72" t="s">
        <v>45</v>
      </c>
    </row>
    <row r="73" spans="1:31" x14ac:dyDescent="0.25">
      <c r="A73" s="1" t="s">
        <v>27</v>
      </c>
      <c r="M73">
        <f t="shared" si="20"/>
        <v>0</v>
      </c>
      <c r="N73">
        <f t="shared" si="21"/>
        <v>0</v>
      </c>
      <c r="O73" s="1">
        <f t="shared" si="22"/>
        <v>0</v>
      </c>
      <c r="P73" s="3">
        <f t="shared" si="23"/>
        <v>0</v>
      </c>
      <c r="Q73">
        <f t="shared" si="28"/>
        <v>0</v>
      </c>
      <c r="S73">
        <v>22</v>
      </c>
      <c r="T73">
        <v>9</v>
      </c>
      <c r="U73">
        <v>23</v>
      </c>
      <c r="V73">
        <v>15</v>
      </c>
      <c r="W73">
        <v>21</v>
      </c>
      <c r="X73">
        <v>17</v>
      </c>
    </row>
    <row r="74" spans="1:31" x14ac:dyDescent="0.25">
      <c r="A74" s="1" t="s">
        <v>24</v>
      </c>
      <c r="M74">
        <f t="shared" si="20"/>
        <v>0</v>
      </c>
      <c r="N74">
        <f t="shared" si="21"/>
        <v>0</v>
      </c>
      <c r="O74" s="1">
        <f t="shared" si="22"/>
        <v>0</v>
      </c>
      <c r="P74" s="3">
        <f t="shared" si="23"/>
        <v>0</v>
      </c>
      <c r="Q74">
        <f t="shared" si="28"/>
        <v>0</v>
      </c>
      <c r="S74">
        <v>23</v>
      </c>
      <c r="T74">
        <v>11</v>
      </c>
      <c r="U74">
        <v>24</v>
      </c>
      <c r="V74">
        <v>17</v>
      </c>
      <c r="W74">
        <v>22</v>
      </c>
      <c r="X74">
        <v>20</v>
      </c>
    </row>
    <row r="75" spans="1:31" x14ac:dyDescent="0.25">
      <c r="A75" s="1" t="s">
        <v>28</v>
      </c>
      <c r="M75">
        <f t="shared" si="20"/>
        <v>0</v>
      </c>
      <c r="N75">
        <f t="shared" si="21"/>
        <v>0</v>
      </c>
      <c r="O75" s="1">
        <f t="shared" si="22"/>
        <v>0</v>
      </c>
      <c r="P75" s="3">
        <f t="shared" si="23"/>
        <v>0</v>
      </c>
      <c r="Q75">
        <f t="shared" si="28"/>
        <v>0</v>
      </c>
      <c r="S75">
        <v>25</v>
      </c>
      <c r="U75">
        <v>25</v>
      </c>
      <c r="V75">
        <v>18</v>
      </c>
      <c r="W75">
        <v>23</v>
      </c>
      <c r="X75">
        <v>22</v>
      </c>
    </row>
    <row r="76" spans="1:31" x14ac:dyDescent="0.25">
      <c r="A76" s="1" t="s">
        <v>21</v>
      </c>
      <c r="B76">
        <v>2</v>
      </c>
      <c r="C76">
        <v>2</v>
      </c>
      <c r="D76">
        <v>3</v>
      </c>
      <c r="E76">
        <v>4</v>
      </c>
      <c r="F76">
        <v>3</v>
      </c>
      <c r="G76">
        <v>5</v>
      </c>
      <c r="M76">
        <f t="shared" si="20"/>
        <v>8</v>
      </c>
      <c r="N76">
        <f t="shared" si="21"/>
        <v>11</v>
      </c>
      <c r="O76" s="1">
        <f t="shared" si="22"/>
        <v>-3</v>
      </c>
      <c r="P76" s="3">
        <f t="shared" si="23"/>
        <v>0.72727272727272729</v>
      </c>
      <c r="Q76">
        <f t="shared" si="28"/>
        <v>3</v>
      </c>
      <c r="W76">
        <v>24</v>
      </c>
      <c r="X76">
        <v>23</v>
      </c>
    </row>
    <row r="77" spans="1:31" x14ac:dyDescent="0.25">
      <c r="A77" s="1" t="s">
        <v>26</v>
      </c>
      <c r="B77">
        <v>0</v>
      </c>
      <c r="C77">
        <v>1</v>
      </c>
      <c r="D77">
        <v>2</v>
      </c>
      <c r="E77">
        <v>2</v>
      </c>
      <c r="F77">
        <v>2</v>
      </c>
      <c r="G77">
        <v>1</v>
      </c>
      <c r="M77">
        <f t="shared" si="20"/>
        <v>4</v>
      </c>
      <c r="N77">
        <f t="shared" si="21"/>
        <v>4</v>
      </c>
      <c r="O77" s="1">
        <f t="shared" si="22"/>
        <v>0</v>
      </c>
      <c r="P77" s="3">
        <f t="shared" si="23"/>
        <v>1</v>
      </c>
      <c r="Q77">
        <f t="shared" si="28"/>
        <v>2</v>
      </c>
      <c r="W77">
        <v>25</v>
      </c>
    </row>
    <row r="78" spans="1:31" x14ac:dyDescent="0.25">
      <c r="A78" s="1" t="s">
        <v>17</v>
      </c>
      <c r="M78">
        <f t="shared" si="20"/>
        <v>0</v>
      </c>
      <c r="N78">
        <f t="shared" si="21"/>
        <v>0</v>
      </c>
      <c r="O78" s="1">
        <f t="shared" si="22"/>
        <v>0</v>
      </c>
      <c r="P78" s="3">
        <f t="shared" si="23"/>
        <v>0</v>
      </c>
      <c r="Q78">
        <f t="shared" si="28"/>
        <v>0</v>
      </c>
    </row>
    <row r="79" spans="1:31" x14ac:dyDescent="0.25">
      <c r="A79" s="4"/>
      <c r="B79" s="4">
        <v>25</v>
      </c>
      <c r="C79" s="4">
        <v>11</v>
      </c>
      <c r="D79" s="4">
        <v>25</v>
      </c>
      <c r="E79" s="4">
        <v>18</v>
      </c>
      <c r="F79" s="4">
        <v>25</v>
      </c>
      <c r="G79" s="4">
        <v>23</v>
      </c>
      <c r="H79" s="4"/>
      <c r="I79" s="4"/>
      <c r="J79" s="4"/>
      <c r="K79" s="4"/>
      <c r="L79" s="4"/>
      <c r="M79" s="4">
        <f t="shared" si="20"/>
        <v>75</v>
      </c>
      <c r="N79" s="4">
        <f t="shared" si="21"/>
        <v>52</v>
      </c>
      <c r="O79" s="4">
        <f t="shared" si="22"/>
        <v>23</v>
      </c>
      <c r="P79" s="5">
        <f t="shared" si="23"/>
        <v>1.4423076923076923</v>
      </c>
    </row>
    <row r="80" spans="1:31" ht="14.25" customHeight="1" x14ac:dyDescent="0.25">
      <c r="P80" s="2"/>
    </row>
  </sheetData>
  <conditionalFormatting sqref="A65:P78 A26:P35">
    <cfRule type="expression" dxfId="27" priority="21">
      <formula>$Q26 = 0</formula>
    </cfRule>
    <cfRule type="expression" dxfId="26" priority="52">
      <formula>$Q26 = 3</formula>
    </cfRule>
    <cfRule type="expression" dxfId="25" priority="53">
      <formula>$Q26 = 2</formula>
    </cfRule>
    <cfRule type="expression" dxfId="24" priority="54">
      <formula>$Q26 = 1</formula>
    </cfRule>
  </conditionalFormatting>
  <conditionalFormatting sqref="A46:P59">
    <cfRule type="expression" dxfId="23" priority="17">
      <formula>$Q46 = 0</formula>
    </cfRule>
    <cfRule type="expression" dxfId="22" priority="18">
      <formula>$Q46 = 3</formula>
    </cfRule>
    <cfRule type="expression" dxfId="21" priority="19">
      <formula>$Q46 = 2</formula>
    </cfRule>
    <cfRule type="expression" dxfId="20" priority="20">
      <formula>$Q46 = 1</formula>
    </cfRule>
  </conditionalFormatting>
  <conditionalFormatting sqref="A5:P7 B15:P17 B8:P11">
    <cfRule type="expression" dxfId="19" priority="9">
      <formula>$Q5 = 0</formula>
    </cfRule>
    <cfRule type="expression" dxfId="18" priority="10">
      <formula>$Q5 = 3</formula>
    </cfRule>
    <cfRule type="expression" dxfId="17" priority="11">
      <formula>$Q5 = 2</formula>
    </cfRule>
    <cfRule type="expression" dxfId="16" priority="12">
      <formula>$Q5 = 1</formula>
    </cfRule>
  </conditionalFormatting>
  <conditionalFormatting sqref="B12:P14">
    <cfRule type="expression" dxfId="15" priority="5">
      <formula>$Q12 = 0</formula>
    </cfRule>
    <cfRule type="expression" dxfId="14" priority="6">
      <formula>$Q12 = 3</formula>
    </cfRule>
    <cfRule type="expression" dxfId="13" priority="7">
      <formula>$Q12 = 2</formula>
    </cfRule>
    <cfRule type="expression" dxfId="12" priority="8">
      <formula>$Q12 = 1</formula>
    </cfRule>
  </conditionalFormatting>
  <conditionalFormatting sqref="A8:A17">
    <cfRule type="expression" dxfId="3" priority="1">
      <formula>$Q8 = 0</formula>
    </cfRule>
    <cfRule type="expression" dxfId="2" priority="2">
      <formula>$Q8 = 3</formula>
    </cfRule>
    <cfRule type="expression" dxfId="1" priority="3">
      <formula>$Q8 = 2</formula>
    </cfRule>
    <cfRule type="expression" dxfId="0" priority="4">
      <formula>$Q8 = 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16915-10ED-4370-BD94-C6E802C5D48A}">
  <dimension ref="B2:E6"/>
  <sheetViews>
    <sheetView workbookViewId="0">
      <selection activeCell="E3" sqref="E3"/>
    </sheetView>
  </sheetViews>
  <sheetFormatPr baseColWidth="10" defaultRowHeight="15" x14ac:dyDescent="0.25"/>
  <sheetData>
    <row r="2" spans="2:5" x14ac:dyDescent="0.25">
      <c r="B2" t="s">
        <v>51</v>
      </c>
      <c r="C2" t="s">
        <v>54</v>
      </c>
    </row>
    <row r="3" spans="2:5" x14ac:dyDescent="0.25">
      <c r="B3" t="s">
        <v>52</v>
      </c>
      <c r="C3" t="s">
        <v>52</v>
      </c>
      <c r="D3" t="s">
        <v>52</v>
      </c>
      <c r="E3" t="b">
        <f>_xlfn.XOR(TRUE, TRUE)</f>
        <v>0</v>
      </c>
    </row>
    <row r="4" spans="2:5" x14ac:dyDescent="0.25">
      <c r="B4" t="s">
        <v>52</v>
      </c>
      <c r="C4" t="s">
        <v>53</v>
      </c>
      <c r="D4" t="s">
        <v>53</v>
      </c>
      <c r="E4" t="b">
        <f>_xlfn.XOR(TRUE, FALSE)</f>
        <v>1</v>
      </c>
    </row>
    <row r="5" spans="2:5" x14ac:dyDescent="0.25">
      <c r="B5" t="s">
        <v>53</v>
      </c>
      <c r="C5" t="s">
        <v>52</v>
      </c>
      <c r="D5" t="s">
        <v>53</v>
      </c>
      <c r="E5" t="b">
        <f>_xlfn.XOR(FALSE, TRUE)</f>
        <v>1</v>
      </c>
    </row>
    <row r="6" spans="2:5" x14ac:dyDescent="0.25">
      <c r="B6" t="s">
        <v>53</v>
      </c>
      <c r="C6" t="s">
        <v>53</v>
      </c>
      <c r="D6" t="s">
        <v>52</v>
      </c>
      <c r="E6" t="b">
        <f>_xlfn.XOR(FALSE, FALSE)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BHV1_GD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2020-10-18T11:49:56Z</dcterms:modified>
</cp:coreProperties>
</file>