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piele" sheetId="6" r:id="rId1"/>
  </sheets>
  <definedNames>
    <definedName name="quot_m1">Spiele!$P$98:$P$109</definedName>
  </definedNames>
  <calcPr calcId="152511"/>
</workbook>
</file>

<file path=xl/calcChain.xml><?xml version="1.0" encoding="utf-8"?>
<calcChain xmlns="http://schemas.openxmlformats.org/spreadsheetml/2006/main">
  <c r="N14" i="6" l="1"/>
  <c r="M14" i="6"/>
  <c r="P13" i="6"/>
  <c r="N13" i="6"/>
  <c r="M13" i="6"/>
  <c r="O13" i="6" s="1"/>
  <c r="N12" i="6"/>
  <c r="P12" i="6" s="1"/>
  <c r="M12" i="6"/>
  <c r="Q8" i="6"/>
  <c r="P14" i="6" l="1"/>
  <c r="Q14" i="6" s="1"/>
  <c r="O14" i="6"/>
  <c r="O12" i="6"/>
  <c r="N17" i="6"/>
  <c r="M17" i="6"/>
  <c r="N15" i="6"/>
  <c r="M15" i="6"/>
  <c r="Q12" i="6"/>
  <c r="N9" i="6"/>
  <c r="M9" i="6"/>
  <c r="N8" i="6"/>
  <c r="M8" i="6"/>
  <c r="N7" i="6"/>
  <c r="M7" i="6"/>
  <c r="N6" i="6"/>
  <c r="M6" i="6"/>
  <c r="N5" i="6"/>
  <c r="M5" i="6"/>
  <c r="Q16" i="6" l="1"/>
  <c r="P15" i="6"/>
  <c r="Q15" i="6" s="1"/>
  <c r="P9" i="6"/>
  <c r="O9" i="6"/>
  <c r="O8" i="6"/>
  <c r="P8" i="6"/>
  <c r="P7" i="6"/>
  <c r="Q7" i="6" s="1"/>
  <c r="P6" i="6"/>
  <c r="Q6" i="6" s="1"/>
  <c r="O5" i="6"/>
  <c r="P5" i="6"/>
  <c r="Q5" i="6" s="1"/>
  <c r="P17" i="6"/>
  <c r="O6" i="6"/>
  <c r="O7" i="6"/>
  <c r="O15" i="6"/>
  <c r="O17" i="6"/>
  <c r="Q25" i="6"/>
  <c r="Q35" i="6"/>
  <c r="Q34" i="6"/>
  <c r="Q33" i="6"/>
  <c r="Q32" i="6"/>
  <c r="Q31" i="6"/>
  <c r="Q30" i="6"/>
  <c r="Q29" i="6"/>
  <c r="Q28" i="6"/>
  <c r="Q27" i="6"/>
  <c r="Q26" i="6"/>
  <c r="Q24" i="6"/>
  <c r="N34" i="6"/>
  <c r="M34" i="6"/>
  <c r="P34" i="6" s="1"/>
  <c r="P30" i="6"/>
  <c r="O30" i="6"/>
  <c r="N30" i="6"/>
  <c r="M30" i="6"/>
  <c r="N28" i="6"/>
  <c r="O28" i="6" s="1"/>
  <c r="M28" i="6"/>
  <c r="N36" i="6"/>
  <c r="M36" i="6"/>
  <c r="P36" i="6" s="1"/>
  <c r="N35" i="6"/>
  <c r="M35" i="6"/>
  <c r="N27" i="6"/>
  <c r="M27" i="6"/>
  <c r="N26" i="6"/>
  <c r="M26" i="6"/>
  <c r="N25" i="6"/>
  <c r="M25" i="6"/>
  <c r="O25" i="6" s="1"/>
  <c r="N24" i="6"/>
  <c r="M24" i="6"/>
  <c r="O34" i="6" l="1"/>
  <c r="P35" i="6"/>
  <c r="P28" i="6"/>
  <c r="O27" i="6"/>
  <c r="P26" i="6"/>
  <c r="P25" i="6"/>
  <c r="P24" i="6"/>
  <c r="P27" i="6"/>
  <c r="O26" i="6"/>
  <c r="O24" i="6"/>
  <c r="O35" i="6"/>
  <c r="O36" i="6"/>
  <c r="Q43" i="6"/>
  <c r="Q70" i="6"/>
  <c r="Q64" i="6"/>
  <c r="N53" i="6"/>
  <c r="M53" i="6"/>
  <c r="P53" i="6" s="1"/>
  <c r="N54" i="6"/>
  <c r="M54" i="6"/>
  <c r="N51" i="6"/>
  <c r="M51" i="6"/>
  <c r="P51" i="6" s="1"/>
  <c r="N50" i="6"/>
  <c r="M50" i="6"/>
  <c r="N49" i="6"/>
  <c r="M49" i="6"/>
  <c r="Q47" i="6"/>
  <c r="N45" i="6"/>
  <c r="M45" i="6"/>
  <c r="N44" i="6"/>
  <c r="M44" i="6"/>
  <c r="N43" i="6"/>
  <c r="M43" i="6"/>
  <c r="P43" i="6" s="1"/>
  <c r="N42" i="6"/>
  <c r="M42" i="6"/>
  <c r="P54" i="6" l="1"/>
  <c r="Q51" i="6" s="1"/>
  <c r="O53" i="6"/>
  <c r="O51" i="6"/>
  <c r="O50" i="6"/>
  <c r="P50" i="6"/>
  <c r="O49" i="6"/>
  <c r="P49" i="6"/>
  <c r="Q46" i="6"/>
  <c r="P45" i="6"/>
  <c r="Q45" i="6" s="1"/>
  <c r="O45" i="6"/>
  <c r="O44" i="6"/>
  <c r="O43" i="6"/>
  <c r="O42" i="6"/>
  <c r="P42" i="6"/>
  <c r="P44" i="6"/>
  <c r="O54" i="6"/>
  <c r="N71" i="6"/>
  <c r="M71" i="6"/>
  <c r="N69" i="6"/>
  <c r="M69" i="6"/>
  <c r="N68" i="6"/>
  <c r="M68" i="6"/>
  <c r="N67" i="6"/>
  <c r="M67" i="6"/>
  <c r="N66" i="6"/>
  <c r="M66" i="6"/>
  <c r="N65" i="6"/>
  <c r="M65" i="6"/>
  <c r="N63" i="6"/>
  <c r="M63" i="6"/>
  <c r="P63" i="6" s="1"/>
  <c r="Q63" i="6" s="1"/>
  <c r="N62" i="6"/>
  <c r="M62" i="6"/>
  <c r="N61" i="6"/>
  <c r="M61" i="6"/>
  <c r="N60" i="6"/>
  <c r="M60" i="6"/>
  <c r="N59" i="6"/>
  <c r="M59" i="6"/>
  <c r="Q44" i="6" l="1"/>
  <c r="Q49" i="6"/>
  <c r="Q42" i="6"/>
  <c r="Q50" i="6"/>
  <c r="O65" i="6"/>
  <c r="P69" i="6"/>
  <c r="P71" i="6"/>
  <c r="O68" i="6"/>
  <c r="P67" i="6"/>
  <c r="O66" i="6"/>
  <c r="P66" i="6"/>
  <c r="O62" i="6"/>
  <c r="P62" i="6"/>
  <c r="P61" i="6"/>
  <c r="O60" i="6"/>
  <c r="O71" i="6"/>
  <c r="P59" i="6"/>
  <c r="O59" i="6"/>
  <c r="O61" i="6"/>
  <c r="P68" i="6"/>
  <c r="Q68" i="6" s="1"/>
  <c r="P65" i="6"/>
  <c r="Q65" i="6" s="1"/>
  <c r="O67" i="6"/>
  <c r="P60" i="6"/>
  <c r="Q60" i="6" s="1"/>
  <c r="O69" i="6"/>
  <c r="O63" i="6"/>
  <c r="N86" i="6"/>
  <c r="M86" i="6"/>
  <c r="N85" i="6"/>
  <c r="M85" i="6"/>
  <c r="N84" i="6"/>
  <c r="M84" i="6"/>
  <c r="N83" i="6"/>
  <c r="M83" i="6"/>
  <c r="N82" i="6"/>
  <c r="M82" i="6"/>
  <c r="N81" i="6"/>
  <c r="M81" i="6"/>
  <c r="N80" i="6"/>
  <c r="M80" i="6"/>
  <c r="N79" i="6"/>
  <c r="M79" i="6"/>
  <c r="N87" i="6"/>
  <c r="M87" i="6"/>
  <c r="Q59" i="6" l="1"/>
  <c r="Q61" i="6"/>
  <c r="Q62" i="6"/>
  <c r="O87" i="6"/>
  <c r="Q66" i="6"/>
  <c r="O86" i="6"/>
  <c r="P85" i="6"/>
  <c r="P84" i="6"/>
  <c r="Q84" i="6" s="1"/>
  <c r="P83" i="6"/>
  <c r="Q83" i="6" s="1"/>
  <c r="O83" i="6"/>
  <c r="P82" i="6"/>
  <c r="P87" i="6"/>
  <c r="P86" i="6"/>
  <c r="Q86" i="6" s="1"/>
  <c r="P81" i="6"/>
  <c r="O85" i="6"/>
  <c r="O82" i="6"/>
  <c r="O84" i="6"/>
  <c r="O81" i="6"/>
  <c r="O80" i="6"/>
  <c r="P79" i="6"/>
  <c r="Q79" i="6" s="1"/>
  <c r="P80" i="6"/>
  <c r="Q80" i="6" s="1"/>
  <c r="O79" i="6"/>
  <c r="N93" i="6"/>
  <c r="M93" i="6"/>
  <c r="Q85" i="6" l="1"/>
  <c r="Q82" i="6"/>
  <c r="P93" i="6"/>
  <c r="O93" i="6"/>
  <c r="Q81" i="6"/>
  <c r="N133" i="6"/>
  <c r="M133" i="6"/>
  <c r="P133" i="6" l="1"/>
  <c r="O133" i="6"/>
  <c r="Q103" i="6"/>
  <c r="Q127" i="6"/>
  <c r="Q124" i="6"/>
  <c r="Q123" i="6"/>
  <c r="Q122" i="6"/>
  <c r="Q121" i="6"/>
  <c r="N128" i="6"/>
  <c r="M128" i="6"/>
  <c r="N126" i="6"/>
  <c r="M126" i="6"/>
  <c r="N125" i="6"/>
  <c r="M125" i="6"/>
  <c r="N120" i="6"/>
  <c r="M120" i="6"/>
  <c r="N119" i="6"/>
  <c r="M119" i="6"/>
  <c r="N118" i="6"/>
  <c r="M118" i="6"/>
  <c r="P118" i="6" s="1"/>
  <c r="Q118" i="6" s="1"/>
  <c r="N117" i="6"/>
  <c r="M117" i="6"/>
  <c r="N116" i="6"/>
  <c r="M116" i="6"/>
  <c r="P117" i="6" l="1"/>
  <c r="Q117" i="6" s="1"/>
  <c r="O126" i="6"/>
  <c r="P116" i="6"/>
  <c r="P120" i="6"/>
  <c r="Q120" i="6" s="1"/>
  <c r="P125" i="6"/>
  <c r="Q125" i="6" s="1"/>
  <c r="P119" i="6"/>
  <c r="Q119" i="6" s="1"/>
  <c r="P128" i="6"/>
  <c r="O117" i="6"/>
  <c r="O128" i="6"/>
  <c r="P126" i="6"/>
  <c r="Q126" i="6" s="1"/>
  <c r="O116" i="6"/>
  <c r="O118" i="6"/>
  <c r="O120" i="6"/>
  <c r="O125" i="6"/>
  <c r="O119" i="6"/>
  <c r="N110" i="6"/>
  <c r="M110" i="6"/>
  <c r="N109" i="6"/>
  <c r="M109" i="6"/>
  <c r="N108" i="6"/>
  <c r="M108" i="6"/>
  <c r="N107" i="6"/>
  <c r="M107" i="6"/>
  <c r="O107" i="6" s="1"/>
  <c r="N106" i="6"/>
  <c r="M106" i="6"/>
  <c r="N105" i="6"/>
  <c r="M105" i="6"/>
  <c r="N104" i="6"/>
  <c r="M104" i="6"/>
  <c r="N102" i="6"/>
  <c r="M102" i="6"/>
  <c r="O102" i="6" s="1"/>
  <c r="N101" i="6"/>
  <c r="M101" i="6"/>
  <c r="N100" i="6"/>
  <c r="M100" i="6"/>
  <c r="N99" i="6"/>
  <c r="M99" i="6"/>
  <c r="N98" i="6"/>
  <c r="M98" i="6"/>
  <c r="O98" i="6" s="1"/>
  <c r="O100" i="6" l="1"/>
  <c r="P109" i="6"/>
  <c r="Q116" i="6"/>
  <c r="O101" i="6"/>
  <c r="O106" i="6"/>
  <c r="P98" i="6"/>
  <c r="O109" i="6"/>
  <c r="P106" i="6"/>
  <c r="Q106" i="6" s="1"/>
  <c r="P107" i="6"/>
  <c r="O99" i="6"/>
  <c r="O104" i="6"/>
  <c r="O108" i="6"/>
  <c r="P110" i="6"/>
  <c r="O105" i="6"/>
  <c r="P99" i="6"/>
  <c r="Q99" i="6" s="1"/>
  <c r="P108" i="6"/>
  <c r="Q108" i="6" s="1"/>
  <c r="P100" i="6"/>
  <c r="Q100" i="6" s="1"/>
  <c r="P101" i="6"/>
  <c r="P102" i="6"/>
  <c r="Q102" i="6" s="1"/>
  <c r="P104" i="6"/>
  <c r="Q104" i="6" s="1"/>
  <c r="O110" i="6"/>
  <c r="P105" i="6"/>
  <c r="Q105" i="6" s="1"/>
  <c r="Q101" i="6" l="1"/>
  <c r="Q107" i="6"/>
  <c r="Q98" i="6"/>
  <c r="Q109" i="6"/>
</calcChain>
</file>

<file path=xl/sharedStrings.xml><?xml version="1.0" encoding="utf-8"?>
<sst xmlns="http://schemas.openxmlformats.org/spreadsheetml/2006/main" count="565" uniqueCount="223">
  <si>
    <t>Lea</t>
  </si>
  <si>
    <t>Nadine</t>
  </si>
  <si>
    <t>Nina</t>
  </si>
  <si>
    <t>Steffi</t>
  </si>
  <si>
    <t>Kati</t>
  </si>
  <si>
    <t>Magda</t>
  </si>
  <si>
    <t>Marleen</t>
  </si>
  <si>
    <t>Franzi</t>
  </si>
  <si>
    <t>Celi</t>
  </si>
  <si>
    <t>Yassi</t>
  </si>
  <si>
    <t>Brückl hotvolleys 4 - Brückl hotvolleys 3</t>
  </si>
  <si>
    <t>Katha</t>
  </si>
  <si>
    <t>Ylva</t>
  </si>
  <si>
    <t>+</t>
  </si>
  <si>
    <t>-</t>
  </si>
  <si>
    <t>1. Satz</t>
  </si>
  <si>
    <t>2. Satz</t>
  </si>
  <si>
    <t>3. Satz</t>
  </si>
  <si>
    <t>4. Satz</t>
  </si>
  <si>
    <t>5. Satz</t>
  </si>
  <si>
    <t>Gesamt</t>
  </si>
  <si>
    <t>Diff</t>
  </si>
  <si>
    <t>Quot</t>
  </si>
  <si>
    <t>Brückl hotvolleys 3 - Villach 4</t>
  </si>
  <si>
    <t>.</t>
  </si>
  <si>
    <t>Brückl hotvolleys 3 - Atsc 4</t>
  </si>
  <si>
    <t>Villach 3 - Brückl hotvolleys 3</t>
  </si>
  <si>
    <t>Vilach 2 - Brückl hotvolleys 2</t>
  </si>
  <si>
    <t>Therry</t>
  </si>
  <si>
    <t>Aktionen 1</t>
  </si>
  <si>
    <t>Aktionen 2</t>
  </si>
  <si>
    <t>Aktionen 3</t>
  </si>
  <si>
    <t>Aktionen 4</t>
  </si>
  <si>
    <t>Aktionen 5</t>
  </si>
  <si>
    <t>11:11:T</t>
  </si>
  <si>
    <t>13:13:w:Kati/Katha</t>
  </si>
  <si>
    <t>13:18:T</t>
  </si>
  <si>
    <t>14:19:W:7/2</t>
  </si>
  <si>
    <t>15:22:W:2/7</t>
  </si>
  <si>
    <t>15:15:t</t>
  </si>
  <si>
    <t>12:15:w:Kati/Katha</t>
  </si>
  <si>
    <t>22:19:t</t>
  </si>
  <si>
    <t>23:19:w:Katha/Kati</t>
  </si>
  <si>
    <t>24:21:w:Magda/Nina</t>
  </si>
  <si>
    <t>11:15:t</t>
  </si>
  <si>
    <t>11:16:w:Kati/Katha</t>
  </si>
  <si>
    <t>15:22:w:Katha/Kati</t>
  </si>
  <si>
    <t>17:22:w:Magda/Nadine</t>
  </si>
  <si>
    <t>20:23:t</t>
  </si>
  <si>
    <t>21:23:w:Nadine/Magda</t>
  </si>
  <si>
    <t>1:s:Celi</t>
  </si>
  <si>
    <t>2:s:Therry</t>
  </si>
  <si>
    <t>4:s:Nadine</t>
  </si>
  <si>
    <t>6:s:Nina</t>
  </si>
  <si>
    <t>7:s:Lea</t>
  </si>
  <si>
    <t>13:s:Kati</t>
  </si>
  <si>
    <t>20:s:Celi</t>
  </si>
  <si>
    <t>0:s:Celi</t>
  </si>
  <si>
    <t>2:s:Nadine</t>
  </si>
  <si>
    <t>4:s:Nina</t>
  </si>
  <si>
    <t>12:s:Katha</t>
  </si>
  <si>
    <t>14:s:Celi</t>
  </si>
  <si>
    <t>15:s:Therry</t>
  </si>
  <si>
    <t>16:s:Nadine</t>
  </si>
  <si>
    <t>19:s:Nina</t>
  </si>
  <si>
    <t>20:s:Lea</t>
  </si>
  <si>
    <t>5:s:Therry</t>
  </si>
  <si>
    <t>7:s:Nadine</t>
  </si>
  <si>
    <t>10:s:Nina</t>
  </si>
  <si>
    <t>14:s:Lea</t>
  </si>
  <si>
    <t>15:s:Kati</t>
  </si>
  <si>
    <t>16:s:Celi</t>
  </si>
  <si>
    <t>18:s:Nadine</t>
  </si>
  <si>
    <t>20:s:Nina</t>
  </si>
  <si>
    <t>22:s:Lea</t>
  </si>
  <si>
    <t>9:s:Therry</t>
  </si>
  <si>
    <t>13:s:Nadine</t>
  </si>
  <si>
    <t>14:s:Nina</t>
  </si>
  <si>
    <t>15:s:Lea</t>
  </si>
  <si>
    <t>16:s:Kati</t>
  </si>
  <si>
    <t>21:s:Therry</t>
  </si>
  <si>
    <t>24:s:Lea</t>
  </si>
  <si>
    <t>23:s:Magda</t>
  </si>
  <si>
    <t>17:s:Therry</t>
  </si>
  <si>
    <t>Brückl hotvolleys 3 - Volleystars 3</t>
  </si>
  <si>
    <t>3:S:Kati</t>
  </si>
  <si>
    <t>1:S:Celi</t>
  </si>
  <si>
    <t>2:S:Kati</t>
  </si>
  <si>
    <t>4:S:Nadine</t>
  </si>
  <si>
    <t>7:S:Nina</t>
  </si>
  <si>
    <t>10:S:Lea</t>
  </si>
  <si>
    <t>11:S:Yassi</t>
  </si>
  <si>
    <t>12:S:Celi</t>
  </si>
  <si>
    <t>13:S:Kati</t>
  </si>
  <si>
    <t>20:S:Nadine</t>
  </si>
  <si>
    <t>21:S:Nina</t>
  </si>
  <si>
    <t>22:S:Lea</t>
  </si>
  <si>
    <t>23:S:Yassi</t>
  </si>
  <si>
    <t>24:S:Celi</t>
  </si>
  <si>
    <t>11:5:W:Yassi/Katha</t>
  </si>
  <si>
    <t>22:18:W:Steffi/Kati</t>
  </si>
  <si>
    <t>23:18:W:Kati/Steffi</t>
  </si>
  <si>
    <t>19:11:w:23/27</t>
  </si>
  <si>
    <t>22:17:w:27/23</t>
  </si>
  <si>
    <t>0:S:Celi</t>
  </si>
  <si>
    <t>4:S:Kati</t>
  </si>
  <si>
    <t>11:S:Nadine</t>
  </si>
  <si>
    <t>15:S:Nina</t>
  </si>
  <si>
    <t>18:S:Lea</t>
  </si>
  <si>
    <t>20:S:Yassi</t>
  </si>
  <si>
    <t>20:11:W:Yassi/Steffi</t>
  </si>
  <si>
    <t>23:S:Celi</t>
  </si>
  <si>
    <t>24:S:Kati</t>
  </si>
  <si>
    <t>5:S:Nadine</t>
  </si>
  <si>
    <t>8:S:Nina</t>
  </si>
  <si>
    <t>12:8:W:Yassi/Katha</t>
  </si>
  <si>
    <t>15:S:Kati</t>
  </si>
  <si>
    <t>14:S:Celi</t>
  </si>
  <si>
    <t>17:S:Nadine</t>
  </si>
  <si>
    <t>18:S:Nina</t>
  </si>
  <si>
    <t>24:S:Lea</t>
  </si>
  <si>
    <t>17:12:W:Katha/Yassi</t>
  </si>
  <si>
    <t>L:Katha:Celi:Kati:Nadine:Nina:Lea</t>
  </si>
  <si>
    <t>l:20:22:27:19:15:7</t>
  </si>
  <si>
    <t>L:Celi:Kati:Nadine:Nina:Lea:Steffi</t>
  </si>
  <si>
    <t>l:19:22:7:20:23:15</t>
  </si>
  <si>
    <t>l:23:7:20:22:27:19</t>
  </si>
  <si>
    <t>23:14:w:15/27</t>
  </si>
  <si>
    <t>1:s:Therry</t>
  </si>
  <si>
    <t>9:3:t</t>
  </si>
  <si>
    <t>18:10:t</t>
  </si>
  <si>
    <t>17:12:t</t>
  </si>
  <si>
    <t>9:5:t</t>
  </si>
  <si>
    <t>L:12:16:1:8:5:2</t>
  </si>
  <si>
    <t>l:Katha:Celi:Therry:Nadine:Nina:Lea</t>
  </si>
  <si>
    <t>L:8:16:1:12:5:2</t>
  </si>
  <si>
    <t>L:2:12:16:1:8:5</t>
  </si>
  <si>
    <t>l:Celi:Therry:Nadine:Nina:Lea:Katha</t>
  </si>
  <si>
    <t>L:2:8:16:1:12:5</t>
  </si>
  <si>
    <t>WSL 4 - Brückl hotvolleys 3</t>
  </si>
  <si>
    <t>L:18:22:25:69:14:91</t>
  </si>
  <si>
    <t>l:Steffi:Celi:Kati:Nadine:Nina:Lea</t>
  </si>
  <si>
    <t>l:Celi:Kati:Nadine:Nina:Lea:Steffi</t>
  </si>
  <si>
    <t>L:18:19:25:69:14:91</t>
  </si>
  <si>
    <t>10:14:T</t>
  </si>
  <si>
    <t>14:21:T</t>
  </si>
  <si>
    <t>16:22:W:19/22</t>
  </si>
  <si>
    <t>13:18:W:17/91</t>
  </si>
  <si>
    <t>13:18:w:Magda/Steffi</t>
  </si>
  <si>
    <t>9:17:T</t>
  </si>
  <si>
    <t>8:14:W:20/26</t>
  </si>
  <si>
    <t>8:14:w:Magda/Steffi</t>
  </si>
  <si>
    <t>12:20:w:Ylva/Nina</t>
  </si>
  <si>
    <t>6:11:W:40/25</t>
  </si>
  <si>
    <t>7:12:W:50/69</t>
  </si>
  <si>
    <t>8:20:w:Magda/Kati</t>
  </si>
  <si>
    <t>8:21:W:20/91</t>
  </si>
  <si>
    <t>9:22:w:Ylva/Steffi</t>
  </si>
  <si>
    <t>L:18:22:25:69:14:26</t>
  </si>
  <si>
    <t>12:20:w:Steffi/Magda</t>
  </si>
  <si>
    <t>11:19:W:17/25</t>
  </si>
  <si>
    <t>11:19:W:26/20</t>
  </si>
  <si>
    <t>13:20:W:50/69</t>
  </si>
  <si>
    <t>Brückl hotvolleys 3 - WSL 5</t>
  </si>
  <si>
    <t>L:Celi:Yassi:Steffi:Nina:Lea:Katha</t>
  </si>
  <si>
    <t>l:27:15:85:22:29:12</t>
  </si>
  <si>
    <t>8:5:t</t>
  </si>
  <si>
    <t>18:12:t</t>
  </si>
  <si>
    <t>24:14:w:9/12</t>
  </si>
  <si>
    <t>L:Katha:Celi:Yassi:Steffi:Nina:Lea</t>
  </si>
  <si>
    <t>l:29:27:15:12:22:85</t>
  </si>
  <si>
    <t>7:5:t</t>
  </si>
  <si>
    <t>14:11:t</t>
  </si>
  <si>
    <t>12:11:w:9/85</t>
  </si>
  <si>
    <t>L:Celi:Yassi:Franzi:Nina:Lea:Katha</t>
  </si>
  <si>
    <t>4:0:t</t>
  </si>
  <si>
    <t>15:5:W:Ylva/Nina</t>
  </si>
  <si>
    <t>21:13:w:9/85</t>
  </si>
  <si>
    <t>24:24:w:85/9</t>
  </si>
  <si>
    <t>25:24:W:Steffi/Katha</t>
  </si>
  <si>
    <t>15:11:w:85/9</t>
  </si>
  <si>
    <t>WSL M - Brückl hotvolleys 3</t>
  </si>
  <si>
    <t>L:Steffi:Celi:Kati:Nadine:Nina:Lea</t>
  </si>
  <si>
    <t>L:Celi:Kati:Nadine:Nina:Lea:Katha</t>
  </si>
  <si>
    <t>l:11:26:64:1:94:29</t>
  </si>
  <si>
    <t>l:26:64:1:94:29:18</t>
  </si>
  <si>
    <t>l:29:18:26:64:1:94</t>
  </si>
  <si>
    <t>l:18:26:64:1:94:29</t>
  </si>
  <si>
    <t>10:7:t</t>
  </si>
  <si>
    <t>14:15:T</t>
  </si>
  <si>
    <t>18:15:t</t>
  </si>
  <si>
    <t>24:21:T</t>
  </si>
  <si>
    <t>6:4:t</t>
  </si>
  <si>
    <t>13:17:T</t>
  </si>
  <si>
    <t>16:11:t</t>
  </si>
  <si>
    <t>1:7:T</t>
  </si>
  <si>
    <t>10:13:t</t>
  </si>
  <si>
    <t>14:20:T</t>
  </si>
  <si>
    <t>18:20:t</t>
  </si>
  <si>
    <t>8:10:T</t>
  </si>
  <si>
    <t>10:13:T</t>
  </si>
  <si>
    <t>12:14:t</t>
  </si>
  <si>
    <t>9:11:w:67/29</t>
  </si>
  <si>
    <t>9:11:W:Yassi/Katha</t>
  </si>
  <si>
    <t>12:8:w:18/11</t>
  </si>
  <si>
    <t>21:17:w:67/1</t>
  </si>
  <si>
    <t>13:9:W:Yassi/Steffi</t>
  </si>
  <si>
    <t>24:22:W:Steffi/Yassi</t>
  </si>
  <si>
    <t>14:18:W:Yassi/Steffi</t>
  </si>
  <si>
    <t>20:24:W:Steffi/Yassi</t>
  </si>
  <si>
    <t>14:21:W:Magda/Nina</t>
  </si>
  <si>
    <t>14:22:W:Nina/Magda</t>
  </si>
  <si>
    <t>11:10:w:67/29</t>
  </si>
  <si>
    <t>15:11:w:20/1</t>
  </si>
  <si>
    <t>19:11:w:9/94</t>
  </si>
  <si>
    <t>11:14:W:Yassi/Katha</t>
  </si>
  <si>
    <t>16:20:W:Katha/Yassi</t>
  </si>
  <si>
    <t>20:24:W:Magda/Nina</t>
  </si>
  <si>
    <t>10:14:w:67/29</t>
  </si>
  <si>
    <t>14:18:w:29/67</t>
  </si>
  <si>
    <t>10:14:W:Magda/Nina</t>
  </si>
  <si>
    <t>11:14:W:Nina/Magda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</si>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</sst>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2" borderId="0" xfId="1" applyBorder="1"/>
    <xf numFmtId="164" fontId="2" fillId="2" borderId="0" xfId="1" applyNumberFormat="1" applyBorder="1" applyAlignment="1">
      <alignment horizontal="right"/>
    </xf>
    <xf numFmtId="0" fontId="2" fillId="2" borderId="0" xfId="1" applyBorder="1" applyAlignment="1">
      <alignment horizontal="right"/>
    </xf>
    <xf numFmtId="0" fontId="2" fillId="2" borderId="0" xfId="1" applyBorder="1" applyAlignment="1">
      <alignment horizontal="center"/>
    </xf>
    <xf numFmtId="16" fontId="3" fillId="2" borderId="0" xfId="1" applyNumberFormat="1" applyFont="1" applyBorder="1"/>
    <xf numFmtId="0" fontId="3" fillId="2" borderId="0" xfId="1" applyFont="1" applyBorder="1"/>
    <xf numFmtId="0" fontId="3" fillId="2" borderId="0" xfId="1" applyFont="1" applyBorder="1" applyAlignment="1">
      <alignment horizontal="right"/>
    </xf>
    <xf numFmtId="20" fontId="2" fillId="2" borderId="0" xfId="1" quotePrefix="1" applyNumberFormat="1" applyBorder="1"/>
    <xf numFmtId="20" fontId="0" fillId="0" borderId="0" xfId="0" applyNumberFormat="1"/>
  </cellXfs>
  <cellStyles count="2">
    <cellStyle name="Check Cell" xfId="1" builtinId="23"/>
    <cellStyle name="Normal" xfId="0" builtinId="0"/>
  </cellStyles>
  <dxfs count="4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2"/>
  <sheetViews>
    <sheetView tabSelected="1" workbookViewId="0">
      <selection activeCell="A19" sqref="A19"/>
    </sheetView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  <col min="19" max="28" width="4" customWidth="1"/>
    <col min="29" max="33" width="21.42578125" customWidth="1"/>
  </cols>
  <sheetData>
    <row r="1" spans="1:33" x14ac:dyDescent="0.25">
      <c r="A1" t="s">
        <v>24</v>
      </c>
    </row>
    <row r="2" spans="1:33" ht="18.75" x14ac:dyDescent="0.3">
      <c r="A2" s="8">
        <v>43430</v>
      </c>
      <c r="B2" s="9" t="s">
        <v>181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3" x14ac:dyDescent="0.25">
      <c r="A3" s="4"/>
      <c r="B3" s="4" t="s">
        <v>15</v>
      </c>
      <c r="C3" s="4"/>
      <c r="D3" s="4" t="s">
        <v>16</v>
      </c>
      <c r="E3" s="4"/>
      <c r="F3" s="4" t="s">
        <v>17</v>
      </c>
      <c r="G3" s="4"/>
      <c r="H3" s="4" t="s">
        <v>18</v>
      </c>
      <c r="I3" s="4"/>
      <c r="J3" s="4" t="s">
        <v>19</v>
      </c>
      <c r="K3" s="4"/>
      <c r="L3" s="4"/>
      <c r="M3" s="4" t="s">
        <v>20</v>
      </c>
      <c r="N3" s="4"/>
      <c r="O3" s="4"/>
      <c r="P3" s="6"/>
    </row>
    <row r="4" spans="1:33" x14ac:dyDescent="0.25">
      <c r="A4" s="4"/>
      <c r="B4" s="7" t="s">
        <v>13</v>
      </c>
      <c r="C4" s="7" t="s">
        <v>14</v>
      </c>
      <c r="D4" s="7" t="s">
        <v>13</v>
      </c>
      <c r="E4" s="7" t="s">
        <v>14</v>
      </c>
      <c r="F4" s="7" t="s">
        <v>13</v>
      </c>
      <c r="G4" s="7" t="s">
        <v>14</v>
      </c>
      <c r="H4" s="7" t="s">
        <v>13</v>
      </c>
      <c r="I4" s="7" t="s">
        <v>14</v>
      </c>
      <c r="J4" s="7" t="s">
        <v>13</v>
      </c>
      <c r="K4" s="7" t="s">
        <v>14</v>
      </c>
      <c r="L4" s="7"/>
      <c r="M4" s="7" t="s">
        <v>13</v>
      </c>
      <c r="N4" s="7" t="s">
        <v>14</v>
      </c>
      <c r="O4" s="4" t="s">
        <v>21</v>
      </c>
      <c r="P4" s="6" t="s">
        <v>22</v>
      </c>
      <c r="S4" t="s">
        <v>15</v>
      </c>
      <c r="U4" t="s">
        <v>16</v>
      </c>
      <c r="W4" t="s">
        <v>17</v>
      </c>
      <c r="Y4" t="s">
        <v>18</v>
      </c>
      <c r="AA4" t="s">
        <v>19</v>
      </c>
      <c r="AC4" t="s">
        <v>29</v>
      </c>
      <c r="AD4" t="s">
        <v>30</v>
      </c>
      <c r="AE4" t="s">
        <v>31</v>
      </c>
      <c r="AF4" t="s">
        <v>32</v>
      </c>
      <c r="AG4" t="s">
        <v>33</v>
      </c>
    </row>
    <row r="5" spans="1:33" x14ac:dyDescent="0.25">
      <c r="A5" s="1" t="s">
        <v>8</v>
      </c>
      <c r="B5">
        <v>1</v>
      </c>
      <c r="C5">
        <v>1</v>
      </c>
      <c r="D5">
        <v>1</v>
      </c>
      <c r="E5">
        <v>1</v>
      </c>
      <c r="F5">
        <v>2</v>
      </c>
      <c r="G5">
        <v>0</v>
      </c>
      <c r="H5">
        <v>1</v>
      </c>
      <c r="I5">
        <v>1</v>
      </c>
      <c r="J5">
        <v>0</v>
      </c>
      <c r="K5">
        <v>0</v>
      </c>
      <c r="M5">
        <f t="shared" ref="M5:M9" si="0" xml:space="preserve"> B5 + D5 + F5 + H5 + J5</f>
        <v>5</v>
      </c>
      <c r="N5">
        <f t="shared" ref="N5:N9" si="1" xml:space="preserve"> C5 + E5 + G5 + I5 + K5</f>
        <v>3</v>
      </c>
      <c r="O5" s="1">
        <f>M5 - N5</f>
        <v>2</v>
      </c>
      <c r="P5" s="3">
        <f xml:space="preserve"> IF(M5+N5=0, 0, IF(N5=0, "MAX", M5/N5))</f>
        <v>1.6666666666666667</v>
      </c>
      <c r="Q5">
        <f>IF(P5 &lt; 1, 3, IF(P5 &gt;= P$36, 1, 2))</f>
        <v>1</v>
      </c>
      <c r="S5">
        <v>1</v>
      </c>
      <c r="V5">
        <v>4</v>
      </c>
      <c r="W5">
        <v>1</v>
      </c>
      <c r="Z5">
        <v>1</v>
      </c>
      <c r="AB5">
        <v>1</v>
      </c>
      <c r="AC5" t="s">
        <v>124</v>
      </c>
      <c r="AD5" t="s">
        <v>182</v>
      </c>
      <c r="AE5" t="s">
        <v>183</v>
      </c>
      <c r="AF5" t="s">
        <v>122</v>
      </c>
      <c r="AG5" t="s">
        <v>122</v>
      </c>
    </row>
    <row r="6" spans="1:33" x14ac:dyDescent="0.25">
      <c r="A6" s="1" t="s">
        <v>2</v>
      </c>
      <c r="B6">
        <v>1</v>
      </c>
      <c r="C6">
        <v>1</v>
      </c>
      <c r="D6">
        <v>0</v>
      </c>
      <c r="E6">
        <v>3</v>
      </c>
      <c r="F6">
        <v>1</v>
      </c>
      <c r="G6">
        <v>1</v>
      </c>
      <c r="H6">
        <v>2</v>
      </c>
      <c r="I6">
        <v>2</v>
      </c>
      <c r="J6">
        <v>1</v>
      </c>
      <c r="K6">
        <v>0</v>
      </c>
      <c r="M6">
        <f t="shared" si="0"/>
        <v>5</v>
      </c>
      <c r="N6">
        <f t="shared" si="1"/>
        <v>7</v>
      </c>
      <c r="O6" s="1">
        <f t="shared" ref="O6:O9" si="2">M6 - N6</f>
        <v>-2</v>
      </c>
      <c r="P6" s="3">
        <f t="shared" ref="P6:P9" si="3" xml:space="preserve"> IF(M6+N6=0, 0, IF(N6=0, "MAX", M6/N6))</f>
        <v>0.7142857142857143</v>
      </c>
      <c r="Q6">
        <f>IF(P6 &lt; 1, 3, IF(P6 &gt;= P$36, 1, 2))</f>
        <v>3</v>
      </c>
      <c r="S6">
        <v>3</v>
      </c>
      <c r="T6">
        <v>5</v>
      </c>
      <c r="U6">
        <v>8</v>
      </c>
      <c r="V6">
        <v>6</v>
      </c>
      <c r="W6">
        <v>5</v>
      </c>
      <c r="X6">
        <v>4</v>
      </c>
      <c r="Y6">
        <v>1</v>
      </c>
      <c r="Z6">
        <v>7</v>
      </c>
      <c r="AA6">
        <v>1</v>
      </c>
      <c r="AB6">
        <v>2</v>
      </c>
      <c r="AC6" t="s">
        <v>184</v>
      </c>
      <c r="AD6" t="s">
        <v>185</v>
      </c>
      <c r="AE6" t="s">
        <v>186</v>
      </c>
      <c r="AF6" t="s">
        <v>187</v>
      </c>
      <c r="AG6" t="s">
        <v>187</v>
      </c>
    </row>
    <row r="7" spans="1:33" x14ac:dyDescent="0.25">
      <c r="A7" s="1" t="s">
        <v>3</v>
      </c>
      <c r="B7">
        <v>0</v>
      </c>
      <c r="C7">
        <v>1</v>
      </c>
      <c r="D7">
        <v>0</v>
      </c>
      <c r="E7">
        <v>0</v>
      </c>
      <c r="M7">
        <f t="shared" si="0"/>
        <v>0</v>
      </c>
      <c r="N7">
        <f t="shared" si="1"/>
        <v>1</v>
      </c>
      <c r="O7" s="1">
        <f t="shared" si="2"/>
        <v>-1</v>
      </c>
      <c r="P7" s="3">
        <f t="shared" si="3"/>
        <v>0</v>
      </c>
      <c r="Q7">
        <f t="shared" ref="Q7:Q16" si="4">IF(P7 &lt; 1, 3, IF(P7 &gt;= P$36, 1, 2))</f>
        <v>3</v>
      </c>
      <c r="S7">
        <v>6</v>
      </c>
      <c r="T7">
        <v>6</v>
      </c>
      <c r="U7">
        <v>10</v>
      </c>
      <c r="V7">
        <v>12</v>
      </c>
      <c r="W7">
        <v>8</v>
      </c>
      <c r="X7">
        <v>6</v>
      </c>
      <c r="Y7">
        <v>3</v>
      </c>
      <c r="Z7">
        <v>8</v>
      </c>
      <c r="AA7">
        <v>4</v>
      </c>
      <c r="AB7">
        <v>4</v>
      </c>
      <c r="AC7" t="s">
        <v>188</v>
      </c>
      <c r="AD7" t="s">
        <v>192</v>
      </c>
      <c r="AE7" t="s">
        <v>212</v>
      </c>
      <c r="AF7" t="s">
        <v>195</v>
      </c>
      <c r="AG7" t="s">
        <v>222</v>
      </c>
    </row>
    <row r="8" spans="1:33" x14ac:dyDescent="0.25">
      <c r="A8" s="1" t="s">
        <v>0</v>
      </c>
      <c r="B8">
        <v>4</v>
      </c>
      <c r="C8">
        <v>2</v>
      </c>
      <c r="D8">
        <v>5</v>
      </c>
      <c r="E8">
        <v>2</v>
      </c>
      <c r="F8">
        <v>3</v>
      </c>
      <c r="G8">
        <v>1</v>
      </c>
      <c r="H8">
        <v>3</v>
      </c>
      <c r="I8">
        <v>3</v>
      </c>
      <c r="J8">
        <v>1</v>
      </c>
      <c r="K8">
        <v>5</v>
      </c>
      <c r="M8">
        <f t="shared" si="0"/>
        <v>16</v>
      </c>
      <c r="N8">
        <f t="shared" si="1"/>
        <v>13</v>
      </c>
      <c r="O8" s="1">
        <f t="shared" si="2"/>
        <v>3</v>
      </c>
      <c r="P8" s="3">
        <f t="shared" si="3"/>
        <v>1.2307692307692308</v>
      </c>
      <c r="Q8">
        <f>IF(P8 &lt; 1, 3, IF(P8 &gt;= P$17, 1, 2))</f>
        <v>1</v>
      </c>
      <c r="S8">
        <v>10</v>
      </c>
      <c r="T8">
        <v>7</v>
      </c>
      <c r="U8">
        <v>11</v>
      </c>
      <c r="V8">
        <v>13</v>
      </c>
      <c r="W8">
        <v>9</v>
      </c>
      <c r="X8">
        <v>7</v>
      </c>
      <c r="Y8">
        <v>4</v>
      </c>
      <c r="Z8">
        <v>11</v>
      </c>
      <c r="AA8">
        <v>5</v>
      </c>
      <c r="AB8">
        <v>5</v>
      </c>
      <c r="AC8" t="s">
        <v>204</v>
      </c>
      <c r="AD8" t="s">
        <v>193</v>
      </c>
      <c r="AE8" t="s">
        <v>213</v>
      </c>
      <c r="AF8" t="s">
        <v>196</v>
      </c>
      <c r="AG8" t="s">
        <v>199</v>
      </c>
    </row>
    <row r="9" spans="1:33" x14ac:dyDescent="0.25">
      <c r="A9" s="1" t="s">
        <v>9</v>
      </c>
      <c r="B9">
        <v>0</v>
      </c>
      <c r="C9">
        <v>0</v>
      </c>
      <c r="D9">
        <v>0</v>
      </c>
      <c r="E9">
        <v>0</v>
      </c>
      <c r="H9">
        <v>0</v>
      </c>
      <c r="I9">
        <v>0</v>
      </c>
      <c r="J9">
        <v>0</v>
      </c>
      <c r="K9">
        <v>0</v>
      </c>
      <c r="M9">
        <f t="shared" si="0"/>
        <v>0</v>
      </c>
      <c r="N9">
        <f t="shared" si="1"/>
        <v>0</v>
      </c>
      <c r="O9" s="1">
        <f t="shared" si="2"/>
        <v>0</v>
      </c>
      <c r="P9" s="3">
        <f t="shared" si="3"/>
        <v>0</v>
      </c>
      <c r="Q9">
        <v>2</v>
      </c>
      <c r="S9">
        <v>12</v>
      </c>
      <c r="T9">
        <v>8</v>
      </c>
      <c r="U9">
        <v>12</v>
      </c>
      <c r="V9">
        <v>14</v>
      </c>
      <c r="W9">
        <v>10</v>
      </c>
      <c r="X9">
        <v>8</v>
      </c>
      <c r="Y9">
        <v>7</v>
      </c>
      <c r="Z9">
        <v>13</v>
      </c>
      <c r="AA9">
        <v>7</v>
      </c>
      <c r="AB9">
        <v>7</v>
      </c>
      <c r="AC9" t="s">
        <v>206</v>
      </c>
      <c r="AD9" t="s">
        <v>208</v>
      </c>
      <c r="AE9" t="s">
        <v>194</v>
      </c>
      <c r="AF9" t="s">
        <v>218</v>
      </c>
      <c r="AG9" t="s">
        <v>202</v>
      </c>
    </row>
    <row r="10" spans="1:33" x14ac:dyDescent="0.25">
      <c r="A10" s="1" t="s">
        <v>6</v>
      </c>
      <c r="O10" s="1"/>
      <c r="P10" s="3"/>
      <c r="Q10">
        <v>2</v>
      </c>
      <c r="S10">
        <v>13</v>
      </c>
      <c r="T10">
        <v>9</v>
      </c>
      <c r="U10">
        <v>13</v>
      </c>
      <c r="V10">
        <v>18</v>
      </c>
      <c r="W10">
        <v>11</v>
      </c>
      <c r="X10">
        <v>9</v>
      </c>
      <c r="Y10">
        <v>10</v>
      </c>
      <c r="Z10">
        <v>14</v>
      </c>
      <c r="AA10">
        <v>8</v>
      </c>
      <c r="AB10">
        <v>11</v>
      </c>
      <c r="AC10" t="s">
        <v>189</v>
      </c>
      <c r="AD10" t="s">
        <v>210</v>
      </c>
      <c r="AE10" t="s">
        <v>214</v>
      </c>
      <c r="AF10" t="s">
        <v>215</v>
      </c>
      <c r="AG10" t="s">
        <v>203</v>
      </c>
    </row>
    <row r="11" spans="1:33" x14ac:dyDescent="0.25">
      <c r="A11" s="1" t="s">
        <v>7</v>
      </c>
      <c r="O11" s="1"/>
      <c r="P11" s="3"/>
      <c r="Q11">
        <v>2</v>
      </c>
      <c r="S11">
        <v>14</v>
      </c>
      <c r="T11">
        <v>10</v>
      </c>
      <c r="U11">
        <v>14</v>
      </c>
      <c r="V11">
        <v>22</v>
      </c>
      <c r="W11">
        <v>20</v>
      </c>
      <c r="X11">
        <v>11</v>
      </c>
      <c r="Y11">
        <v>11</v>
      </c>
      <c r="Z11">
        <v>16</v>
      </c>
      <c r="AA11">
        <v>10</v>
      </c>
      <c r="AB11">
        <v>14</v>
      </c>
      <c r="AC11" t="s">
        <v>190</v>
      </c>
      <c r="AD11" t="s">
        <v>211</v>
      </c>
      <c r="AF11" t="s">
        <v>219</v>
      </c>
      <c r="AG11" t="s">
        <v>200</v>
      </c>
    </row>
    <row r="12" spans="1:33" x14ac:dyDescent="0.25">
      <c r="A12" s="1" t="s">
        <v>1</v>
      </c>
      <c r="B12">
        <v>4</v>
      </c>
      <c r="C12">
        <v>3</v>
      </c>
      <c r="D12">
        <v>2</v>
      </c>
      <c r="E12">
        <v>0</v>
      </c>
      <c r="F12">
        <v>6</v>
      </c>
      <c r="G12">
        <v>1</v>
      </c>
      <c r="H12">
        <v>3</v>
      </c>
      <c r="I12">
        <v>3</v>
      </c>
      <c r="J12">
        <v>1</v>
      </c>
      <c r="K12">
        <v>0</v>
      </c>
      <c r="M12">
        <f t="shared" ref="M12:M13" si="5" xml:space="preserve"> B12 + D12 + F12 + H12 + J12</f>
        <v>16</v>
      </c>
      <c r="N12">
        <f t="shared" ref="N12:N13" si="6" xml:space="preserve"> C12 + E12 + G12 + I12 + K12</f>
        <v>7</v>
      </c>
      <c r="O12" s="1">
        <f t="shared" ref="O12:O13" si="7">M12 - N12</f>
        <v>9</v>
      </c>
      <c r="P12" s="3">
        <f t="shared" ref="P12:P13" si="8" xml:space="preserve"> IF(M12+N12=0, 0, IF(N12=0, "MAX", M12/N12))</f>
        <v>2.2857142857142856</v>
      </c>
      <c r="Q12">
        <f t="shared" si="4"/>
        <v>1</v>
      </c>
      <c r="S12">
        <v>18</v>
      </c>
      <c r="T12">
        <v>15</v>
      </c>
      <c r="U12">
        <v>17</v>
      </c>
      <c r="V12">
        <v>23</v>
      </c>
      <c r="W12">
        <v>25</v>
      </c>
      <c r="X12">
        <v>12</v>
      </c>
      <c r="Y12">
        <v>13</v>
      </c>
      <c r="Z12">
        <v>17</v>
      </c>
      <c r="AA12">
        <v>12</v>
      </c>
      <c r="AB12">
        <v>15</v>
      </c>
      <c r="AC12" t="s">
        <v>205</v>
      </c>
      <c r="AD12" t="s">
        <v>209</v>
      </c>
      <c r="AF12" t="s">
        <v>197</v>
      </c>
      <c r="AG12" t="s">
        <v>220</v>
      </c>
    </row>
    <row r="13" spans="1:33" x14ac:dyDescent="0.25">
      <c r="A13" s="1" t="s">
        <v>5</v>
      </c>
      <c r="D13">
        <v>0</v>
      </c>
      <c r="E13">
        <v>0</v>
      </c>
      <c r="H13">
        <v>0</v>
      </c>
      <c r="I13">
        <v>0</v>
      </c>
      <c r="J13">
        <v>0</v>
      </c>
      <c r="K13">
        <v>0</v>
      </c>
      <c r="M13">
        <f t="shared" si="5"/>
        <v>0</v>
      </c>
      <c r="N13">
        <f t="shared" si="6"/>
        <v>0</v>
      </c>
      <c r="O13" s="1">
        <f t="shared" si="7"/>
        <v>0</v>
      </c>
      <c r="P13" s="3">
        <f t="shared" si="8"/>
        <v>0</v>
      </c>
      <c r="Q13">
        <v>2</v>
      </c>
      <c r="S13">
        <v>21</v>
      </c>
      <c r="T13">
        <v>16</v>
      </c>
      <c r="U13">
        <v>19</v>
      </c>
      <c r="V13">
        <v>24</v>
      </c>
      <c r="Y13">
        <v>14</v>
      </c>
      <c r="Z13">
        <v>20</v>
      </c>
      <c r="AC13" t="s">
        <v>191</v>
      </c>
      <c r="AF13" t="s">
        <v>216</v>
      </c>
      <c r="AG13" t="s">
        <v>221</v>
      </c>
    </row>
    <row r="14" spans="1:33" x14ac:dyDescent="0.25">
      <c r="A14" s="1" t="s">
        <v>4</v>
      </c>
      <c r="B14">
        <v>3</v>
      </c>
      <c r="C14">
        <v>1</v>
      </c>
      <c r="D14">
        <v>2</v>
      </c>
      <c r="E14">
        <v>3</v>
      </c>
      <c r="F14">
        <v>5</v>
      </c>
      <c r="G14">
        <v>2</v>
      </c>
      <c r="H14">
        <v>2</v>
      </c>
      <c r="I14">
        <v>2</v>
      </c>
      <c r="J14">
        <v>0</v>
      </c>
      <c r="K14">
        <v>0</v>
      </c>
      <c r="M14">
        <f t="shared" ref="M14" si="9" xml:space="preserve"> B14 + D14 + F14 + H14 + J14</f>
        <v>12</v>
      </c>
      <c r="N14">
        <f t="shared" ref="N14" si="10" xml:space="preserve"> C14 + E14 + G14 + I14 + K14</f>
        <v>8</v>
      </c>
      <c r="O14" s="1">
        <f t="shared" ref="O14" si="11">M14 - N14</f>
        <v>4</v>
      </c>
      <c r="P14" s="3">
        <f t="shared" ref="P14" si="12" xml:space="preserve"> IF(M14+N14=0, 0, IF(N14=0, "MAX", M14/N14))</f>
        <v>1.5</v>
      </c>
      <c r="Q14">
        <f t="shared" si="4"/>
        <v>1</v>
      </c>
      <c r="S14">
        <v>24</v>
      </c>
      <c r="T14">
        <v>17</v>
      </c>
      <c r="U14">
        <v>20</v>
      </c>
      <c r="V14">
        <v>25</v>
      </c>
      <c r="Y14">
        <v>18</v>
      </c>
      <c r="Z14">
        <v>21</v>
      </c>
      <c r="AC14" t="s">
        <v>207</v>
      </c>
      <c r="AF14" t="s">
        <v>198</v>
      </c>
      <c r="AG14" t="s">
        <v>201</v>
      </c>
    </row>
    <row r="15" spans="1:33" x14ac:dyDescent="0.25">
      <c r="A15" s="1" t="s">
        <v>11</v>
      </c>
      <c r="F15">
        <v>1</v>
      </c>
      <c r="G15">
        <v>0</v>
      </c>
      <c r="H15">
        <v>1</v>
      </c>
      <c r="I15">
        <v>0</v>
      </c>
      <c r="J15">
        <v>0</v>
      </c>
      <c r="K15">
        <v>1</v>
      </c>
      <c r="M15">
        <f t="shared" ref="M15:M17" si="13" xml:space="preserve"> B15 + D15 + F15 + H15 + J15</f>
        <v>2</v>
      </c>
      <c r="N15">
        <f t="shared" ref="N15:N17" si="14" xml:space="preserve"> C15 + E15 + G15 + I15 + K15</f>
        <v>1</v>
      </c>
      <c r="O15" s="1">
        <f t="shared" ref="O15:O17" si="15">M15 - N15</f>
        <v>1</v>
      </c>
      <c r="P15" s="3">
        <f t="shared" ref="P15:P17" si="16" xml:space="preserve"> IF(M15+N15=0, 0, IF(N15=0, "MAX", M15/N15))</f>
        <v>2</v>
      </c>
      <c r="Q15">
        <f t="shared" si="4"/>
        <v>1</v>
      </c>
      <c r="S15">
        <v>25</v>
      </c>
      <c r="T15">
        <v>22</v>
      </c>
      <c r="Y15">
        <v>19</v>
      </c>
      <c r="Z15">
        <v>22</v>
      </c>
      <c r="AF15" t="s">
        <v>217</v>
      </c>
    </row>
    <row r="16" spans="1:33" x14ac:dyDescent="0.25">
      <c r="A16" s="1" t="s">
        <v>12</v>
      </c>
      <c r="O16" s="1"/>
      <c r="P16" s="3"/>
      <c r="Q16">
        <f t="shared" si="4"/>
        <v>3</v>
      </c>
      <c r="Y16">
        <v>20</v>
      </c>
      <c r="Z16">
        <v>25</v>
      </c>
    </row>
    <row r="17" spans="1:31" x14ac:dyDescent="0.25">
      <c r="A17" s="4"/>
      <c r="B17" s="4">
        <v>25</v>
      </c>
      <c r="C17" s="4">
        <v>22</v>
      </c>
      <c r="D17" s="4">
        <v>20</v>
      </c>
      <c r="E17" s="4">
        <v>25</v>
      </c>
      <c r="F17" s="4">
        <v>25</v>
      </c>
      <c r="G17" s="4">
        <v>12</v>
      </c>
      <c r="H17" s="4">
        <v>20</v>
      </c>
      <c r="I17" s="4">
        <v>25</v>
      </c>
      <c r="J17" s="4">
        <v>12</v>
      </c>
      <c r="K17" s="4">
        <v>15</v>
      </c>
      <c r="L17" s="4"/>
      <c r="M17" s="4">
        <f t="shared" si="13"/>
        <v>102</v>
      </c>
      <c r="N17" s="4">
        <f t="shared" si="14"/>
        <v>99</v>
      </c>
      <c r="O17" s="4">
        <f t="shared" si="15"/>
        <v>3</v>
      </c>
      <c r="P17" s="5">
        <f t="shared" si="16"/>
        <v>1.0303030303030303</v>
      </c>
    </row>
    <row r="19" spans="1:31" x14ac:dyDescent="0.25">
      <c r="A19" s="1" t="s">
        <v>24</v>
      </c>
    </row>
    <row r="20" spans="1:31" x14ac:dyDescent="0.25">
      <c r="A20" t="s">
        <v>24</v>
      </c>
    </row>
    <row r="21" spans="1:31" ht="18.75" x14ac:dyDescent="0.3">
      <c r="A21" s="8">
        <v>43427</v>
      </c>
      <c r="B21" s="9" t="s">
        <v>163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0"/>
    </row>
    <row r="22" spans="1:31" x14ac:dyDescent="0.25">
      <c r="A22" s="4"/>
      <c r="B22" s="4" t="s">
        <v>15</v>
      </c>
      <c r="C22" s="4"/>
      <c r="D22" s="4" t="s">
        <v>16</v>
      </c>
      <c r="E22" s="4"/>
      <c r="F22" s="4" t="s">
        <v>17</v>
      </c>
      <c r="G22" s="4"/>
      <c r="H22" s="4" t="s">
        <v>18</v>
      </c>
      <c r="I22" s="4"/>
      <c r="J22" s="4" t="s">
        <v>19</v>
      </c>
      <c r="K22" s="4"/>
      <c r="L22" s="4"/>
      <c r="M22" s="4" t="s">
        <v>20</v>
      </c>
      <c r="N22" s="4"/>
      <c r="O22" s="4"/>
      <c r="P22" s="6"/>
    </row>
    <row r="23" spans="1:31" x14ac:dyDescent="0.25">
      <c r="A23" s="4"/>
      <c r="B23" s="7" t="s">
        <v>13</v>
      </c>
      <c r="C23" s="7" t="s">
        <v>14</v>
      </c>
      <c r="D23" s="7" t="s">
        <v>13</v>
      </c>
      <c r="E23" s="7" t="s">
        <v>14</v>
      </c>
      <c r="F23" s="7" t="s">
        <v>13</v>
      </c>
      <c r="G23" s="7" t="s">
        <v>14</v>
      </c>
      <c r="H23" s="7" t="s">
        <v>13</v>
      </c>
      <c r="I23" s="7" t="s">
        <v>14</v>
      </c>
      <c r="J23" s="7" t="s">
        <v>13</v>
      </c>
      <c r="K23" s="7" t="s">
        <v>14</v>
      </c>
      <c r="L23" s="7"/>
      <c r="M23" s="7" t="s">
        <v>13</v>
      </c>
      <c r="N23" s="7" t="s">
        <v>14</v>
      </c>
      <c r="O23" s="4" t="s">
        <v>21</v>
      </c>
      <c r="P23" s="6" t="s">
        <v>22</v>
      </c>
      <c r="S23" t="s">
        <v>15</v>
      </c>
      <c r="U23" t="s">
        <v>16</v>
      </c>
      <c r="W23" t="s">
        <v>17</v>
      </c>
      <c r="Y23" t="s">
        <v>18</v>
      </c>
      <c r="AA23" t="s">
        <v>19</v>
      </c>
      <c r="AC23" t="s">
        <v>29</v>
      </c>
      <c r="AD23" t="s">
        <v>30</v>
      </c>
      <c r="AE23" t="s">
        <v>31</v>
      </c>
    </row>
    <row r="24" spans="1:31" x14ac:dyDescent="0.25">
      <c r="A24" s="1" t="s">
        <v>8</v>
      </c>
      <c r="B24">
        <v>1</v>
      </c>
      <c r="C24">
        <v>2</v>
      </c>
      <c r="D24">
        <v>3</v>
      </c>
      <c r="E24">
        <v>2</v>
      </c>
      <c r="F24">
        <v>7</v>
      </c>
      <c r="G24">
        <v>3</v>
      </c>
      <c r="M24">
        <f t="shared" ref="M24:M28" si="17" xml:space="preserve"> B24 + D24 + F24 + H24 + J24</f>
        <v>11</v>
      </c>
      <c r="N24">
        <f t="shared" ref="N24:N28" si="18" xml:space="preserve"> C24 + E24 + G24 + I24 + K24</f>
        <v>7</v>
      </c>
      <c r="O24" s="1">
        <f>M24 - N24</f>
        <v>4</v>
      </c>
      <c r="P24" s="3">
        <f xml:space="preserve"> IF(M24+N24=0, 0, IF(N24=0, "MAX", M24/N24))</f>
        <v>1.5714285714285714</v>
      </c>
      <c r="Q24">
        <f>IF(P24 &lt; 1, 3, IF(P24 &gt;= P$36, 1, 2))</f>
        <v>1</v>
      </c>
      <c r="S24">
        <v>2</v>
      </c>
      <c r="V24">
        <v>1</v>
      </c>
      <c r="W24">
        <v>6</v>
      </c>
      <c r="AC24" t="s">
        <v>164</v>
      </c>
      <c r="AD24" t="s">
        <v>169</v>
      </c>
      <c r="AE24" t="s">
        <v>174</v>
      </c>
    </row>
    <row r="25" spans="1:31" x14ac:dyDescent="0.25">
      <c r="A25" s="1" t="s">
        <v>2</v>
      </c>
      <c r="B25">
        <v>0</v>
      </c>
      <c r="C25">
        <v>1</v>
      </c>
      <c r="D25">
        <v>1</v>
      </c>
      <c r="E25">
        <v>1</v>
      </c>
      <c r="F25">
        <v>1</v>
      </c>
      <c r="G25">
        <v>0</v>
      </c>
      <c r="M25">
        <f t="shared" si="17"/>
        <v>2</v>
      </c>
      <c r="N25">
        <f t="shared" si="18"/>
        <v>2</v>
      </c>
      <c r="O25" s="1">
        <f t="shared" ref="O25:O28" si="19">M25 - N25</f>
        <v>0</v>
      </c>
      <c r="P25" s="3">
        <f t="shared" ref="P25:P28" si="20" xml:space="preserve"> IF(M25+N25=0, 0, IF(N25=0, "MAX", M25/N25))</f>
        <v>1</v>
      </c>
      <c r="Q25">
        <f>IF(P25 &lt; 1, 3, IF(P25 &gt;= P$36, 1, 2))</f>
        <v>2</v>
      </c>
      <c r="S25">
        <v>3</v>
      </c>
      <c r="T25">
        <v>1</v>
      </c>
      <c r="U25">
        <v>3</v>
      </c>
      <c r="V25">
        <v>2</v>
      </c>
      <c r="W25">
        <v>11</v>
      </c>
      <c r="X25">
        <v>1</v>
      </c>
      <c r="AC25" t="s">
        <v>165</v>
      </c>
      <c r="AD25" t="s">
        <v>170</v>
      </c>
      <c r="AE25" t="s">
        <v>170</v>
      </c>
    </row>
    <row r="26" spans="1:31" x14ac:dyDescent="0.25">
      <c r="A26" s="1" t="s">
        <v>3</v>
      </c>
      <c r="B26">
        <v>0</v>
      </c>
      <c r="C26">
        <v>0</v>
      </c>
      <c r="D26">
        <v>1</v>
      </c>
      <c r="E26">
        <v>3</v>
      </c>
      <c r="F26">
        <v>0</v>
      </c>
      <c r="G26">
        <v>0</v>
      </c>
      <c r="M26">
        <f t="shared" si="17"/>
        <v>1</v>
      </c>
      <c r="N26">
        <f t="shared" si="18"/>
        <v>3</v>
      </c>
      <c r="O26" s="1">
        <f t="shared" si="19"/>
        <v>-2</v>
      </c>
      <c r="P26" s="3">
        <f t="shared" si="20"/>
        <v>0.33333333333333331</v>
      </c>
      <c r="Q26">
        <f t="shared" ref="Q26:Q35" si="21">IF(P26 &lt; 1, 3, IF(P26 &gt;= P$36, 1, 2))</f>
        <v>3</v>
      </c>
      <c r="S26">
        <v>5</v>
      </c>
      <c r="T26">
        <v>2</v>
      </c>
      <c r="U26">
        <v>4</v>
      </c>
      <c r="V26">
        <v>4</v>
      </c>
      <c r="W26">
        <v>13</v>
      </c>
      <c r="X26">
        <v>3</v>
      </c>
      <c r="AC26" t="s">
        <v>166</v>
      </c>
      <c r="AD26" t="s">
        <v>171</v>
      </c>
      <c r="AE26" t="s">
        <v>175</v>
      </c>
    </row>
    <row r="27" spans="1:31" x14ac:dyDescent="0.25">
      <c r="A27" s="1" t="s">
        <v>0</v>
      </c>
      <c r="B27">
        <v>7</v>
      </c>
      <c r="C27">
        <v>4</v>
      </c>
      <c r="D27">
        <v>10</v>
      </c>
      <c r="E27">
        <v>3</v>
      </c>
      <c r="F27">
        <v>6</v>
      </c>
      <c r="G27">
        <v>6</v>
      </c>
      <c r="M27">
        <f t="shared" si="17"/>
        <v>23</v>
      </c>
      <c r="N27">
        <f t="shared" si="18"/>
        <v>13</v>
      </c>
      <c r="O27" s="1">
        <f t="shared" si="19"/>
        <v>10</v>
      </c>
      <c r="P27" s="3">
        <f t="shared" si="20"/>
        <v>1.7692307692307692</v>
      </c>
      <c r="Q27">
        <f t="shared" si="21"/>
        <v>1</v>
      </c>
      <c r="S27">
        <v>10</v>
      </c>
      <c r="T27">
        <v>5</v>
      </c>
      <c r="U27">
        <v>6</v>
      </c>
      <c r="V27">
        <v>5</v>
      </c>
      <c r="W27">
        <v>15</v>
      </c>
      <c r="X27">
        <v>4</v>
      </c>
      <c r="AC27" t="s">
        <v>167</v>
      </c>
      <c r="AD27" t="s">
        <v>173</v>
      </c>
      <c r="AE27" t="s">
        <v>176</v>
      </c>
    </row>
    <row r="28" spans="1:31" x14ac:dyDescent="0.25">
      <c r="A28" s="1" t="s">
        <v>9</v>
      </c>
      <c r="B28">
        <v>2</v>
      </c>
      <c r="C28">
        <v>0</v>
      </c>
      <c r="D28">
        <v>1</v>
      </c>
      <c r="E28">
        <v>2</v>
      </c>
      <c r="F28">
        <v>0</v>
      </c>
      <c r="G28">
        <v>3</v>
      </c>
      <c r="M28">
        <f t="shared" si="17"/>
        <v>3</v>
      </c>
      <c r="N28">
        <f t="shared" si="18"/>
        <v>5</v>
      </c>
      <c r="O28" s="1">
        <f t="shared" si="19"/>
        <v>-2</v>
      </c>
      <c r="P28" s="3">
        <f t="shared" si="20"/>
        <v>0.6</v>
      </c>
      <c r="Q28">
        <f t="shared" si="21"/>
        <v>3</v>
      </c>
      <c r="S28">
        <v>12</v>
      </c>
      <c r="T28">
        <v>7</v>
      </c>
      <c r="U28">
        <v>7</v>
      </c>
      <c r="V28">
        <v>11</v>
      </c>
      <c r="W28">
        <v>16</v>
      </c>
      <c r="X28">
        <v>8</v>
      </c>
      <c r="AC28" t="s">
        <v>168</v>
      </c>
      <c r="AD28" t="s">
        <v>172</v>
      </c>
      <c r="AE28" t="s">
        <v>177</v>
      </c>
    </row>
    <row r="29" spans="1:31" x14ac:dyDescent="0.25">
      <c r="A29" s="1" t="s">
        <v>6</v>
      </c>
      <c r="O29" s="1"/>
      <c r="P29" s="3"/>
      <c r="Q29">
        <f t="shared" si="21"/>
        <v>3</v>
      </c>
      <c r="S29">
        <v>13</v>
      </c>
      <c r="T29">
        <v>9</v>
      </c>
      <c r="U29">
        <v>16</v>
      </c>
      <c r="V29">
        <v>13</v>
      </c>
      <c r="W29">
        <v>17</v>
      </c>
      <c r="X29">
        <v>9</v>
      </c>
      <c r="AD29" t="s">
        <v>180</v>
      </c>
      <c r="AE29" t="s">
        <v>178</v>
      </c>
    </row>
    <row r="30" spans="1:31" x14ac:dyDescent="0.25">
      <c r="A30" s="1" t="s">
        <v>7</v>
      </c>
      <c r="F30">
        <v>0</v>
      </c>
      <c r="G30">
        <v>1</v>
      </c>
      <c r="M30">
        <f t="shared" ref="M30" si="22" xml:space="preserve"> B30 + D30 + F30 + H30 + J30</f>
        <v>0</v>
      </c>
      <c r="N30">
        <f t="shared" ref="N30" si="23" xml:space="preserve"> C30 + E30 + G30 + I30 + K30</f>
        <v>1</v>
      </c>
      <c r="O30" s="1">
        <f t="shared" ref="O30" si="24">M30 - N30</f>
        <v>-1</v>
      </c>
      <c r="P30" s="3">
        <f t="shared" ref="P30" si="25" xml:space="preserve"> IF(M30+N30=0, 0, IF(N30=0, "MAX", M30/N30))</f>
        <v>0</v>
      </c>
      <c r="Q30">
        <f t="shared" si="21"/>
        <v>3</v>
      </c>
      <c r="S30">
        <v>14</v>
      </c>
      <c r="T30">
        <v>10</v>
      </c>
      <c r="U30">
        <v>17</v>
      </c>
      <c r="V30">
        <v>14</v>
      </c>
      <c r="W30">
        <v>20</v>
      </c>
      <c r="X30">
        <v>12</v>
      </c>
      <c r="AE30" t="s">
        <v>179</v>
      </c>
    </row>
    <row r="31" spans="1:31" x14ac:dyDescent="0.25">
      <c r="A31" s="1" t="s">
        <v>1</v>
      </c>
      <c r="O31" s="1"/>
      <c r="P31" s="3"/>
      <c r="Q31">
        <f t="shared" si="21"/>
        <v>3</v>
      </c>
      <c r="S31">
        <v>20</v>
      </c>
      <c r="T31">
        <v>12</v>
      </c>
      <c r="U31">
        <v>21</v>
      </c>
      <c r="V31">
        <v>15</v>
      </c>
      <c r="W31">
        <v>21</v>
      </c>
      <c r="X31">
        <v>13</v>
      </c>
    </row>
    <row r="32" spans="1:31" x14ac:dyDescent="0.25">
      <c r="A32" s="1" t="s">
        <v>5</v>
      </c>
      <c r="O32" s="1"/>
      <c r="P32" s="3"/>
      <c r="Q32">
        <f t="shared" si="21"/>
        <v>3</v>
      </c>
      <c r="S32">
        <v>23</v>
      </c>
      <c r="T32">
        <v>13</v>
      </c>
      <c r="U32">
        <v>22</v>
      </c>
      <c r="V32">
        <v>16</v>
      </c>
      <c r="W32">
        <v>22</v>
      </c>
      <c r="X32">
        <v>17</v>
      </c>
    </row>
    <row r="33" spans="1:31" x14ac:dyDescent="0.25">
      <c r="A33" s="1" t="s">
        <v>4</v>
      </c>
      <c r="O33" s="1"/>
      <c r="P33" s="3"/>
      <c r="Q33">
        <f t="shared" si="21"/>
        <v>3</v>
      </c>
      <c r="S33">
        <v>25</v>
      </c>
      <c r="T33">
        <v>14</v>
      </c>
      <c r="U33">
        <v>23</v>
      </c>
      <c r="V33">
        <v>17</v>
      </c>
      <c r="W33">
        <v>23</v>
      </c>
      <c r="X33">
        <v>20</v>
      </c>
    </row>
    <row r="34" spans="1:31" x14ac:dyDescent="0.25">
      <c r="A34" s="1" t="s">
        <v>11</v>
      </c>
      <c r="B34">
        <v>2</v>
      </c>
      <c r="C34">
        <v>4</v>
      </c>
      <c r="D34">
        <v>1</v>
      </c>
      <c r="E34">
        <v>1</v>
      </c>
      <c r="F34">
        <v>1</v>
      </c>
      <c r="G34">
        <v>0</v>
      </c>
      <c r="M34">
        <f t="shared" ref="M34" si="26" xml:space="preserve"> B34 + D34 + F34 + H34 + J34</f>
        <v>4</v>
      </c>
      <c r="N34">
        <f t="shared" ref="N34" si="27" xml:space="preserve"> C34 + E34 + G34 + I34 + K34</f>
        <v>5</v>
      </c>
      <c r="O34" s="1">
        <f t="shared" ref="O34" si="28">M34 - N34</f>
        <v>-1</v>
      </c>
      <c r="P34" s="3">
        <f t="shared" ref="P34" si="29" xml:space="preserve"> IF(M34+N34=0, 0, IF(N34=0, "MAX", M34/N34))</f>
        <v>0.8</v>
      </c>
      <c r="Q34">
        <f t="shared" si="21"/>
        <v>3</v>
      </c>
      <c r="U34">
        <v>25</v>
      </c>
      <c r="W34">
        <v>24</v>
      </c>
      <c r="X34">
        <v>23</v>
      </c>
    </row>
    <row r="35" spans="1:31" x14ac:dyDescent="0.25">
      <c r="A35" s="1" t="s">
        <v>12</v>
      </c>
      <c r="F35">
        <v>0</v>
      </c>
      <c r="G35">
        <v>4</v>
      </c>
      <c r="M35">
        <f t="shared" ref="M35:M36" si="30" xml:space="preserve"> B35 + D35 + F35 + H35 + J35</f>
        <v>0</v>
      </c>
      <c r="N35">
        <f t="shared" ref="N35:N36" si="31" xml:space="preserve"> C35 + E35 + G35 + I35 + K35</f>
        <v>4</v>
      </c>
      <c r="O35" s="1">
        <f t="shared" ref="O35:O36" si="32">M35 - N35</f>
        <v>-4</v>
      </c>
      <c r="P35" s="3">
        <f t="shared" ref="P35:P36" si="33" xml:space="preserve"> IF(M35+N35=0, 0, IF(N35=0, "MAX", M35/N35))</f>
        <v>0</v>
      </c>
      <c r="Q35">
        <f t="shared" si="21"/>
        <v>3</v>
      </c>
      <c r="W35">
        <v>26</v>
      </c>
      <c r="X35">
        <v>24</v>
      </c>
    </row>
    <row r="36" spans="1:31" x14ac:dyDescent="0.25">
      <c r="A36" s="4"/>
      <c r="B36" s="4">
        <v>25</v>
      </c>
      <c r="C36" s="4">
        <v>14</v>
      </c>
      <c r="D36" s="4">
        <v>25</v>
      </c>
      <c r="E36" s="4">
        <v>17</v>
      </c>
      <c r="F36" s="4">
        <v>26</v>
      </c>
      <c r="G36" s="4">
        <v>24</v>
      </c>
      <c r="H36" s="4"/>
      <c r="I36" s="4"/>
      <c r="J36" s="4"/>
      <c r="K36" s="4"/>
      <c r="L36" s="4"/>
      <c r="M36" s="4">
        <f t="shared" si="30"/>
        <v>76</v>
      </c>
      <c r="N36" s="4">
        <f t="shared" si="31"/>
        <v>55</v>
      </c>
      <c r="O36" s="4">
        <f t="shared" si="32"/>
        <v>21</v>
      </c>
      <c r="P36" s="5">
        <f t="shared" si="33"/>
        <v>1.3818181818181818</v>
      </c>
    </row>
    <row r="38" spans="1:31" x14ac:dyDescent="0.25">
      <c r="A38" t="s">
        <v>24</v>
      </c>
    </row>
    <row r="39" spans="1:31" ht="18.75" x14ac:dyDescent="0.3">
      <c r="A39" s="8">
        <v>43418</v>
      </c>
      <c r="B39" s="9" t="s">
        <v>139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10"/>
    </row>
    <row r="40" spans="1:31" x14ac:dyDescent="0.25">
      <c r="A40" s="4"/>
      <c r="B40" s="4" t="s">
        <v>15</v>
      </c>
      <c r="C40" s="4"/>
      <c r="D40" s="4" t="s">
        <v>16</v>
      </c>
      <c r="E40" s="4"/>
      <c r="F40" s="4" t="s">
        <v>17</v>
      </c>
      <c r="G40" s="4"/>
      <c r="H40" s="4" t="s">
        <v>18</v>
      </c>
      <c r="I40" s="4"/>
      <c r="J40" s="4" t="s">
        <v>19</v>
      </c>
      <c r="K40" s="4"/>
      <c r="L40" s="4"/>
      <c r="M40" s="4" t="s">
        <v>20</v>
      </c>
      <c r="N40" s="4"/>
      <c r="O40" s="4"/>
      <c r="P40" s="6"/>
    </row>
    <row r="41" spans="1:31" x14ac:dyDescent="0.25">
      <c r="A41" s="4"/>
      <c r="B41" s="7" t="s">
        <v>13</v>
      </c>
      <c r="C41" s="7" t="s">
        <v>14</v>
      </c>
      <c r="D41" s="7" t="s">
        <v>13</v>
      </c>
      <c r="E41" s="7" t="s">
        <v>14</v>
      </c>
      <c r="F41" s="7" t="s">
        <v>13</v>
      </c>
      <c r="G41" s="7" t="s">
        <v>14</v>
      </c>
      <c r="H41" s="7" t="s">
        <v>13</v>
      </c>
      <c r="I41" s="7" t="s">
        <v>14</v>
      </c>
      <c r="J41" s="7" t="s">
        <v>13</v>
      </c>
      <c r="K41" s="7" t="s">
        <v>14</v>
      </c>
      <c r="L41" s="7"/>
      <c r="M41" s="7" t="s">
        <v>13</v>
      </c>
      <c r="N41" s="7" t="s">
        <v>14</v>
      </c>
      <c r="O41" s="4" t="s">
        <v>21</v>
      </c>
      <c r="P41" s="6" t="s">
        <v>22</v>
      </c>
      <c r="S41" t="s">
        <v>15</v>
      </c>
      <c r="U41" t="s">
        <v>16</v>
      </c>
      <c r="W41" t="s">
        <v>17</v>
      </c>
      <c r="Y41" t="s">
        <v>18</v>
      </c>
      <c r="AA41" t="s">
        <v>19</v>
      </c>
      <c r="AC41" t="s">
        <v>29</v>
      </c>
      <c r="AD41" t="s">
        <v>30</v>
      </c>
      <c r="AE41" t="s">
        <v>31</v>
      </c>
    </row>
    <row r="42" spans="1:31" x14ac:dyDescent="0.25">
      <c r="A42" s="1" t="s">
        <v>8</v>
      </c>
      <c r="B42">
        <v>5</v>
      </c>
      <c r="C42">
        <v>2</v>
      </c>
      <c r="D42">
        <v>4</v>
      </c>
      <c r="E42">
        <v>1</v>
      </c>
      <c r="F42">
        <v>3</v>
      </c>
      <c r="G42">
        <v>1</v>
      </c>
      <c r="M42">
        <f t="shared" ref="M42:M45" si="34" xml:space="preserve"> B42 + D42 + F42 + H42 + J42</f>
        <v>12</v>
      </c>
      <c r="N42">
        <f t="shared" ref="N42:N45" si="35" xml:space="preserve"> C42 + E42 + G42 + I42 + K42</f>
        <v>4</v>
      </c>
      <c r="O42" s="1">
        <f>M42 - N42</f>
        <v>8</v>
      </c>
      <c r="P42" s="3">
        <f xml:space="preserve"> IF(M42+N42=0, 0, IF(N42=0, "MAX", M42/N42))</f>
        <v>3</v>
      </c>
      <c r="Q42">
        <f>IF(P42 &lt; 1, 3, IF(P42 &gt;= P$54, 1, 2))</f>
        <v>1</v>
      </c>
      <c r="S42">
        <v>0</v>
      </c>
      <c r="V42">
        <v>2</v>
      </c>
      <c r="W42">
        <v>2</v>
      </c>
      <c r="AC42" t="s">
        <v>140</v>
      </c>
      <c r="AD42" t="s">
        <v>158</v>
      </c>
      <c r="AE42" t="s">
        <v>143</v>
      </c>
    </row>
    <row r="43" spans="1:31" x14ac:dyDescent="0.25">
      <c r="A43" s="1" t="s">
        <v>2</v>
      </c>
      <c r="B43">
        <v>0</v>
      </c>
      <c r="C43">
        <v>2</v>
      </c>
      <c r="D43">
        <v>0</v>
      </c>
      <c r="E43">
        <v>1</v>
      </c>
      <c r="F43">
        <v>0</v>
      </c>
      <c r="G43">
        <v>1</v>
      </c>
      <c r="M43">
        <f t="shared" si="34"/>
        <v>0</v>
      </c>
      <c r="N43">
        <f t="shared" si="35"/>
        <v>4</v>
      </c>
      <c r="O43" s="1">
        <f t="shared" ref="O43:O45" si="36">M43 - N43</f>
        <v>-4</v>
      </c>
      <c r="P43" s="3">
        <f t="shared" ref="P43:P45" si="37" xml:space="preserve"> IF(M43+N43=0, 0, IF(N43=0, "MAX", M43/N43))</f>
        <v>0</v>
      </c>
      <c r="Q43">
        <f>IF(P43 &lt; 1, 3, IF(P43 &gt;= P$54, 1, 2))</f>
        <v>3</v>
      </c>
      <c r="S43">
        <v>1</v>
      </c>
      <c r="T43">
        <v>5</v>
      </c>
      <c r="U43">
        <v>1</v>
      </c>
      <c r="V43">
        <v>5</v>
      </c>
      <c r="W43">
        <v>3</v>
      </c>
      <c r="X43">
        <v>7</v>
      </c>
      <c r="AC43" t="s">
        <v>141</v>
      </c>
      <c r="AD43" t="s">
        <v>142</v>
      </c>
      <c r="AE43" t="s">
        <v>141</v>
      </c>
    </row>
    <row r="44" spans="1:31" x14ac:dyDescent="0.25">
      <c r="A44" s="1" t="s">
        <v>3</v>
      </c>
      <c r="B44">
        <v>2</v>
      </c>
      <c r="C44">
        <v>1</v>
      </c>
      <c r="D44">
        <v>0</v>
      </c>
      <c r="E44">
        <v>2</v>
      </c>
      <c r="F44">
        <v>2</v>
      </c>
      <c r="G44">
        <v>1</v>
      </c>
      <c r="M44">
        <f t="shared" si="34"/>
        <v>4</v>
      </c>
      <c r="N44">
        <f t="shared" si="35"/>
        <v>4</v>
      </c>
      <c r="O44" s="1">
        <f t="shared" si="36"/>
        <v>0</v>
      </c>
      <c r="P44" s="3">
        <f t="shared" si="37"/>
        <v>1</v>
      </c>
      <c r="Q44">
        <f t="shared" ref="Q44:Q45" si="38">IF(P44 &lt; 1, 3, IF(P44 &gt;= P$54, 1, 2))</f>
        <v>2</v>
      </c>
      <c r="S44">
        <v>2</v>
      </c>
      <c r="T44">
        <v>6</v>
      </c>
      <c r="U44">
        <v>5</v>
      </c>
      <c r="V44">
        <v>9</v>
      </c>
      <c r="W44">
        <v>5</v>
      </c>
      <c r="X44">
        <v>10</v>
      </c>
      <c r="AC44" s="12" t="s">
        <v>144</v>
      </c>
      <c r="AD44" t="s">
        <v>150</v>
      </c>
      <c r="AE44" t="s">
        <v>153</v>
      </c>
    </row>
    <row r="45" spans="1:31" x14ac:dyDescent="0.25">
      <c r="A45" s="1" t="s">
        <v>0</v>
      </c>
      <c r="B45">
        <v>1</v>
      </c>
      <c r="C45">
        <v>0</v>
      </c>
      <c r="D45">
        <v>6</v>
      </c>
      <c r="E45">
        <v>5</v>
      </c>
      <c r="F45">
        <v>3</v>
      </c>
      <c r="G45">
        <v>1</v>
      </c>
      <c r="M45">
        <f t="shared" si="34"/>
        <v>10</v>
      </c>
      <c r="N45">
        <f t="shared" si="35"/>
        <v>6</v>
      </c>
      <c r="O45" s="1">
        <f t="shared" si="36"/>
        <v>4</v>
      </c>
      <c r="P45" s="3">
        <f t="shared" si="37"/>
        <v>1.6666666666666667</v>
      </c>
      <c r="Q45">
        <f t="shared" si="38"/>
        <v>2</v>
      </c>
      <c r="S45">
        <v>8</v>
      </c>
      <c r="T45">
        <v>9</v>
      </c>
      <c r="U45">
        <v>6</v>
      </c>
      <c r="V45">
        <v>12</v>
      </c>
      <c r="W45">
        <v>7</v>
      </c>
      <c r="X45">
        <v>11</v>
      </c>
      <c r="AC45" t="s">
        <v>145</v>
      </c>
      <c r="AD45" t="s">
        <v>151</v>
      </c>
      <c r="AE45" t="s">
        <v>154</v>
      </c>
    </row>
    <row r="46" spans="1:31" x14ac:dyDescent="0.25">
      <c r="A46" s="1" t="s">
        <v>9</v>
      </c>
      <c r="O46" s="1"/>
      <c r="P46" s="3"/>
      <c r="Q46">
        <f>IF(P46 &lt; 1, 3, IF(P46 &gt;= P$110, 1, 2))</f>
        <v>3</v>
      </c>
      <c r="S46">
        <v>10</v>
      </c>
      <c r="T46">
        <v>10</v>
      </c>
      <c r="U46">
        <v>7</v>
      </c>
      <c r="V46">
        <v>13</v>
      </c>
      <c r="W46">
        <v>8</v>
      </c>
      <c r="X46">
        <v>15</v>
      </c>
      <c r="AC46" t="s">
        <v>146</v>
      </c>
      <c r="AD46" t="s">
        <v>149</v>
      </c>
      <c r="AE46" t="s">
        <v>155</v>
      </c>
    </row>
    <row r="47" spans="1:31" x14ac:dyDescent="0.25">
      <c r="A47" s="1" t="s">
        <v>6</v>
      </c>
      <c r="O47" s="1"/>
      <c r="P47" s="3"/>
      <c r="Q47">
        <f>IF(P47 &lt; 1, 3, IF(P47 &gt;= P$110, 1, 2))</f>
        <v>3</v>
      </c>
      <c r="S47">
        <v>13</v>
      </c>
      <c r="T47">
        <v>17</v>
      </c>
      <c r="U47">
        <v>8</v>
      </c>
      <c r="V47">
        <v>15</v>
      </c>
      <c r="W47">
        <v>9</v>
      </c>
      <c r="X47">
        <v>21</v>
      </c>
      <c r="AC47" t="s">
        <v>147</v>
      </c>
      <c r="AD47" t="s">
        <v>160</v>
      </c>
      <c r="AE47" t="s">
        <v>156</v>
      </c>
    </row>
    <row r="48" spans="1:31" x14ac:dyDescent="0.25">
      <c r="A48" s="1" t="s">
        <v>7</v>
      </c>
      <c r="O48" s="1"/>
      <c r="P48" s="3"/>
      <c r="Q48">
        <v>3</v>
      </c>
      <c r="S48">
        <v>14</v>
      </c>
      <c r="T48">
        <v>19</v>
      </c>
      <c r="U48">
        <v>9</v>
      </c>
      <c r="V48">
        <v>17</v>
      </c>
      <c r="X48">
        <v>25</v>
      </c>
      <c r="AC48" t="s">
        <v>148</v>
      </c>
      <c r="AD48" t="s">
        <v>161</v>
      </c>
      <c r="AE48" t="s">
        <v>157</v>
      </c>
    </row>
    <row r="49" spans="1:38" x14ac:dyDescent="0.25">
      <c r="A49" s="1" t="s">
        <v>1</v>
      </c>
      <c r="B49">
        <v>5</v>
      </c>
      <c r="C49">
        <v>2</v>
      </c>
      <c r="D49">
        <v>4</v>
      </c>
      <c r="E49">
        <v>0</v>
      </c>
      <c r="F49">
        <v>3</v>
      </c>
      <c r="G49">
        <v>1</v>
      </c>
      <c r="M49">
        <f t="shared" ref="M49:M51" si="39" xml:space="preserve"> B49 + D49 + F49 + H49 + J49</f>
        <v>12</v>
      </c>
      <c r="N49">
        <f t="shared" ref="N49:N51" si="40" xml:space="preserve"> C49 + E49 + G49 + I49 + K49</f>
        <v>3</v>
      </c>
      <c r="O49" s="1">
        <f t="shared" ref="O49:O51" si="41">M49 - N49</f>
        <v>9</v>
      </c>
      <c r="P49" s="3">
        <f t="shared" ref="P49:P51" si="42" xml:space="preserve"> IF(M49+N49=0, 0, IF(N49=0, "MAX", M49/N49))</f>
        <v>4</v>
      </c>
      <c r="Q49">
        <f>IF(P49 &lt; 1, 3, IF(P49 &gt;= P$54, 1, 2))</f>
        <v>1</v>
      </c>
      <c r="S49">
        <v>16</v>
      </c>
      <c r="T49">
        <v>21</v>
      </c>
      <c r="U49">
        <v>10</v>
      </c>
      <c r="V49">
        <v>19</v>
      </c>
      <c r="AD49" t="s">
        <v>159</v>
      </c>
    </row>
    <row r="50" spans="1:38" x14ac:dyDescent="0.25">
      <c r="A50" s="1" t="s">
        <v>5</v>
      </c>
      <c r="B50">
        <v>1</v>
      </c>
      <c r="C50">
        <v>0</v>
      </c>
      <c r="D50">
        <v>1</v>
      </c>
      <c r="E50">
        <v>1</v>
      </c>
      <c r="F50">
        <v>1</v>
      </c>
      <c r="G50">
        <v>1</v>
      </c>
      <c r="M50">
        <f t="shared" si="39"/>
        <v>3</v>
      </c>
      <c r="N50">
        <f t="shared" si="40"/>
        <v>2</v>
      </c>
      <c r="O50" s="1">
        <f t="shared" si="41"/>
        <v>1</v>
      </c>
      <c r="P50" s="3">
        <f t="shared" si="42"/>
        <v>1.5</v>
      </c>
      <c r="Q50">
        <f t="shared" ref="Q50:Q51" si="43">IF(P50 &lt; 1, 3, IF(P50 &gt;= P$54, 1, 2))</f>
        <v>2</v>
      </c>
      <c r="T50">
        <v>25</v>
      </c>
      <c r="U50">
        <v>12</v>
      </c>
      <c r="V50">
        <v>20</v>
      </c>
      <c r="AD50" t="s">
        <v>152</v>
      </c>
    </row>
    <row r="51" spans="1:38" x14ac:dyDescent="0.25">
      <c r="A51" s="1" t="s">
        <v>4</v>
      </c>
      <c r="B51">
        <v>1</v>
      </c>
      <c r="C51">
        <v>2</v>
      </c>
      <c r="D51">
        <v>2</v>
      </c>
      <c r="E51">
        <v>1</v>
      </c>
      <c r="F51">
        <v>2</v>
      </c>
      <c r="G51">
        <v>1</v>
      </c>
      <c r="M51">
        <f t="shared" si="39"/>
        <v>5</v>
      </c>
      <c r="N51">
        <f t="shared" si="40"/>
        <v>4</v>
      </c>
      <c r="O51" s="1">
        <f t="shared" si="41"/>
        <v>1</v>
      </c>
      <c r="P51" s="3">
        <f t="shared" si="42"/>
        <v>1.25</v>
      </c>
      <c r="Q51">
        <f t="shared" si="43"/>
        <v>2</v>
      </c>
      <c r="U51">
        <v>18</v>
      </c>
      <c r="V51">
        <v>23</v>
      </c>
      <c r="AD51" t="s">
        <v>162</v>
      </c>
    </row>
    <row r="52" spans="1:38" x14ac:dyDescent="0.25">
      <c r="A52" s="1" t="s">
        <v>11</v>
      </c>
      <c r="O52" s="1"/>
      <c r="P52" s="3"/>
      <c r="Q52">
        <v>2</v>
      </c>
      <c r="V52">
        <v>25</v>
      </c>
    </row>
    <row r="53" spans="1:38" x14ac:dyDescent="0.25">
      <c r="A53" s="1" t="s">
        <v>12</v>
      </c>
      <c r="D53">
        <v>0</v>
      </c>
      <c r="E53">
        <v>0</v>
      </c>
      <c r="F53">
        <v>0</v>
      </c>
      <c r="G53">
        <v>0</v>
      </c>
      <c r="M53">
        <f t="shared" ref="M53" si="44" xml:space="preserve"> B53 + D53 + F53 + H53 + J53</f>
        <v>0</v>
      </c>
      <c r="N53">
        <f t="shared" ref="N53" si="45" xml:space="preserve"> C53 + E53 + G53 + I53 + K53</f>
        <v>0</v>
      </c>
      <c r="O53" s="1">
        <f t="shared" ref="O53" si="46">M53 - N53</f>
        <v>0</v>
      </c>
      <c r="P53" s="3">
        <f t="shared" ref="P53" si="47" xml:space="preserve"> IF(M53+N53=0, 0, IF(N53=0, "MAX", M53/N53))</f>
        <v>0</v>
      </c>
      <c r="Q53">
        <v>2</v>
      </c>
    </row>
    <row r="54" spans="1:38" x14ac:dyDescent="0.25">
      <c r="A54" s="4"/>
      <c r="B54" s="4">
        <v>25</v>
      </c>
      <c r="C54" s="4">
        <v>16</v>
      </c>
      <c r="D54" s="4">
        <v>25</v>
      </c>
      <c r="E54" s="4">
        <v>18</v>
      </c>
      <c r="F54" s="4">
        <v>25</v>
      </c>
      <c r="G54" s="4">
        <v>9</v>
      </c>
      <c r="H54" s="4"/>
      <c r="I54" s="4"/>
      <c r="J54" s="4"/>
      <c r="K54" s="4"/>
      <c r="L54" s="4"/>
      <c r="M54" s="4">
        <f t="shared" ref="M54" si="48" xml:space="preserve"> B54 + D54 + F54 + H54 + J54</f>
        <v>75</v>
      </c>
      <c r="N54" s="4">
        <f t="shared" ref="N54" si="49" xml:space="preserve"> C54 + E54 + G54 + I54 + K54</f>
        <v>43</v>
      </c>
      <c r="O54" s="4">
        <f t="shared" ref="O54" si="50">M54 - N54</f>
        <v>32</v>
      </c>
      <c r="P54" s="5">
        <f t="shared" ref="P54" si="51" xml:space="preserve"> IF(M54+N54=0, 0, IF(N54=0, "MAX", M54/N54))</f>
        <v>1.7441860465116279</v>
      </c>
    </row>
    <row r="56" spans="1:38" ht="18.75" x14ac:dyDescent="0.3">
      <c r="A56" s="8">
        <v>43414</v>
      </c>
      <c r="B56" s="9" t="s">
        <v>84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10"/>
    </row>
    <row r="57" spans="1:38" x14ac:dyDescent="0.25">
      <c r="A57" s="4"/>
      <c r="B57" s="4" t="s">
        <v>15</v>
      </c>
      <c r="C57" s="4"/>
      <c r="D57" s="4" t="s">
        <v>16</v>
      </c>
      <c r="E57" s="4"/>
      <c r="F57" s="4" t="s">
        <v>17</v>
      </c>
      <c r="G57" s="4"/>
      <c r="H57" s="4" t="s">
        <v>18</v>
      </c>
      <c r="I57" s="4"/>
      <c r="J57" s="4" t="s">
        <v>19</v>
      </c>
      <c r="K57" s="4"/>
      <c r="L57" s="4"/>
      <c r="M57" s="4" t="s">
        <v>20</v>
      </c>
      <c r="N57" s="4"/>
      <c r="O57" s="4"/>
      <c r="P57" s="6"/>
    </row>
    <row r="58" spans="1:38" x14ac:dyDescent="0.25">
      <c r="A58" s="4"/>
      <c r="B58" s="7" t="s">
        <v>13</v>
      </c>
      <c r="C58" s="7" t="s">
        <v>14</v>
      </c>
      <c r="D58" s="7" t="s">
        <v>13</v>
      </c>
      <c r="E58" s="7" t="s">
        <v>14</v>
      </c>
      <c r="F58" s="7" t="s">
        <v>13</v>
      </c>
      <c r="G58" s="7" t="s">
        <v>14</v>
      </c>
      <c r="H58" s="7" t="s">
        <v>13</v>
      </c>
      <c r="I58" s="7" t="s">
        <v>14</v>
      </c>
      <c r="J58" s="7" t="s">
        <v>13</v>
      </c>
      <c r="K58" s="7" t="s">
        <v>14</v>
      </c>
      <c r="L58" s="7"/>
      <c r="M58" s="7" t="s">
        <v>13</v>
      </c>
      <c r="N58" s="7" t="s">
        <v>14</v>
      </c>
      <c r="O58" s="4" t="s">
        <v>21</v>
      </c>
      <c r="P58" s="6" t="s">
        <v>22</v>
      </c>
      <c r="S58" t="s">
        <v>15</v>
      </c>
      <c r="U58" t="s">
        <v>16</v>
      </c>
      <c r="W58" t="s">
        <v>17</v>
      </c>
      <c r="Y58" t="s">
        <v>18</v>
      </c>
      <c r="AA58" t="s">
        <v>19</v>
      </c>
      <c r="AC58" t="s">
        <v>29</v>
      </c>
      <c r="AD58" t="s">
        <v>30</v>
      </c>
      <c r="AE58" t="s">
        <v>31</v>
      </c>
      <c r="AF58" t="s">
        <v>29</v>
      </c>
      <c r="AG58" t="s">
        <v>30</v>
      </c>
      <c r="AH58" t="s">
        <v>31</v>
      </c>
    </row>
    <row r="59" spans="1:38" x14ac:dyDescent="0.25">
      <c r="A59" s="1" t="s">
        <v>8</v>
      </c>
      <c r="B59">
        <v>0</v>
      </c>
      <c r="C59">
        <v>0</v>
      </c>
      <c r="D59">
        <v>3</v>
      </c>
      <c r="E59">
        <v>1</v>
      </c>
      <c r="F59">
        <v>0</v>
      </c>
      <c r="G59">
        <v>2</v>
      </c>
      <c r="M59">
        <f t="shared" ref="M59:M63" si="52" xml:space="preserve"> B59 + D59 + F59 + H59 + J59</f>
        <v>3</v>
      </c>
      <c r="N59">
        <f t="shared" ref="N59:N63" si="53" xml:space="preserve"> C59 + E59 + G59 + I59 + K59</f>
        <v>3</v>
      </c>
      <c r="O59" s="1">
        <f>M59 - N59</f>
        <v>0</v>
      </c>
      <c r="P59" s="3">
        <f xml:space="preserve"> IF(M59+N59=0, 0, IF(N59=0, "MAX", M59/N59))</f>
        <v>1</v>
      </c>
      <c r="Q59">
        <f>IF(P59 &lt; 1, 3, IF(P59 &gt;= P$71, 1, 2))</f>
        <v>2</v>
      </c>
      <c r="T59">
        <v>0</v>
      </c>
      <c r="U59">
        <v>3</v>
      </c>
      <c r="X59">
        <v>1</v>
      </c>
      <c r="AC59" t="s">
        <v>122</v>
      </c>
      <c r="AD59" t="s">
        <v>124</v>
      </c>
      <c r="AE59" t="s">
        <v>122</v>
      </c>
      <c r="AJ59" t="s">
        <v>86</v>
      </c>
      <c r="AK59" t="s">
        <v>104</v>
      </c>
      <c r="AL59" t="s">
        <v>86</v>
      </c>
    </row>
    <row r="60" spans="1:38" x14ac:dyDescent="0.25">
      <c r="A60" s="1" t="s">
        <v>2</v>
      </c>
      <c r="B60">
        <v>1</v>
      </c>
      <c r="C60">
        <v>1</v>
      </c>
      <c r="D60">
        <v>1</v>
      </c>
      <c r="E60">
        <v>1</v>
      </c>
      <c r="F60">
        <v>3</v>
      </c>
      <c r="G60">
        <v>2</v>
      </c>
      <c r="M60">
        <f t="shared" si="52"/>
        <v>5</v>
      </c>
      <c r="N60">
        <f t="shared" si="53"/>
        <v>4</v>
      </c>
      <c r="O60" s="1">
        <f t="shared" ref="O60:O63" si="54">M60 - N60</f>
        <v>1</v>
      </c>
      <c r="P60" s="3">
        <f t="shared" ref="P60:P63" si="55" xml:space="preserve"> IF(M60+N60=0, 0, IF(N60=0, "MAX", M60/N60))</f>
        <v>1.25</v>
      </c>
      <c r="Q60">
        <f t="shared" ref="Q60:Q70" si="56">IF(P60 &lt; 1, 3, IF(P60 &gt;= P$71, 1, 2))</f>
        <v>2</v>
      </c>
      <c r="S60">
        <v>2</v>
      </c>
      <c r="T60">
        <v>1</v>
      </c>
      <c r="U60">
        <v>10</v>
      </c>
      <c r="V60">
        <v>5</v>
      </c>
      <c r="W60">
        <v>1</v>
      </c>
      <c r="X60">
        <v>3</v>
      </c>
      <c r="AC60" t="s">
        <v>123</v>
      </c>
      <c r="AD60" t="s">
        <v>125</v>
      </c>
      <c r="AE60" t="s">
        <v>126</v>
      </c>
      <c r="AJ60" t="s">
        <v>85</v>
      </c>
      <c r="AK60" t="s">
        <v>105</v>
      </c>
      <c r="AL60" t="s">
        <v>87</v>
      </c>
    </row>
    <row r="61" spans="1:38" x14ac:dyDescent="0.25">
      <c r="A61" s="1" t="s">
        <v>3</v>
      </c>
      <c r="B61">
        <v>1</v>
      </c>
      <c r="C61">
        <v>0</v>
      </c>
      <c r="D61">
        <v>0</v>
      </c>
      <c r="E61">
        <v>0</v>
      </c>
      <c r="M61">
        <f t="shared" si="52"/>
        <v>1</v>
      </c>
      <c r="N61">
        <f t="shared" si="53"/>
        <v>0</v>
      </c>
      <c r="O61" s="1">
        <f t="shared" si="54"/>
        <v>1</v>
      </c>
      <c r="P61" s="3" t="str">
        <f t="shared" si="55"/>
        <v>MAX</v>
      </c>
      <c r="Q61">
        <f t="shared" si="56"/>
        <v>1</v>
      </c>
      <c r="S61">
        <v>3</v>
      </c>
      <c r="T61">
        <v>2</v>
      </c>
      <c r="U61">
        <v>14</v>
      </c>
      <c r="V61">
        <v>6</v>
      </c>
      <c r="W61">
        <v>4</v>
      </c>
      <c r="X61">
        <v>5</v>
      </c>
      <c r="AC61" t="s">
        <v>129</v>
      </c>
      <c r="AD61" t="s">
        <v>132</v>
      </c>
      <c r="AE61" t="s">
        <v>115</v>
      </c>
      <c r="AJ61" t="s">
        <v>88</v>
      </c>
      <c r="AK61" t="s">
        <v>106</v>
      </c>
      <c r="AL61" t="s">
        <v>113</v>
      </c>
    </row>
    <row r="62" spans="1:38" x14ac:dyDescent="0.25">
      <c r="A62" s="1" t="s">
        <v>0</v>
      </c>
      <c r="B62">
        <v>5</v>
      </c>
      <c r="C62">
        <v>2</v>
      </c>
      <c r="D62">
        <v>3</v>
      </c>
      <c r="E62">
        <v>4</v>
      </c>
      <c r="F62">
        <v>7</v>
      </c>
      <c r="G62">
        <v>1</v>
      </c>
      <c r="M62">
        <f t="shared" si="52"/>
        <v>15</v>
      </c>
      <c r="N62">
        <f t="shared" si="53"/>
        <v>7</v>
      </c>
      <c r="O62" s="1">
        <f t="shared" si="54"/>
        <v>8</v>
      </c>
      <c r="P62" s="3">
        <f t="shared" si="55"/>
        <v>2.1428571428571428</v>
      </c>
      <c r="Q62">
        <f t="shared" si="56"/>
        <v>1</v>
      </c>
      <c r="S62">
        <v>6</v>
      </c>
      <c r="T62">
        <v>3</v>
      </c>
      <c r="U62">
        <v>17</v>
      </c>
      <c r="V62">
        <v>7</v>
      </c>
      <c r="W62">
        <v>7</v>
      </c>
      <c r="X62">
        <v>6</v>
      </c>
      <c r="AC62" t="s">
        <v>99</v>
      </c>
      <c r="AD62" t="s">
        <v>115</v>
      </c>
      <c r="AE62" t="s">
        <v>121</v>
      </c>
      <c r="AJ62" t="s">
        <v>89</v>
      </c>
      <c r="AK62" t="s">
        <v>107</v>
      </c>
      <c r="AL62" t="s">
        <v>114</v>
      </c>
    </row>
    <row r="63" spans="1:38" x14ac:dyDescent="0.25">
      <c r="A63" s="1" t="s">
        <v>9</v>
      </c>
      <c r="B63">
        <v>0</v>
      </c>
      <c r="C63">
        <v>0</v>
      </c>
      <c r="D63">
        <v>1</v>
      </c>
      <c r="E63">
        <v>3</v>
      </c>
      <c r="F63">
        <v>0</v>
      </c>
      <c r="G63">
        <v>0</v>
      </c>
      <c r="M63">
        <f t="shared" si="52"/>
        <v>1</v>
      </c>
      <c r="N63">
        <f t="shared" si="53"/>
        <v>3</v>
      </c>
      <c r="O63" s="1">
        <f t="shared" si="54"/>
        <v>-2</v>
      </c>
      <c r="P63" s="3">
        <f t="shared" si="55"/>
        <v>0.33333333333333331</v>
      </c>
      <c r="Q63">
        <f t="shared" si="56"/>
        <v>3</v>
      </c>
      <c r="S63">
        <v>9</v>
      </c>
      <c r="T63">
        <v>4</v>
      </c>
      <c r="U63">
        <v>19</v>
      </c>
      <c r="V63">
        <v>10</v>
      </c>
      <c r="W63">
        <v>9</v>
      </c>
      <c r="X63">
        <v>7</v>
      </c>
      <c r="AC63" t="s">
        <v>130</v>
      </c>
      <c r="AD63" t="s">
        <v>121</v>
      </c>
      <c r="AE63" t="s">
        <v>131</v>
      </c>
      <c r="AJ63" t="s">
        <v>90</v>
      </c>
      <c r="AK63" t="s">
        <v>108</v>
      </c>
      <c r="AL63" t="s">
        <v>90</v>
      </c>
    </row>
    <row r="64" spans="1:38" x14ac:dyDescent="0.25">
      <c r="A64" s="1" t="s">
        <v>6</v>
      </c>
      <c r="O64" s="1"/>
      <c r="P64" s="3"/>
      <c r="Q64">
        <f t="shared" si="56"/>
        <v>3</v>
      </c>
      <c r="S64">
        <v>10</v>
      </c>
      <c r="T64">
        <v>5</v>
      </c>
      <c r="U64">
        <v>22</v>
      </c>
      <c r="V64">
        <v>11</v>
      </c>
      <c r="W64">
        <v>11</v>
      </c>
      <c r="X64">
        <v>8</v>
      </c>
      <c r="AC64" t="s">
        <v>102</v>
      </c>
      <c r="AE64" t="s">
        <v>127</v>
      </c>
      <c r="AJ64" t="s">
        <v>99</v>
      </c>
      <c r="AK64" t="s">
        <v>110</v>
      </c>
      <c r="AL64" t="s">
        <v>115</v>
      </c>
    </row>
    <row r="65" spans="1:39" x14ac:dyDescent="0.25">
      <c r="A65" s="1" t="s">
        <v>7</v>
      </c>
      <c r="M65">
        <f t="shared" ref="M65:M71" si="57" xml:space="preserve"> B65 + D65 + F65 + H65 + J65</f>
        <v>0</v>
      </c>
      <c r="N65">
        <f t="shared" ref="N65:N71" si="58" xml:space="preserve"> C65 + E65 + G65 + I65 + K65</f>
        <v>0</v>
      </c>
      <c r="O65" s="1">
        <f t="shared" ref="O65:O71" si="59">M65 - N65</f>
        <v>0</v>
      </c>
      <c r="P65" s="3">
        <f t="shared" ref="P65:P71" si="60" xml:space="preserve"> IF(M65+N65=0, 0, IF(N65=0, "MAX", M65/N65))</f>
        <v>0</v>
      </c>
      <c r="Q65">
        <f t="shared" si="56"/>
        <v>3</v>
      </c>
      <c r="S65">
        <v>11</v>
      </c>
      <c r="T65">
        <v>9</v>
      </c>
      <c r="U65">
        <v>23</v>
      </c>
      <c r="V65">
        <v>13</v>
      </c>
      <c r="W65">
        <v>13</v>
      </c>
      <c r="X65">
        <v>9</v>
      </c>
      <c r="AC65" t="s">
        <v>103</v>
      </c>
      <c r="AJ65" t="s">
        <v>91</v>
      </c>
      <c r="AK65" t="s">
        <v>109</v>
      </c>
      <c r="AL65" t="s">
        <v>117</v>
      </c>
    </row>
    <row r="66" spans="1:39" x14ac:dyDescent="0.25">
      <c r="A66" s="1" t="s">
        <v>1</v>
      </c>
      <c r="B66">
        <v>3</v>
      </c>
      <c r="C66">
        <v>1</v>
      </c>
      <c r="D66">
        <v>1</v>
      </c>
      <c r="E66">
        <v>2</v>
      </c>
      <c r="F66">
        <v>2</v>
      </c>
      <c r="G66">
        <v>3</v>
      </c>
      <c r="M66">
        <f t="shared" si="57"/>
        <v>6</v>
      </c>
      <c r="N66">
        <f t="shared" si="58"/>
        <v>6</v>
      </c>
      <c r="O66" s="1">
        <f t="shared" si="59"/>
        <v>0</v>
      </c>
      <c r="P66" s="3">
        <f t="shared" si="60"/>
        <v>1</v>
      </c>
      <c r="Q66">
        <f t="shared" si="56"/>
        <v>2</v>
      </c>
      <c r="S66">
        <v>12</v>
      </c>
      <c r="T66">
        <v>10</v>
      </c>
      <c r="U66">
        <v>24</v>
      </c>
      <c r="V66">
        <v>15</v>
      </c>
      <c r="W66">
        <v>14</v>
      </c>
      <c r="X66">
        <v>11</v>
      </c>
      <c r="AC66" t="s">
        <v>100</v>
      </c>
      <c r="AJ66" t="s">
        <v>92</v>
      </c>
      <c r="AK66" t="s">
        <v>111</v>
      </c>
      <c r="AL66" t="s">
        <v>116</v>
      </c>
    </row>
    <row r="67" spans="1:39" x14ac:dyDescent="0.25">
      <c r="A67" s="1" t="s">
        <v>5</v>
      </c>
      <c r="M67">
        <f t="shared" si="57"/>
        <v>0</v>
      </c>
      <c r="N67">
        <f t="shared" si="58"/>
        <v>0</v>
      </c>
      <c r="O67" s="1">
        <f t="shared" si="59"/>
        <v>0</v>
      </c>
      <c r="P67" s="3">
        <f t="shared" si="60"/>
        <v>0</v>
      </c>
      <c r="Q67">
        <v>2</v>
      </c>
      <c r="S67">
        <v>19</v>
      </c>
      <c r="T67">
        <v>12</v>
      </c>
      <c r="U67">
        <v>25</v>
      </c>
      <c r="V67">
        <v>16</v>
      </c>
      <c r="W67">
        <v>16</v>
      </c>
      <c r="X67">
        <v>12</v>
      </c>
      <c r="AC67" t="s">
        <v>101</v>
      </c>
      <c r="AJ67" t="s">
        <v>93</v>
      </c>
      <c r="AK67" t="s">
        <v>112</v>
      </c>
      <c r="AL67" t="s">
        <v>121</v>
      </c>
    </row>
    <row r="68" spans="1:39" x14ac:dyDescent="0.25">
      <c r="A68" s="1" t="s">
        <v>4</v>
      </c>
      <c r="B68">
        <v>1</v>
      </c>
      <c r="C68">
        <v>2</v>
      </c>
      <c r="D68">
        <v>2</v>
      </c>
      <c r="E68">
        <v>1</v>
      </c>
      <c r="F68">
        <v>1</v>
      </c>
      <c r="G68">
        <v>3</v>
      </c>
      <c r="M68">
        <f t="shared" si="57"/>
        <v>4</v>
      </c>
      <c r="N68">
        <f t="shared" si="58"/>
        <v>6</v>
      </c>
      <c r="O68" s="1">
        <f t="shared" si="59"/>
        <v>-2</v>
      </c>
      <c r="P68" s="3">
        <f t="shared" si="60"/>
        <v>0.66666666666666663</v>
      </c>
      <c r="Q68">
        <f t="shared" si="56"/>
        <v>3</v>
      </c>
      <c r="S68">
        <v>20</v>
      </c>
      <c r="T68">
        <v>13</v>
      </c>
      <c r="W68">
        <v>17</v>
      </c>
      <c r="X68">
        <v>13</v>
      </c>
      <c r="AJ68" t="s">
        <v>102</v>
      </c>
      <c r="AL68" t="s">
        <v>118</v>
      </c>
    </row>
    <row r="69" spans="1:39" x14ac:dyDescent="0.25">
      <c r="A69" s="1" t="s">
        <v>11</v>
      </c>
      <c r="B69">
        <v>0</v>
      </c>
      <c r="C69">
        <v>0</v>
      </c>
      <c r="F69">
        <v>0</v>
      </c>
      <c r="G69">
        <v>0</v>
      </c>
      <c r="M69">
        <f t="shared" si="57"/>
        <v>0</v>
      </c>
      <c r="N69">
        <f t="shared" si="58"/>
        <v>0</v>
      </c>
      <c r="O69" s="1">
        <f t="shared" si="59"/>
        <v>0</v>
      </c>
      <c r="P69" s="3">
        <f t="shared" si="60"/>
        <v>0</v>
      </c>
      <c r="Q69">
        <v>2</v>
      </c>
      <c r="S69">
        <v>21</v>
      </c>
      <c r="T69">
        <v>16</v>
      </c>
      <c r="W69">
        <v>23</v>
      </c>
      <c r="X69">
        <v>16</v>
      </c>
      <c r="AJ69" t="s">
        <v>94</v>
      </c>
      <c r="AL69" t="s">
        <v>119</v>
      </c>
    </row>
    <row r="70" spans="1:39" x14ac:dyDescent="0.25">
      <c r="A70" s="1" t="s">
        <v>12</v>
      </c>
      <c r="O70" s="1"/>
      <c r="P70" s="3"/>
      <c r="Q70">
        <f t="shared" si="56"/>
        <v>3</v>
      </c>
      <c r="S70">
        <v>22</v>
      </c>
      <c r="T70">
        <v>18</v>
      </c>
      <c r="W70">
        <v>24</v>
      </c>
      <c r="X70">
        <v>17</v>
      </c>
      <c r="AJ70" t="s">
        <v>95</v>
      </c>
      <c r="AL70" t="s">
        <v>120</v>
      </c>
    </row>
    <row r="71" spans="1:39" x14ac:dyDescent="0.25">
      <c r="A71" s="4"/>
      <c r="B71" s="4">
        <v>25</v>
      </c>
      <c r="C71" s="4">
        <v>19</v>
      </c>
      <c r="D71" s="4">
        <v>25</v>
      </c>
      <c r="E71" s="4">
        <v>16</v>
      </c>
      <c r="F71" s="4">
        <v>25</v>
      </c>
      <c r="G71" s="4">
        <v>17</v>
      </c>
      <c r="H71" s="4"/>
      <c r="I71" s="4"/>
      <c r="J71" s="4"/>
      <c r="K71" s="4"/>
      <c r="L71" s="4"/>
      <c r="M71" s="4">
        <f t="shared" si="57"/>
        <v>75</v>
      </c>
      <c r="N71" s="4">
        <f t="shared" si="58"/>
        <v>52</v>
      </c>
      <c r="O71" s="4">
        <f t="shared" si="59"/>
        <v>23</v>
      </c>
      <c r="P71" s="5">
        <f t="shared" si="60"/>
        <v>1.4423076923076923</v>
      </c>
      <c r="S71">
        <v>23</v>
      </c>
      <c r="T71">
        <v>19</v>
      </c>
      <c r="W71">
        <v>25</v>
      </c>
      <c r="AJ71" t="s">
        <v>96</v>
      </c>
    </row>
    <row r="72" spans="1:39" x14ac:dyDescent="0.25">
      <c r="S72">
        <v>25</v>
      </c>
      <c r="AJ72" t="s">
        <v>103</v>
      </c>
    </row>
    <row r="73" spans="1:39" x14ac:dyDescent="0.25">
      <c r="A73" s="1" t="s">
        <v>24</v>
      </c>
      <c r="AJ73" t="s">
        <v>100</v>
      </c>
    </row>
    <row r="74" spans="1:39" x14ac:dyDescent="0.25">
      <c r="A74" t="s">
        <v>24</v>
      </c>
      <c r="AJ74" t="s">
        <v>101</v>
      </c>
    </row>
    <row r="75" spans="1:39" x14ac:dyDescent="0.25">
      <c r="A75" t="s">
        <v>24</v>
      </c>
      <c r="AJ75" t="s">
        <v>97</v>
      </c>
    </row>
    <row r="76" spans="1:39" ht="18.75" x14ac:dyDescent="0.3">
      <c r="A76" s="8">
        <v>43408</v>
      </c>
      <c r="B76" s="9" t="s">
        <v>27</v>
      </c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10"/>
      <c r="AJ76" t="s">
        <v>98</v>
      </c>
    </row>
    <row r="77" spans="1:39" x14ac:dyDescent="0.25">
      <c r="A77" s="4"/>
      <c r="B77" s="4" t="s">
        <v>15</v>
      </c>
      <c r="C77" s="4"/>
      <c r="D77" s="4" t="s">
        <v>16</v>
      </c>
      <c r="E77" s="4"/>
      <c r="F77" s="4" t="s">
        <v>17</v>
      </c>
      <c r="G77" s="4"/>
      <c r="H77" s="4" t="s">
        <v>18</v>
      </c>
      <c r="I77" s="4"/>
      <c r="J77" s="4" t="s">
        <v>19</v>
      </c>
      <c r="K77" s="4"/>
      <c r="L77" s="4"/>
      <c r="M77" s="4" t="s">
        <v>20</v>
      </c>
      <c r="N77" s="4"/>
      <c r="O77" s="4"/>
      <c r="P77" s="6"/>
    </row>
    <row r="78" spans="1:39" x14ac:dyDescent="0.25">
      <c r="A78" s="4"/>
      <c r="B78" s="7" t="s">
        <v>13</v>
      </c>
      <c r="C78" s="7" t="s">
        <v>14</v>
      </c>
      <c r="D78" s="7" t="s">
        <v>13</v>
      </c>
      <c r="E78" s="7" t="s">
        <v>14</v>
      </c>
      <c r="F78" s="7" t="s">
        <v>13</v>
      </c>
      <c r="G78" s="7" t="s">
        <v>14</v>
      </c>
      <c r="H78" s="7" t="s">
        <v>13</v>
      </c>
      <c r="I78" s="7" t="s">
        <v>14</v>
      </c>
      <c r="J78" s="7" t="s">
        <v>13</v>
      </c>
      <c r="K78" s="7" t="s">
        <v>14</v>
      </c>
      <c r="L78" s="7"/>
      <c r="M78" s="7" t="s">
        <v>13</v>
      </c>
      <c r="N78" s="7" t="s">
        <v>14</v>
      </c>
      <c r="O78" s="4" t="s">
        <v>21</v>
      </c>
      <c r="P78" s="6" t="s">
        <v>22</v>
      </c>
      <c r="S78" t="s">
        <v>15</v>
      </c>
      <c r="U78" t="s">
        <v>16</v>
      </c>
      <c r="W78" t="s">
        <v>17</v>
      </c>
      <c r="Y78" t="s">
        <v>18</v>
      </c>
      <c r="AA78" t="s">
        <v>19</v>
      </c>
      <c r="AC78" t="s">
        <v>29</v>
      </c>
      <c r="AD78" t="s">
        <v>30</v>
      </c>
      <c r="AE78" t="s">
        <v>31</v>
      </c>
      <c r="AF78" t="s">
        <v>32</v>
      </c>
      <c r="AG78" t="s">
        <v>33</v>
      </c>
    </row>
    <row r="79" spans="1:39" x14ac:dyDescent="0.25">
      <c r="A79" s="1" t="s">
        <v>8</v>
      </c>
      <c r="B79">
        <v>2</v>
      </c>
      <c r="C79">
        <v>0</v>
      </c>
      <c r="D79">
        <v>1</v>
      </c>
      <c r="E79">
        <v>1</v>
      </c>
      <c r="F79">
        <v>1</v>
      </c>
      <c r="G79">
        <v>1</v>
      </c>
      <c r="H79">
        <v>3</v>
      </c>
      <c r="I79">
        <v>1</v>
      </c>
      <c r="M79">
        <f t="shared" ref="M79:M80" si="61" xml:space="preserve"> B79 + D79 + F79 + H79 + J79</f>
        <v>7</v>
      </c>
      <c r="N79">
        <f t="shared" ref="N79:N80" si="62" xml:space="preserve"> C79 + E79 + G79 + I79 + K79</f>
        <v>3</v>
      </c>
      <c r="O79" s="1">
        <f>M79 - N79</f>
        <v>4</v>
      </c>
      <c r="P79" s="3">
        <f xml:space="preserve"> IF(M79+N79=0, 0, IF(N79=0, "MAX", M79/N79))</f>
        <v>2.3333333333333335</v>
      </c>
      <c r="Q79">
        <f>IF(P79 &lt; 1, 3, IF(P79 &gt;= P$87, 1, 2))</f>
        <v>1</v>
      </c>
      <c r="S79">
        <v>0</v>
      </c>
      <c r="V79">
        <v>0</v>
      </c>
      <c r="W79">
        <v>1</v>
      </c>
      <c r="Z79">
        <v>8</v>
      </c>
      <c r="AC79" t="s">
        <v>133</v>
      </c>
      <c r="AD79" t="s">
        <v>136</v>
      </c>
      <c r="AE79" t="s">
        <v>134</v>
      </c>
      <c r="AF79" t="s">
        <v>138</v>
      </c>
      <c r="AJ79" t="s">
        <v>50</v>
      </c>
      <c r="AK79" t="s">
        <v>57</v>
      </c>
      <c r="AL79" t="s">
        <v>50</v>
      </c>
      <c r="AM79" t="s">
        <v>57</v>
      </c>
    </row>
    <row r="80" spans="1:39" x14ac:dyDescent="0.25">
      <c r="A80" s="1" t="s">
        <v>2</v>
      </c>
      <c r="B80">
        <v>1</v>
      </c>
      <c r="C80">
        <v>3</v>
      </c>
      <c r="D80">
        <v>1</v>
      </c>
      <c r="E80">
        <v>1</v>
      </c>
      <c r="F80">
        <v>1</v>
      </c>
      <c r="G80">
        <v>5</v>
      </c>
      <c r="H80">
        <v>0</v>
      </c>
      <c r="I80">
        <v>1</v>
      </c>
      <c r="M80">
        <f t="shared" si="61"/>
        <v>3</v>
      </c>
      <c r="N80">
        <f t="shared" si="62"/>
        <v>10</v>
      </c>
      <c r="O80" s="1">
        <f t="shared" ref="O80" si="63">M80 - N80</f>
        <v>-7</v>
      </c>
      <c r="P80" s="3">
        <f t="shared" ref="P80" si="64" xml:space="preserve"> IF(M80+N80=0, 0, IF(N80=0, "MAX", M80/N80))</f>
        <v>0.3</v>
      </c>
      <c r="Q80">
        <f t="shared" ref="Q80:Q86" si="65">IF(P80 &lt; 1, 3, IF(P80 &gt;= P$87, 1, 2))</f>
        <v>3</v>
      </c>
      <c r="S80">
        <v>2</v>
      </c>
      <c r="T80">
        <v>1</v>
      </c>
      <c r="U80">
        <v>3</v>
      </c>
      <c r="V80">
        <v>1</v>
      </c>
      <c r="W80">
        <v>5</v>
      </c>
      <c r="X80">
        <v>4</v>
      </c>
      <c r="Y80">
        <v>1</v>
      </c>
      <c r="Z80">
        <v>12</v>
      </c>
      <c r="AC80" t="s">
        <v>134</v>
      </c>
      <c r="AD80" t="s">
        <v>137</v>
      </c>
      <c r="AE80" t="s">
        <v>135</v>
      </c>
      <c r="AF80" t="s">
        <v>137</v>
      </c>
      <c r="AJ80" t="s">
        <v>51</v>
      </c>
      <c r="AK80" t="s">
        <v>128</v>
      </c>
      <c r="AL80" t="s">
        <v>66</v>
      </c>
      <c r="AM80" t="s">
        <v>75</v>
      </c>
    </row>
    <row r="81" spans="1:39" x14ac:dyDescent="0.25">
      <c r="A81" s="1" t="s">
        <v>0</v>
      </c>
      <c r="B81">
        <v>1</v>
      </c>
      <c r="C81">
        <v>1</v>
      </c>
      <c r="D81">
        <v>5</v>
      </c>
      <c r="E81">
        <v>5</v>
      </c>
      <c r="F81">
        <v>3</v>
      </c>
      <c r="G81">
        <v>3</v>
      </c>
      <c r="H81">
        <v>5</v>
      </c>
      <c r="I81">
        <v>3</v>
      </c>
      <c r="M81">
        <f t="shared" ref="M81:M86" si="66" xml:space="preserve"> B81 + D81 + F81 + H81 + J81</f>
        <v>14</v>
      </c>
      <c r="N81">
        <f t="shared" ref="N81:N86" si="67" xml:space="preserve"> C81 + E81 + G81 + I81 + K81</f>
        <v>12</v>
      </c>
      <c r="O81" s="1">
        <f t="shared" ref="O81:O86" si="68">M81 - N81</f>
        <v>2</v>
      </c>
      <c r="P81" s="3">
        <f t="shared" ref="P81:P86" si="69" xml:space="preserve"> IF(M81+N81=0, 0, IF(N81=0, "MAX", M81/N81))</f>
        <v>1.1666666666666667</v>
      </c>
      <c r="Q81">
        <f t="shared" si="65"/>
        <v>2</v>
      </c>
      <c r="S81">
        <v>6</v>
      </c>
      <c r="T81">
        <v>3</v>
      </c>
      <c r="U81">
        <v>4</v>
      </c>
      <c r="V81">
        <v>3</v>
      </c>
      <c r="W81">
        <v>7</v>
      </c>
      <c r="X81">
        <v>6</v>
      </c>
      <c r="Y81">
        <v>5</v>
      </c>
      <c r="Z81">
        <v>13</v>
      </c>
      <c r="AC81" t="s">
        <v>34</v>
      </c>
      <c r="AD81" t="s">
        <v>37</v>
      </c>
      <c r="AE81" t="s">
        <v>40</v>
      </c>
      <c r="AF81" t="s">
        <v>44</v>
      </c>
      <c r="AJ81" t="s">
        <v>52</v>
      </c>
      <c r="AK81" t="s">
        <v>58</v>
      </c>
      <c r="AL81" t="s">
        <v>67</v>
      </c>
      <c r="AM81" t="s">
        <v>76</v>
      </c>
    </row>
    <row r="82" spans="1:39" x14ac:dyDescent="0.25">
      <c r="A82" s="1" t="s">
        <v>1</v>
      </c>
      <c r="B82">
        <v>4</v>
      </c>
      <c r="C82">
        <v>2</v>
      </c>
      <c r="D82">
        <v>4</v>
      </c>
      <c r="E82">
        <v>4</v>
      </c>
      <c r="F82">
        <v>3</v>
      </c>
      <c r="G82">
        <v>1</v>
      </c>
      <c r="H82">
        <v>1</v>
      </c>
      <c r="I82">
        <v>4</v>
      </c>
      <c r="M82">
        <f t="shared" si="66"/>
        <v>12</v>
      </c>
      <c r="N82">
        <f t="shared" si="67"/>
        <v>11</v>
      </c>
      <c r="O82" s="1">
        <f t="shared" si="68"/>
        <v>1</v>
      </c>
      <c r="P82" s="3">
        <f t="shared" si="69"/>
        <v>1.0909090909090908</v>
      </c>
      <c r="Q82">
        <f t="shared" si="65"/>
        <v>2</v>
      </c>
      <c r="S82">
        <v>8</v>
      </c>
      <c r="T82">
        <v>5</v>
      </c>
      <c r="U82">
        <v>5</v>
      </c>
      <c r="V82">
        <v>6</v>
      </c>
      <c r="W82">
        <v>8</v>
      </c>
      <c r="X82">
        <v>9</v>
      </c>
      <c r="Y82">
        <v>6</v>
      </c>
      <c r="Z82">
        <v>14</v>
      </c>
      <c r="AC82" t="s">
        <v>35</v>
      </c>
      <c r="AD82" t="s">
        <v>38</v>
      </c>
      <c r="AE82" t="s">
        <v>39</v>
      </c>
      <c r="AF82" t="s">
        <v>45</v>
      </c>
      <c r="AJ82" t="s">
        <v>53</v>
      </c>
      <c r="AK82" t="s">
        <v>59</v>
      </c>
      <c r="AL82" t="s">
        <v>68</v>
      </c>
      <c r="AM82" t="s">
        <v>77</v>
      </c>
    </row>
    <row r="83" spans="1:39" x14ac:dyDescent="0.25">
      <c r="A83" s="1" t="s">
        <v>5</v>
      </c>
      <c r="D83">
        <v>0</v>
      </c>
      <c r="E83">
        <v>0</v>
      </c>
      <c r="H83">
        <v>0</v>
      </c>
      <c r="I83">
        <v>1</v>
      </c>
      <c r="M83">
        <f t="shared" si="66"/>
        <v>0</v>
      </c>
      <c r="N83">
        <f t="shared" si="67"/>
        <v>1</v>
      </c>
      <c r="O83" s="1">
        <f t="shared" si="68"/>
        <v>-1</v>
      </c>
      <c r="P83" s="3">
        <f t="shared" si="69"/>
        <v>0</v>
      </c>
      <c r="Q83">
        <f t="shared" si="65"/>
        <v>3</v>
      </c>
      <c r="S83">
        <v>11</v>
      </c>
      <c r="T83">
        <v>6</v>
      </c>
      <c r="U83">
        <v>6</v>
      </c>
      <c r="V83">
        <v>11</v>
      </c>
      <c r="W83">
        <v>9</v>
      </c>
      <c r="X83">
        <v>13</v>
      </c>
      <c r="Y83">
        <v>8</v>
      </c>
      <c r="Z83">
        <v>15</v>
      </c>
      <c r="AC83" t="s">
        <v>36</v>
      </c>
      <c r="AE83" t="s">
        <v>41</v>
      </c>
      <c r="AF83" t="s">
        <v>46</v>
      </c>
      <c r="AJ83" t="s">
        <v>54</v>
      </c>
      <c r="AK83" t="s">
        <v>54</v>
      </c>
      <c r="AL83" t="s">
        <v>69</v>
      </c>
      <c r="AM83" t="s">
        <v>44</v>
      </c>
    </row>
    <row r="84" spans="1:39" x14ac:dyDescent="0.25">
      <c r="A84" s="1" t="s">
        <v>4</v>
      </c>
      <c r="B84">
        <v>1</v>
      </c>
      <c r="C84">
        <v>0</v>
      </c>
      <c r="F84">
        <v>1</v>
      </c>
      <c r="G84">
        <v>0</v>
      </c>
      <c r="M84">
        <f t="shared" si="66"/>
        <v>2</v>
      </c>
      <c r="N84">
        <f t="shared" si="67"/>
        <v>0</v>
      </c>
      <c r="O84" s="1">
        <f t="shared" si="68"/>
        <v>2</v>
      </c>
      <c r="P84" s="3" t="str">
        <f t="shared" si="69"/>
        <v>MAX</v>
      </c>
      <c r="Q84">
        <f t="shared" si="65"/>
        <v>1</v>
      </c>
      <c r="S84">
        <v>13</v>
      </c>
      <c r="T84">
        <v>12</v>
      </c>
      <c r="U84">
        <v>8</v>
      </c>
      <c r="V84">
        <v>13</v>
      </c>
      <c r="W84">
        <v>12</v>
      </c>
      <c r="X84">
        <v>14</v>
      </c>
      <c r="Y84">
        <v>11</v>
      </c>
      <c r="Z84">
        <v>19</v>
      </c>
      <c r="AE84" t="s">
        <v>42</v>
      </c>
      <c r="AF84" t="s">
        <v>47</v>
      </c>
      <c r="AJ84" t="s">
        <v>34</v>
      </c>
      <c r="AK84" t="s">
        <v>60</v>
      </c>
      <c r="AL84" t="s">
        <v>40</v>
      </c>
      <c r="AM84" t="s">
        <v>78</v>
      </c>
    </row>
    <row r="85" spans="1:39" x14ac:dyDescent="0.25">
      <c r="A85" s="1" t="s">
        <v>11</v>
      </c>
      <c r="B85">
        <v>1</v>
      </c>
      <c r="C85">
        <v>1</v>
      </c>
      <c r="D85">
        <v>2</v>
      </c>
      <c r="E85">
        <v>0</v>
      </c>
      <c r="F85">
        <v>1</v>
      </c>
      <c r="G85">
        <v>0</v>
      </c>
      <c r="H85">
        <v>0</v>
      </c>
      <c r="I85">
        <v>2</v>
      </c>
      <c r="M85">
        <f t="shared" si="66"/>
        <v>4</v>
      </c>
      <c r="N85">
        <f t="shared" si="67"/>
        <v>3</v>
      </c>
      <c r="O85" s="1">
        <f t="shared" si="68"/>
        <v>1</v>
      </c>
      <c r="P85" s="3">
        <f t="shared" si="69"/>
        <v>1.3333333333333333</v>
      </c>
      <c r="Q85">
        <f t="shared" si="65"/>
        <v>1</v>
      </c>
      <c r="S85">
        <v>14</v>
      </c>
      <c r="T85">
        <v>19</v>
      </c>
      <c r="U85">
        <v>9</v>
      </c>
      <c r="V85">
        <v>14</v>
      </c>
      <c r="W85">
        <v>15</v>
      </c>
      <c r="X85">
        <v>15</v>
      </c>
      <c r="Y85">
        <v>12</v>
      </c>
      <c r="Z85">
        <v>20</v>
      </c>
      <c r="AE85" t="s">
        <v>43</v>
      </c>
      <c r="AF85" t="s">
        <v>48</v>
      </c>
      <c r="AJ85" t="s">
        <v>35</v>
      </c>
      <c r="AK85" t="s">
        <v>61</v>
      </c>
      <c r="AL85" t="s">
        <v>70</v>
      </c>
      <c r="AM85" t="s">
        <v>45</v>
      </c>
    </row>
    <row r="86" spans="1:39" x14ac:dyDescent="0.25">
      <c r="A86" s="1" t="s">
        <v>28</v>
      </c>
      <c r="B86">
        <v>4</v>
      </c>
      <c r="C86">
        <v>0</v>
      </c>
      <c r="D86">
        <v>2</v>
      </c>
      <c r="E86">
        <v>3</v>
      </c>
      <c r="F86">
        <v>2</v>
      </c>
      <c r="G86">
        <v>1</v>
      </c>
      <c r="H86">
        <v>8</v>
      </c>
      <c r="I86">
        <v>2</v>
      </c>
      <c r="M86">
        <f t="shared" si="66"/>
        <v>16</v>
      </c>
      <c r="N86">
        <f t="shared" si="67"/>
        <v>6</v>
      </c>
      <c r="O86" s="1">
        <f t="shared" si="68"/>
        <v>10</v>
      </c>
      <c r="P86" s="3">
        <f t="shared" si="69"/>
        <v>2.6666666666666665</v>
      </c>
      <c r="Q86">
        <f t="shared" si="65"/>
        <v>1</v>
      </c>
      <c r="T86">
        <v>25</v>
      </c>
      <c r="U86">
        <v>12</v>
      </c>
      <c r="V86">
        <v>15</v>
      </c>
      <c r="W86">
        <v>18</v>
      </c>
      <c r="X86">
        <v>16</v>
      </c>
      <c r="Y86">
        <v>13</v>
      </c>
      <c r="Z86">
        <v>21</v>
      </c>
      <c r="AF86" t="s">
        <v>49</v>
      </c>
      <c r="AJ86" t="s">
        <v>55</v>
      </c>
      <c r="AK86" t="s">
        <v>62</v>
      </c>
      <c r="AL86" t="s">
        <v>39</v>
      </c>
      <c r="AM86" t="s">
        <v>79</v>
      </c>
    </row>
    <row r="87" spans="1:39" x14ac:dyDescent="0.25">
      <c r="A87" s="4"/>
      <c r="B87" s="4">
        <v>25</v>
      </c>
      <c r="C87" s="4">
        <v>14</v>
      </c>
      <c r="D87" s="4">
        <v>25</v>
      </c>
      <c r="E87" s="4">
        <v>15</v>
      </c>
      <c r="F87" s="4">
        <v>22</v>
      </c>
      <c r="G87" s="4">
        <v>25</v>
      </c>
      <c r="H87" s="4">
        <v>25</v>
      </c>
      <c r="I87" s="4">
        <v>21</v>
      </c>
      <c r="J87" s="4"/>
      <c r="K87" s="4"/>
      <c r="L87" s="4"/>
      <c r="M87" s="4">
        <f t="shared" ref="M87" si="70" xml:space="preserve"> B87 + D87 + F87 + H87 + J87</f>
        <v>97</v>
      </c>
      <c r="N87" s="4">
        <f t="shared" ref="N87" si="71" xml:space="preserve"> C87 + E87 + G87 + I87 + K87</f>
        <v>75</v>
      </c>
      <c r="O87" s="4">
        <f t="shared" ref="O87" si="72">M87 - N87</f>
        <v>22</v>
      </c>
      <c r="P87" s="5">
        <f t="shared" ref="P87" si="73" xml:space="preserve"> IF(M87+N87=0, 0, IF(N87=0, "MAX", M87/N87))</f>
        <v>1.2933333333333332</v>
      </c>
      <c r="U87">
        <v>13</v>
      </c>
      <c r="V87">
        <v>18</v>
      </c>
      <c r="W87">
        <v>20</v>
      </c>
      <c r="X87">
        <v>17</v>
      </c>
      <c r="Y87">
        <v>15</v>
      </c>
      <c r="Z87">
        <v>22</v>
      </c>
      <c r="AJ87" t="s">
        <v>36</v>
      </c>
      <c r="AK87" t="s">
        <v>63</v>
      </c>
      <c r="AL87" t="s">
        <v>71</v>
      </c>
      <c r="AM87" t="s">
        <v>56</v>
      </c>
    </row>
    <row r="88" spans="1:39" x14ac:dyDescent="0.25">
      <c r="U88">
        <v>14</v>
      </c>
      <c r="V88">
        <v>19</v>
      </c>
      <c r="W88">
        <v>23</v>
      </c>
      <c r="X88">
        <v>19</v>
      </c>
      <c r="Y88">
        <v>17</v>
      </c>
      <c r="Z88">
        <v>23</v>
      </c>
      <c r="AJ88" t="s">
        <v>56</v>
      </c>
      <c r="AK88" t="s">
        <v>37</v>
      </c>
      <c r="AL88" t="s">
        <v>83</v>
      </c>
      <c r="AM88" t="s">
        <v>80</v>
      </c>
    </row>
    <row r="89" spans="1:39" x14ac:dyDescent="0.25">
      <c r="A89" t="s">
        <v>24</v>
      </c>
      <c r="U89">
        <v>15</v>
      </c>
      <c r="V89">
        <v>25</v>
      </c>
      <c r="W89">
        <v>24</v>
      </c>
      <c r="X89">
        <v>21</v>
      </c>
      <c r="Y89">
        <v>21</v>
      </c>
      <c r="Z89">
        <v>25</v>
      </c>
      <c r="AK89" t="s">
        <v>64</v>
      </c>
      <c r="AL89" t="s">
        <v>72</v>
      </c>
      <c r="AM89" t="s">
        <v>46</v>
      </c>
    </row>
    <row r="90" spans="1:39" ht="18.75" x14ac:dyDescent="0.3">
      <c r="A90" s="8">
        <v>43404</v>
      </c>
      <c r="B90" s="9" t="s">
        <v>10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10"/>
      <c r="W90">
        <v>25</v>
      </c>
      <c r="X90">
        <v>22</v>
      </c>
      <c r="AK90" t="s">
        <v>65</v>
      </c>
      <c r="AL90" t="s">
        <v>41</v>
      </c>
      <c r="AM90" t="s">
        <v>47</v>
      </c>
    </row>
    <row r="91" spans="1:39" x14ac:dyDescent="0.25">
      <c r="A91" s="4"/>
      <c r="B91" s="4" t="s">
        <v>15</v>
      </c>
      <c r="C91" s="4"/>
      <c r="D91" s="4" t="s">
        <v>16</v>
      </c>
      <c r="E91" s="4"/>
      <c r="F91" s="4" t="s">
        <v>17</v>
      </c>
      <c r="G91" s="4"/>
      <c r="H91" s="4" t="s">
        <v>18</v>
      </c>
      <c r="I91" s="4"/>
      <c r="J91" s="4" t="s">
        <v>19</v>
      </c>
      <c r="K91" s="4"/>
      <c r="L91" s="4"/>
      <c r="M91" s="4" t="s">
        <v>20</v>
      </c>
      <c r="N91" s="4"/>
      <c r="O91" s="4"/>
      <c r="P91" s="6"/>
      <c r="AK91" t="s">
        <v>38</v>
      </c>
      <c r="AL91" t="s">
        <v>42</v>
      </c>
      <c r="AM91" t="s">
        <v>82</v>
      </c>
    </row>
    <row r="92" spans="1:39" x14ac:dyDescent="0.25">
      <c r="A92" s="4"/>
      <c r="B92" s="7" t="s">
        <v>13</v>
      </c>
      <c r="C92" s="7" t="s">
        <v>14</v>
      </c>
      <c r="D92" s="7" t="s">
        <v>13</v>
      </c>
      <c r="E92" s="7" t="s">
        <v>14</v>
      </c>
      <c r="F92" s="7" t="s">
        <v>13</v>
      </c>
      <c r="G92" s="7" t="s">
        <v>14</v>
      </c>
      <c r="H92" s="7" t="s">
        <v>13</v>
      </c>
      <c r="I92" s="7" t="s">
        <v>14</v>
      </c>
      <c r="J92" s="7" t="s">
        <v>13</v>
      </c>
      <c r="K92" s="7" t="s">
        <v>14</v>
      </c>
      <c r="L92" s="7"/>
      <c r="M92" s="7" t="s">
        <v>13</v>
      </c>
      <c r="N92" s="7" t="s">
        <v>14</v>
      </c>
      <c r="O92" s="4" t="s">
        <v>21</v>
      </c>
      <c r="P92" s="6" t="s">
        <v>22</v>
      </c>
      <c r="AL92" t="s">
        <v>73</v>
      </c>
      <c r="AM92" t="s">
        <v>48</v>
      </c>
    </row>
    <row r="93" spans="1:39" x14ac:dyDescent="0.25">
      <c r="A93" s="4"/>
      <c r="B93" s="4">
        <v>25</v>
      </c>
      <c r="C93" s="4">
        <v>17</v>
      </c>
      <c r="D93" s="4">
        <v>25</v>
      </c>
      <c r="E93" s="4">
        <v>19</v>
      </c>
      <c r="F93" s="4">
        <v>25</v>
      </c>
      <c r="G93" s="4">
        <v>14</v>
      </c>
      <c r="H93" s="4"/>
      <c r="I93" s="4"/>
      <c r="J93" s="4"/>
      <c r="K93" s="4"/>
      <c r="L93" s="4"/>
      <c r="M93" s="4">
        <f t="shared" ref="M93" si="74" xml:space="preserve"> B93 + D93 + F93 + H93 + J93</f>
        <v>75</v>
      </c>
      <c r="N93" s="4">
        <f t="shared" ref="N93" si="75" xml:space="preserve"> C93 + E93 + G93 + I93 + K93</f>
        <v>50</v>
      </c>
      <c r="O93" s="4">
        <f t="shared" ref="O93" si="76">M93 - N93</f>
        <v>25</v>
      </c>
      <c r="P93" s="5">
        <f t="shared" ref="P93" si="77" xml:space="preserve"> IF(M93+N93=0, 0, IF(N93=0, "MAX", M93/N93))</f>
        <v>1.5</v>
      </c>
      <c r="AL93" t="s">
        <v>43</v>
      </c>
      <c r="AM93" t="s">
        <v>49</v>
      </c>
    </row>
    <row r="94" spans="1:39" x14ac:dyDescent="0.25">
      <c r="AL94" t="s">
        <v>74</v>
      </c>
      <c r="AM94" t="s">
        <v>81</v>
      </c>
    </row>
    <row r="95" spans="1:39" ht="18.75" x14ac:dyDescent="0.3">
      <c r="A95" s="8">
        <v>43399</v>
      </c>
      <c r="B95" s="9" t="s">
        <v>23</v>
      </c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10"/>
    </row>
    <row r="96" spans="1:39" x14ac:dyDescent="0.25">
      <c r="A96" s="4"/>
      <c r="B96" s="4" t="s">
        <v>15</v>
      </c>
      <c r="C96" s="4"/>
      <c r="D96" s="4" t="s">
        <v>16</v>
      </c>
      <c r="E96" s="4"/>
      <c r="F96" s="4" t="s">
        <v>17</v>
      </c>
      <c r="G96" s="4"/>
      <c r="H96" s="4" t="s">
        <v>18</v>
      </c>
      <c r="I96" s="4"/>
      <c r="J96" s="4" t="s">
        <v>19</v>
      </c>
      <c r="K96" s="4"/>
      <c r="L96" s="4"/>
      <c r="M96" s="4" t="s">
        <v>20</v>
      </c>
      <c r="N96" s="4"/>
      <c r="O96" s="4"/>
      <c r="P96" s="6"/>
    </row>
    <row r="97" spans="1:27" x14ac:dyDescent="0.25">
      <c r="A97" s="4"/>
      <c r="B97" s="7" t="s">
        <v>13</v>
      </c>
      <c r="C97" s="7" t="s">
        <v>14</v>
      </c>
      <c r="D97" s="7" t="s">
        <v>13</v>
      </c>
      <c r="E97" s="7" t="s">
        <v>14</v>
      </c>
      <c r="F97" s="7" t="s">
        <v>13</v>
      </c>
      <c r="G97" s="7" t="s">
        <v>14</v>
      </c>
      <c r="H97" s="7" t="s">
        <v>13</v>
      </c>
      <c r="I97" s="7" t="s">
        <v>14</v>
      </c>
      <c r="J97" s="7" t="s">
        <v>13</v>
      </c>
      <c r="K97" s="7" t="s">
        <v>14</v>
      </c>
      <c r="L97" s="7"/>
      <c r="M97" s="7" t="s">
        <v>13</v>
      </c>
      <c r="N97" s="7" t="s">
        <v>14</v>
      </c>
      <c r="O97" s="4" t="s">
        <v>21</v>
      </c>
      <c r="P97" s="6" t="s">
        <v>22</v>
      </c>
      <c r="S97" t="s">
        <v>15</v>
      </c>
      <c r="U97" t="s">
        <v>16</v>
      </c>
      <c r="W97" t="s">
        <v>17</v>
      </c>
      <c r="Y97" t="s">
        <v>18</v>
      </c>
      <c r="AA97" t="s">
        <v>19</v>
      </c>
    </row>
    <row r="98" spans="1:27" x14ac:dyDescent="0.25">
      <c r="A98" s="1" t="s">
        <v>8</v>
      </c>
      <c r="B98">
        <v>1</v>
      </c>
      <c r="C98">
        <v>2</v>
      </c>
      <c r="D98">
        <v>2</v>
      </c>
      <c r="E98">
        <v>0</v>
      </c>
      <c r="F98">
        <v>2</v>
      </c>
      <c r="G98">
        <v>0</v>
      </c>
      <c r="M98">
        <f t="shared" ref="M98:N102" si="78" xml:space="preserve"> B98 + D98 + F98 + H98 + J98</f>
        <v>5</v>
      </c>
      <c r="N98">
        <f t="shared" si="78"/>
        <v>2</v>
      </c>
      <c r="O98" s="1">
        <f>M98 - N98</f>
        <v>3</v>
      </c>
      <c r="P98" s="3">
        <f xml:space="preserve"> IF(M98+N98=0, 0, IF(N98=0, "MAX", M98/N98))</f>
        <v>2.5</v>
      </c>
      <c r="Q98">
        <f>IF(P98 &lt; 1, 3, IF(P98 &gt;= P$110, 1, 2))</f>
        <v>1</v>
      </c>
      <c r="T98">
        <v>0</v>
      </c>
      <c r="U98">
        <v>0</v>
      </c>
      <c r="X98">
        <v>0</v>
      </c>
    </row>
    <row r="99" spans="1:27" x14ac:dyDescent="0.25">
      <c r="A99" s="1" t="s">
        <v>2</v>
      </c>
      <c r="B99">
        <v>1</v>
      </c>
      <c r="C99">
        <v>1</v>
      </c>
      <c r="D99">
        <v>3</v>
      </c>
      <c r="E99">
        <v>5</v>
      </c>
      <c r="F99">
        <v>1</v>
      </c>
      <c r="G99">
        <v>0</v>
      </c>
      <c r="M99">
        <f t="shared" si="78"/>
        <v>5</v>
      </c>
      <c r="N99">
        <f t="shared" si="78"/>
        <v>6</v>
      </c>
      <c r="O99" s="1">
        <f t="shared" ref="O99:O109" si="79">M99 - N99</f>
        <v>-1</v>
      </c>
      <c r="P99" s="3">
        <f t="shared" ref="P99:P109" si="80" xml:space="preserve"> IF(M99+N99=0, 0, IF(N99=0, "MAX", M99/N99))</f>
        <v>0.83333333333333337</v>
      </c>
      <c r="Q99">
        <f t="shared" ref="Q99:Q109" si="81">IF(P99 &lt; 1, 3, IF(P99 &gt;= P$110, 1, 2))</f>
        <v>3</v>
      </c>
      <c r="S99">
        <v>4</v>
      </c>
      <c r="T99">
        <v>1</v>
      </c>
      <c r="U99">
        <v>1</v>
      </c>
      <c r="V99">
        <v>1</v>
      </c>
      <c r="W99">
        <v>2</v>
      </c>
      <c r="X99">
        <v>1</v>
      </c>
    </row>
    <row r="100" spans="1:27" x14ac:dyDescent="0.25">
      <c r="A100" s="1" t="s">
        <v>3</v>
      </c>
      <c r="B100">
        <v>0</v>
      </c>
      <c r="C100">
        <v>0</v>
      </c>
      <c r="F100">
        <v>0</v>
      </c>
      <c r="G100">
        <v>0</v>
      </c>
      <c r="M100">
        <f t="shared" si="78"/>
        <v>0</v>
      </c>
      <c r="N100">
        <f t="shared" si="78"/>
        <v>0</v>
      </c>
      <c r="O100" s="1">
        <f t="shared" si="79"/>
        <v>0</v>
      </c>
      <c r="P100" s="3">
        <f t="shared" si="80"/>
        <v>0</v>
      </c>
      <c r="Q100">
        <f t="shared" si="81"/>
        <v>3</v>
      </c>
      <c r="S100">
        <v>6</v>
      </c>
      <c r="T100">
        <v>3</v>
      </c>
      <c r="U100">
        <v>5</v>
      </c>
      <c r="V100">
        <v>2</v>
      </c>
      <c r="W100">
        <v>5</v>
      </c>
      <c r="X100">
        <v>2</v>
      </c>
    </row>
    <row r="101" spans="1:27" x14ac:dyDescent="0.25">
      <c r="A101" s="1" t="s">
        <v>0</v>
      </c>
      <c r="B101">
        <v>4</v>
      </c>
      <c r="C101">
        <v>4</v>
      </c>
      <c r="D101">
        <v>4</v>
      </c>
      <c r="E101">
        <v>1</v>
      </c>
      <c r="F101">
        <v>9</v>
      </c>
      <c r="G101">
        <v>4</v>
      </c>
      <c r="M101">
        <f t="shared" si="78"/>
        <v>17</v>
      </c>
      <c r="N101">
        <f t="shared" si="78"/>
        <v>9</v>
      </c>
      <c r="O101" s="1">
        <f t="shared" si="79"/>
        <v>8</v>
      </c>
      <c r="P101" s="3">
        <f t="shared" si="80"/>
        <v>1.8888888888888888</v>
      </c>
      <c r="Q101">
        <f t="shared" si="81"/>
        <v>1</v>
      </c>
      <c r="S101">
        <v>8</v>
      </c>
      <c r="T101">
        <v>7</v>
      </c>
      <c r="U101">
        <v>7</v>
      </c>
      <c r="V101">
        <v>3</v>
      </c>
      <c r="W101">
        <v>6</v>
      </c>
      <c r="X101">
        <v>3</v>
      </c>
    </row>
    <row r="102" spans="1:27" x14ac:dyDescent="0.25">
      <c r="A102" s="1" t="s">
        <v>9</v>
      </c>
      <c r="B102">
        <v>0</v>
      </c>
      <c r="C102">
        <v>1</v>
      </c>
      <c r="D102">
        <v>0</v>
      </c>
      <c r="E102">
        <v>1</v>
      </c>
      <c r="F102">
        <v>0</v>
      </c>
      <c r="G102">
        <v>0</v>
      </c>
      <c r="M102">
        <f t="shared" si="78"/>
        <v>0</v>
      </c>
      <c r="N102">
        <f t="shared" si="78"/>
        <v>2</v>
      </c>
      <c r="O102" s="1">
        <f t="shared" si="79"/>
        <v>-2</v>
      </c>
      <c r="P102" s="3">
        <f t="shared" si="80"/>
        <v>0</v>
      </c>
      <c r="Q102">
        <f t="shared" si="81"/>
        <v>3</v>
      </c>
      <c r="S102">
        <v>9</v>
      </c>
      <c r="T102">
        <v>8</v>
      </c>
      <c r="U102">
        <v>9</v>
      </c>
      <c r="V102">
        <v>4</v>
      </c>
      <c r="W102">
        <v>8</v>
      </c>
      <c r="X102">
        <v>4</v>
      </c>
    </row>
    <row r="103" spans="1:27" x14ac:dyDescent="0.25">
      <c r="A103" s="1" t="s">
        <v>6</v>
      </c>
      <c r="O103" s="1"/>
      <c r="P103" s="3"/>
      <c r="Q103">
        <f t="shared" si="81"/>
        <v>3</v>
      </c>
      <c r="S103">
        <v>13</v>
      </c>
      <c r="T103">
        <v>9</v>
      </c>
      <c r="U103">
        <v>10</v>
      </c>
      <c r="V103">
        <v>5</v>
      </c>
      <c r="W103">
        <v>16</v>
      </c>
      <c r="X103">
        <v>6</v>
      </c>
    </row>
    <row r="104" spans="1:27" x14ac:dyDescent="0.25">
      <c r="A104" s="1" t="s">
        <v>7</v>
      </c>
      <c r="F104">
        <v>0</v>
      </c>
      <c r="G104">
        <v>1</v>
      </c>
      <c r="M104">
        <f t="shared" ref="M104:N110" si="82" xml:space="preserve"> B104 + D104 + F104 + H104 + J104</f>
        <v>0</v>
      </c>
      <c r="N104">
        <f t="shared" si="82"/>
        <v>1</v>
      </c>
      <c r="O104" s="1">
        <f t="shared" si="79"/>
        <v>-1</v>
      </c>
      <c r="P104" s="3">
        <f t="shared" si="80"/>
        <v>0</v>
      </c>
      <c r="Q104">
        <f t="shared" si="81"/>
        <v>3</v>
      </c>
      <c r="S104">
        <v>15</v>
      </c>
      <c r="T104">
        <v>11</v>
      </c>
      <c r="U104">
        <v>13</v>
      </c>
      <c r="V104">
        <v>10</v>
      </c>
      <c r="W104">
        <v>17</v>
      </c>
      <c r="X104">
        <v>7</v>
      </c>
    </row>
    <row r="105" spans="1:27" x14ac:dyDescent="0.25">
      <c r="A105" s="1" t="s">
        <v>1</v>
      </c>
      <c r="B105">
        <v>4</v>
      </c>
      <c r="C105">
        <v>2</v>
      </c>
      <c r="D105">
        <v>1</v>
      </c>
      <c r="E105">
        <v>3</v>
      </c>
      <c r="M105">
        <f t="shared" si="82"/>
        <v>5</v>
      </c>
      <c r="N105">
        <f t="shared" si="82"/>
        <v>5</v>
      </c>
      <c r="O105" s="1">
        <f t="shared" si="79"/>
        <v>0</v>
      </c>
      <c r="P105" s="3">
        <f t="shared" si="80"/>
        <v>1</v>
      </c>
      <c r="Q105">
        <f t="shared" si="81"/>
        <v>2</v>
      </c>
      <c r="S105">
        <v>16</v>
      </c>
      <c r="T105">
        <v>14</v>
      </c>
      <c r="U105">
        <v>16</v>
      </c>
      <c r="V105">
        <v>11</v>
      </c>
      <c r="W105">
        <v>18</v>
      </c>
      <c r="X105">
        <v>8</v>
      </c>
    </row>
    <row r="106" spans="1:27" x14ac:dyDescent="0.25">
      <c r="A106" s="1" t="s">
        <v>5</v>
      </c>
      <c r="D106">
        <v>0</v>
      </c>
      <c r="E106">
        <v>0</v>
      </c>
      <c r="F106">
        <v>0</v>
      </c>
      <c r="G106">
        <v>0</v>
      </c>
      <c r="M106">
        <f t="shared" si="82"/>
        <v>0</v>
      </c>
      <c r="N106">
        <f t="shared" si="82"/>
        <v>0</v>
      </c>
      <c r="O106" s="1">
        <f t="shared" si="79"/>
        <v>0</v>
      </c>
      <c r="P106" s="3">
        <f t="shared" si="80"/>
        <v>0</v>
      </c>
      <c r="Q106">
        <f t="shared" si="81"/>
        <v>3</v>
      </c>
      <c r="S106">
        <v>17</v>
      </c>
      <c r="T106">
        <v>15</v>
      </c>
      <c r="U106">
        <v>17</v>
      </c>
      <c r="V106">
        <v>12</v>
      </c>
      <c r="W106">
        <v>20</v>
      </c>
      <c r="X106">
        <v>10</v>
      </c>
    </row>
    <row r="107" spans="1:27" x14ac:dyDescent="0.25">
      <c r="A107" s="1" t="s">
        <v>4</v>
      </c>
      <c r="B107">
        <v>3</v>
      </c>
      <c r="C107">
        <v>2</v>
      </c>
      <c r="D107">
        <v>2</v>
      </c>
      <c r="E107">
        <v>0</v>
      </c>
      <c r="F107">
        <v>1</v>
      </c>
      <c r="G107">
        <v>1</v>
      </c>
      <c r="M107">
        <f t="shared" si="82"/>
        <v>6</v>
      </c>
      <c r="N107">
        <f t="shared" si="82"/>
        <v>3</v>
      </c>
      <c r="O107" s="1">
        <f t="shared" si="79"/>
        <v>3</v>
      </c>
      <c r="P107" s="3">
        <f t="shared" si="80"/>
        <v>2</v>
      </c>
      <c r="Q107">
        <f t="shared" si="81"/>
        <v>1</v>
      </c>
      <c r="S107">
        <v>19</v>
      </c>
      <c r="T107">
        <v>17</v>
      </c>
      <c r="U107">
        <v>21</v>
      </c>
      <c r="V107">
        <v>13</v>
      </c>
      <c r="W107">
        <v>23</v>
      </c>
      <c r="X107">
        <v>11</v>
      </c>
    </row>
    <row r="108" spans="1:27" x14ac:dyDescent="0.25">
      <c r="A108" s="1" t="s">
        <v>11</v>
      </c>
      <c r="D108">
        <v>0</v>
      </c>
      <c r="E108">
        <v>0</v>
      </c>
      <c r="F108">
        <v>1</v>
      </c>
      <c r="G108">
        <v>0</v>
      </c>
      <c r="M108">
        <f t="shared" si="82"/>
        <v>1</v>
      </c>
      <c r="N108">
        <f t="shared" si="82"/>
        <v>0</v>
      </c>
      <c r="O108" s="1">
        <f t="shared" si="79"/>
        <v>1</v>
      </c>
      <c r="P108" s="3" t="str">
        <f t="shared" si="80"/>
        <v>MAX</v>
      </c>
      <c r="Q108">
        <f t="shared" si="81"/>
        <v>1</v>
      </c>
      <c r="S108">
        <v>20</v>
      </c>
      <c r="T108">
        <v>20</v>
      </c>
      <c r="U108">
        <v>25</v>
      </c>
      <c r="V108">
        <v>15</v>
      </c>
      <c r="W108">
        <v>24</v>
      </c>
      <c r="X108">
        <v>17</v>
      </c>
    </row>
    <row r="109" spans="1:27" x14ac:dyDescent="0.25">
      <c r="A109" s="1" t="s">
        <v>12</v>
      </c>
      <c r="F109">
        <v>1</v>
      </c>
      <c r="G109">
        <v>0</v>
      </c>
      <c r="M109">
        <f t="shared" si="82"/>
        <v>1</v>
      </c>
      <c r="N109">
        <f t="shared" si="82"/>
        <v>0</v>
      </c>
      <c r="O109" s="1">
        <f t="shared" si="79"/>
        <v>1</v>
      </c>
      <c r="P109" s="3" t="str">
        <f t="shared" si="80"/>
        <v>MAX</v>
      </c>
      <c r="Q109">
        <f t="shared" si="81"/>
        <v>1</v>
      </c>
      <c r="S109">
        <v>25</v>
      </c>
      <c r="W109">
        <v>25</v>
      </c>
    </row>
    <row r="110" spans="1:27" x14ac:dyDescent="0.25">
      <c r="A110" s="4"/>
      <c r="B110" s="4">
        <v>25</v>
      </c>
      <c r="C110" s="4">
        <v>20</v>
      </c>
      <c r="D110" s="4">
        <v>25</v>
      </c>
      <c r="E110" s="4">
        <v>15</v>
      </c>
      <c r="F110" s="4">
        <v>25</v>
      </c>
      <c r="G110" s="4">
        <v>17</v>
      </c>
      <c r="H110" s="4"/>
      <c r="I110" s="4"/>
      <c r="J110" s="4"/>
      <c r="K110" s="4"/>
      <c r="L110" s="4"/>
      <c r="M110" s="4">
        <f t="shared" si="82"/>
        <v>75</v>
      </c>
      <c r="N110" s="4">
        <f t="shared" si="82"/>
        <v>52</v>
      </c>
      <c r="O110" s="4">
        <f t="shared" ref="O110" si="83">M110 - N110</f>
        <v>23</v>
      </c>
      <c r="P110" s="5">
        <f t="shared" ref="P110" si="84" xml:space="preserve"> IF(M110+N110=0, 0, IF(N110=0, "MAX", M110/N110))</f>
        <v>1.4423076923076923</v>
      </c>
    </row>
    <row r="112" spans="1:27" x14ac:dyDescent="0.25">
      <c r="A112" s="1" t="s">
        <v>24</v>
      </c>
    </row>
    <row r="113" spans="1:27" ht="18.75" x14ac:dyDescent="0.3">
      <c r="A113" s="8">
        <v>43393</v>
      </c>
      <c r="B113" s="9" t="s">
        <v>25</v>
      </c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10"/>
    </row>
    <row r="114" spans="1:27" x14ac:dyDescent="0.25">
      <c r="A114" s="4"/>
      <c r="B114" s="4" t="s">
        <v>15</v>
      </c>
      <c r="C114" s="4"/>
      <c r="D114" s="4" t="s">
        <v>16</v>
      </c>
      <c r="E114" s="4"/>
      <c r="F114" s="4" t="s">
        <v>17</v>
      </c>
      <c r="G114" s="4"/>
      <c r="H114" s="4" t="s">
        <v>18</v>
      </c>
      <c r="I114" s="4"/>
      <c r="J114" s="4" t="s">
        <v>19</v>
      </c>
      <c r="K114" s="4"/>
      <c r="L114" s="4"/>
      <c r="M114" s="4" t="s">
        <v>20</v>
      </c>
      <c r="N114" s="4"/>
      <c r="O114" s="4"/>
      <c r="P114" s="6"/>
    </row>
    <row r="115" spans="1:27" x14ac:dyDescent="0.25">
      <c r="A115" s="4"/>
      <c r="B115" s="7" t="s">
        <v>13</v>
      </c>
      <c r="C115" s="7" t="s">
        <v>14</v>
      </c>
      <c r="D115" s="7" t="s">
        <v>13</v>
      </c>
      <c r="E115" s="7" t="s">
        <v>14</v>
      </c>
      <c r="F115" s="7" t="s">
        <v>13</v>
      </c>
      <c r="G115" s="7" t="s">
        <v>14</v>
      </c>
      <c r="H115" s="7" t="s">
        <v>13</v>
      </c>
      <c r="I115" s="7" t="s">
        <v>14</v>
      </c>
      <c r="J115" s="7" t="s">
        <v>13</v>
      </c>
      <c r="K115" s="7" t="s">
        <v>14</v>
      </c>
      <c r="L115" s="7"/>
      <c r="M115" s="7" t="s">
        <v>13</v>
      </c>
      <c r="N115" s="7" t="s">
        <v>14</v>
      </c>
      <c r="O115" s="4" t="s">
        <v>21</v>
      </c>
      <c r="P115" s="6" t="s">
        <v>22</v>
      </c>
      <c r="S115" t="s">
        <v>15</v>
      </c>
      <c r="U115" t="s">
        <v>16</v>
      </c>
      <c r="W115" t="s">
        <v>17</v>
      </c>
      <c r="Y115" t="s">
        <v>18</v>
      </c>
      <c r="AA115" t="s">
        <v>19</v>
      </c>
    </row>
    <row r="116" spans="1:27" x14ac:dyDescent="0.25">
      <c r="A116" s="1" t="s">
        <v>8</v>
      </c>
      <c r="B116">
        <v>2</v>
      </c>
      <c r="C116">
        <v>0</v>
      </c>
      <c r="D116">
        <v>0</v>
      </c>
      <c r="E116">
        <v>0</v>
      </c>
      <c r="F116">
        <v>2</v>
      </c>
      <c r="G116">
        <v>0</v>
      </c>
      <c r="M116">
        <f t="shared" ref="M116:M120" si="85" xml:space="preserve"> B116 + D116 + F116 + H116 + J116</f>
        <v>4</v>
      </c>
      <c r="N116">
        <f t="shared" ref="N116:N120" si="86" xml:space="preserve"> C116 + E116 + G116 + I116 + K116</f>
        <v>0</v>
      </c>
      <c r="O116" s="1">
        <f>M116 - N116</f>
        <v>4</v>
      </c>
      <c r="P116" s="3" t="str">
        <f xml:space="preserve"> IF(M116+N116=0, 0, IF(N116=0, "MAX", M116/N116))</f>
        <v>MAX</v>
      </c>
      <c r="Q116">
        <f>IF(P116 &lt; 1, 3, IF(P116 &gt;= P$128, 1, 2))</f>
        <v>1</v>
      </c>
      <c r="T116">
        <v>0</v>
      </c>
      <c r="U116">
        <v>1</v>
      </c>
      <c r="X116">
        <v>4</v>
      </c>
    </row>
    <row r="117" spans="1:27" x14ac:dyDescent="0.25">
      <c r="A117" s="1" t="s">
        <v>2</v>
      </c>
      <c r="B117">
        <v>2</v>
      </c>
      <c r="C117">
        <v>0</v>
      </c>
      <c r="D117">
        <v>0</v>
      </c>
      <c r="E117">
        <v>1</v>
      </c>
      <c r="F117">
        <v>0</v>
      </c>
      <c r="G117">
        <v>3</v>
      </c>
      <c r="M117">
        <f t="shared" si="85"/>
        <v>2</v>
      </c>
      <c r="N117">
        <f t="shared" si="86"/>
        <v>4</v>
      </c>
      <c r="O117" s="1">
        <f t="shared" ref="O117:O120" si="87">M117 - N117</f>
        <v>-2</v>
      </c>
      <c r="P117" s="3">
        <f t="shared" ref="P117:P120" si="88" xml:space="preserve"> IF(M117+N117=0, 0, IF(N117=0, "MAX", M117/N117))</f>
        <v>0.5</v>
      </c>
      <c r="Q117">
        <f t="shared" ref="Q117:Q127" si="89">IF(P117 &lt; 1, 3, IF(P117 &gt;= P$128, 1, 2))</f>
        <v>3</v>
      </c>
      <c r="S117">
        <v>4</v>
      </c>
      <c r="T117">
        <v>2</v>
      </c>
      <c r="U117">
        <v>3</v>
      </c>
      <c r="V117">
        <v>2</v>
      </c>
      <c r="W117">
        <v>1</v>
      </c>
      <c r="X117">
        <v>7</v>
      </c>
    </row>
    <row r="118" spans="1:27" x14ac:dyDescent="0.25">
      <c r="A118" s="1" t="s">
        <v>3</v>
      </c>
      <c r="B118">
        <v>0</v>
      </c>
      <c r="C118">
        <v>0</v>
      </c>
      <c r="D118">
        <v>0</v>
      </c>
      <c r="E118">
        <v>1</v>
      </c>
      <c r="F118">
        <v>0</v>
      </c>
      <c r="G118">
        <v>0</v>
      </c>
      <c r="M118">
        <f t="shared" si="85"/>
        <v>0</v>
      </c>
      <c r="N118">
        <f t="shared" si="86"/>
        <v>1</v>
      </c>
      <c r="O118" s="1">
        <f t="shared" si="87"/>
        <v>-1</v>
      </c>
      <c r="P118" s="3">
        <f t="shared" si="88"/>
        <v>0</v>
      </c>
      <c r="Q118">
        <f t="shared" si="89"/>
        <v>3</v>
      </c>
      <c r="S118">
        <v>5</v>
      </c>
      <c r="T118">
        <v>5</v>
      </c>
      <c r="U118">
        <v>4</v>
      </c>
      <c r="V118">
        <v>3</v>
      </c>
      <c r="W118">
        <v>2</v>
      </c>
      <c r="X118">
        <v>8</v>
      </c>
    </row>
    <row r="119" spans="1:27" x14ac:dyDescent="0.25">
      <c r="A119" s="1" t="s">
        <v>0</v>
      </c>
      <c r="B119">
        <v>4</v>
      </c>
      <c r="C119">
        <v>5</v>
      </c>
      <c r="D119">
        <v>2</v>
      </c>
      <c r="E119">
        <v>2</v>
      </c>
      <c r="F119">
        <v>2</v>
      </c>
      <c r="G119">
        <v>2</v>
      </c>
      <c r="M119">
        <f t="shared" si="85"/>
        <v>8</v>
      </c>
      <c r="N119">
        <f t="shared" si="86"/>
        <v>9</v>
      </c>
      <c r="O119" s="1">
        <f t="shared" si="87"/>
        <v>-1</v>
      </c>
      <c r="P119" s="3">
        <f t="shared" si="88"/>
        <v>0.88888888888888884</v>
      </c>
      <c r="Q119">
        <f t="shared" si="89"/>
        <v>3</v>
      </c>
      <c r="S119">
        <v>8</v>
      </c>
      <c r="T119">
        <v>6</v>
      </c>
      <c r="U119">
        <v>7</v>
      </c>
      <c r="V119">
        <v>4</v>
      </c>
      <c r="W119">
        <v>3</v>
      </c>
      <c r="X119">
        <v>10</v>
      </c>
    </row>
    <row r="120" spans="1:27" x14ac:dyDescent="0.25">
      <c r="A120" s="1" t="s">
        <v>9</v>
      </c>
      <c r="B120">
        <v>0</v>
      </c>
      <c r="C120">
        <v>1</v>
      </c>
      <c r="D120">
        <v>0</v>
      </c>
      <c r="E120">
        <v>1</v>
      </c>
      <c r="F120">
        <v>0</v>
      </c>
      <c r="G120">
        <v>0</v>
      </c>
      <c r="M120">
        <f t="shared" si="85"/>
        <v>0</v>
      </c>
      <c r="N120">
        <f t="shared" si="86"/>
        <v>2</v>
      </c>
      <c r="O120" s="1">
        <f t="shared" si="87"/>
        <v>-2</v>
      </c>
      <c r="P120" s="3">
        <f t="shared" si="88"/>
        <v>0</v>
      </c>
      <c r="Q120">
        <f t="shared" si="89"/>
        <v>3</v>
      </c>
      <c r="S120">
        <v>11</v>
      </c>
      <c r="T120">
        <v>8</v>
      </c>
      <c r="U120">
        <v>8</v>
      </c>
      <c r="V120">
        <v>10</v>
      </c>
      <c r="W120">
        <v>4</v>
      </c>
      <c r="X120">
        <v>12</v>
      </c>
    </row>
    <row r="121" spans="1:27" x14ac:dyDescent="0.25">
      <c r="A121" s="1" t="s">
        <v>6</v>
      </c>
      <c r="O121" s="1"/>
      <c r="P121" s="3"/>
      <c r="Q121">
        <f t="shared" si="89"/>
        <v>3</v>
      </c>
      <c r="S121">
        <v>12</v>
      </c>
      <c r="T121">
        <v>12</v>
      </c>
      <c r="U121">
        <v>9</v>
      </c>
      <c r="V121">
        <v>13</v>
      </c>
      <c r="W121">
        <v>6</v>
      </c>
      <c r="X121">
        <v>16</v>
      </c>
    </row>
    <row r="122" spans="1:27" x14ac:dyDescent="0.25">
      <c r="A122" s="1" t="s">
        <v>7</v>
      </c>
      <c r="O122" s="1"/>
      <c r="P122" s="3"/>
      <c r="Q122">
        <f t="shared" si="89"/>
        <v>3</v>
      </c>
      <c r="S122">
        <v>14</v>
      </c>
      <c r="T122">
        <v>13</v>
      </c>
      <c r="U122">
        <v>11</v>
      </c>
      <c r="V122">
        <v>14</v>
      </c>
      <c r="W122">
        <v>7</v>
      </c>
      <c r="X122">
        <v>18</v>
      </c>
    </row>
    <row r="123" spans="1:27" x14ac:dyDescent="0.25">
      <c r="A123" s="1" t="s">
        <v>1</v>
      </c>
      <c r="O123" s="1"/>
      <c r="P123" s="3"/>
      <c r="Q123">
        <f t="shared" si="89"/>
        <v>3</v>
      </c>
      <c r="S123">
        <v>16</v>
      </c>
      <c r="T123">
        <v>16</v>
      </c>
      <c r="U123">
        <v>12</v>
      </c>
      <c r="V123">
        <v>15</v>
      </c>
      <c r="W123">
        <v>9</v>
      </c>
      <c r="X123">
        <v>19</v>
      </c>
    </row>
    <row r="124" spans="1:27" x14ac:dyDescent="0.25">
      <c r="A124" s="1" t="s">
        <v>5</v>
      </c>
      <c r="O124" s="1"/>
      <c r="P124" s="3"/>
      <c r="Q124">
        <f t="shared" si="89"/>
        <v>3</v>
      </c>
      <c r="S124">
        <v>17</v>
      </c>
      <c r="T124">
        <v>21</v>
      </c>
      <c r="U124">
        <v>13</v>
      </c>
      <c r="V124">
        <v>16</v>
      </c>
      <c r="W124">
        <v>12</v>
      </c>
      <c r="X124">
        <v>24</v>
      </c>
    </row>
    <row r="125" spans="1:27" x14ac:dyDescent="0.25">
      <c r="A125" s="1" t="s">
        <v>4</v>
      </c>
      <c r="B125">
        <v>3</v>
      </c>
      <c r="C125">
        <v>3</v>
      </c>
      <c r="D125">
        <v>0</v>
      </c>
      <c r="E125">
        <v>2</v>
      </c>
      <c r="F125">
        <v>2</v>
      </c>
      <c r="G125">
        <v>4</v>
      </c>
      <c r="M125">
        <f t="shared" ref="M125:M128" si="90" xml:space="preserve"> B125 + D125 + F125 + H125 + J125</f>
        <v>5</v>
      </c>
      <c r="N125">
        <f t="shared" ref="N125:N128" si="91" xml:space="preserve"> C125 + E125 + G125 + I125 + K125</f>
        <v>9</v>
      </c>
      <c r="O125" s="1">
        <f t="shared" ref="O125:O128" si="92">M125 - N125</f>
        <v>-4</v>
      </c>
      <c r="P125" s="3">
        <f t="shared" ref="P125:P128" si="93" xml:space="preserve"> IF(M125+N125=0, 0, IF(N125=0, "MAX", M125/N125))</f>
        <v>0.55555555555555558</v>
      </c>
      <c r="Q125">
        <f t="shared" si="89"/>
        <v>3</v>
      </c>
      <c r="S125">
        <v>20</v>
      </c>
      <c r="T125">
        <v>22</v>
      </c>
      <c r="U125">
        <v>14</v>
      </c>
      <c r="V125">
        <v>19</v>
      </c>
      <c r="W125">
        <v>18</v>
      </c>
      <c r="X125">
        <v>25</v>
      </c>
    </row>
    <row r="126" spans="1:27" x14ac:dyDescent="0.25">
      <c r="A126" s="1" t="s">
        <v>11</v>
      </c>
      <c r="B126">
        <v>1</v>
      </c>
      <c r="C126">
        <v>0</v>
      </c>
      <c r="D126">
        <v>0</v>
      </c>
      <c r="E126">
        <v>1</v>
      </c>
      <c r="F126">
        <v>1</v>
      </c>
      <c r="G126">
        <v>2</v>
      </c>
      <c r="M126">
        <f t="shared" si="90"/>
        <v>2</v>
      </c>
      <c r="N126">
        <f t="shared" si="91"/>
        <v>3</v>
      </c>
      <c r="O126" s="1">
        <f t="shared" si="92"/>
        <v>-1</v>
      </c>
      <c r="P126" s="3">
        <f t="shared" si="93"/>
        <v>0.66666666666666663</v>
      </c>
      <c r="Q126">
        <f t="shared" si="89"/>
        <v>3</v>
      </c>
      <c r="S126">
        <v>22</v>
      </c>
      <c r="T126">
        <v>25</v>
      </c>
      <c r="U126">
        <v>15</v>
      </c>
      <c r="V126">
        <v>21</v>
      </c>
    </row>
    <row r="127" spans="1:27" x14ac:dyDescent="0.25">
      <c r="A127" s="1" t="s">
        <v>12</v>
      </c>
      <c r="O127" s="1"/>
      <c r="P127" s="3"/>
      <c r="Q127">
        <f t="shared" si="89"/>
        <v>3</v>
      </c>
      <c r="U127">
        <v>16</v>
      </c>
      <c r="V127">
        <v>23</v>
      </c>
    </row>
    <row r="128" spans="1:27" x14ac:dyDescent="0.25">
      <c r="A128" s="4"/>
      <c r="B128" s="4">
        <v>22</v>
      </c>
      <c r="C128" s="4">
        <v>25</v>
      </c>
      <c r="D128" s="4">
        <v>16</v>
      </c>
      <c r="E128" s="4">
        <v>25</v>
      </c>
      <c r="F128" s="4">
        <v>18</v>
      </c>
      <c r="G128" s="4">
        <v>25</v>
      </c>
      <c r="H128" s="4"/>
      <c r="I128" s="4"/>
      <c r="J128" s="4"/>
      <c r="K128" s="4"/>
      <c r="L128" s="4"/>
      <c r="M128" s="4">
        <f t="shared" si="90"/>
        <v>56</v>
      </c>
      <c r="N128" s="4">
        <f t="shared" si="91"/>
        <v>75</v>
      </c>
      <c r="O128" s="4">
        <f t="shared" si="92"/>
        <v>-19</v>
      </c>
      <c r="P128" s="5">
        <f t="shared" si="93"/>
        <v>0.7466666666666667</v>
      </c>
      <c r="V128">
        <v>25</v>
      </c>
    </row>
    <row r="130" spans="1:27" ht="18.75" x14ac:dyDescent="0.3">
      <c r="A130" s="8">
        <v>43386</v>
      </c>
      <c r="B130" s="9" t="s">
        <v>26</v>
      </c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10"/>
    </row>
    <row r="131" spans="1:27" x14ac:dyDescent="0.25">
      <c r="A131" s="4"/>
      <c r="B131" s="4" t="s">
        <v>15</v>
      </c>
      <c r="C131" s="4"/>
      <c r="D131" s="4" t="s">
        <v>16</v>
      </c>
      <c r="E131" s="4"/>
      <c r="F131" s="4" t="s">
        <v>17</v>
      </c>
      <c r="G131" s="4"/>
      <c r="H131" s="4" t="s">
        <v>18</v>
      </c>
      <c r="I131" s="4"/>
      <c r="J131" s="4" t="s">
        <v>19</v>
      </c>
      <c r="K131" s="4"/>
      <c r="L131" s="4"/>
      <c r="M131" s="4" t="s">
        <v>20</v>
      </c>
      <c r="N131" s="4"/>
      <c r="O131" s="4"/>
      <c r="P131" s="6"/>
    </row>
    <row r="132" spans="1:27" x14ac:dyDescent="0.25">
      <c r="A132" s="4"/>
      <c r="B132" s="7" t="s">
        <v>13</v>
      </c>
      <c r="C132" s="7" t="s">
        <v>14</v>
      </c>
      <c r="D132" s="7" t="s">
        <v>13</v>
      </c>
      <c r="E132" s="7" t="s">
        <v>14</v>
      </c>
      <c r="F132" s="7" t="s">
        <v>13</v>
      </c>
      <c r="G132" s="7" t="s">
        <v>14</v>
      </c>
      <c r="H132" s="7" t="s">
        <v>13</v>
      </c>
      <c r="I132" s="7" t="s">
        <v>14</v>
      </c>
      <c r="J132" s="7" t="s">
        <v>13</v>
      </c>
      <c r="K132" s="7" t="s">
        <v>14</v>
      </c>
      <c r="L132" s="7"/>
      <c r="M132" s="7" t="s">
        <v>13</v>
      </c>
      <c r="N132" s="7" t="s">
        <v>14</v>
      </c>
      <c r="O132" s="4" t="s">
        <v>21</v>
      </c>
      <c r="P132" s="6" t="s">
        <v>22</v>
      </c>
      <c r="S132" t="s">
        <v>15</v>
      </c>
      <c r="U132" t="s">
        <v>16</v>
      </c>
      <c r="W132" t="s">
        <v>17</v>
      </c>
      <c r="Y132" t="s">
        <v>18</v>
      </c>
      <c r="AA132" t="s">
        <v>19</v>
      </c>
    </row>
    <row r="133" spans="1:27" x14ac:dyDescent="0.25">
      <c r="A133" s="11"/>
      <c r="B133" s="4">
        <v>15</v>
      </c>
      <c r="C133" s="4">
        <v>25</v>
      </c>
      <c r="D133" s="4">
        <v>22</v>
      </c>
      <c r="E133" s="4">
        <v>25</v>
      </c>
      <c r="F133" s="4">
        <v>19</v>
      </c>
      <c r="G133" s="4">
        <v>25</v>
      </c>
      <c r="H133" s="4"/>
      <c r="I133" s="4"/>
      <c r="J133" s="4"/>
      <c r="K133" s="4"/>
      <c r="L133" s="4"/>
      <c r="M133" s="4">
        <f t="shared" ref="M133" si="94" xml:space="preserve"> B133 + D133 + F133 + H133 + J133</f>
        <v>56</v>
      </c>
      <c r="N133" s="4">
        <f t="shared" ref="N133" si="95" xml:space="preserve"> C133 + E133 + G133 + I133 + K133</f>
        <v>75</v>
      </c>
      <c r="O133" s="4">
        <f t="shared" ref="O133" si="96">M133 - N133</f>
        <v>-19</v>
      </c>
      <c r="P133" s="5">
        <f t="shared" ref="P133" si="97" xml:space="preserve"> IF(M133+N133=0, 0, IF(N133=0, "MAX", M133/N133))</f>
        <v>0.7466666666666667</v>
      </c>
      <c r="S133">
        <v>0</v>
      </c>
      <c r="V133">
        <v>0</v>
      </c>
      <c r="W133">
        <v>0</v>
      </c>
    </row>
    <row r="134" spans="1:27" x14ac:dyDescent="0.25">
      <c r="S134">
        <v>3</v>
      </c>
      <c r="T134">
        <v>2</v>
      </c>
      <c r="U134">
        <v>5</v>
      </c>
      <c r="V134">
        <v>5</v>
      </c>
      <c r="W134">
        <v>1</v>
      </c>
      <c r="X134">
        <v>4</v>
      </c>
    </row>
    <row r="135" spans="1:27" x14ac:dyDescent="0.25">
      <c r="S135">
        <v>6</v>
      </c>
      <c r="T135">
        <v>5</v>
      </c>
      <c r="U135">
        <v>10</v>
      </c>
      <c r="V135">
        <v>8</v>
      </c>
      <c r="W135">
        <v>3</v>
      </c>
      <c r="X135">
        <v>5</v>
      </c>
    </row>
    <row r="136" spans="1:27" x14ac:dyDescent="0.25">
      <c r="S136">
        <v>8</v>
      </c>
      <c r="T136">
        <v>6</v>
      </c>
      <c r="U136">
        <v>13</v>
      </c>
      <c r="V136">
        <v>13</v>
      </c>
      <c r="W136">
        <v>12</v>
      </c>
      <c r="X136">
        <v>6</v>
      </c>
    </row>
    <row r="137" spans="1:27" x14ac:dyDescent="0.25">
      <c r="S137">
        <v>13</v>
      </c>
      <c r="T137">
        <v>7</v>
      </c>
      <c r="U137">
        <v>16</v>
      </c>
      <c r="V137">
        <v>14</v>
      </c>
      <c r="W137">
        <v>18</v>
      </c>
      <c r="X137">
        <v>7</v>
      </c>
    </row>
    <row r="138" spans="1:27" x14ac:dyDescent="0.25">
      <c r="S138">
        <v>14</v>
      </c>
      <c r="T138">
        <v>8</v>
      </c>
      <c r="U138">
        <v>17</v>
      </c>
      <c r="V138">
        <v>15</v>
      </c>
      <c r="W138">
        <v>19</v>
      </c>
      <c r="X138">
        <v>8</v>
      </c>
    </row>
    <row r="139" spans="1:27" x14ac:dyDescent="0.25">
      <c r="S139">
        <v>17</v>
      </c>
      <c r="T139">
        <v>9</v>
      </c>
      <c r="U139">
        <v>19</v>
      </c>
      <c r="V139">
        <v>18</v>
      </c>
      <c r="W139">
        <v>21</v>
      </c>
      <c r="X139">
        <v>9</v>
      </c>
    </row>
    <row r="140" spans="1:27" x14ac:dyDescent="0.25">
      <c r="S140">
        <v>20</v>
      </c>
      <c r="T140">
        <v>10</v>
      </c>
      <c r="U140">
        <v>20</v>
      </c>
      <c r="V140">
        <v>19</v>
      </c>
      <c r="W140">
        <v>24</v>
      </c>
      <c r="X140">
        <v>10</v>
      </c>
    </row>
    <row r="141" spans="1:27" x14ac:dyDescent="0.25">
      <c r="S141">
        <v>22</v>
      </c>
      <c r="T141">
        <v>12</v>
      </c>
      <c r="U141">
        <v>23</v>
      </c>
      <c r="V141">
        <v>22</v>
      </c>
      <c r="W141">
        <v>25</v>
      </c>
    </row>
    <row r="142" spans="1:27" x14ac:dyDescent="0.25">
      <c r="S142">
        <v>25</v>
      </c>
      <c r="T142">
        <v>15</v>
      </c>
      <c r="U142">
        <v>25</v>
      </c>
    </row>
  </sheetData>
  <conditionalFormatting sqref="A98:P109 M81:P86">
    <cfRule type="expression" dxfId="32" priority="34">
      <formula>$Q81 = 3</formula>
    </cfRule>
    <cfRule type="expression" dxfId="31" priority="35">
      <formula>$Q81 = 2</formula>
    </cfRule>
    <cfRule type="expression" dxfId="30" priority="36">
      <formula>$Q81 = 1</formula>
    </cfRule>
  </conditionalFormatting>
  <conditionalFormatting sqref="A116:P127">
    <cfRule type="expression" dxfId="29" priority="31">
      <formula xml:space="preserve"> $Q116 = 3</formula>
    </cfRule>
    <cfRule type="expression" dxfId="28" priority="32">
      <formula xml:space="preserve"> $Q116 = 2</formula>
    </cfRule>
    <cfRule type="expression" dxfId="27" priority="33">
      <formula xml:space="preserve"> $Q116 = 1</formula>
    </cfRule>
  </conditionalFormatting>
  <conditionalFormatting sqref="A79:P80">
    <cfRule type="expression" dxfId="26" priority="28">
      <formula>$Q79 = 3</formula>
    </cfRule>
    <cfRule type="expression" dxfId="25" priority="29">
      <formula>$Q79 = 2</formula>
    </cfRule>
    <cfRule type="expression" dxfId="24" priority="30">
      <formula>$Q79 = 1</formula>
    </cfRule>
  </conditionalFormatting>
  <conditionalFormatting sqref="A81:L81">
    <cfRule type="expression" dxfId="23" priority="22">
      <formula>$Q81 = 3</formula>
    </cfRule>
    <cfRule type="expression" dxfId="22" priority="23">
      <formula>$Q81 = 2</formula>
    </cfRule>
    <cfRule type="expression" dxfId="21" priority="24">
      <formula>$Q81 = 1</formula>
    </cfRule>
  </conditionalFormatting>
  <conditionalFormatting sqref="A82:A85">
    <cfRule type="expression" dxfId="20" priority="19">
      <formula>$Q82 = 3</formula>
    </cfRule>
    <cfRule type="expression" dxfId="19" priority="20">
      <formula>$Q82 = 2</formula>
    </cfRule>
    <cfRule type="expression" dxfId="18" priority="21">
      <formula>$Q82 = 1</formula>
    </cfRule>
  </conditionalFormatting>
  <conditionalFormatting sqref="A86">
    <cfRule type="expression" dxfId="17" priority="16">
      <formula>$Q86 = 3</formula>
    </cfRule>
    <cfRule type="expression" dxfId="16" priority="17">
      <formula>$Q86 = 2</formula>
    </cfRule>
    <cfRule type="expression" dxfId="15" priority="18">
      <formula>$Q86 = 1</formula>
    </cfRule>
  </conditionalFormatting>
  <conditionalFormatting sqref="B82:L86">
    <cfRule type="expression" dxfId="14" priority="13">
      <formula>$Q82 = 3</formula>
    </cfRule>
    <cfRule type="expression" dxfId="13" priority="14">
      <formula>$Q82 = 2</formula>
    </cfRule>
    <cfRule type="expression" dxfId="12" priority="15">
      <formula>$Q82 = 1</formula>
    </cfRule>
  </conditionalFormatting>
  <conditionalFormatting sqref="A59:P70 A73">
    <cfRule type="expression" dxfId="11" priority="10">
      <formula>$Q59 = 3</formula>
    </cfRule>
    <cfRule type="expression" dxfId="10" priority="11">
      <formula>$Q59 = 2</formula>
    </cfRule>
    <cfRule type="expression" dxfId="9" priority="12">
      <formula>$Q59 = 1</formula>
    </cfRule>
  </conditionalFormatting>
  <conditionalFormatting sqref="A42:P53">
    <cfRule type="expression" dxfId="8" priority="7">
      <formula>$Q42 = 3</formula>
    </cfRule>
    <cfRule type="expression" dxfId="7" priority="8">
      <formula>$Q42 = 2</formula>
    </cfRule>
    <cfRule type="expression" dxfId="6" priority="9">
      <formula>$Q42 = 1</formula>
    </cfRule>
  </conditionalFormatting>
  <conditionalFormatting sqref="A24:P35">
    <cfRule type="expression" dxfId="5" priority="4">
      <formula>$Q24 = 3</formula>
    </cfRule>
    <cfRule type="expression" dxfId="4" priority="5">
      <formula>$Q24 = 2</formula>
    </cfRule>
    <cfRule type="expression" dxfId="3" priority="6">
      <formula>$Q24 = 1</formula>
    </cfRule>
  </conditionalFormatting>
  <conditionalFormatting sqref="A19 A5:P16">
    <cfRule type="expression" dxfId="2" priority="1">
      <formula>$Q5 = 3</formula>
    </cfRule>
    <cfRule type="expression" dxfId="1" priority="2">
      <formula>$Q5 = 2</formula>
    </cfRule>
    <cfRule type="expression" dxfId="0" priority="3">
      <formula>$Q5 = 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Spiele</vt:lpstr>
      <vt:lpstr>quot_m1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2018-11-27T07:50:53Z</dcterms:modified>
</cp:coreProperties>
</file>