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DieseArbeitsmappe" defaultThemeVersion="124226"/>
  <xr:revisionPtr revIDLastSave="0" documentId="13_ncr:1_{230EE529-A2FE-42CF-93D6-697A30F513C1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Macro1" sheetId="11" r:id="rId1"/>
    <sheet name="BHV1_GD" sheetId="7" r:id="rId2"/>
    <sheet name="BHV2_GD" sheetId="9" r:id="rId3"/>
    <sheet name="BHV3_GD" sheetId="10" r:id="rId4"/>
    <sheet name="Tabelle1" sheetId="8" r:id="rId5"/>
  </sheets>
  <definedNames>
    <definedName name="quot_m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" i="7" l="1"/>
  <c r="Q13" i="7"/>
  <c r="Q12" i="7"/>
  <c r="Q11" i="7"/>
  <c r="Q10" i="7"/>
  <c r="Q9" i="7"/>
  <c r="Q8" i="7"/>
  <c r="Q7" i="7"/>
  <c r="Q6" i="7"/>
  <c r="Q5" i="7"/>
  <c r="Q4" i="7"/>
  <c r="N8" i="7"/>
  <c r="M8" i="7"/>
  <c r="N6" i="7"/>
  <c r="M6" i="7"/>
  <c r="N5" i="7"/>
  <c r="M5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7" i="7"/>
  <c r="M7" i="7"/>
  <c r="N4" i="7"/>
  <c r="M4" i="7"/>
  <c r="P15" i="7" l="1"/>
  <c r="O15" i="7"/>
  <c r="O8" i="7"/>
  <c r="P8" i="7"/>
  <c r="O6" i="7"/>
  <c r="P6" i="7"/>
  <c r="O5" i="7"/>
  <c r="P5" i="7"/>
  <c r="P14" i="7"/>
  <c r="O14" i="7"/>
  <c r="P13" i="7"/>
  <c r="O10" i="7"/>
  <c r="O9" i="7"/>
  <c r="P9" i="7"/>
  <c r="P4" i="7"/>
  <c r="O4" i="7"/>
  <c r="O7" i="7"/>
  <c r="P10" i="7"/>
  <c r="O13" i="7"/>
  <c r="O11" i="7"/>
  <c r="P11" i="7"/>
  <c r="P7" i="7"/>
  <c r="O12" i="7"/>
  <c r="P12" i="7"/>
  <c r="N29" i="7"/>
  <c r="M29" i="7"/>
  <c r="Q29" i="7" s="1"/>
  <c r="N31" i="7"/>
  <c r="M31" i="7"/>
  <c r="N30" i="7"/>
  <c r="M30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O29" i="7" l="1"/>
  <c r="Q24" i="7"/>
  <c r="P29" i="7"/>
  <c r="P28" i="7"/>
  <c r="Q28" i="7" s="1"/>
  <c r="P23" i="7"/>
  <c r="O22" i="7"/>
  <c r="P26" i="7"/>
  <c r="P25" i="7"/>
  <c r="P22" i="7"/>
  <c r="Q22" i="7" s="1"/>
  <c r="O23" i="7"/>
  <c r="O26" i="7"/>
  <c r="O25" i="7"/>
  <c r="O27" i="7"/>
  <c r="O31" i="7"/>
  <c r="P31" i="7"/>
  <c r="Q23" i="7" s="1"/>
  <c r="O28" i="7"/>
  <c r="O24" i="7"/>
  <c r="P27" i="7"/>
  <c r="Q27" i="7" s="1"/>
  <c r="O30" i="7"/>
  <c r="P24" i="7"/>
  <c r="P30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P37" i="7" l="1"/>
  <c r="Q25" i="7"/>
  <c r="P45" i="7"/>
  <c r="Q26" i="7"/>
  <c r="Q30" i="7"/>
  <c r="Q43" i="7"/>
  <c r="Q45" i="7"/>
  <c r="P38" i="7"/>
  <c r="Q44" i="7"/>
  <c r="O48" i="7"/>
  <c r="Q38" i="7"/>
  <c r="P47" i="7"/>
  <c r="Q47" i="7"/>
  <c r="O42" i="7"/>
  <c r="P39" i="7"/>
  <c r="O46" i="7"/>
  <c r="O47" i="7"/>
  <c r="O39" i="7"/>
  <c r="O36" i="7"/>
  <c r="P42" i="7"/>
  <c r="Q42" i="7" s="1"/>
  <c r="P48" i="7"/>
  <c r="O44" i="7"/>
  <c r="P36" i="7"/>
  <c r="Q36" i="7" s="1"/>
  <c r="O41" i="7"/>
  <c r="P44" i="7"/>
  <c r="O43" i="7"/>
  <c r="P46" i="7"/>
  <c r="O40" i="7"/>
  <c r="P43" i="7"/>
  <c r="P40" i="7"/>
  <c r="Q40" i="7" s="1"/>
  <c r="O45" i="7"/>
  <c r="O38" i="7"/>
  <c r="P41" i="7"/>
  <c r="O37" i="7"/>
  <c r="N67" i="7"/>
  <c r="M67" i="7"/>
  <c r="N66" i="7"/>
  <c r="M66" i="7"/>
  <c r="N65" i="7"/>
  <c r="M65" i="7"/>
  <c r="N64" i="7"/>
  <c r="M64" i="7"/>
  <c r="N63" i="7"/>
  <c r="M63" i="7"/>
  <c r="Q63" i="7" s="1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Q55" i="7" s="1"/>
  <c r="N54" i="7"/>
  <c r="M54" i="7"/>
  <c r="N53" i="7"/>
  <c r="M53" i="7"/>
  <c r="Q39" i="7" l="1"/>
  <c r="P62" i="7"/>
  <c r="P63" i="7"/>
  <c r="P67" i="7"/>
  <c r="Q60" i="7"/>
  <c r="Q41" i="7"/>
  <c r="Q37" i="7"/>
  <c r="Q46" i="7"/>
  <c r="P55" i="7"/>
  <c r="O55" i="7"/>
  <c r="P60" i="7"/>
  <c r="O63" i="7"/>
  <c r="P66" i="7"/>
  <c r="O66" i="7"/>
  <c r="P61" i="7"/>
  <c r="O58" i="7"/>
  <c r="O57" i="7"/>
  <c r="O65" i="7"/>
  <c r="Q61" i="7"/>
  <c r="P59" i="7"/>
  <c r="P58" i="7"/>
  <c r="Q58" i="7" s="1"/>
  <c r="P53" i="7"/>
  <c r="Q53" i="7"/>
  <c r="O60" i="7"/>
  <c r="P57" i="7"/>
  <c r="P54" i="7"/>
  <c r="Q54" i="7" s="1"/>
  <c r="O59" i="7"/>
  <c r="Q62" i="7"/>
  <c r="O64" i="7"/>
  <c r="O53" i="7"/>
  <c r="P56" i="7"/>
  <c r="Q56" i="7" s="1"/>
  <c r="O61" i="7"/>
  <c r="P64" i="7"/>
  <c r="O54" i="7"/>
  <c r="O62" i="7"/>
  <c r="P65" i="7"/>
  <c r="O56" i="7"/>
  <c r="O67" i="7"/>
  <c r="N74" i="7"/>
  <c r="M74" i="7"/>
  <c r="N86" i="7"/>
  <c r="M86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N78" i="7"/>
  <c r="M78" i="7"/>
  <c r="N77" i="7"/>
  <c r="M77" i="7"/>
  <c r="N76" i="7"/>
  <c r="M76" i="7"/>
  <c r="N75" i="7"/>
  <c r="M75" i="7"/>
  <c r="N73" i="7"/>
  <c r="M73" i="7"/>
  <c r="N72" i="7"/>
  <c r="M72" i="7"/>
  <c r="Q72" i="7" l="1"/>
  <c r="Q81" i="7"/>
  <c r="Q82" i="7"/>
  <c r="Q79" i="7"/>
  <c r="O72" i="7"/>
  <c r="O80" i="7"/>
  <c r="P84" i="7"/>
  <c r="O83" i="7"/>
  <c r="P83" i="7"/>
  <c r="Q83" i="7" s="1"/>
  <c r="P80" i="7"/>
  <c r="P78" i="7"/>
  <c r="O77" i="7"/>
  <c r="P76" i="7"/>
  <c r="Q76" i="7" s="1"/>
  <c r="O81" i="7"/>
  <c r="O84" i="7"/>
  <c r="O76" i="7"/>
  <c r="O85" i="7"/>
  <c r="P75" i="7"/>
  <c r="Q75" i="7" s="1"/>
  <c r="O75" i="7"/>
  <c r="P86" i="7"/>
  <c r="Q59" i="7" s="1"/>
  <c r="O74" i="7"/>
  <c r="P74" i="7"/>
  <c r="Q74" i="7" s="1"/>
  <c r="O73" i="7"/>
  <c r="P77" i="7"/>
  <c r="Q77" i="7" s="1"/>
  <c r="O82" i="7"/>
  <c r="P85" i="7"/>
  <c r="P73" i="7"/>
  <c r="Q73" i="7" s="1"/>
  <c r="O79" i="7"/>
  <c r="P82" i="7"/>
  <c r="P79" i="7"/>
  <c r="P72" i="7"/>
  <c r="O78" i="7"/>
  <c r="P81" i="7"/>
  <c r="O86" i="7"/>
  <c r="N98" i="7"/>
  <c r="M98" i="7"/>
  <c r="N93" i="7"/>
  <c r="M93" i="7"/>
  <c r="N104" i="7"/>
  <c r="M104" i="7"/>
  <c r="N103" i="7"/>
  <c r="M103" i="7"/>
  <c r="N102" i="7"/>
  <c r="M102" i="7"/>
  <c r="N101" i="7"/>
  <c r="M101" i="7"/>
  <c r="N100" i="7"/>
  <c r="M100" i="7"/>
  <c r="N99" i="7"/>
  <c r="M99" i="7"/>
  <c r="N97" i="7"/>
  <c r="M97" i="7"/>
  <c r="N96" i="7"/>
  <c r="M96" i="7"/>
  <c r="N95" i="7"/>
  <c r="M95" i="7"/>
  <c r="N94" i="7"/>
  <c r="M94" i="7"/>
  <c r="N92" i="7"/>
  <c r="M92" i="7"/>
  <c r="N91" i="7"/>
  <c r="M91" i="7"/>
  <c r="Q91" i="7" l="1"/>
  <c r="Q100" i="7"/>
  <c r="Q84" i="7"/>
  <c r="Q99" i="7"/>
  <c r="Q57" i="7"/>
  <c r="Q64" i="7"/>
  <c r="Q65" i="7"/>
  <c r="Q97" i="7"/>
  <c r="Q66" i="7"/>
  <c r="O100" i="7"/>
  <c r="O93" i="7"/>
  <c r="P93" i="7"/>
  <c r="Q93" i="7" s="1"/>
  <c r="Q85" i="7"/>
  <c r="Q80" i="7"/>
  <c r="Q78" i="7"/>
  <c r="P104" i="7"/>
  <c r="P98" i="7"/>
  <c r="O98" i="7"/>
  <c r="P103" i="7"/>
  <c r="O101" i="7"/>
  <c r="P101" i="7"/>
  <c r="Q101" i="7" s="1"/>
  <c r="P97" i="7"/>
  <c r="O95" i="7"/>
  <c r="P95" i="7"/>
  <c r="Q95" i="7" s="1"/>
  <c r="P94" i="7"/>
  <c r="O91" i="7"/>
  <c r="P91" i="7"/>
  <c r="O94" i="7"/>
  <c r="O97" i="7"/>
  <c r="O103" i="7"/>
  <c r="O96" i="7"/>
  <c r="O102" i="7"/>
  <c r="O92" i="7"/>
  <c r="P96" i="7"/>
  <c r="O99" i="7"/>
  <c r="P102" i="7"/>
  <c r="Q102" i="7" s="1"/>
  <c r="P100" i="7"/>
  <c r="P99" i="7"/>
  <c r="O104" i="7"/>
  <c r="P92" i="7"/>
  <c r="Q92" i="7" s="1"/>
  <c r="N118" i="7"/>
  <c r="M118" i="7"/>
  <c r="N122" i="7"/>
  <c r="M122" i="7"/>
  <c r="N121" i="7"/>
  <c r="M121" i="7"/>
  <c r="N120" i="7"/>
  <c r="M120" i="7"/>
  <c r="N119" i="7"/>
  <c r="M119" i="7"/>
  <c r="N117" i="7"/>
  <c r="M117" i="7"/>
  <c r="N116" i="7"/>
  <c r="M116" i="7"/>
  <c r="N115" i="7"/>
  <c r="M115" i="7"/>
  <c r="N114" i="7"/>
  <c r="M114" i="7"/>
  <c r="N113" i="7"/>
  <c r="M113" i="7"/>
  <c r="N112" i="7"/>
  <c r="M112" i="7"/>
  <c r="N111" i="7"/>
  <c r="M111" i="7"/>
  <c r="O118" i="7" l="1"/>
  <c r="Q103" i="7"/>
  <c r="Q112" i="7"/>
  <c r="Q94" i="7"/>
  <c r="Q98" i="7"/>
  <c r="Q96" i="7"/>
  <c r="P118" i="7"/>
  <c r="Q118" i="7"/>
  <c r="O119" i="7"/>
  <c r="O115" i="7"/>
  <c r="P111" i="7"/>
  <c r="P122" i="7"/>
  <c r="P112" i="7"/>
  <c r="P119" i="7"/>
  <c r="P117" i="7"/>
  <c r="Q117" i="7" s="1"/>
  <c r="P121" i="7"/>
  <c r="P115" i="7"/>
  <c r="O121" i="7"/>
  <c r="O111" i="7"/>
  <c r="O114" i="7"/>
  <c r="O112" i="7"/>
  <c r="P114" i="7"/>
  <c r="Q114" i="7" s="1"/>
  <c r="O116" i="7"/>
  <c r="O120" i="7"/>
  <c r="O113" i="7"/>
  <c r="P116" i="7"/>
  <c r="P120" i="7"/>
  <c r="P113" i="7"/>
  <c r="Q113" i="7" s="1"/>
  <c r="O117" i="7"/>
  <c r="O122" i="7"/>
  <c r="N141" i="7"/>
  <c r="M141" i="7"/>
  <c r="N139" i="7"/>
  <c r="M139" i="7"/>
  <c r="N145" i="7"/>
  <c r="M145" i="7"/>
  <c r="N144" i="7"/>
  <c r="M144" i="7"/>
  <c r="N143" i="7"/>
  <c r="M143" i="7"/>
  <c r="N142" i="7"/>
  <c r="M142" i="7"/>
  <c r="N140" i="7"/>
  <c r="M140" i="7"/>
  <c r="N138" i="7"/>
  <c r="M138" i="7"/>
  <c r="N137" i="7"/>
  <c r="M137" i="7"/>
  <c r="N136" i="7"/>
  <c r="M136" i="7"/>
  <c r="N135" i="7"/>
  <c r="M135" i="7"/>
  <c r="N134" i="7"/>
  <c r="M134" i="7"/>
  <c r="N133" i="7"/>
  <c r="M133" i="7"/>
  <c r="N132" i="7"/>
  <c r="M132" i="7"/>
  <c r="N131" i="7"/>
  <c r="M131" i="7"/>
  <c r="Q121" i="7" l="1"/>
  <c r="Q119" i="7"/>
  <c r="Q111" i="7"/>
  <c r="Q115" i="7"/>
  <c r="Q120" i="7"/>
  <c r="P131" i="7"/>
  <c r="O138" i="7"/>
  <c r="P138" i="7"/>
  <c r="O143" i="7"/>
  <c r="P142" i="7"/>
  <c r="O142" i="7"/>
  <c r="O136" i="7"/>
  <c r="O135" i="7"/>
  <c r="P135" i="7"/>
  <c r="Q135" i="7" s="1"/>
  <c r="P133" i="7"/>
  <c r="P132" i="7"/>
  <c r="O145" i="7"/>
  <c r="P145" i="7"/>
  <c r="O141" i="7"/>
  <c r="P141" i="7"/>
  <c r="O139" i="7"/>
  <c r="P139" i="7"/>
  <c r="O144" i="7"/>
  <c r="O134" i="7"/>
  <c r="P137" i="7"/>
  <c r="O140" i="7"/>
  <c r="P144" i="7"/>
  <c r="O132" i="7"/>
  <c r="O137" i="7"/>
  <c r="P134" i="7"/>
  <c r="O131" i="7"/>
  <c r="O133" i="7"/>
  <c r="P136" i="7"/>
  <c r="P143" i="7"/>
  <c r="P140" i="7"/>
  <c r="Q140" i="7" s="1"/>
  <c r="N14" i="10"/>
  <c r="M14" i="10"/>
  <c r="N13" i="10"/>
  <c r="M13" i="10"/>
  <c r="Q13" i="10" s="1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Q131" i="7" l="1"/>
  <c r="Q133" i="7"/>
  <c r="Q138" i="7"/>
  <c r="Q139" i="7"/>
  <c r="Q12" i="10"/>
  <c r="P14" i="10"/>
  <c r="O10" i="10"/>
  <c r="O6" i="10"/>
  <c r="P8" i="10"/>
  <c r="Q8" i="10"/>
  <c r="P11" i="10"/>
  <c r="Q11" i="10" s="1"/>
  <c r="O5" i="10"/>
  <c r="Q5" i="10"/>
  <c r="O8" i="10"/>
  <c r="O11" i="10"/>
  <c r="P6" i="10"/>
  <c r="Q6" i="10" s="1"/>
  <c r="Q144" i="7"/>
  <c r="Q137" i="7"/>
  <c r="Q132" i="7"/>
  <c r="Q142" i="7"/>
  <c r="Q136" i="7"/>
  <c r="Q143" i="7"/>
  <c r="P9" i="9"/>
  <c r="P6" i="9"/>
  <c r="Q6" i="9" s="1"/>
  <c r="O11" i="9"/>
  <c r="P11" i="9"/>
  <c r="P12" i="9"/>
  <c r="Q11" i="9"/>
  <c r="O6" i="9"/>
  <c r="O13" i="10"/>
  <c r="P5" i="10"/>
  <c r="O7" i="10"/>
  <c r="P10" i="10"/>
  <c r="Q10" i="10" s="1"/>
  <c r="P13" i="10"/>
  <c r="P7" i="10"/>
  <c r="Q7" i="10" s="1"/>
  <c r="O12" i="10"/>
  <c r="O9" i="10"/>
  <c r="P12" i="10"/>
  <c r="O14" i="10"/>
  <c r="P9" i="10"/>
  <c r="Q9" i="10" s="1"/>
  <c r="O8" i="9"/>
  <c r="O5" i="9"/>
  <c r="P5" i="9"/>
  <c r="Q5" i="9" s="1"/>
  <c r="P10" i="9"/>
  <c r="Q10" i="9" s="1"/>
  <c r="O10" i="9"/>
  <c r="P7" i="9"/>
  <c r="Q7" i="9" s="1"/>
  <c r="O12" i="9"/>
  <c r="O7" i="9"/>
  <c r="O9" i="9"/>
  <c r="P8" i="9"/>
  <c r="Q8" i="9" s="1"/>
  <c r="N156" i="7"/>
  <c r="M156" i="7"/>
  <c r="N165" i="7"/>
  <c r="M165" i="7"/>
  <c r="N164" i="7"/>
  <c r="M164" i="7"/>
  <c r="N163" i="7"/>
  <c r="M163" i="7"/>
  <c r="N162" i="7"/>
  <c r="M162" i="7"/>
  <c r="N161" i="7"/>
  <c r="M161" i="7"/>
  <c r="N160" i="7"/>
  <c r="M160" i="7"/>
  <c r="N159" i="7"/>
  <c r="M159" i="7"/>
  <c r="N158" i="7"/>
  <c r="M158" i="7"/>
  <c r="N157" i="7"/>
  <c r="M157" i="7"/>
  <c r="N155" i="7"/>
  <c r="M155" i="7"/>
  <c r="N154" i="7"/>
  <c r="M154" i="7"/>
  <c r="N153" i="7"/>
  <c r="M153" i="7"/>
  <c r="Q156" i="7" l="1"/>
  <c r="Q161" i="7"/>
  <c r="Q9" i="9"/>
  <c r="P165" i="7"/>
  <c r="P155" i="7"/>
  <c r="Q155" i="7" s="1"/>
  <c r="P154" i="7"/>
  <c r="O159" i="7"/>
  <c r="O164" i="7"/>
  <c r="O153" i="7"/>
  <c r="O162" i="7"/>
  <c r="O155" i="7"/>
  <c r="P159" i="7"/>
  <c r="Q159" i="7" s="1"/>
  <c r="P153" i="7"/>
  <c r="P162" i="7"/>
  <c r="O156" i="7"/>
  <c r="P156" i="7"/>
  <c r="P164" i="7"/>
  <c r="P158" i="7"/>
  <c r="O160" i="7"/>
  <c r="O163" i="7"/>
  <c r="O157" i="7"/>
  <c r="P160" i="7"/>
  <c r="O161" i="7"/>
  <c r="P163" i="7"/>
  <c r="O154" i="7"/>
  <c r="P157" i="7"/>
  <c r="Q157" i="7" s="1"/>
  <c r="P161" i="7"/>
  <c r="O165" i="7"/>
  <c r="O158" i="7"/>
  <c r="N182" i="7"/>
  <c r="M182" i="7"/>
  <c r="N181" i="7"/>
  <c r="M181" i="7"/>
  <c r="N180" i="7"/>
  <c r="M180" i="7"/>
  <c r="N186" i="7"/>
  <c r="M186" i="7"/>
  <c r="N185" i="7"/>
  <c r="M185" i="7"/>
  <c r="N184" i="7"/>
  <c r="M184" i="7"/>
  <c r="N183" i="7"/>
  <c r="M183" i="7"/>
  <c r="N179" i="7"/>
  <c r="M179" i="7"/>
  <c r="N178" i="7"/>
  <c r="M178" i="7"/>
  <c r="N177" i="7"/>
  <c r="M177" i="7"/>
  <c r="N176" i="7"/>
  <c r="M176" i="7"/>
  <c r="N175" i="7"/>
  <c r="M175" i="7"/>
  <c r="N174" i="7"/>
  <c r="M174" i="7"/>
  <c r="N173" i="7"/>
  <c r="M173" i="7"/>
  <c r="Q163" i="7" l="1"/>
  <c r="Q162" i="7"/>
  <c r="Q154" i="7"/>
  <c r="Q181" i="7"/>
  <c r="Q158" i="7"/>
  <c r="Q164" i="7"/>
  <c r="Q179" i="7"/>
  <c r="P173" i="7"/>
  <c r="Q173" i="7"/>
  <c r="Q182" i="7"/>
  <c r="P186" i="7"/>
  <c r="O186" i="7"/>
  <c r="O184" i="7"/>
  <c r="P184" i="7"/>
  <c r="O178" i="7"/>
  <c r="P183" i="7"/>
  <c r="P182" i="7"/>
  <c r="O181" i="7"/>
  <c r="P179" i="7"/>
  <c r="P176" i="7"/>
  <c r="Q176" i="7" s="1"/>
  <c r="O176" i="7"/>
  <c r="P174" i="7"/>
  <c r="P181" i="7"/>
  <c r="O180" i="7"/>
  <c r="P180" i="7"/>
  <c r="O182" i="7"/>
  <c r="O173" i="7"/>
  <c r="O175" i="7"/>
  <c r="P178" i="7"/>
  <c r="O174" i="7"/>
  <c r="P177" i="7"/>
  <c r="O185" i="7"/>
  <c r="P175" i="7"/>
  <c r="O183" i="7"/>
  <c r="O177" i="7"/>
  <c r="O179" i="7"/>
  <c r="P185" i="7"/>
  <c r="N204" i="7"/>
  <c r="M204" i="7"/>
  <c r="N203" i="7"/>
  <c r="M203" i="7"/>
  <c r="N202" i="7"/>
  <c r="M202" i="7"/>
  <c r="N201" i="7"/>
  <c r="M201" i="7"/>
  <c r="N200" i="7"/>
  <c r="M200" i="7"/>
  <c r="N199" i="7"/>
  <c r="M199" i="7"/>
  <c r="Q199" i="7" s="1"/>
  <c r="N198" i="7"/>
  <c r="M198" i="7"/>
  <c r="N197" i="7"/>
  <c r="M197" i="7"/>
  <c r="N196" i="7"/>
  <c r="M196" i="7"/>
  <c r="N195" i="7"/>
  <c r="M195" i="7"/>
  <c r="N194" i="7"/>
  <c r="M194" i="7"/>
  <c r="Q175" i="7" l="1"/>
  <c r="Q177" i="7"/>
  <c r="Q185" i="7"/>
  <c r="Q178" i="7"/>
  <c r="Q194" i="7"/>
  <c r="Q184" i="7"/>
  <c r="Q183" i="7"/>
  <c r="P204" i="7"/>
  <c r="O200" i="7"/>
  <c r="P196" i="7"/>
  <c r="Q196" i="7" s="1"/>
  <c r="O201" i="7"/>
  <c r="P198" i="7"/>
  <c r="O198" i="7"/>
  <c r="P201" i="7"/>
  <c r="O194" i="7"/>
  <c r="O199" i="7"/>
  <c r="O197" i="7"/>
  <c r="P200" i="7"/>
  <c r="Q200" i="7" s="1"/>
  <c r="O203" i="7"/>
  <c r="P194" i="7"/>
  <c r="O195" i="7"/>
  <c r="P197" i="7"/>
  <c r="P203" i="7"/>
  <c r="P195" i="7"/>
  <c r="Q195" i="7" s="1"/>
  <c r="O196" i="7"/>
  <c r="P199" i="7"/>
  <c r="O202" i="7"/>
  <c r="P202" i="7"/>
  <c r="O204" i="7"/>
  <c r="N228" i="7"/>
  <c r="M228" i="7"/>
  <c r="N227" i="7"/>
  <c r="M227" i="7"/>
  <c r="N226" i="7"/>
  <c r="M226" i="7"/>
  <c r="N225" i="7"/>
  <c r="M225" i="7"/>
  <c r="N224" i="7"/>
  <c r="M224" i="7"/>
  <c r="N223" i="7"/>
  <c r="M223" i="7"/>
  <c r="N222" i="7"/>
  <c r="M222" i="7"/>
  <c r="N221" i="7"/>
  <c r="M221" i="7"/>
  <c r="N220" i="7"/>
  <c r="M220" i="7"/>
  <c r="N219" i="7"/>
  <c r="M219" i="7"/>
  <c r="N218" i="7"/>
  <c r="M218" i="7"/>
  <c r="N217" i="7"/>
  <c r="M217" i="7"/>
  <c r="N216" i="7"/>
  <c r="M216" i="7"/>
  <c r="N215" i="7"/>
  <c r="M215" i="7"/>
  <c r="N214" i="7"/>
  <c r="M214" i="7"/>
  <c r="Q202" i="7" l="1"/>
  <c r="Q203" i="7"/>
  <c r="Q198" i="7"/>
  <c r="Q201" i="7"/>
  <c r="Q197" i="7"/>
  <c r="Q217" i="7"/>
  <c r="P223" i="7"/>
  <c r="Q224" i="7"/>
  <c r="O228" i="7"/>
  <c r="P227" i="7"/>
  <c r="O225" i="7"/>
  <c r="O223" i="7"/>
  <c r="P221" i="7"/>
  <c r="O220" i="7"/>
  <c r="P219" i="7"/>
  <c r="O218" i="7"/>
  <c r="O215" i="7"/>
  <c r="P226" i="7"/>
  <c r="Q226" i="7" s="1"/>
  <c r="P215" i="7"/>
  <c r="P218" i="7"/>
  <c r="Q218" i="7" s="1"/>
  <c r="O214" i="7"/>
  <c r="P228" i="7"/>
  <c r="O226" i="7"/>
  <c r="O217" i="7"/>
  <c r="P220" i="7"/>
  <c r="P225" i="7"/>
  <c r="P214" i="7"/>
  <c r="P222" i="7"/>
  <c r="O216" i="7"/>
  <c r="O221" i="7"/>
  <c r="P224" i="7"/>
  <c r="P217" i="7"/>
  <c r="O222" i="7"/>
  <c r="O219" i="7"/>
  <c r="O227" i="7"/>
  <c r="O224" i="7"/>
  <c r="P216" i="7"/>
  <c r="E6" i="8"/>
  <c r="E5" i="8"/>
  <c r="E4" i="8"/>
  <c r="E3" i="8"/>
  <c r="Q216" i="7" l="1"/>
  <c r="Q215" i="7"/>
  <c r="Q219" i="7"/>
  <c r="Q225" i="7"/>
  <c r="Q222" i="7"/>
  <c r="Q220" i="7"/>
  <c r="Q227" i="7"/>
  <c r="N240" i="7"/>
  <c r="M240" i="7"/>
  <c r="N239" i="7"/>
  <c r="M239" i="7"/>
  <c r="N238" i="7"/>
  <c r="M238" i="7"/>
  <c r="N237" i="7"/>
  <c r="M237" i="7"/>
  <c r="N236" i="7"/>
  <c r="M236" i="7"/>
  <c r="N235" i="7"/>
  <c r="M235" i="7"/>
  <c r="P236" i="7" l="1"/>
  <c r="P237" i="7"/>
  <c r="Q237" i="7" s="1"/>
  <c r="Q236" i="7"/>
  <c r="P235" i="7"/>
  <c r="P239" i="7"/>
  <c r="P240" i="7"/>
  <c r="P238" i="7"/>
  <c r="O235" i="7"/>
  <c r="O237" i="7"/>
  <c r="O239" i="7"/>
  <c r="O236" i="7"/>
  <c r="O238" i="7"/>
  <c r="O240" i="7"/>
  <c r="N247" i="7" l="1"/>
  <c r="M247" i="7"/>
  <c r="N246" i="7"/>
  <c r="M246" i="7"/>
  <c r="N245" i="7"/>
  <c r="M245" i="7"/>
  <c r="N244" i="7"/>
  <c r="M244" i="7"/>
  <c r="N243" i="7"/>
  <c r="M243" i="7"/>
  <c r="N242" i="7"/>
  <c r="M242" i="7"/>
  <c r="N241" i="7"/>
  <c r="M241" i="7"/>
  <c r="N234" i="7"/>
  <c r="M234" i="7"/>
  <c r="N233" i="7"/>
  <c r="M233" i="7"/>
  <c r="Q243" i="7" l="1"/>
  <c r="Q242" i="7"/>
  <c r="Q246" i="7"/>
  <c r="P241" i="7"/>
  <c r="Q241" i="7"/>
  <c r="O245" i="7"/>
  <c r="P243" i="7"/>
  <c r="O234" i="7"/>
  <c r="P245" i="7"/>
  <c r="O242" i="7"/>
  <c r="P246" i="7"/>
  <c r="P234" i="7"/>
  <c r="P244" i="7"/>
  <c r="Q244" i="7" s="1"/>
  <c r="O246" i="7"/>
  <c r="O243" i="7"/>
  <c r="P233" i="7"/>
  <c r="Q233" i="7" s="1"/>
  <c r="O247" i="7"/>
  <c r="P247" i="7"/>
  <c r="O233" i="7"/>
  <c r="O244" i="7"/>
  <c r="P242" i="7"/>
  <c r="O241" i="7"/>
  <c r="Q245" i="7" l="1"/>
  <c r="Q240" i="7"/>
  <c r="Q239" i="7"/>
  <c r="Q238" i="7"/>
  <c r="Q235" i="7"/>
</calcChain>
</file>

<file path=xl/sharedStrings.xml><?xml version="1.0" encoding="utf-8"?>
<sst xmlns="http://schemas.openxmlformats.org/spreadsheetml/2006/main" count="885" uniqueCount="289">
  <si>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</si>
  <si>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</si>
  <si>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</si>
  <si>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</si>
  <si>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</si>
  <si>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</si>
  <si>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</si>
  <si>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</si>
  <si>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</si>
  <si>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</si>
  <si>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</si>
  <si>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</si>
  <si>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</si>
  <si>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</si>
  <si>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</si>
  <si>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</si>
  <si>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</si>
  <si>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Thery</t>
  </si>
  <si>
    <t>Dragi</t>
  </si>
  <si>
    <t>Jenny</t>
  </si>
  <si>
    <t>Sabsi</t>
  </si>
  <si>
    <t>Vali</t>
  </si>
  <si>
    <t>Bojana</t>
  </si>
  <si>
    <t>Alex</t>
  </si>
  <si>
    <t>Celine</t>
  </si>
  <si>
    <t>Brückl hotvolleys - Akademie Graz</t>
  </si>
  <si>
    <t>Stefie R</t>
  </si>
  <si>
    <t>Lea Me</t>
  </si>
  <si>
    <t>Lea Mu</t>
  </si>
  <si>
    <t>Niki</t>
  </si>
  <si>
    <t>Stefie M</t>
  </si>
  <si>
    <t>L:Alex:Bojana:Vali:StefieM:StefieR:Sabsi</t>
  </si>
  <si>
    <t>l:8:2:14:13:6:11</t>
  </si>
  <si>
    <t>l:14:8:2:11:13:10</t>
  </si>
  <si>
    <t>l:8:2:11:13:10:14</t>
  </si>
  <si>
    <t>1:7:t</t>
  </si>
  <si>
    <t>4:13:t</t>
  </si>
  <si>
    <t>21:8:W:Celi/Bojana</t>
  </si>
  <si>
    <t>9:22:w:10/6</t>
  </si>
  <si>
    <t>0:5:T</t>
  </si>
  <si>
    <t>9:9:t</t>
  </si>
  <si>
    <t>9:9:w:6/14</t>
  </si>
  <si>
    <t>10:14:t</t>
  </si>
  <si>
    <t>24:17:W:Dragi/StefieM</t>
  </si>
  <si>
    <t>16:23:w:14/6</t>
  </si>
  <si>
    <t>23:22:T</t>
  </si>
  <si>
    <t>22:17:W:Dragi/StefieM</t>
  </si>
  <si>
    <t>18:15:T</t>
  </si>
  <si>
    <t>6:14:w:10/6</t>
  </si>
  <si>
    <t>6:9:t</t>
  </si>
  <si>
    <t>6:7:w:6/10</t>
  </si>
  <si>
    <t>teamS</t>
  </si>
  <si>
    <t>true</t>
  </si>
  <si>
    <t>false</t>
  </si>
  <si>
    <t>isASrv</t>
  </si>
  <si>
    <t>WSL - Brückl hotvolleys</t>
  </si>
  <si>
    <t>L:Thery:Bojana:Vali:Alex:StefieR:Sabsi</t>
  </si>
  <si>
    <t>L:Bojana:Vali:Alex:StefieR:Sabsi:Thery</t>
  </si>
  <si>
    <t>l:7:6:10:15:8:22</t>
  </si>
  <si>
    <t>l:6:10:15:8:22:7</t>
  </si>
  <si>
    <t>l:6:10:13:9:11:7</t>
  </si>
  <si>
    <t>6:12:T</t>
  </si>
  <si>
    <t>9:17:T</t>
  </si>
  <si>
    <t>18:13:t</t>
  </si>
  <si>
    <t>14:9:w:9/6</t>
  </si>
  <si>
    <t>22:16:w:6/9</t>
  </si>
  <si>
    <t>22:16:w:8/12</t>
  </si>
  <si>
    <t>14:9:w:12/8</t>
  </si>
  <si>
    <t>6:10:t</t>
  </si>
  <si>
    <t>6:16:t</t>
  </si>
  <si>
    <t>3:5:w:12/6</t>
  </si>
  <si>
    <t>13:22:w:6/12</t>
  </si>
  <si>
    <t>13:21:w:5/15</t>
  </si>
  <si>
    <t>17:24:w:15/5</t>
  </si>
  <si>
    <t>6:15:w:9/8</t>
  </si>
  <si>
    <t>4:9:t</t>
  </si>
  <si>
    <t>10:18:t</t>
  </si>
  <si>
    <t>4:11:w:9/6</t>
  </si>
  <si>
    <t>4:11:w:12/8</t>
  </si>
  <si>
    <t>7:14:w:5/22</t>
  </si>
  <si>
    <t>10:21:w:22/5</t>
  </si>
  <si>
    <t>8:17:t</t>
  </si>
  <si>
    <t>9:18:w:8/6</t>
  </si>
  <si>
    <t>8:14:w:22/11</t>
  </si>
  <si>
    <t>10:20:w:11/22</t>
  </si>
  <si>
    <t>14:20:W:LeaMe/StefieR</t>
  </si>
  <si>
    <t>16:23:W:StefieR/LeaMe</t>
  </si>
  <si>
    <t>21:12:W:Dragi/Vali</t>
  </si>
  <si>
    <t>15:10:W:LeaMe/StefieR</t>
  </si>
  <si>
    <t>18:10:W:Celi/Bojana</t>
  </si>
  <si>
    <t>23:12:W:StefieM/Thery</t>
  </si>
  <si>
    <t>21:11:W:Celi/Bojana</t>
  </si>
  <si>
    <t>23:11:W:Celine/Thery</t>
  </si>
  <si>
    <t>l:14:8:10:11:17:7</t>
  </si>
  <si>
    <t>l:14:8:10:19:17:7</t>
  </si>
  <si>
    <t>l:7:14:8:10:19:17</t>
  </si>
  <si>
    <t>21:17:T</t>
  </si>
  <si>
    <t>14:19:t</t>
  </si>
  <si>
    <t>9:14:t</t>
  </si>
  <si>
    <t>12:10:T</t>
  </si>
  <si>
    <t>10:16:t</t>
  </si>
  <si>
    <t>15:21:t</t>
  </si>
  <si>
    <t>5:10:w:2/8</t>
  </si>
  <si>
    <t>15:22:w:8/2</t>
  </si>
  <si>
    <t>14:21:w:19/11</t>
  </si>
  <si>
    <t>5:8:t</t>
  </si>
  <si>
    <t>14:20:t</t>
  </si>
  <si>
    <t>20:18:T</t>
  </si>
  <si>
    <t>20:16:W:LeaMe/StefieR</t>
  </si>
  <si>
    <t>20:19:W:StefieR/LeaMe</t>
  </si>
  <si>
    <t>Brückl hotvolleys - Jennersdorf</t>
  </si>
  <si>
    <t>VBC Weiz - Brückl hotvolleys</t>
  </si>
  <si>
    <t>l:10:12:4:6:3:15</t>
  </si>
  <si>
    <t>l:5:16:12:15:11:3</t>
  </si>
  <si>
    <t>l:12:5:6:3:15:10</t>
  </si>
  <si>
    <t>7:12:t</t>
  </si>
  <si>
    <t>12:18:t</t>
  </si>
  <si>
    <t>12:19:w:5/4</t>
  </si>
  <si>
    <t>15:22:w:13/6</t>
  </si>
  <si>
    <t>19:15:T</t>
  </si>
  <si>
    <t>10:12:t</t>
  </si>
  <si>
    <t>22:19:T</t>
  </si>
  <si>
    <t>13:20:w:4/5</t>
  </si>
  <si>
    <t>10:14:w:10/16</t>
  </si>
  <si>
    <t>12:17:w:16/10</t>
  </si>
  <si>
    <t>20:23:w:13/15</t>
  </si>
  <si>
    <t>10:14:w:6/11</t>
  </si>
  <si>
    <t>12:17:w:11/6</t>
  </si>
  <si>
    <t>23:19:W:Dragi/Alex</t>
  </si>
  <si>
    <t>22:18:W:LeaMe/StefieR</t>
  </si>
  <si>
    <t>24:21:W:StefieR/LeaMe</t>
  </si>
  <si>
    <t>3:8:t</t>
  </si>
  <si>
    <t>3:9:w:11/6</t>
  </si>
  <si>
    <t>3:9:w:16/10</t>
  </si>
  <si>
    <t>Brückl hotvolleys - Hausmannstätten</t>
  </si>
  <si>
    <t>l:17:16:9:7:5:11</t>
  </si>
  <si>
    <t>l:11:17:16:9:7:5</t>
  </si>
  <si>
    <t>l:17:8:9:7:5:11</t>
  </si>
  <si>
    <t>l:11:17:8:9:7:5</t>
  </si>
  <si>
    <t>1:6:t</t>
  </si>
  <si>
    <t>5:16:t</t>
  </si>
  <si>
    <t>6:23:w:6/17</t>
  </si>
  <si>
    <t>7:24:w:17/6</t>
  </si>
  <si>
    <t>6:23:w:4/11</t>
  </si>
  <si>
    <t>9:11:T</t>
  </si>
  <si>
    <t>23:21:T</t>
  </si>
  <si>
    <t>23:22:W:Celi/StefieR</t>
  </si>
  <si>
    <t>23:23:W:StefieR/Celi</t>
  </si>
  <si>
    <t>23:24:W:StefieM/Alex</t>
  </si>
  <si>
    <t>12:12:t</t>
  </si>
  <si>
    <t>19:22:t</t>
  </si>
  <si>
    <t>20:23:w:6/17</t>
  </si>
  <si>
    <t>20:23:w:4/11</t>
  </si>
  <si>
    <t>19:23:w:8/16</t>
  </si>
  <si>
    <t>15:15:w:14/7</t>
  </si>
  <si>
    <t>20:22:T</t>
  </si>
  <si>
    <t>21:23:W:StefieM/StefieR</t>
  </si>
  <si>
    <t>21:24:W:StefieR/StefieM</t>
  </si>
  <si>
    <t>11:12:t</t>
  </si>
  <si>
    <t>2:5:T</t>
  </si>
  <si>
    <t>15:18:T</t>
  </si>
  <si>
    <t>10:8:W:Dragi/Sabsi</t>
  </si>
  <si>
    <t>15:16:W:Sabsi/Dragi</t>
  </si>
  <si>
    <t>7:5:t</t>
  </si>
  <si>
    <t>20:21:t</t>
  </si>
  <si>
    <t>8:12:w:14/7</t>
  </si>
  <si>
    <t>23:24:w:7/14</t>
  </si>
  <si>
    <t>22:22:w:4/11</t>
  </si>
  <si>
    <t>22:22:w:6/17</t>
  </si>
  <si>
    <t>22:23:w:17/6</t>
  </si>
  <si>
    <t>L:Thery:Bojana:Vali:Alex:StefieR:Dragi</t>
  </si>
  <si>
    <t>1:5:T</t>
  </si>
  <si>
    <t>2:9:T</t>
  </si>
  <si>
    <t>1:6:W:Sabsi/Dragi</t>
  </si>
  <si>
    <t>9:5:t</t>
  </si>
  <si>
    <t>10:11:t</t>
  </si>
  <si>
    <t>12:13:w:4/11</t>
  </si>
  <si>
    <t>9:6:w:16/8</t>
  </si>
  <si>
    <t>D</t>
  </si>
  <si>
    <t>LeaMu</t>
  </si>
  <si>
    <t>LeaMe</t>
  </si>
  <si>
    <t>Kathi</t>
  </si>
  <si>
    <t>Villach - Brückl hotvolleys</t>
  </si>
  <si>
    <t>L:Stefie:Celi:LeaMe:Celine:Niki:LeaMu</t>
  </si>
  <si>
    <t>L:LeaMu:LeaMe:StefieM:Kathie:Niki:Celine</t>
  </si>
  <si>
    <t>L:LeaMu:LeaMe:StefieM:Kathie:Celi:Celine</t>
  </si>
  <si>
    <t>L:Stefie:Celi:LeaMe:Celine:Kathi:LeaMu</t>
  </si>
  <si>
    <t>l:12:25:7:28:15:23</t>
  </si>
  <si>
    <t>l:23:12:25:7:28:15</t>
  </si>
  <si>
    <t>l:10:23:12:25:7:28</t>
  </si>
  <si>
    <t>16:20:t</t>
  </si>
  <si>
    <t>18:23:t</t>
  </si>
  <si>
    <t>17:20:w:24/15</t>
  </si>
  <si>
    <t>11:14:T</t>
  </si>
  <si>
    <t>23:15:t</t>
  </si>
  <si>
    <t>5:10:t</t>
  </si>
  <si>
    <t>8:16:t</t>
  </si>
  <si>
    <t>13:19:w:24/12</t>
  </si>
  <si>
    <t>13:19:w:26/28</t>
  </si>
  <si>
    <t>5:9:w:37/7</t>
  </si>
  <si>
    <t>8:14:w:10/15</t>
  </si>
  <si>
    <t>19:22:w:12/24</t>
  </si>
  <si>
    <t>19:22:w:28/26</t>
  </si>
  <si>
    <t>19:16:T</t>
  </si>
  <si>
    <t>24:22:T</t>
  </si>
  <si>
    <t>6:14:T</t>
  </si>
  <si>
    <t>16:10:w:6/10</t>
  </si>
  <si>
    <t>6:8:w:6/15</t>
  </si>
  <si>
    <t>Brückl hotvolleys - HIB Liebenau</t>
  </si>
  <si>
    <t>L:StefieM:Celi:Dragi:Celine:LeaMe:LeaMu</t>
  </si>
  <si>
    <t>l:12:13:7:9:11:8</t>
  </si>
  <si>
    <t>l:12:13:7:9:11:3</t>
  </si>
  <si>
    <t>l:12:11:7:9:13:3</t>
  </si>
  <si>
    <t>12:11:t</t>
  </si>
  <si>
    <t>15:18:t</t>
  </si>
  <si>
    <t>10:8:w:3/13</t>
  </si>
  <si>
    <t>14:12:w:13/3</t>
  </si>
  <si>
    <t>8:12:t</t>
  </si>
  <si>
    <t>8:15:t</t>
  </si>
  <si>
    <t>8:9:w:8/13</t>
  </si>
  <si>
    <t>10:21:w:13/8</t>
  </si>
  <si>
    <t>10:19:w:4/9</t>
  </si>
  <si>
    <t>2:6:t</t>
  </si>
  <si>
    <t>9:15:t</t>
  </si>
  <si>
    <t>17:23:w:8/13</t>
  </si>
  <si>
    <t>Meli</t>
  </si>
  <si>
    <t>Lari</t>
  </si>
  <si>
    <t>Jojo</t>
  </si>
  <si>
    <t>Yassi</t>
  </si>
  <si>
    <t>Julia</t>
  </si>
  <si>
    <t>Seli</t>
  </si>
  <si>
    <t>Anna</t>
  </si>
  <si>
    <t>Elena</t>
  </si>
  <si>
    <t>Ylva</t>
  </si>
  <si>
    <t>Villach 3 - Brückl hotvolleys</t>
  </si>
  <si>
    <t>L:Lari:Yassi:Ylva:Seli:Anna:Jojo</t>
  </si>
  <si>
    <t>l:20:55:15:14:29:32</t>
  </si>
  <si>
    <t>6:11:w:44/32</t>
  </si>
  <si>
    <t>L:Jojo:Julia:Yassi:Ylva:Seli:Anna</t>
  </si>
  <si>
    <t>10:12:w:44/32</t>
  </si>
  <si>
    <t>14:16:T</t>
  </si>
  <si>
    <t>8:9:W:Lari/Julia</t>
  </si>
  <si>
    <t>L:Yassi:Ylva:Julia:Anna:Jojo:Julia</t>
  </si>
  <si>
    <t>l:32:20:55:15:14:29</t>
  </si>
  <si>
    <t>5:9:T</t>
  </si>
  <si>
    <t>9:19:T</t>
  </si>
  <si>
    <t>19:14:t</t>
  </si>
  <si>
    <t>19:9:w:44/32</t>
  </si>
  <si>
    <t>L:Yassi:Ylva:Julia:Anna:Jojo:Lari</t>
  </si>
  <si>
    <t>14:17:t</t>
  </si>
  <si>
    <t>12:11:w:44/32</t>
  </si>
  <si>
    <t>L:Yassi:Ylva:Seli:Anna:Jojo:Lari</t>
  </si>
  <si>
    <t>2:8:t</t>
  </si>
  <si>
    <t>2:8:w:44/32</t>
  </si>
  <si>
    <t>ATSC - Brückl hotvolleys</t>
  </si>
  <si>
    <t>L:Celi:Vali:Alex:StefieR:Sabsi:Thery</t>
  </si>
  <si>
    <t>L:Celi:Vali:Alex:StefieR:Sabsi:StefieM</t>
  </si>
  <si>
    <t>l:29:39:27:44:30:35</t>
  </si>
  <si>
    <t>l:35:29:39:27:44:30</t>
  </si>
  <si>
    <t>l:34:39:27:44:30:35</t>
  </si>
  <si>
    <t>10:14:T</t>
  </si>
  <si>
    <t>15:20:T</t>
  </si>
  <si>
    <t>11:17:W:StefieM/StefieR</t>
  </si>
  <si>
    <t>14:18:W:StefieR/StefieM</t>
  </si>
  <si>
    <t>11:15:T</t>
  </si>
  <si>
    <t>18:22:T</t>
  </si>
  <si>
    <t>15:19:W:StefieM/StefieR</t>
  </si>
  <si>
    <t>16:19:W:StefieR/StefieM</t>
  </si>
  <si>
    <t>23:21:t</t>
  </si>
  <si>
    <t>19:16:w:28/30</t>
  </si>
  <si>
    <t>24:23:w:30/28</t>
  </si>
  <si>
    <t>6:9:T</t>
  </si>
  <si>
    <t>9:16:T</t>
  </si>
  <si>
    <t>12:20:W:Thery/StefieM</t>
  </si>
  <si>
    <t>9:17:W:Celine/Vali</t>
  </si>
  <si>
    <t>23:14:w:29/44</t>
  </si>
  <si>
    <t>18:10:w:28/30</t>
  </si>
  <si>
    <t>19:24:W:Elena/Seli</t>
  </si>
  <si>
    <t>21:17:w:34/29</t>
  </si>
  <si>
    <t>22:11:W:Dragi/StefieR</t>
  </si>
  <si>
    <t>Brückl hotvolleys - VC Dornbirn</t>
  </si>
  <si>
    <t>Nici</t>
  </si>
  <si>
    <t>Brückl hotvolleys - UVC 2</t>
  </si>
  <si>
    <t>Askö Purgstall - Brückl hotvolleys</t>
  </si>
  <si>
    <t>(U20) UVC - Brückl hotvolleys</t>
  </si>
  <si>
    <t>(U20) Brückl hotvolleys - UVC</t>
  </si>
  <si>
    <t>TI/2 - Brückl hotvolleys</t>
  </si>
  <si>
    <t>StefieM</t>
  </si>
  <si>
    <t>StefieR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</si>
</sst>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0" fontId="4" fillId="2" borderId="0" xfId="1" applyFont="1" applyBorder="1"/>
  </cellXfs>
  <cellStyles count="2">
    <cellStyle name="Check Cell" xfId="1" builtinId="23"/>
    <cellStyle name="Normal" xfId="0" builtinId="0"/>
  </cellStyles>
  <dxfs count="46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691F-F210-44C2-BAA2-F14CA7429D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sheetPr codeName="Tabelle1"/>
  <dimension ref="A1:AG248"/>
  <sheetViews>
    <sheetView tabSelected="1" zoomScale="200" zoomScaleNormal="200" workbookViewId="0">
      <selection activeCell="A10" sqref="A10"/>
    </sheetView>
  </sheetViews>
  <sheetFormatPr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17" ht="18.75" x14ac:dyDescent="0.3">
      <c r="A1" s="8">
        <v>44275</v>
      </c>
      <c r="B1" s="9" t="s">
        <v>286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7" x14ac:dyDescent="0.25">
      <c r="A2" s="4"/>
      <c r="B2" s="4" t="s">
        <v>3</v>
      </c>
      <c r="C2" s="4"/>
      <c r="D2" s="4" t="s">
        <v>4</v>
      </c>
      <c r="E2" s="4"/>
      <c r="F2" s="4" t="s">
        <v>5</v>
      </c>
      <c r="G2" s="4"/>
      <c r="H2" s="4" t="s">
        <v>6</v>
      </c>
      <c r="I2" s="4"/>
      <c r="J2" s="4" t="s">
        <v>7</v>
      </c>
      <c r="K2" s="4"/>
      <c r="L2" s="4"/>
      <c r="M2" s="4" t="s">
        <v>8</v>
      </c>
      <c r="N2" s="4"/>
      <c r="O2" s="4"/>
      <c r="P2" s="6"/>
    </row>
    <row r="3" spans="1:17" x14ac:dyDescent="0.25">
      <c r="A3" s="4"/>
      <c r="B3" s="7" t="s">
        <v>1</v>
      </c>
      <c r="C3" s="7" t="s">
        <v>2</v>
      </c>
      <c r="D3" s="7" t="s">
        <v>1</v>
      </c>
      <c r="E3" s="7" t="s">
        <v>2</v>
      </c>
      <c r="F3" s="7" t="s">
        <v>1</v>
      </c>
      <c r="G3" s="7" t="s">
        <v>2</v>
      </c>
      <c r="H3" s="7" t="s">
        <v>1</v>
      </c>
      <c r="I3" s="7" t="s">
        <v>2</v>
      </c>
      <c r="J3" s="7" t="s">
        <v>1</v>
      </c>
      <c r="K3" s="7" t="s">
        <v>2</v>
      </c>
      <c r="L3" s="7"/>
      <c r="M3" s="7" t="s">
        <v>1</v>
      </c>
      <c r="N3" s="7" t="s">
        <v>2</v>
      </c>
      <c r="O3" s="4" t="s">
        <v>9</v>
      </c>
      <c r="P3" s="6" t="s">
        <v>10</v>
      </c>
    </row>
    <row r="4" spans="1:17" x14ac:dyDescent="0.25">
      <c r="A4" s="1" t="s">
        <v>22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M4">
        <f t="shared" ref="M4:M15" si="0" xml:space="preserve"> B4 + D4 + F4 + H4 + J4</f>
        <v>2</v>
      </c>
      <c r="N4">
        <f t="shared" ref="N4:N15" si="1" xml:space="preserve"> C4 + E4 + G4 + I4 + K4</f>
        <v>2</v>
      </c>
      <c r="O4" s="1">
        <f t="shared" ref="O4:O15" si="2">M4 - N4</f>
        <v>0</v>
      </c>
      <c r="P4" s="3">
        <f t="shared" ref="P4:P15" si="3" xml:space="preserve"> IF(M4+N4=0, 0, IF(N4=0, "MAX", M4/N4))</f>
        <v>1</v>
      </c>
      <c r="Q4">
        <f>IF(AND(M4 = 0, N4 = 0), 0, IF(P4 &lt; 1, 3, IF(P4 &gt;= P$15, 1, 2)))</f>
        <v>1</v>
      </c>
    </row>
    <row r="5" spans="1:17" x14ac:dyDescent="0.25">
      <c r="A5" s="1" t="s">
        <v>23</v>
      </c>
      <c r="B5">
        <v>1</v>
      </c>
      <c r="C5">
        <v>1</v>
      </c>
      <c r="D5">
        <v>4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M5">
        <f t="shared" ref="M5:M6" si="4" xml:space="preserve"> B5 + D5 + F5 + H5 + J5</f>
        <v>5</v>
      </c>
      <c r="N5">
        <f t="shared" ref="N5:N6" si="5" xml:space="preserve"> C5 + E5 + G5 + I5 + K5</f>
        <v>3</v>
      </c>
      <c r="O5" s="1">
        <f t="shared" ref="O5:O6" si="6">M5 - N5</f>
        <v>2</v>
      </c>
      <c r="P5" s="3">
        <f t="shared" ref="P5:P6" si="7" xml:space="preserve"> IF(M5+N5=0, 0, IF(N5=0, "MAX", M5/N5))</f>
        <v>1.6666666666666667</v>
      </c>
      <c r="Q5">
        <f t="shared" ref="Q5:Q14" si="8">IF(AND(M5 = 0, N5 = 0), 0, IF(P5 &lt; 1, 3, IF(P5 &gt;= P$15, 1, 2)))</f>
        <v>1</v>
      </c>
    </row>
    <row r="6" spans="1:17" x14ac:dyDescent="0.25">
      <c r="A6" s="1" t="s">
        <v>19</v>
      </c>
      <c r="B6">
        <v>0</v>
      </c>
      <c r="C6">
        <v>2</v>
      </c>
      <c r="D6">
        <v>0</v>
      </c>
      <c r="E6">
        <v>0</v>
      </c>
      <c r="F6">
        <v>0</v>
      </c>
      <c r="G6">
        <v>3</v>
      </c>
      <c r="H6">
        <v>0</v>
      </c>
      <c r="I6">
        <v>3</v>
      </c>
      <c r="J6">
        <v>0</v>
      </c>
      <c r="K6">
        <v>1</v>
      </c>
      <c r="M6">
        <f t="shared" si="4"/>
        <v>0</v>
      </c>
      <c r="N6">
        <f t="shared" si="5"/>
        <v>9</v>
      </c>
      <c r="O6" s="1">
        <f t="shared" si="6"/>
        <v>-9</v>
      </c>
      <c r="P6" s="3">
        <f t="shared" si="7"/>
        <v>0</v>
      </c>
      <c r="Q6">
        <f t="shared" si="8"/>
        <v>3</v>
      </c>
    </row>
    <row r="7" spans="1:17" x14ac:dyDescent="0.25">
      <c r="A7" s="1" t="s">
        <v>20</v>
      </c>
      <c r="B7">
        <v>3</v>
      </c>
      <c r="C7">
        <v>1</v>
      </c>
      <c r="D7">
        <v>4</v>
      </c>
      <c r="E7">
        <v>0</v>
      </c>
      <c r="F7">
        <v>3</v>
      </c>
      <c r="G7">
        <v>0</v>
      </c>
      <c r="H7">
        <v>5</v>
      </c>
      <c r="I7">
        <v>1</v>
      </c>
      <c r="J7">
        <v>2</v>
      </c>
      <c r="K7">
        <v>0</v>
      </c>
      <c r="M7">
        <f t="shared" si="0"/>
        <v>17</v>
      </c>
      <c r="N7">
        <f t="shared" si="1"/>
        <v>2</v>
      </c>
      <c r="O7" s="1">
        <f t="shared" si="2"/>
        <v>15</v>
      </c>
      <c r="P7" s="3">
        <f t="shared" si="3"/>
        <v>8.5</v>
      </c>
      <c r="Q7">
        <f t="shared" si="8"/>
        <v>1</v>
      </c>
    </row>
    <row r="8" spans="1:17" x14ac:dyDescent="0.25">
      <c r="A8" s="1" t="s">
        <v>287</v>
      </c>
      <c r="F8">
        <v>0</v>
      </c>
      <c r="G8">
        <v>0</v>
      </c>
      <c r="J8">
        <v>0</v>
      </c>
      <c r="K8">
        <v>0</v>
      </c>
      <c r="M8">
        <f t="shared" ref="M8" si="9" xml:space="preserve"> B8 + D8 + F8 + H8 + J8</f>
        <v>0</v>
      </c>
      <c r="N8">
        <f t="shared" ref="N8" si="10" xml:space="preserve"> C8 + E8 + G8 + I8 + K8</f>
        <v>0</v>
      </c>
      <c r="O8" s="1">
        <f t="shared" ref="O8" si="11">M8 - N8</f>
        <v>0</v>
      </c>
      <c r="P8" s="3">
        <f t="shared" ref="P8" si="12" xml:space="preserve"> IF(M8+N8=0, 0, IF(N8=0, "MAX", M8/N8))</f>
        <v>0</v>
      </c>
      <c r="Q8">
        <f t="shared" si="8"/>
        <v>0</v>
      </c>
    </row>
    <row r="9" spans="1:17" x14ac:dyDescent="0.25">
      <c r="A9" s="1" t="s">
        <v>24</v>
      </c>
      <c r="H9">
        <v>0</v>
      </c>
      <c r="I9">
        <v>0</v>
      </c>
      <c r="M9">
        <f t="shared" si="0"/>
        <v>0</v>
      </c>
      <c r="N9">
        <f t="shared" si="1"/>
        <v>0</v>
      </c>
      <c r="O9" s="1">
        <f t="shared" si="2"/>
        <v>0</v>
      </c>
      <c r="P9" s="3">
        <f t="shared" si="3"/>
        <v>0</v>
      </c>
      <c r="Q9">
        <f t="shared" si="8"/>
        <v>0</v>
      </c>
    </row>
    <row r="10" spans="1:17" x14ac:dyDescent="0.25">
      <c r="A10" s="1" t="s">
        <v>179</v>
      </c>
      <c r="B10">
        <v>0</v>
      </c>
      <c r="C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f t="shared" si="8"/>
        <v>0</v>
      </c>
    </row>
    <row r="11" spans="1:17" x14ac:dyDescent="0.25">
      <c r="A11" s="1" t="s">
        <v>228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f t="shared" si="8"/>
        <v>0</v>
      </c>
    </row>
    <row r="12" spans="1:17" x14ac:dyDescent="0.25">
      <c r="A12" s="1" t="s">
        <v>21</v>
      </c>
      <c r="B12">
        <v>3</v>
      </c>
      <c r="C12">
        <v>4</v>
      </c>
      <c r="D12">
        <v>1</v>
      </c>
      <c r="E12">
        <v>2</v>
      </c>
      <c r="F12">
        <v>4</v>
      </c>
      <c r="G12">
        <v>3</v>
      </c>
      <c r="H12">
        <v>1</v>
      </c>
      <c r="I12">
        <v>4</v>
      </c>
      <c r="J12">
        <v>2</v>
      </c>
      <c r="K12">
        <v>2</v>
      </c>
      <c r="M12">
        <f t="shared" si="0"/>
        <v>11</v>
      </c>
      <c r="N12">
        <f t="shared" si="1"/>
        <v>15</v>
      </c>
      <c r="O12" s="1">
        <f t="shared" si="2"/>
        <v>-4</v>
      </c>
      <c r="P12" s="3">
        <f t="shared" si="3"/>
        <v>0.73333333333333328</v>
      </c>
      <c r="Q12">
        <f t="shared" si="8"/>
        <v>3</v>
      </c>
    </row>
    <row r="13" spans="1:17" x14ac:dyDescent="0.25">
      <c r="A13" s="1" t="s">
        <v>288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M13">
        <f t="shared" si="0"/>
        <v>1</v>
      </c>
      <c r="N13">
        <f t="shared" si="1"/>
        <v>3</v>
      </c>
      <c r="O13" s="1">
        <f t="shared" si="2"/>
        <v>-2</v>
      </c>
      <c r="P13" s="3">
        <f t="shared" si="3"/>
        <v>0.33333333333333331</v>
      </c>
      <c r="Q13">
        <f t="shared" si="8"/>
        <v>3</v>
      </c>
    </row>
    <row r="14" spans="1:17" x14ac:dyDescent="0.25">
      <c r="A14" s="1" t="s">
        <v>17</v>
      </c>
      <c r="B14">
        <v>2</v>
      </c>
      <c r="C14">
        <v>2</v>
      </c>
      <c r="D14">
        <v>3</v>
      </c>
      <c r="E14">
        <v>1</v>
      </c>
      <c r="F14">
        <v>4</v>
      </c>
      <c r="G14">
        <v>0</v>
      </c>
      <c r="H14">
        <v>2</v>
      </c>
      <c r="I14">
        <v>1</v>
      </c>
      <c r="J14">
        <v>5</v>
      </c>
      <c r="K14">
        <v>1</v>
      </c>
      <c r="M14">
        <f t="shared" si="0"/>
        <v>16</v>
      </c>
      <c r="N14">
        <f t="shared" si="1"/>
        <v>5</v>
      </c>
      <c r="O14" s="1">
        <f t="shared" si="2"/>
        <v>11</v>
      </c>
      <c r="P14" s="3">
        <f t="shared" si="3"/>
        <v>3.2</v>
      </c>
      <c r="Q14">
        <f t="shared" si="8"/>
        <v>1</v>
      </c>
    </row>
    <row r="15" spans="1:17" x14ac:dyDescent="0.25">
      <c r="A15" s="4"/>
      <c r="B15" s="4">
        <v>17</v>
      </c>
      <c r="C15" s="4">
        <v>25</v>
      </c>
      <c r="D15" s="4">
        <v>25</v>
      </c>
      <c r="E15" s="4">
        <v>20</v>
      </c>
      <c r="F15" s="4">
        <v>25</v>
      </c>
      <c r="G15" s="4">
        <v>23</v>
      </c>
      <c r="H15" s="4">
        <v>18</v>
      </c>
      <c r="I15" s="4">
        <v>25</v>
      </c>
      <c r="J15" s="4">
        <v>17</v>
      </c>
      <c r="K15" s="4">
        <v>19</v>
      </c>
      <c r="L15" s="4"/>
      <c r="M15" s="11">
        <f t="shared" si="0"/>
        <v>102</v>
      </c>
      <c r="N15" s="11">
        <f t="shared" si="1"/>
        <v>112</v>
      </c>
      <c r="O15" s="4">
        <f t="shared" si="2"/>
        <v>-10</v>
      </c>
      <c r="P15" s="5">
        <f t="shared" si="3"/>
        <v>0.9107142857142857</v>
      </c>
    </row>
    <row r="19" spans="1:17" ht="18.75" x14ac:dyDescent="0.3">
      <c r="A19" s="8">
        <v>44262</v>
      </c>
      <c r="B19" s="9" t="s">
        <v>285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17" x14ac:dyDescent="0.25">
      <c r="A20" s="4"/>
      <c r="B20" s="4" t="s">
        <v>3</v>
      </c>
      <c r="C20" s="4"/>
      <c r="D20" s="4" t="s">
        <v>4</v>
      </c>
      <c r="E20" s="4"/>
      <c r="F20" s="4" t="s">
        <v>5</v>
      </c>
      <c r="G20" s="4"/>
      <c r="H20" s="4" t="s">
        <v>6</v>
      </c>
      <c r="I20" s="4"/>
      <c r="J20" s="4" t="s">
        <v>7</v>
      </c>
      <c r="K20" s="4"/>
      <c r="L20" s="4"/>
      <c r="M20" s="4" t="s">
        <v>8</v>
      </c>
      <c r="N20" s="4"/>
      <c r="O20" s="4"/>
      <c r="P20" s="6"/>
    </row>
    <row r="21" spans="1:17" x14ac:dyDescent="0.25">
      <c r="A21" s="4"/>
      <c r="B21" s="7" t="s">
        <v>1</v>
      </c>
      <c r="C21" s="7" t="s">
        <v>2</v>
      </c>
      <c r="D21" s="7" t="s">
        <v>1</v>
      </c>
      <c r="E21" s="7" t="s">
        <v>2</v>
      </c>
      <c r="F21" s="7" t="s">
        <v>1</v>
      </c>
      <c r="G21" s="7" t="s">
        <v>2</v>
      </c>
      <c r="H21" s="7" t="s">
        <v>1</v>
      </c>
      <c r="I21" s="7" t="s">
        <v>2</v>
      </c>
      <c r="J21" s="7" t="s">
        <v>1</v>
      </c>
      <c r="K21" s="7" t="s">
        <v>2</v>
      </c>
      <c r="L21" s="7"/>
      <c r="M21" s="7" t="s">
        <v>1</v>
      </c>
      <c r="N21" s="7" t="s">
        <v>2</v>
      </c>
      <c r="O21" s="4" t="s">
        <v>9</v>
      </c>
      <c r="P21" s="6" t="s">
        <v>10</v>
      </c>
    </row>
    <row r="22" spans="1:17" x14ac:dyDescent="0.25">
      <c r="A22" s="1" t="s">
        <v>0</v>
      </c>
      <c r="B22">
        <v>0</v>
      </c>
      <c r="C22">
        <v>1</v>
      </c>
      <c r="D22">
        <v>0</v>
      </c>
      <c r="E22">
        <v>1</v>
      </c>
      <c r="F22">
        <v>0</v>
      </c>
      <c r="G22">
        <v>1</v>
      </c>
      <c r="M22">
        <f t="shared" ref="M22:M31" si="13" xml:space="preserve"> B22 + D22 + F22 + H22 + J22</f>
        <v>0</v>
      </c>
      <c r="N22">
        <f t="shared" ref="N22:N31" si="14" xml:space="preserve"> C22 + E22 + G22 + I22 + K22</f>
        <v>3</v>
      </c>
      <c r="O22" s="1">
        <f t="shared" ref="O22:O31" si="15">M22 - N22</f>
        <v>-3</v>
      </c>
      <c r="P22" s="3">
        <f t="shared" ref="P22:P31" si="16" xml:space="preserve"> IF(M22+N22=0, 0, IF(N22=0, "MAX", M22/N22))</f>
        <v>0</v>
      </c>
      <c r="Q22">
        <f t="shared" ref="Q22:Q30" si="17">IF(AND(M22 = 0, N22 = 0), 0, IF(P22 &lt; 1, 3, IF(P22 &gt;= P$31, 1, 2)))</f>
        <v>3</v>
      </c>
    </row>
    <row r="23" spans="1:17" x14ac:dyDescent="0.25">
      <c r="A23" s="1" t="s">
        <v>22</v>
      </c>
      <c r="B23">
        <v>0</v>
      </c>
      <c r="C23">
        <v>0</v>
      </c>
      <c r="D23">
        <v>1</v>
      </c>
      <c r="E23">
        <v>0</v>
      </c>
      <c r="F23">
        <v>2</v>
      </c>
      <c r="G23">
        <v>2</v>
      </c>
      <c r="M23">
        <f t="shared" si="13"/>
        <v>3</v>
      </c>
      <c r="N23">
        <f t="shared" si="14"/>
        <v>2</v>
      </c>
      <c r="O23" s="1">
        <f t="shared" si="15"/>
        <v>1</v>
      </c>
      <c r="P23" s="3">
        <f t="shared" si="16"/>
        <v>1.5</v>
      </c>
      <c r="Q23">
        <f t="shared" si="17"/>
        <v>1</v>
      </c>
    </row>
    <row r="24" spans="1:17" x14ac:dyDescent="0.25">
      <c r="A24" s="1" t="s">
        <v>281</v>
      </c>
      <c r="M24">
        <f t="shared" si="13"/>
        <v>0</v>
      </c>
      <c r="N24">
        <f t="shared" si="14"/>
        <v>0</v>
      </c>
      <c r="O24" s="1">
        <f t="shared" si="15"/>
        <v>0</v>
      </c>
      <c r="P24" s="3">
        <f t="shared" si="16"/>
        <v>0</v>
      </c>
      <c r="Q24">
        <f t="shared" si="17"/>
        <v>0</v>
      </c>
    </row>
    <row r="25" spans="1:17" x14ac:dyDescent="0.25">
      <c r="A25" s="1" t="s">
        <v>23</v>
      </c>
      <c r="B25">
        <v>4</v>
      </c>
      <c r="C25">
        <v>2</v>
      </c>
      <c r="D25">
        <v>5</v>
      </c>
      <c r="E25">
        <v>2</v>
      </c>
      <c r="F25">
        <v>3</v>
      </c>
      <c r="G25">
        <v>0</v>
      </c>
      <c r="M25">
        <f t="shared" si="13"/>
        <v>12</v>
      </c>
      <c r="N25">
        <f t="shared" si="14"/>
        <v>4</v>
      </c>
      <c r="O25" s="1">
        <f t="shared" si="15"/>
        <v>8</v>
      </c>
      <c r="P25" s="3">
        <f t="shared" si="16"/>
        <v>3</v>
      </c>
      <c r="Q25">
        <f t="shared" si="17"/>
        <v>1</v>
      </c>
    </row>
    <row r="26" spans="1:17" x14ac:dyDescent="0.25">
      <c r="A26" s="1" t="s">
        <v>30</v>
      </c>
      <c r="B26">
        <v>2</v>
      </c>
      <c r="C26">
        <v>3</v>
      </c>
      <c r="D26">
        <v>2</v>
      </c>
      <c r="E26">
        <v>0</v>
      </c>
      <c r="F26">
        <v>5</v>
      </c>
      <c r="G26">
        <v>1</v>
      </c>
      <c r="M26">
        <f t="shared" si="13"/>
        <v>9</v>
      </c>
      <c r="N26">
        <f t="shared" si="14"/>
        <v>4</v>
      </c>
      <c r="O26" s="1">
        <f t="shared" si="15"/>
        <v>5</v>
      </c>
      <c r="P26" s="3">
        <f t="shared" si="16"/>
        <v>2.25</v>
      </c>
      <c r="Q26">
        <f t="shared" si="17"/>
        <v>1</v>
      </c>
    </row>
    <row r="27" spans="1:17" x14ac:dyDescent="0.25">
      <c r="A27" s="1" t="s">
        <v>27</v>
      </c>
      <c r="B27">
        <v>0</v>
      </c>
      <c r="C27">
        <v>2</v>
      </c>
      <c r="D27">
        <v>1</v>
      </c>
      <c r="E27">
        <v>3</v>
      </c>
      <c r="F27">
        <v>0</v>
      </c>
      <c r="G27">
        <v>2</v>
      </c>
      <c r="M27">
        <f t="shared" si="13"/>
        <v>1</v>
      </c>
      <c r="N27">
        <f t="shared" si="14"/>
        <v>7</v>
      </c>
      <c r="O27" s="1">
        <f t="shared" si="15"/>
        <v>-6</v>
      </c>
      <c r="P27" s="3">
        <f t="shared" si="16"/>
        <v>0.14285714285714285</v>
      </c>
      <c r="Q27">
        <f t="shared" si="17"/>
        <v>3</v>
      </c>
    </row>
    <row r="28" spans="1:17" x14ac:dyDescent="0.25">
      <c r="A28" s="1" t="s">
        <v>24</v>
      </c>
      <c r="B28">
        <v>1</v>
      </c>
      <c r="C28">
        <v>1</v>
      </c>
      <c r="D28">
        <v>0</v>
      </c>
      <c r="E28">
        <v>1</v>
      </c>
      <c r="F28">
        <v>1</v>
      </c>
      <c r="G28">
        <v>5</v>
      </c>
      <c r="M28">
        <f t="shared" si="13"/>
        <v>2</v>
      </c>
      <c r="N28">
        <f t="shared" si="14"/>
        <v>7</v>
      </c>
      <c r="O28" s="1">
        <f t="shared" si="15"/>
        <v>-5</v>
      </c>
      <c r="P28" s="3">
        <f t="shared" si="16"/>
        <v>0.2857142857142857</v>
      </c>
      <c r="Q28">
        <f t="shared" si="17"/>
        <v>3</v>
      </c>
    </row>
    <row r="29" spans="1:17" x14ac:dyDescent="0.25">
      <c r="A29" s="1" t="s">
        <v>28</v>
      </c>
      <c r="M29">
        <f t="shared" ref="M29" si="18" xml:space="preserve"> B29 + D29 + F29 + H29 + J29</f>
        <v>0</v>
      </c>
      <c r="N29">
        <f t="shared" ref="N29" si="19" xml:space="preserve"> C29 + E29 + G29 + I29 + K29</f>
        <v>0</v>
      </c>
      <c r="O29" s="1">
        <f t="shared" ref="O29" si="20">M29 - N29</f>
        <v>0</v>
      </c>
      <c r="P29" s="3">
        <f t="shared" ref="P29" si="21" xml:space="preserve"> IF(M29+N29=0, 0, IF(N29=0, "MAX", M29/N29))</f>
        <v>0</v>
      </c>
      <c r="Q29">
        <f t="shared" si="17"/>
        <v>0</v>
      </c>
    </row>
    <row r="30" spans="1:17" x14ac:dyDescent="0.25">
      <c r="A30" s="1" t="s">
        <v>17</v>
      </c>
      <c r="B30">
        <v>0</v>
      </c>
      <c r="C30">
        <v>0</v>
      </c>
      <c r="D30">
        <v>7</v>
      </c>
      <c r="E30">
        <v>2</v>
      </c>
      <c r="F30">
        <v>3</v>
      </c>
      <c r="G30">
        <v>2</v>
      </c>
      <c r="M30">
        <f t="shared" si="13"/>
        <v>10</v>
      </c>
      <c r="N30">
        <f t="shared" si="14"/>
        <v>4</v>
      </c>
      <c r="O30" s="1">
        <f t="shared" si="15"/>
        <v>6</v>
      </c>
      <c r="P30" s="3">
        <f t="shared" si="16"/>
        <v>2.5</v>
      </c>
      <c r="Q30">
        <f t="shared" si="17"/>
        <v>1</v>
      </c>
    </row>
    <row r="31" spans="1:17" x14ac:dyDescent="0.25">
      <c r="A31" s="4"/>
      <c r="B31" s="4">
        <v>18</v>
      </c>
      <c r="C31" s="4">
        <v>25</v>
      </c>
      <c r="D31" s="4">
        <v>22</v>
      </c>
      <c r="E31" s="4">
        <v>25</v>
      </c>
      <c r="F31" s="4">
        <v>21</v>
      </c>
      <c r="G31" s="4">
        <v>25</v>
      </c>
      <c r="H31" s="4"/>
      <c r="I31" s="4"/>
      <c r="J31" s="4"/>
      <c r="K31" s="4"/>
      <c r="L31" s="4"/>
      <c r="M31" s="4">
        <f t="shared" si="13"/>
        <v>61</v>
      </c>
      <c r="N31" s="4">
        <f t="shared" si="14"/>
        <v>75</v>
      </c>
      <c r="O31" s="4">
        <f t="shared" si="15"/>
        <v>-14</v>
      </c>
      <c r="P31" s="5">
        <f t="shared" si="16"/>
        <v>0.81333333333333335</v>
      </c>
    </row>
    <row r="33" spans="1:17" ht="18.75" x14ac:dyDescent="0.3">
      <c r="A33" s="8">
        <v>44255</v>
      </c>
      <c r="B33" s="9" t="s">
        <v>284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0"/>
    </row>
    <row r="34" spans="1:17" x14ac:dyDescent="0.25">
      <c r="A34" s="4"/>
      <c r="B34" s="4" t="s">
        <v>3</v>
      </c>
      <c r="C34" s="4"/>
      <c r="D34" s="4" t="s">
        <v>4</v>
      </c>
      <c r="E34" s="4"/>
      <c r="F34" s="4" t="s">
        <v>5</v>
      </c>
      <c r="G34" s="4"/>
      <c r="H34" s="4" t="s">
        <v>6</v>
      </c>
      <c r="I34" s="4"/>
      <c r="J34" s="4" t="s">
        <v>7</v>
      </c>
      <c r="K34" s="4"/>
      <c r="L34" s="4"/>
      <c r="M34" s="4" t="s">
        <v>8</v>
      </c>
      <c r="N34" s="4"/>
      <c r="O34" s="4"/>
      <c r="P34" s="6"/>
    </row>
    <row r="35" spans="1:17" x14ac:dyDescent="0.25">
      <c r="A35" s="4"/>
      <c r="B35" s="7" t="s">
        <v>1</v>
      </c>
      <c r="C35" s="7" t="s">
        <v>2</v>
      </c>
      <c r="D35" s="7" t="s">
        <v>1</v>
      </c>
      <c r="E35" s="7" t="s">
        <v>2</v>
      </c>
      <c r="F35" s="7" t="s">
        <v>1</v>
      </c>
      <c r="G35" s="7" t="s">
        <v>2</v>
      </c>
      <c r="H35" s="7" t="s">
        <v>1</v>
      </c>
      <c r="I35" s="7" t="s">
        <v>2</v>
      </c>
      <c r="J35" s="7" t="s">
        <v>1</v>
      </c>
      <c r="K35" s="7" t="s">
        <v>2</v>
      </c>
      <c r="L35" s="7"/>
      <c r="M35" s="7" t="s">
        <v>1</v>
      </c>
      <c r="N35" s="7" t="s">
        <v>2</v>
      </c>
      <c r="O35" s="4" t="s">
        <v>9</v>
      </c>
      <c r="P35" s="6" t="s">
        <v>10</v>
      </c>
    </row>
    <row r="36" spans="1:17" x14ac:dyDescent="0.25">
      <c r="A36" s="1" t="s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M36">
        <f t="shared" ref="M36:M48" si="22" xml:space="preserve"> B36 + D36 + F36 + H36 + J36</f>
        <v>0</v>
      </c>
      <c r="N36">
        <f t="shared" ref="N36:N48" si="23" xml:space="preserve"> C36 + E36 + G36 + I36 + K36</f>
        <v>3</v>
      </c>
      <c r="O36" s="1">
        <f t="shared" ref="O36:O48" si="24">M36 - N36</f>
        <v>-3</v>
      </c>
      <c r="P36" s="3">
        <f t="shared" ref="P36:P48" si="25" xml:space="preserve"> IF(M36+N36=0, 0, IF(N36=0, "MAX", M36/N36))</f>
        <v>0</v>
      </c>
      <c r="Q36">
        <f>IF(AND(M36 = 0, N36 = 0), 0, IF(P36 &lt; 1, 3, IF(P36 &gt;= P$48, 1, 2)))</f>
        <v>3</v>
      </c>
    </row>
    <row r="37" spans="1:17" x14ac:dyDescent="0.25">
      <c r="A37" s="1" t="s">
        <v>22</v>
      </c>
      <c r="B37">
        <v>0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M37">
        <f t="shared" si="22"/>
        <v>3</v>
      </c>
      <c r="N37">
        <f t="shared" si="23"/>
        <v>1</v>
      </c>
      <c r="O37" s="1">
        <f t="shared" si="24"/>
        <v>2</v>
      </c>
      <c r="P37" s="3">
        <f t="shared" si="25"/>
        <v>3</v>
      </c>
      <c r="Q37">
        <f t="shared" ref="Q37:Q47" si="26">IF(AND(M37 = 0, N37 = 0), 0, IF(P37 &lt; 1, 3, IF(P37 &gt;= P$48, 1, 2)))</f>
        <v>1</v>
      </c>
    </row>
    <row r="38" spans="1:17" x14ac:dyDescent="0.25">
      <c r="A38" s="1" t="s">
        <v>281</v>
      </c>
      <c r="M38">
        <f t="shared" si="22"/>
        <v>0</v>
      </c>
      <c r="N38">
        <f t="shared" si="23"/>
        <v>0</v>
      </c>
      <c r="O38" s="1">
        <f t="shared" si="24"/>
        <v>0</v>
      </c>
      <c r="P38" s="3">
        <f t="shared" si="25"/>
        <v>0</v>
      </c>
      <c r="Q38">
        <f t="shared" si="26"/>
        <v>0</v>
      </c>
    </row>
    <row r="39" spans="1:17" x14ac:dyDescent="0.25">
      <c r="A39" s="1" t="s">
        <v>23</v>
      </c>
      <c r="B39">
        <v>6</v>
      </c>
      <c r="C39">
        <v>0</v>
      </c>
      <c r="D39">
        <v>5</v>
      </c>
      <c r="E39">
        <v>2</v>
      </c>
      <c r="F39">
        <v>2</v>
      </c>
      <c r="G39">
        <v>4</v>
      </c>
      <c r="H39">
        <v>2</v>
      </c>
      <c r="I39">
        <v>1</v>
      </c>
      <c r="J39">
        <v>1</v>
      </c>
      <c r="K39">
        <v>0</v>
      </c>
      <c r="M39">
        <f t="shared" si="22"/>
        <v>16</v>
      </c>
      <c r="N39">
        <f t="shared" si="23"/>
        <v>7</v>
      </c>
      <c r="O39" s="1">
        <f t="shared" si="24"/>
        <v>9</v>
      </c>
      <c r="P39" s="3">
        <f t="shared" si="25"/>
        <v>2.2857142857142856</v>
      </c>
      <c r="Q39">
        <f t="shared" si="26"/>
        <v>1</v>
      </c>
    </row>
    <row r="40" spans="1:17" x14ac:dyDescent="0.25">
      <c r="A40" s="1" t="s">
        <v>30</v>
      </c>
      <c r="B40">
        <v>1</v>
      </c>
      <c r="C40">
        <v>2</v>
      </c>
      <c r="D40">
        <v>1</v>
      </c>
      <c r="E40">
        <v>3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M40">
        <f t="shared" si="22"/>
        <v>3</v>
      </c>
      <c r="N40">
        <f t="shared" si="23"/>
        <v>6</v>
      </c>
      <c r="O40" s="1">
        <f t="shared" si="24"/>
        <v>-3</v>
      </c>
      <c r="P40" s="3">
        <f t="shared" si="25"/>
        <v>0.5</v>
      </c>
      <c r="Q40">
        <f t="shared" si="26"/>
        <v>3</v>
      </c>
    </row>
    <row r="41" spans="1:17" x14ac:dyDescent="0.25">
      <c r="A41" s="1" t="s">
        <v>27</v>
      </c>
      <c r="B41">
        <v>1</v>
      </c>
      <c r="C41">
        <v>1</v>
      </c>
      <c r="D41">
        <v>2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M41">
        <f t="shared" si="22"/>
        <v>5</v>
      </c>
      <c r="N41">
        <f t="shared" si="23"/>
        <v>3</v>
      </c>
      <c r="O41" s="1">
        <f t="shared" si="24"/>
        <v>2</v>
      </c>
      <c r="P41" s="3">
        <f t="shared" si="25"/>
        <v>1.6666666666666667</v>
      </c>
      <c r="Q41">
        <f t="shared" si="26"/>
        <v>1</v>
      </c>
    </row>
    <row r="42" spans="1:17" x14ac:dyDescent="0.25">
      <c r="A42" s="1" t="s">
        <v>24</v>
      </c>
      <c r="B42">
        <v>1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2</v>
      </c>
      <c r="J42">
        <v>1</v>
      </c>
      <c r="K42">
        <v>0</v>
      </c>
      <c r="M42">
        <f t="shared" si="22"/>
        <v>2</v>
      </c>
      <c r="N42">
        <f t="shared" si="23"/>
        <v>4</v>
      </c>
      <c r="O42" s="1">
        <f t="shared" si="24"/>
        <v>-2</v>
      </c>
      <c r="P42" s="3">
        <f t="shared" si="25"/>
        <v>0.5</v>
      </c>
      <c r="Q42">
        <f t="shared" si="26"/>
        <v>3</v>
      </c>
    </row>
    <row r="43" spans="1:17" x14ac:dyDescent="0.25">
      <c r="A43" s="1" t="s">
        <v>28</v>
      </c>
      <c r="M43">
        <f t="shared" si="22"/>
        <v>0</v>
      </c>
      <c r="N43">
        <f t="shared" si="23"/>
        <v>0</v>
      </c>
      <c r="O43" s="1">
        <f t="shared" si="24"/>
        <v>0</v>
      </c>
      <c r="P43" s="3">
        <f t="shared" si="25"/>
        <v>0</v>
      </c>
      <c r="Q43">
        <f t="shared" si="26"/>
        <v>0</v>
      </c>
    </row>
    <row r="44" spans="1:17" x14ac:dyDescent="0.25">
      <c r="A44" s="1" t="s">
        <v>228</v>
      </c>
      <c r="F44">
        <v>0</v>
      </c>
      <c r="G44">
        <v>0</v>
      </c>
      <c r="M44">
        <f t="shared" si="22"/>
        <v>0</v>
      </c>
      <c r="N44">
        <f t="shared" si="23"/>
        <v>0</v>
      </c>
      <c r="O44" s="1">
        <f t="shared" si="24"/>
        <v>0</v>
      </c>
      <c r="P44" s="3">
        <f t="shared" si="25"/>
        <v>0</v>
      </c>
      <c r="Q44">
        <f t="shared" si="26"/>
        <v>0</v>
      </c>
    </row>
    <row r="45" spans="1:17" x14ac:dyDescent="0.25">
      <c r="A45" s="1" t="s">
        <v>230</v>
      </c>
      <c r="M45">
        <f t="shared" si="22"/>
        <v>0</v>
      </c>
      <c r="N45">
        <f t="shared" si="23"/>
        <v>0</v>
      </c>
      <c r="O45" s="1">
        <f t="shared" si="24"/>
        <v>0</v>
      </c>
      <c r="P45" s="3">
        <f t="shared" si="25"/>
        <v>0</v>
      </c>
      <c r="Q45">
        <f t="shared" si="26"/>
        <v>0</v>
      </c>
    </row>
    <row r="46" spans="1:17" x14ac:dyDescent="0.25">
      <c r="A46" s="1" t="s">
        <v>17</v>
      </c>
      <c r="B46">
        <v>3</v>
      </c>
      <c r="C46">
        <v>2</v>
      </c>
      <c r="D46">
        <v>8</v>
      </c>
      <c r="E46">
        <v>0</v>
      </c>
      <c r="F46">
        <v>2</v>
      </c>
      <c r="G46">
        <v>0</v>
      </c>
      <c r="H46">
        <v>1</v>
      </c>
      <c r="I46">
        <v>1</v>
      </c>
      <c r="J46">
        <v>4</v>
      </c>
      <c r="K46">
        <v>1</v>
      </c>
      <c r="M46">
        <f t="shared" si="22"/>
        <v>18</v>
      </c>
      <c r="N46">
        <f t="shared" si="23"/>
        <v>4</v>
      </c>
      <c r="O46" s="1">
        <f t="shared" si="24"/>
        <v>14</v>
      </c>
      <c r="P46" s="3">
        <f t="shared" si="25"/>
        <v>4.5</v>
      </c>
      <c r="Q46">
        <f t="shared" si="26"/>
        <v>1</v>
      </c>
    </row>
    <row r="47" spans="1:17" x14ac:dyDescent="0.25">
      <c r="A47" s="1" t="s">
        <v>233</v>
      </c>
      <c r="M47">
        <f t="shared" si="22"/>
        <v>0</v>
      </c>
      <c r="N47">
        <f t="shared" si="23"/>
        <v>0</v>
      </c>
      <c r="O47" s="1">
        <f t="shared" si="24"/>
        <v>0</v>
      </c>
      <c r="P47" s="3">
        <f t="shared" si="25"/>
        <v>0</v>
      </c>
      <c r="Q47">
        <f t="shared" si="26"/>
        <v>0</v>
      </c>
    </row>
    <row r="48" spans="1:17" x14ac:dyDescent="0.25">
      <c r="A48" s="4"/>
      <c r="B48" s="4">
        <v>25</v>
      </c>
      <c r="C48" s="4">
        <v>21</v>
      </c>
      <c r="D48" s="4">
        <v>25</v>
      </c>
      <c r="E48" s="4">
        <v>22</v>
      </c>
      <c r="F48" s="4">
        <v>8</v>
      </c>
      <c r="G48" s="4">
        <v>25</v>
      </c>
      <c r="H48" s="4">
        <v>12</v>
      </c>
      <c r="I48" s="4">
        <v>25</v>
      </c>
      <c r="J48" s="4">
        <v>15</v>
      </c>
      <c r="K48" s="4">
        <v>13</v>
      </c>
      <c r="L48" s="4"/>
      <c r="M48" s="4">
        <f t="shared" si="22"/>
        <v>85</v>
      </c>
      <c r="N48" s="11">
        <f t="shared" si="23"/>
        <v>106</v>
      </c>
      <c r="O48" s="4">
        <f t="shared" si="24"/>
        <v>-21</v>
      </c>
      <c r="P48" s="5">
        <f t="shared" si="25"/>
        <v>0.80188679245283023</v>
      </c>
    </row>
    <row r="50" spans="1:17" ht="18.75" x14ac:dyDescent="0.3">
      <c r="A50" s="8">
        <v>44254</v>
      </c>
      <c r="B50" s="9" t="s">
        <v>283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</row>
    <row r="51" spans="1:17" x14ac:dyDescent="0.25">
      <c r="A51" s="4"/>
      <c r="B51" s="4" t="s">
        <v>3</v>
      </c>
      <c r="C51" s="4"/>
      <c r="D51" s="4" t="s">
        <v>4</v>
      </c>
      <c r="E51" s="4"/>
      <c r="F51" s="4" t="s">
        <v>5</v>
      </c>
      <c r="G51" s="4"/>
      <c r="H51" s="4" t="s">
        <v>6</v>
      </c>
      <c r="I51" s="4"/>
      <c r="J51" s="4" t="s">
        <v>7</v>
      </c>
      <c r="K51" s="4"/>
      <c r="L51" s="4"/>
      <c r="M51" s="4" t="s">
        <v>8</v>
      </c>
      <c r="N51" s="4"/>
      <c r="O51" s="4"/>
      <c r="P51" s="6"/>
    </row>
    <row r="52" spans="1:17" x14ac:dyDescent="0.25">
      <c r="A52" s="4"/>
      <c r="B52" s="7" t="s">
        <v>1</v>
      </c>
      <c r="C52" s="7" t="s">
        <v>2</v>
      </c>
      <c r="D52" s="7" t="s">
        <v>1</v>
      </c>
      <c r="E52" s="7" t="s">
        <v>2</v>
      </c>
      <c r="F52" s="7" t="s">
        <v>1</v>
      </c>
      <c r="G52" s="7" t="s">
        <v>2</v>
      </c>
      <c r="H52" s="7" t="s">
        <v>1</v>
      </c>
      <c r="I52" s="7" t="s">
        <v>2</v>
      </c>
      <c r="J52" s="7" t="s">
        <v>1</v>
      </c>
      <c r="K52" s="7" t="s">
        <v>2</v>
      </c>
      <c r="L52" s="7"/>
      <c r="M52" s="7" t="s">
        <v>1</v>
      </c>
      <c r="N52" s="7" t="s">
        <v>2</v>
      </c>
      <c r="O52" s="4" t="s">
        <v>9</v>
      </c>
      <c r="P52" s="6" t="s">
        <v>10</v>
      </c>
    </row>
    <row r="53" spans="1:17" x14ac:dyDescent="0.25">
      <c r="A53" s="1" t="s">
        <v>0</v>
      </c>
      <c r="B53">
        <v>0</v>
      </c>
      <c r="C53">
        <v>0</v>
      </c>
      <c r="M53">
        <f t="shared" ref="M53:M67" si="27" xml:space="preserve"> B53 + D53 + F53 + H53 + J53</f>
        <v>0</v>
      </c>
      <c r="N53">
        <f t="shared" ref="N53:N67" si="28" xml:space="preserve"> C53 + E53 + G53 + I53 + K53</f>
        <v>0</v>
      </c>
      <c r="O53" s="1">
        <f t="shared" ref="O53:O67" si="29">M53 - N53</f>
        <v>0</v>
      </c>
      <c r="P53" s="3">
        <f t="shared" ref="P53:P67" si="30" xml:space="preserve"> IF(M53+N53=0, 0, IF(N53=0, "MAX", M53/N53))</f>
        <v>0</v>
      </c>
      <c r="Q53">
        <f>IF(AND(M53 = 0, N53 = 0), 0, IF(P53 &lt; 1, 3, IF(P53 &gt;= P$86, 1, 2)))</f>
        <v>0</v>
      </c>
    </row>
    <row r="54" spans="1:17" x14ac:dyDescent="0.25">
      <c r="A54" s="1" t="s">
        <v>18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M54">
        <f t="shared" si="27"/>
        <v>0</v>
      </c>
      <c r="N54">
        <f t="shared" si="28"/>
        <v>2</v>
      </c>
      <c r="O54" s="1">
        <f t="shared" si="29"/>
        <v>-2</v>
      </c>
      <c r="P54" s="3">
        <f t="shared" si="30"/>
        <v>0</v>
      </c>
      <c r="Q54">
        <f t="shared" ref="Q54:Q66" si="31">IF(AND(M54 = 0, N54 = 0), 0, IF(P54 &lt; 1, 3, IF(P54 &gt;= P$86, 1, 2)))</f>
        <v>3</v>
      </c>
    </row>
    <row r="55" spans="1:17" x14ac:dyDescent="0.25">
      <c r="A55" s="1" t="s">
        <v>281</v>
      </c>
      <c r="M55">
        <f t="shared" si="27"/>
        <v>0</v>
      </c>
      <c r="N55">
        <f t="shared" si="28"/>
        <v>0</v>
      </c>
      <c r="O55" s="1">
        <f t="shared" si="29"/>
        <v>0</v>
      </c>
      <c r="P55" s="3">
        <f t="shared" si="30"/>
        <v>0</v>
      </c>
      <c r="Q55">
        <f t="shared" si="31"/>
        <v>0</v>
      </c>
    </row>
    <row r="56" spans="1:17" x14ac:dyDescent="0.25">
      <c r="A56" s="1" t="s">
        <v>19</v>
      </c>
      <c r="B56">
        <v>0</v>
      </c>
      <c r="C56">
        <v>3</v>
      </c>
      <c r="D56">
        <v>0</v>
      </c>
      <c r="E56">
        <v>0</v>
      </c>
      <c r="F56">
        <v>0</v>
      </c>
      <c r="G56">
        <v>1</v>
      </c>
      <c r="M56">
        <f t="shared" si="27"/>
        <v>0</v>
      </c>
      <c r="N56">
        <f t="shared" si="28"/>
        <v>4</v>
      </c>
      <c r="O56" s="1">
        <f t="shared" si="29"/>
        <v>-4</v>
      </c>
      <c r="P56" s="3">
        <f t="shared" si="30"/>
        <v>0</v>
      </c>
      <c r="Q56">
        <f t="shared" si="31"/>
        <v>3</v>
      </c>
    </row>
    <row r="57" spans="1:17" x14ac:dyDescent="0.25">
      <c r="A57" s="1" t="s">
        <v>22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M57">
        <f t="shared" si="27"/>
        <v>2</v>
      </c>
      <c r="N57">
        <f t="shared" si="28"/>
        <v>1</v>
      </c>
      <c r="O57" s="1">
        <f t="shared" si="29"/>
        <v>1</v>
      </c>
      <c r="P57" s="3">
        <f t="shared" si="30"/>
        <v>2</v>
      </c>
      <c r="Q57">
        <f t="shared" si="31"/>
        <v>1</v>
      </c>
    </row>
    <row r="58" spans="1:17" x14ac:dyDescent="0.25">
      <c r="A58" s="1" t="s">
        <v>20</v>
      </c>
      <c r="B58">
        <v>2</v>
      </c>
      <c r="C58">
        <v>2</v>
      </c>
      <c r="D58">
        <v>1</v>
      </c>
      <c r="E58">
        <v>2</v>
      </c>
      <c r="F58">
        <v>0</v>
      </c>
      <c r="G58">
        <v>1</v>
      </c>
      <c r="M58">
        <f t="shared" si="27"/>
        <v>3</v>
      </c>
      <c r="N58">
        <f t="shared" si="28"/>
        <v>5</v>
      </c>
      <c r="O58" s="1">
        <f t="shared" si="29"/>
        <v>-2</v>
      </c>
      <c r="P58" s="3">
        <f t="shared" si="30"/>
        <v>0.6</v>
      </c>
      <c r="Q58">
        <f t="shared" si="31"/>
        <v>3</v>
      </c>
    </row>
    <row r="59" spans="1:17" x14ac:dyDescent="0.25">
      <c r="A59" s="1" t="s">
        <v>23</v>
      </c>
      <c r="B59">
        <v>1</v>
      </c>
      <c r="C59">
        <v>2</v>
      </c>
      <c r="D59">
        <v>4</v>
      </c>
      <c r="E59">
        <v>2</v>
      </c>
      <c r="F59">
        <v>2</v>
      </c>
      <c r="G59">
        <v>0</v>
      </c>
      <c r="M59">
        <f t="shared" si="27"/>
        <v>7</v>
      </c>
      <c r="N59">
        <f t="shared" si="28"/>
        <v>4</v>
      </c>
      <c r="O59" s="1">
        <f t="shared" si="29"/>
        <v>3</v>
      </c>
      <c r="P59" s="3">
        <f t="shared" si="30"/>
        <v>1.75</v>
      </c>
      <c r="Q59">
        <f t="shared" si="31"/>
        <v>1</v>
      </c>
    </row>
    <row r="60" spans="1:17" x14ac:dyDescent="0.25">
      <c r="A60" s="1" t="s">
        <v>30</v>
      </c>
      <c r="M60">
        <f t="shared" si="27"/>
        <v>0</v>
      </c>
      <c r="N60">
        <f t="shared" si="28"/>
        <v>0</v>
      </c>
      <c r="O60" s="1">
        <f t="shared" si="29"/>
        <v>0</v>
      </c>
      <c r="P60" s="3">
        <f t="shared" si="30"/>
        <v>0</v>
      </c>
      <c r="Q60">
        <f t="shared" si="31"/>
        <v>0</v>
      </c>
    </row>
    <row r="61" spans="1:17" x14ac:dyDescent="0.25">
      <c r="A61" s="1" t="s">
        <v>27</v>
      </c>
      <c r="D61">
        <v>0</v>
      </c>
      <c r="E61">
        <v>0</v>
      </c>
      <c r="M61">
        <f t="shared" si="27"/>
        <v>0</v>
      </c>
      <c r="N61">
        <f t="shared" si="28"/>
        <v>0</v>
      </c>
      <c r="O61" s="1">
        <f t="shared" si="29"/>
        <v>0</v>
      </c>
      <c r="P61" s="3">
        <f t="shared" si="30"/>
        <v>0</v>
      </c>
      <c r="Q61">
        <f t="shared" si="31"/>
        <v>0</v>
      </c>
    </row>
    <row r="62" spans="1:17" x14ac:dyDescent="0.25">
      <c r="A62" s="1" t="s">
        <v>24</v>
      </c>
      <c r="M62">
        <f t="shared" si="27"/>
        <v>0</v>
      </c>
      <c r="N62">
        <f t="shared" si="28"/>
        <v>0</v>
      </c>
      <c r="O62" s="1">
        <f t="shared" si="29"/>
        <v>0</v>
      </c>
      <c r="P62" s="3">
        <f t="shared" si="30"/>
        <v>0</v>
      </c>
      <c r="Q62">
        <f t="shared" si="31"/>
        <v>0</v>
      </c>
    </row>
    <row r="63" spans="1:17" x14ac:dyDescent="0.25">
      <c r="A63" s="1" t="s">
        <v>28</v>
      </c>
      <c r="M63">
        <f t="shared" si="27"/>
        <v>0</v>
      </c>
      <c r="N63">
        <f t="shared" si="28"/>
        <v>0</v>
      </c>
      <c r="O63" s="1">
        <f t="shared" si="29"/>
        <v>0</v>
      </c>
      <c r="P63" s="3">
        <f t="shared" si="30"/>
        <v>0</v>
      </c>
      <c r="Q63">
        <f t="shared" si="31"/>
        <v>0</v>
      </c>
    </row>
    <row r="64" spans="1:17" x14ac:dyDescent="0.25">
      <c r="A64" s="1" t="s">
        <v>21</v>
      </c>
      <c r="B64">
        <v>4</v>
      </c>
      <c r="C64">
        <v>4</v>
      </c>
      <c r="D64">
        <v>2</v>
      </c>
      <c r="E64">
        <v>3</v>
      </c>
      <c r="F64">
        <v>2</v>
      </c>
      <c r="G64">
        <v>1</v>
      </c>
      <c r="M64">
        <f t="shared" si="27"/>
        <v>8</v>
      </c>
      <c r="N64">
        <f t="shared" si="28"/>
        <v>8</v>
      </c>
      <c r="O64" s="1">
        <f t="shared" si="29"/>
        <v>0</v>
      </c>
      <c r="P64" s="3">
        <f t="shared" si="30"/>
        <v>1</v>
      </c>
      <c r="Q64">
        <f t="shared" si="31"/>
        <v>2</v>
      </c>
    </row>
    <row r="65" spans="1:17" x14ac:dyDescent="0.25">
      <c r="A65" s="1" t="s">
        <v>26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M65">
        <f t="shared" si="27"/>
        <v>2</v>
      </c>
      <c r="N65">
        <f t="shared" si="28"/>
        <v>2</v>
      </c>
      <c r="O65" s="1">
        <f t="shared" si="29"/>
        <v>0</v>
      </c>
      <c r="P65" s="3">
        <f t="shared" si="30"/>
        <v>1</v>
      </c>
      <c r="Q65">
        <f t="shared" si="31"/>
        <v>2</v>
      </c>
    </row>
    <row r="66" spans="1:17" x14ac:dyDescent="0.25">
      <c r="A66" s="1" t="s">
        <v>17</v>
      </c>
      <c r="B66">
        <v>3</v>
      </c>
      <c r="C66">
        <v>0</v>
      </c>
      <c r="D66">
        <v>2</v>
      </c>
      <c r="E66">
        <v>1</v>
      </c>
      <c r="F66">
        <v>2</v>
      </c>
      <c r="G66">
        <v>1</v>
      </c>
      <c r="M66">
        <f t="shared" si="27"/>
        <v>7</v>
      </c>
      <c r="N66">
        <f t="shared" si="28"/>
        <v>2</v>
      </c>
      <c r="O66" s="1">
        <f t="shared" si="29"/>
        <v>5</v>
      </c>
      <c r="P66" s="3">
        <f t="shared" si="30"/>
        <v>3.5</v>
      </c>
      <c r="Q66">
        <f t="shared" si="31"/>
        <v>1</v>
      </c>
    </row>
    <row r="67" spans="1:17" x14ac:dyDescent="0.25">
      <c r="A67" s="4"/>
      <c r="B67" s="4">
        <v>25</v>
      </c>
      <c r="C67" s="4">
        <v>20</v>
      </c>
      <c r="D67" s="4">
        <v>26</v>
      </c>
      <c r="E67" s="4">
        <v>24</v>
      </c>
      <c r="F67" s="4">
        <v>25</v>
      </c>
      <c r="G67" s="4">
        <v>17</v>
      </c>
      <c r="H67" s="4"/>
      <c r="I67" s="4"/>
      <c r="J67" s="4"/>
      <c r="K67" s="4"/>
      <c r="L67" s="4"/>
      <c r="M67" s="4">
        <f t="shared" si="27"/>
        <v>76</v>
      </c>
      <c r="N67" s="4">
        <f t="shared" si="28"/>
        <v>61</v>
      </c>
      <c r="O67" s="4">
        <f t="shared" si="29"/>
        <v>15</v>
      </c>
      <c r="P67" s="5">
        <f t="shared" si="30"/>
        <v>1.2459016393442623</v>
      </c>
    </row>
    <row r="69" spans="1:17" ht="18.75" x14ac:dyDescent="0.3">
      <c r="A69" s="8">
        <v>44247</v>
      </c>
      <c r="B69" s="9" t="s">
        <v>282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10"/>
    </row>
    <row r="70" spans="1:17" x14ac:dyDescent="0.25">
      <c r="A70" s="4"/>
      <c r="B70" s="4" t="s">
        <v>3</v>
      </c>
      <c r="C70" s="4"/>
      <c r="D70" s="4" t="s">
        <v>4</v>
      </c>
      <c r="E70" s="4"/>
      <c r="F70" s="4" t="s">
        <v>5</v>
      </c>
      <c r="G70" s="4"/>
      <c r="H70" s="4" t="s">
        <v>6</v>
      </c>
      <c r="I70" s="4"/>
      <c r="J70" s="4" t="s">
        <v>7</v>
      </c>
      <c r="K70" s="4"/>
      <c r="L70" s="4"/>
      <c r="M70" s="4" t="s">
        <v>8</v>
      </c>
      <c r="N70" s="4"/>
      <c r="O70" s="4"/>
      <c r="P70" s="6"/>
    </row>
    <row r="71" spans="1:17" x14ac:dyDescent="0.25">
      <c r="A71" s="4"/>
      <c r="B71" s="7" t="s">
        <v>1</v>
      </c>
      <c r="C71" s="7" t="s">
        <v>2</v>
      </c>
      <c r="D71" s="7" t="s">
        <v>1</v>
      </c>
      <c r="E71" s="7" t="s">
        <v>2</v>
      </c>
      <c r="F71" s="7" t="s">
        <v>1</v>
      </c>
      <c r="G71" s="7" t="s">
        <v>2</v>
      </c>
      <c r="H71" s="7" t="s">
        <v>1</v>
      </c>
      <c r="I71" s="7" t="s">
        <v>2</v>
      </c>
      <c r="J71" s="7" t="s">
        <v>1</v>
      </c>
      <c r="K71" s="7" t="s">
        <v>2</v>
      </c>
      <c r="L71" s="7"/>
      <c r="M71" s="7" t="s">
        <v>1</v>
      </c>
      <c r="N71" s="7" t="s">
        <v>2</v>
      </c>
      <c r="O71" s="4" t="s">
        <v>9</v>
      </c>
      <c r="P71" s="6" t="s">
        <v>10</v>
      </c>
    </row>
    <row r="72" spans="1:17" x14ac:dyDescent="0.25">
      <c r="A72" s="1" t="s">
        <v>0</v>
      </c>
      <c r="M72">
        <f t="shared" ref="M72:M86" si="32" xml:space="preserve"> B72 + D72 + F72 + H72 + J72</f>
        <v>0</v>
      </c>
      <c r="N72">
        <f t="shared" ref="N72:N86" si="33" xml:space="preserve"> C72 + E72 + G72 + I72 + K72</f>
        <v>0</v>
      </c>
      <c r="O72" s="1">
        <f t="shared" ref="O72:O86" si="34">M72 - N72</f>
        <v>0</v>
      </c>
      <c r="P72" s="3">
        <f t="shared" ref="P72:P86" si="35" xml:space="preserve"> IF(M72+N72=0, 0, IF(N72=0, "MAX", M72/N72))</f>
        <v>0</v>
      </c>
      <c r="Q72">
        <f>IF(AND(M72 = 0, N72 = 0), 0, IF(P72 &lt; 1, 3, IF(P72 &gt;= P$86, 1, 2)))</f>
        <v>0</v>
      </c>
    </row>
    <row r="73" spans="1:17" x14ac:dyDescent="0.25">
      <c r="A73" s="1" t="s">
        <v>18</v>
      </c>
      <c r="D73">
        <v>0</v>
      </c>
      <c r="E73">
        <v>0</v>
      </c>
      <c r="M73">
        <f t="shared" si="32"/>
        <v>0</v>
      </c>
      <c r="N73">
        <f t="shared" si="33"/>
        <v>0</v>
      </c>
      <c r="O73" s="1">
        <f t="shared" si="34"/>
        <v>0</v>
      </c>
      <c r="P73" s="3">
        <f t="shared" si="35"/>
        <v>0</v>
      </c>
      <c r="Q73">
        <f t="shared" ref="Q73:Q85" si="36">IF(AND(M73 = 0, N73 = 0), 0, IF(P73 &lt; 1, 3, IF(P73 &gt;= P$86, 1, 2)))</f>
        <v>0</v>
      </c>
    </row>
    <row r="74" spans="1:17" x14ac:dyDescent="0.25">
      <c r="A74" s="1" t="s">
        <v>281</v>
      </c>
      <c r="M74">
        <f t="shared" ref="M74" si="37" xml:space="preserve"> B74 + D74 + F74 + H74 + J74</f>
        <v>0</v>
      </c>
      <c r="N74">
        <f t="shared" ref="N74" si="38" xml:space="preserve"> C74 + E74 + G74 + I74 + K74</f>
        <v>0</v>
      </c>
      <c r="O74" s="1">
        <f t="shared" ref="O74" si="39">M74 - N74</f>
        <v>0</v>
      </c>
      <c r="P74" s="3">
        <f t="shared" ref="P74" si="40" xml:space="preserve"> IF(M74+N74=0, 0, IF(N74=0, "MAX", M74/N74))</f>
        <v>0</v>
      </c>
      <c r="Q74">
        <f t="shared" si="36"/>
        <v>0</v>
      </c>
    </row>
    <row r="75" spans="1:17" x14ac:dyDescent="0.25">
      <c r="A75" s="1" t="s">
        <v>19</v>
      </c>
      <c r="B75">
        <v>0</v>
      </c>
      <c r="C75">
        <v>2</v>
      </c>
      <c r="D75">
        <v>0</v>
      </c>
      <c r="E75">
        <v>0</v>
      </c>
      <c r="F75">
        <v>0</v>
      </c>
      <c r="G75">
        <v>1</v>
      </c>
      <c r="M75">
        <f t="shared" si="32"/>
        <v>0</v>
      </c>
      <c r="N75">
        <f t="shared" si="33"/>
        <v>3</v>
      </c>
      <c r="O75" s="1">
        <f t="shared" si="34"/>
        <v>-3</v>
      </c>
      <c r="P75" s="3">
        <f t="shared" si="35"/>
        <v>0</v>
      </c>
      <c r="Q75">
        <f t="shared" si="36"/>
        <v>3</v>
      </c>
    </row>
    <row r="76" spans="1:17" x14ac:dyDescent="0.25">
      <c r="A76" s="1" t="s">
        <v>22</v>
      </c>
      <c r="B76">
        <v>1</v>
      </c>
      <c r="C76">
        <v>0</v>
      </c>
      <c r="D76">
        <v>0</v>
      </c>
      <c r="E76">
        <v>1</v>
      </c>
      <c r="F76">
        <v>0</v>
      </c>
      <c r="G76">
        <v>3</v>
      </c>
      <c r="M76">
        <f t="shared" si="32"/>
        <v>1</v>
      </c>
      <c r="N76">
        <f t="shared" si="33"/>
        <v>4</v>
      </c>
      <c r="O76" s="1">
        <f t="shared" si="34"/>
        <v>-3</v>
      </c>
      <c r="P76" s="3">
        <f t="shared" si="35"/>
        <v>0.25</v>
      </c>
      <c r="Q76">
        <f t="shared" si="36"/>
        <v>3</v>
      </c>
    </row>
    <row r="77" spans="1:17" x14ac:dyDescent="0.25">
      <c r="A77" s="1" t="s">
        <v>20</v>
      </c>
      <c r="B77">
        <v>3</v>
      </c>
      <c r="C77">
        <v>2</v>
      </c>
      <c r="D77">
        <v>2</v>
      </c>
      <c r="E77">
        <v>3</v>
      </c>
      <c r="F77">
        <v>0</v>
      </c>
      <c r="G77">
        <v>2</v>
      </c>
      <c r="M77">
        <f t="shared" si="32"/>
        <v>5</v>
      </c>
      <c r="N77">
        <f t="shared" si="33"/>
        <v>7</v>
      </c>
      <c r="O77" s="1">
        <f t="shared" si="34"/>
        <v>-2</v>
      </c>
      <c r="P77" s="3">
        <f t="shared" si="35"/>
        <v>0.7142857142857143</v>
      </c>
      <c r="Q77">
        <f t="shared" si="36"/>
        <v>3</v>
      </c>
    </row>
    <row r="78" spans="1:17" x14ac:dyDescent="0.25">
      <c r="A78" s="1" t="s">
        <v>23</v>
      </c>
      <c r="B78">
        <v>3</v>
      </c>
      <c r="C78">
        <v>0</v>
      </c>
      <c r="D78">
        <v>6</v>
      </c>
      <c r="E78">
        <v>1</v>
      </c>
      <c r="F78">
        <v>3</v>
      </c>
      <c r="G78">
        <v>0</v>
      </c>
      <c r="M78">
        <f t="shared" si="32"/>
        <v>12</v>
      </c>
      <c r="N78">
        <f t="shared" si="33"/>
        <v>1</v>
      </c>
      <c r="O78" s="1">
        <f t="shared" si="34"/>
        <v>11</v>
      </c>
      <c r="P78" s="3">
        <f t="shared" si="35"/>
        <v>12</v>
      </c>
      <c r="Q78">
        <f t="shared" si="36"/>
        <v>1</v>
      </c>
    </row>
    <row r="79" spans="1:17" x14ac:dyDescent="0.25">
      <c r="A79" s="1" t="s">
        <v>30</v>
      </c>
      <c r="M79">
        <f t="shared" si="32"/>
        <v>0</v>
      </c>
      <c r="N79">
        <f t="shared" si="33"/>
        <v>0</v>
      </c>
      <c r="O79" s="1">
        <f t="shared" si="34"/>
        <v>0</v>
      </c>
      <c r="P79" s="3">
        <f t="shared" si="35"/>
        <v>0</v>
      </c>
      <c r="Q79">
        <f t="shared" si="36"/>
        <v>0</v>
      </c>
    </row>
    <row r="80" spans="1:17" x14ac:dyDescent="0.25">
      <c r="A80" s="1" t="s">
        <v>27</v>
      </c>
      <c r="M80">
        <f t="shared" si="32"/>
        <v>0</v>
      </c>
      <c r="N80">
        <f t="shared" si="33"/>
        <v>0</v>
      </c>
      <c r="O80" s="1">
        <f t="shared" si="34"/>
        <v>0</v>
      </c>
      <c r="P80" s="3">
        <f t="shared" si="35"/>
        <v>0</v>
      </c>
      <c r="Q80">
        <f t="shared" si="36"/>
        <v>0</v>
      </c>
    </row>
    <row r="81" spans="1:17" x14ac:dyDescent="0.25">
      <c r="A81" s="1" t="s">
        <v>24</v>
      </c>
      <c r="M81">
        <f t="shared" si="32"/>
        <v>0</v>
      </c>
      <c r="N81">
        <f t="shared" si="33"/>
        <v>0</v>
      </c>
      <c r="O81" s="1">
        <f t="shared" si="34"/>
        <v>0</v>
      </c>
      <c r="P81" s="3">
        <f t="shared" si="35"/>
        <v>0</v>
      </c>
      <c r="Q81">
        <f t="shared" si="36"/>
        <v>0</v>
      </c>
    </row>
    <row r="82" spans="1:17" x14ac:dyDescent="0.25">
      <c r="A82" s="1" t="s">
        <v>28</v>
      </c>
      <c r="M82">
        <f t="shared" si="32"/>
        <v>0</v>
      </c>
      <c r="N82">
        <f t="shared" si="33"/>
        <v>0</v>
      </c>
      <c r="O82" s="1">
        <f t="shared" si="34"/>
        <v>0</v>
      </c>
      <c r="P82" s="3">
        <f t="shared" si="35"/>
        <v>0</v>
      </c>
      <c r="Q82">
        <f t="shared" si="36"/>
        <v>0</v>
      </c>
    </row>
    <row r="83" spans="1:17" x14ac:dyDescent="0.25">
      <c r="A83" s="1" t="s">
        <v>21</v>
      </c>
      <c r="B83">
        <v>3</v>
      </c>
      <c r="C83">
        <v>3</v>
      </c>
      <c r="D83">
        <v>0</v>
      </c>
      <c r="E83">
        <v>3</v>
      </c>
      <c r="F83">
        <v>3</v>
      </c>
      <c r="G83">
        <v>3</v>
      </c>
      <c r="M83">
        <f t="shared" si="32"/>
        <v>6</v>
      </c>
      <c r="N83">
        <f t="shared" si="33"/>
        <v>9</v>
      </c>
      <c r="O83" s="1">
        <f t="shared" si="34"/>
        <v>-3</v>
      </c>
      <c r="P83" s="3">
        <f t="shared" si="35"/>
        <v>0.66666666666666663</v>
      </c>
      <c r="Q83">
        <f t="shared" si="36"/>
        <v>3</v>
      </c>
    </row>
    <row r="84" spans="1:17" x14ac:dyDescent="0.25">
      <c r="A84" s="1" t="s">
        <v>26</v>
      </c>
      <c r="B84">
        <v>0</v>
      </c>
      <c r="C84">
        <v>1</v>
      </c>
      <c r="D84">
        <v>0</v>
      </c>
      <c r="E84">
        <v>2</v>
      </c>
      <c r="F84">
        <v>3</v>
      </c>
      <c r="G84">
        <v>0</v>
      </c>
      <c r="M84">
        <f t="shared" si="32"/>
        <v>3</v>
      </c>
      <c r="N84">
        <f t="shared" si="33"/>
        <v>3</v>
      </c>
      <c r="O84" s="1">
        <f t="shared" si="34"/>
        <v>0</v>
      </c>
      <c r="P84" s="3">
        <f t="shared" si="35"/>
        <v>1</v>
      </c>
      <c r="Q84">
        <f t="shared" si="36"/>
        <v>2</v>
      </c>
    </row>
    <row r="85" spans="1:17" x14ac:dyDescent="0.25">
      <c r="A85" s="1" t="s">
        <v>17</v>
      </c>
      <c r="B85">
        <v>4</v>
      </c>
      <c r="C85">
        <v>0</v>
      </c>
      <c r="D85">
        <v>2</v>
      </c>
      <c r="E85">
        <v>1</v>
      </c>
      <c r="F85">
        <v>6</v>
      </c>
      <c r="G85">
        <v>2</v>
      </c>
      <c r="M85">
        <f t="shared" si="32"/>
        <v>12</v>
      </c>
      <c r="N85">
        <f t="shared" si="33"/>
        <v>3</v>
      </c>
      <c r="O85" s="1">
        <f t="shared" si="34"/>
        <v>9</v>
      </c>
      <c r="P85" s="3">
        <f t="shared" si="35"/>
        <v>4</v>
      </c>
      <c r="Q85">
        <f t="shared" si="36"/>
        <v>1</v>
      </c>
    </row>
    <row r="86" spans="1:17" x14ac:dyDescent="0.25">
      <c r="A86" s="4"/>
      <c r="B86" s="4">
        <v>25</v>
      </c>
      <c r="C86" s="4">
        <v>20</v>
      </c>
      <c r="D86" s="4">
        <v>26</v>
      </c>
      <c r="E86" s="4">
        <v>24</v>
      </c>
      <c r="F86" s="4">
        <v>25</v>
      </c>
      <c r="G86" s="4">
        <v>17</v>
      </c>
      <c r="H86" s="4"/>
      <c r="I86" s="4"/>
      <c r="J86" s="4"/>
      <c r="K86" s="4"/>
      <c r="L86" s="4"/>
      <c r="M86" s="4">
        <f t="shared" si="32"/>
        <v>76</v>
      </c>
      <c r="N86" s="4">
        <f t="shared" si="33"/>
        <v>61</v>
      </c>
      <c r="O86" s="4">
        <f t="shared" si="34"/>
        <v>15</v>
      </c>
      <c r="P86" s="5">
        <f t="shared" si="35"/>
        <v>1.2459016393442623</v>
      </c>
    </row>
    <row r="88" spans="1:17" ht="18.75" x14ac:dyDescent="0.3">
      <c r="A88" s="8">
        <v>44227</v>
      </c>
      <c r="B88" s="9" t="s">
        <v>280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</row>
    <row r="89" spans="1:17" x14ac:dyDescent="0.25">
      <c r="A89" s="4"/>
      <c r="B89" s="4" t="s">
        <v>3</v>
      </c>
      <c r="C89" s="4"/>
      <c r="D89" s="4" t="s">
        <v>4</v>
      </c>
      <c r="E89" s="4"/>
      <c r="F89" s="4" t="s">
        <v>5</v>
      </c>
      <c r="G89" s="4"/>
      <c r="H89" s="4" t="s">
        <v>6</v>
      </c>
      <c r="I89" s="4"/>
      <c r="J89" s="4" t="s">
        <v>7</v>
      </c>
      <c r="K89" s="4"/>
      <c r="L89" s="4"/>
      <c r="M89" s="4" t="s">
        <v>8</v>
      </c>
      <c r="N89" s="4"/>
      <c r="O89" s="4"/>
      <c r="P89" s="6"/>
    </row>
    <row r="90" spans="1:17" x14ac:dyDescent="0.25">
      <c r="A90" s="4"/>
      <c r="B90" s="7" t="s">
        <v>1</v>
      </c>
      <c r="C90" s="7" t="s">
        <v>2</v>
      </c>
      <c r="D90" s="7" t="s">
        <v>1</v>
      </c>
      <c r="E90" s="7" t="s">
        <v>2</v>
      </c>
      <c r="F90" s="7" t="s">
        <v>1</v>
      </c>
      <c r="G90" s="7" t="s">
        <v>2</v>
      </c>
      <c r="H90" s="7" t="s">
        <v>1</v>
      </c>
      <c r="I90" s="7" t="s">
        <v>2</v>
      </c>
      <c r="J90" s="7" t="s">
        <v>1</v>
      </c>
      <c r="K90" s="7" t="s">
        <v>2</v>
      </c>
      <c r="L90" s="7"/>
      <c r="M90" s="7" t="s">
        <v>1</v>
      </c>
      <c r="N90" s="7" t="s">
        <v>2</v>
      </c>
      <c r="O90" s="4" t="s">
        <v>9</v>
      </c>
      <c r="P90" s="6" t="s">
        <v>10</v>
      </c>
    </row>
    <row r="91" spans="1:17" x14ac:dyDescent="0.25">
      <c r="A91" s="1" t="s">
        <v>0</v>
      </c>
      <c r="M91">
        <f t="shared" ref="M91:M104" si="41" xml:space="preserve"> B91 + D91 + F91 + H91 + J91</f>
        <v>0</v>
      </c>
      <c r="N91">
        <f t="shared" ref="N91:N104" si="42" xml:space="preserve"> C91 + E91 + G91 + I91 + K91</f>
        <v>0</v>
      </c>
      <c r="O91" s="1">
        <f t="shared" ref="O91:O104" si="43">M91 - N91</f>
        <v>0</v>
      </c>
      <c r="P91" s="3">
        <f t="shared" ref="P91:P104" si="44" xml:space="preserve"> IF(M91+N91=0, 0, IF(N91=0, "MAX", M91/N91))</f>
        <v>0</v>
      </c>
      <c r="Q91">
        <f>IF(AND(M91 = 0, N91 = 0), 0, IF(P91 &lt; 1, 3, IF(P91 &gt;= P$104, 1, 2)))</f>
        <v>0</v>
      </c>
    </row>
    <row r="92" spans="1:17" x14ac:dyDescent="0.25">
      <c r="A92" s="1" t="s">
        <v>18</v>
      </c>
      <c r="B92">
        <v>0</v>
      </c>
      <c r="C92">
        <v>1</v>
      </c>
      <c r="H92">
        <v>0</v>
      </c>
      <c r="I92">
        <v>0</v>
      </c>
      <c r="J92">
        <v>0</v>
      </c>
      <c r="K92">
        <v>0</v>
      </c>
      <c r="M92">
        <f t="shared" si="41"/>
        <v>0</v>
      </c>
      <c r="N92">
        <f t="shared" si="42"/>
        <v>1</v>
      </c>
      <c r="O92" s="1">
        <f t="shared" si="43"/>
        <v>-1</v>
      </c>
      <c r="P92" s="3">
        <f t="shared" si="44"/>
        <v>0</v>
      </c>
      <c r="Q92">
        <f t="shared" ref="Q92:Q103" si="45">IF(AND(M92 = 0, N92 = 0), 0, IF(P92 &lt; 1, 3, IF(P92 &gt;= P$104, 1, 2)))</f>
        <v>3</v>
      </c>
    </row>
    <row r="93" spans="1:17" x14ac:dyDescent="0.25">
      <c r="A93" s="1" t="s">
        <v>19</v>
      </c>
      <c r="B93">
        <v>0</v>
      </c>
      <c r="C93">
        <v>0</v>
      </c>
      <c r="D93">
        <v>0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M93">
        <f t="shared" ref="M93" si="46" xml:space="preserve"> B93 + D93 + F93 + H93 + J93</f>
        <v>0</v>
      </c>
      <c r="N93">
        <f t="shared" ref="N93" si="47" xml:space="preserve"> C93 + E93 + G93 + I93 + K93</f>
        <v>2</v>
      </c>
      <c r="O93" s="1">
        <f t="shared" ref="O93" si="48">M93 - N93</f>
        <v>-2</v>
      </c>
      <c r="P93" s="3">
        <f t="shared" ref="P93" si="49" xml:space="preserve"> IF(M93+N93=0, 0, IF(N93=0, "MAX", M93/N93))</f>
        <v>0</v>
      </c>
      <c r="Q93">
        <f t="shared" si="45"/>
        <v>3</v>
      </c>
    </row>
    <row r="94" spans="1:17" x14ac:dyDescent="0.25">
      <c r="A94" s="1" t="s">
        <v>22</v>
      </c>
      <c r="B94">
        <v>2</v>
      </c>
      <c r="C94">
        <v>1</v>
      </c>
      <c r="D94">
        <v>2</v>
      </c>
      <c r="E94">
        <v>0</v>
      </c>
      <c r="F94">
        <v>2</v>
      </c>
      <c r="G94">
        <v>0</v>
      </c>
      <c r="H94">
        <v>0</v>
      </c>
      <c r="I94">
        <v>1</v>
      </c>
      <c r="J94">
        <v>0</v>
      </c>
      <c r="K94">
        <v>0</v>
      </c>
      <c r="M94">
        <f t="shared" si="41"/>
        <v>6</v>
      </c>
      <c r="N94">
        <f t="shared" si="42"/>
        <v>2</v>
      </c>
      <c r="O94" s="1">
        <f t="shared" si="43"/>
        <v>4</v>
      </c>
      <c r="P94" s="3">
        <f t="shared" si="44"/>
        <v>3</v>
      </c>
      <c r="Q94">
        <f t="shared" si="45"/>
        <v>1</v>
      </c>
    </row>
    <row r="95" spans="1:17" x14ac:dyDescent="0.25">
      <c r="A95" s="1" t="s">
        <v>20</v>
      </c>
      <c r="B95">
        <v>4</v>
      </c>
      <c r="C95">
        <v>5</v>
      </c>
      <c r="D95">
        <v>2</v>
      </c>
      <c r="E95">
        <v>3</v>
      </c>
      <c r="F95">
        <v>3</v>
      </c>
      <c r="G95">
        <v>0</v>
      </c>
      <c r="H95">
        <v>2</v>
      </c>
      <c r="I95">
        <v>3</v>
      </c>
      <c r="J95">
        <v>0</v>
      </c>
      <c r="K95">
        <v>2</v>
      </c>
      <c r="M95">
        <f t="shared" si="41"/>
        <v>11</v>
      </c>
      <c r="N95">
        <f t="shared" si="42"/>
        <v>13</v>
      </c>
      <c r="O95" s="1">
        <f t="shared" si="43"/>
        <v>-2</v>
      </c>
      <c r="P95" s="3">
        <f t="shared" si="44"/>
        <v>0.84615384615384615</v>
      </c>
      <c r="Q95">
        <f t="shared" si="45"/>
        <v>3</v>
      </c>
    </row>
    <row r="96" spans="1:17" x14ac:dyDescent="0.25">
      <c r="A96" s="1" t="s">
        <v>23</v>
      </c>
      <c r="B96">
        <v>2</v>
      </c>
      <c r="C96">
        <v>0</v>
      </c>
      <c r="D96">
        <v>2</v>
      </c>
      <c r="E96">
        <v>0</v>
      </c>
      <c r="F96">
        <v>2</v>
      </c>
      <c r="G96">
        <v>0</v>
      </c>
      <c r="H96">
        <v>1</v>
      </c>
      <c r="I96">
        <v>0</v>
      </c>
      <c r="J96">
        <v>3</v>
      </c>
      <c r="K96">
        <v>0</v>
      </c>
      <c r="M96">
        <f t="shared" si="41"/>
        <v>10</v>
      </c>
      <c r="N96">
        <f t="shared" si="42"/>
        <v>0</v>
      </c>
      <c r="O96" s="1">
        <f t="shared" si="43"/>
        <v>10</v>
      </c>
      <c r="P96" s="3" t="str">
        <f t="shared" si="44"/>
        <v>MAX</v>
      </c>
      <c r="Q96">
        <f t="shared" si="45"/>
        <v>1</v>
      </c>
    </row>
    <row r="97" spans="1:33" x14ac:dyDescent="0.25">
      <c r="A97" s="1" t="s">
        <v>30</v>
      </c>
      <c r="M97">
        <f t="shared" si="41"/>
        <v>0</v>
      </c>
      <c r="N97">
        <f t="shared" si="42"/>
        <v>0</v>
      </c>
      <c r="O97" s="1">
        <f t="shared" si="43"/>
        <v>0</v>
      </c>
      <c r="P97" s="3">
        <f t="shared" si="44"/>
        <v>0</v>
      </c>
      <c r="Q97">
        <f t="shared" si="45"/>
        <v>0</v>
      </c>
    </row>
    <row r="98" spans="1:33" x14ac:dyDescent="0.25">
      <c r="A98" s="1" t="s">
        <v>27</v>
      </c>
      <c r="B98">
        <v>1</v>
      </c>
      <c r="C98">
        <v>0</v>
      </c>
      <c r="H98">
        <v>0</v>
      </c>
      <c r="I98">
        <v>0</v>
      </c>
      <c r="J98">
        <v>0</v>
      </c>
      <c r="K98">
        <v>1</v>
      </c>
      <c r="M98">
        <f t="shared" ref="M98" si="50" xml:space="preserve"> B98 + D98 + F98 + H98 + J98</f>
        <v>1</v>
      </c>
      <c r="N98">
        <f t="shared" ref="N98" si="51" xml:space="preserve"> C98 + E98 + G98 + I98 + K98</f>
        <v>1</v>
      </c>
      <c r="O98" s="1">
        <f t="shared" ref="O98" si="52">M98 - N98</f>
        <v>0</v>
      </c>
      <c r="P98" s="3">
        <f t="shared" ref="P98" si="53" xml:space="preserve"> IF(M98+N98=0, 0, IF(N98=0, "MAX", M98/N98))</f>
        <v>1</v>
      </c>
      <c r="Q98">
        <f t="shared" ref="Q98" si="54">IF(AND(M98 = 0, N98 = 0), 0, IF(P98 &lt; 1, 3, IF(P98 &gt;= P$104, 1, 2)))</f>
        <v>2</v>
      </c>
    </row>
    <row r="99" spans="1:33" x14ac:dyDescent="0.25">
      <c r="A99" s="1" t="s">
        <v>24</v>
      </c>
      <c r="M99">
        <f t="shared" si="41"/>
        <v>0</v>
      </c>
      <c r="N99">
        <f t="shared" si="42"/>
        <v>0</v>
      </c>
      <c r="O99" s="1">
        <f t="shared" si="43"/>
        <v>0</v>
      </c>
      <c r="P99" s="3">
        <f t="shared" si="44"/>
        <v>0</v>
      </c>
      <c r="Q99">
        <f t="shared" si="45"/>
        <v>0</v>
      </c>
    </row>
    <row r="100" spans="1:33" x14ac:dyDescent="0.25">
      <c r="A100" s="1" t="s">
        <v>28</v>
      </c>
      <c r="M100">
        <f t="shared" si="41"/>
        <v>0</v>
      </c>
      <c r="N100">
        <f t="shared" si="42"/>
        <v>0</v>
      </c>
      <c r="O100" s="1">
        <f t="shared" si="43"/>
        <v>0</v>
      </c>
      <c r="P100" s="3">
        <f t="shared" si="44"/>
        <v>0</v>
      </c>
      <c r="Q100">
        <f t="shared" si="45"/>
        <v>0</v>
      </c>
    </row>
    <row r="101" spans="1:33" x14ac:dyDescent="0.25">
      <c r="A101" s="1" t="s">
        <v>21</v>
      </c>
      <c r="B101">
        <v>4</v>
      </c>
      <c r="C101">
        <v>1</v>
      </c>
      <c r="D101">
        <v>2</v>
      </c>
      <c r="E101">
        <v>4</v>
      </c>
      <c r="F101">
        <v>2</v>
      </c>
      <c r="G101">
        <v>1</v>
      </c>
      <c r="H101">
        <v>1</v>
      </c>
      <c r="I101">
        <v>3</v>
      </c>
      <c r="J101">
        <v>1</v>
      </c>
      <c r="K101">
        <v>3</v>
      </c>
      <c r="M101">
        <f t="shared" si="41"/>
        <v>10</v>
      </c>
      <c r="N101">
        <f t="shared" si="42"/>
        <v>12</v>
      </c>
      <c r="O101" s="1">
        <f t="shared" si="43"/>
        <v>-2</v>
      </c>
      <c r="P101" s="3">
        <f t="shared" si="44"/>
        <v>0.83333333333333337</v>
      </c>
      <c r="Q101">
        <f t="shared" si="45"/>
        <v>3</v>
      </c>
    </row>
    <row r="102" spans="1:33" x14ac:dyDescent="0.25">
      <c r="A102" s="1" t="s">
        <v>26</v>
      </c>
      <c r="B102">
        <v>1</v>
      </c>
      <c r="C102">
        <v>0</v>
      </c>
      <c r="D102">
        <v>0</v>
      </c>
      <c r="E102">
        <v>2</v>
      </c>
      <c r="F102">
        <v>2</v>
      </c>
      <c r="G102">
        <v>1</v>
      </c>
      <c r="H102">
        <v>1</v>
      </c>
      <c r="I102">
        <v>3</v>
      </c>
      <c r="J102">
        <v>1</v>
      </c>
      <c r="K102">
        <v>3</v>
      </c>
      <c r="M102">
        <f t="shared" si="41"/>
        <v>5</v>
      </c>
      <c r="N102">
        <f t="shared" si="42"/>
        <v>9</v>
      </c>
      <c r="O102" s="1">
        <f t="shared" si="43"/>
        <v>-4</v>
      </c>
      <c r="P102" s="3">
        <f t="shared" si="44"/>
        <v>0.55555555555555558</v>
      </c>
      <c r="Q102">
        <f t="shared" si="45"/>
        <v>3</v>
      </c>
    </row>
    <row r="103" spans="1:33" x14ac:dyDescent="0.25">
      <c r="A103" s="1" t="s">
        <v>17</v>
      </c>
      <c r="B103">
        <v>2</v>
      </c>
      <c r="C103">
        <v>0</v>
      </c>
      <c r="D103">
        <v>4</v>
      </c>
      <c r="E103">
        <v>1</v>
      </c>
      <c r="F103">
        <v>3</v>
      </c>
      <c r="G103">
        <v>0</v>
      </c>
      <c r="H103">
        <v>4</v>
      </c>
      <c r="I103">
        <v>1</v>
      </c>
      <c r="J103">
        <v>1</v>
      </c>
      <c r="K103">
        <v>0</v>
      </c>
      <c r="M103">
        <f t="shared" si="41"/>
        <v>14</v>
      </c>
      <c r="N103">
        <f t="shared" si="42"/>
        <v>2</v>
      </c>
      <c r="O103" s="1">
        <f t="shared" si="43"/>
        <v>12</v>
      </c>
      <c r="P103" s="3">
        <f t="shared" si="44"/>
        <v>7</v>
      </c>
      <c r="Q103">
        <f t="shared" si="45"/>
        <v>1</v>
      </c>
    </row>
    <row r="104" spans="1:33" x14ac:dyDescent="0.25">
      <c r="A104" s="4"/>
      <c r="B104" s="4">
        <v>24</v>
      </c>
      <c r="C104" s="4">
        <v>26</v>
      </c>
      <c r="D104" s="4">
        <v>25</v>
      </c>
      <c r="E104" s="4">
        <v>21</v>
      </c>
      <c r="F104" s="4">
        <v>25</v>
      </c>
      <c r="G104" s="4">
        <v>10</v>
      </c>
      <c r="H104" s="4">
        <v>18</v>
      </c>
      <c r="I104" s="4">
        <v>25</v>
      </c>
      <c r="J104" s="4">
        <v>10</v>
      </c>
      <c r="K104" s="4">
        <v>15</v>
      </c>
      <c r="L104" s="4"/>
      <c r="M104" s="11">
        <f t="shared" si="41"/>
        <v>102</v>
      </c>
      <c r="N104" s="4">
        <f t="shared" si="42"/>
        <v>97</v>
      </c>
      <c r="O104" s="4">
        <f t="shared" si="43"/>
        <v>5</v>
      </c>
      <c r="P104" s="5">
        <f t="shared" si="44"/>
        <v>1.0515463917525774</v>
      </c>
    </row>
    <row r="106" spans="1:33" x14ac:dyDescent="0.25">
      <c r="A106" t="s">
        <v>11</v>
      </c>
    </row>
    <row r="107" spans="1:33" x14ac:dyDescent="0.25">
      <c r="A107" t="s">
        <v>11</v>
      </c>
    </row>
    <row r="108" spans="1:33" ht="18.75" x14ac:dyDescent="0.3">
      <c r="A108" s="8">
        <v>44135</v>
      </c>
      <c r="B108" s="9" t="s">
        <v>254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0"/>
    </row>
    <row r="109" spans="1:33" x14ac:dyDescent="0.25">
      <c r="A109" s="4"/>
      <c r="B109" s="4" t="s">
        <v>3</v>
      </c>
      <c r="C109" s="4"/>
      <c r="D109" s="4" t="s">
        <v>4</v>
      </c>
      <c r="E109" s="4"/>
      <c r="F109" s="4" t="s">
        <v>5</v>
      </c>
      <c r="G109" s="4"/>
      <c r="H109" s="4" t="s">
        <v>6</v>
      </c>
      <c r="I109" s="4"/>
      <c r="J109" s="4" t="s">
        <v>7</v>
      </c>
      <c r="K109" s="4"/>
      <c r="L109" s="4"/>
      <c r="M109" s="4" t="s">
        <v>8</v>
      </c>
      <c r="N109" s="4"/>
      <c r="O109" s="4"/>
      <c r="P109" s="6"/>
    </row>
    <row r="110" spans="1:33" x14ac:dyDescent="0.25">
      <c r="A110" s="4"/>
      <c r="B110" s="7" t="s">
        <v>1</v>
      </c>
      <c r="C110" s="7" t="s">
        <v>2</v>
      </c>
      <c r="D110" s="7" t="s">
        <v>1</v>
      </c>
      <c r="E110" s="7" t="s">
        <v>2</v>
      </c>
      <c r="F110" s="7" t="s">
        <v>1</v>
      </c>
      <c r="G110" s="7" t="s">
        <v>2</v>
      </c>
      <c r="H110" s="7" t="s">
        <v>1</v>
      </c>
      <c r="I110" s="7" t="s">
        <v>2</v>
      </c>
      <c r="J110" s="7" t="s">
        <v>1</v>
      </c>
      <c r="K110" s="7" t="s">
        <v>2</v>
      </c>
      <c r="L110" s="7"/>
      <c r="M110" s="7" t="s">
        <v>1</v>
      </c>
      <c r="N110" s="7" t="s">
        <v>2</v>
      </c>
      <c r="O110" s="4" t="s">
        <v>9</v>
      </c>
      <c r="P110" s="6" t="s">
        <v>10</v>
      </c>
      <c r="S110" t="s">
        <v>3</v>
      </c>
      <c r="U110" t="s">
        <v>4</v>
      </c>
      <c r="W110" t="s">
        <v>5</v>
      </c>
      <c r="Y110" t="s">
        <v>6</v>
      </c>
      <c r="AA110" t="s">
        <v>7</v>
      </c>
      <c r="AC110" t="s">
        <v>12</v>
      </c>
      <c r="AD110" t="s">
        <v>13</v>
      </c>
      <c r="AE110" t="s">
        <v>14</v>
      </c>
      <c r="AF110" t="s">
        <v>15</v>
      </c>
      <c r="AG110" t="s">
        <v>16</v>
      </c>
    </row>
    <row r="111" spans="1:33" x14ac:dyDescent="0.25">
      <c r="A111" s="1" t="s">
        <v>0</v>
      </c>
      <c r="B111">
        <v>1</v>
      </c>
      <c r="C111">
        <v>0</v>
      </c>
      <c r="D111">
        <v>0</v>
      </c>
      <c r="E111">
        <v>0</v>
      </c>
      <c r="F111">
        <v>2</v>
      </c>
      <c r="G111">
        <v>1</v>
      </c>
      <c r="M111">
        <f t="shared" ref="M111:M122" si="55" xml:space="preserve"> B111 + D111 + F111 + H111 + J111</f>
        <v>3</v>
      </c>
      <c r="N111">
        <f t="shared" ref="N111:N122" si="56" xml:space="preserve"> C111 + E111 + G111 + I111 + K111</f>
        <v>1</v>
      </c>
      <c r="O111" s="1">
        <f t="shared" ref="O111:O122" si="57">M111 - N111</f>
        <v>2</v>
      </c>
      <c r="P111" s="3">
        <f t="shared" ref="P111:P122" si="58" xml:space="preserve"> IF(M111+N111=0, 0, IF(N111=0, "MAX", M111/N111))</f>
        <v>3</v>
      </c>
      <c r="Q111">
        <f>IF(AND(M111 = 0, N111 = 0), 0, IF(P111 &lt; 1, 3, IF(P111 &gt;= P$122, 1, 2)))</f>
        <v>1</v>
      </c>
      <c r="T111">
        <v>0</v>
      </c>
      <c r="U111">
        <v>0</v>
      </c>
      <c r="X111">
        <v>1</v>
      </c>
      <c r="AC111" t="s">
        <v>255</v>
      </c>
      <c r="AD111" t="s">
        <v>255</v>
      </c>
      <c r="AE111" t="s">
        <v>256</v>
      </c>
    </row>
    <row r="112" spans="1:33" x14ac:dyDescent="0.25">
      <c r="A112" s="1" t="s">
        <v>29</v>
      </c>
      <c r="M112">
        <f t="shared" si="55"/>
        <v>0</v>
      </c>
      <c r="N112">
        <f t="shared" si="56"/>
        <v>0</v>
      </c>
      <c r="O112" s="1">
        <f t="shared" si="57"/>
        <v>0</v>
      </c>
      <c r="P112" s="3">
        <f t="shared" si="58"/>
        <v>0</v>
      </c>
      <c r="Q112">
        <f>IF(AND(M112 = 0, N112 = 0), 0, IF(P112 &lt; 1, 3, IF(P112 &gt;= P$122, 1, 2)))</f>
        <v>0</v>
      </c>
      <c r="S112">
        <v>1</v>
      </c>
      <c r="T112">
        <v>1</v>
      </c>
      <c r="U112">
        <v>1</v>
      </c>
      <c r="V112">
        <v>1</v>
      </c>
      <c r="W112">
        <v>3</v>
      </c>
      <c r="X112">
        <v>4</v>
      </c>
      <c r="AC112" t="s">
        <v>257</v>
      </c>
      <c r="AD112" t="s">
        <v>258</v>
      </c>
      <c r="AE112" t="s">
        <v>259</v>
      </c>
    </row>
    <row r="113" spans="1:31" x14ac:dyDescent="0.25">
      <c r="A113" s="1" t="s">
        <v>19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1</v>
      </c>
      <c r="M113">
        <f t="shared" si="55"/>
        <v>0</v>
      </c>
      <c r="N113">
        <f t="shared" si="56"/>
        <v>3</v>
      </c>
      <c r="O113" s="1">
        <f t="shared" si="57"/>
        <v>-3</v>
      </c>
      <c r="P113" s="3">
        <f t="shared" si="58"/>
        <v>0</v>
      </c>
      <c r="Q113">
        <f>IF(AND(M113 = 0, N113 = 0), 0, IF(P113 &lt; 1, 3, IF(P113 &gt;= P$122, 1, 2)))</f>
        <v>3</v>
      </c>
      <c r="S113">
        <v>2</v>
      </c>
      <c r="T113">
        <v>5</v>
      </c>
      <c r="U113">
        <v>2</v>
      </c>
      <c r="V113">
        <v>2</v>
      </c>
      <c r="W113">
        <v>4</v>
      </c>
      <c r="X113">
        <v>6</v>
      </c>
      <c r="AC113" t="s">
        <v>260</v>
      </c>
      <c r="AD113" t="s">
        <v>264</v>
      </c>
      <c r="AE113" t="s">
        <v>271</v>
      </c>
    </row>
    <row r="114" spans="1:31" x14ac:dyDescent="0.25">
      <c r="A114" s="1" t="s">
        <v>20</v>
      </c>
      <c r="B114">
        <v>2</v>
      </c>
      <c r="C114">
        <v>3</v>
      </c>
      <c r="D114">
        <v>3</v>
      </c>
      <c r="E114">
        <v>4</v>
      </c>
      <c r="F114">
        <v>1</v>
      </c>
      <c r="G114">
        <v>4</v>
      </c>
      <c r="M114">
        <f t="shared" si="55"/>
        <v>6</v>
      </c>
      <c r="N114">
        <f t="shared" si="56"/>
        <v>11</v>
      </c>
      <c r="O114" s="1">
        <f t="shared" si="57"/>
        <v>-5</v>
      </c>
      <c r="P114" s="3">
        <f t="shared" si="58"/>
        <v>0.54545454545454541</v>
      </c>
      <c r="Q114">
        <f>IF(AND(M114 = 0, N114 = 0), 0, IF(P114 &lt; 1, 3, IF(P114 &gt;= P$122, 1, 2)))</f>
        <v>3</v>
      </c>
      <c r="S114">
        <v>3</v>
      </c>
      <c r="T114">
        <v>6</v>
      </c>
      <c r="U114">
        <v>5</v>
      </c>
      <c r="V114">
        <v>5</v>
      </c>
      <c r="W114">
        <v>6</v>
      </c>
      <c r="X114">
        <v>11</v>
      </c>
      <c r="AC114" t="s">
        <v>261</v>
      </c>
      <c r="AD114" t="s">
        <v>265</v>
      </c>
      <c r="AE114" t="s">
        <v>272</v>
      </c>
    </row>
    <row r="115" spans="1:31" x14ac:dyDescent="0.25">
      <c r="A115" s="1" t="s">
        <v>23</v>
      </c>
      <c r="B115">
        <v>2</v>
      </c>
      <c r="C115">
        <v>2</v>
      </c>
      <c r="D115">
        <v>2</v>
      </c>
      <c r="E115">
        <v>0</v>
      </c>
      <c r="F115">
        <v>1</v>
      </c>
      <c r="G115">
        <v>0</v>
      </c>
      <c r="M115">
        <f t="shared" si="55"/>
        <v>5</v>
      </c>
      <c r="N115">
        <f t="shared" si="56"/>
        <v>2</v>
      </c>
      <c r="O115" s="1">
        <f t="shared" si="57"/>
        <v>3</v>
      </c>
      <c r="P115" s="3">
        <f t="shared" si="58"/>
        <v>2.5</v>
      </c>
      <c r="Q115">
        <f>IF(AND(M115 = 0, N115 = 0), 0, IF(P115 &lt; 1, 3, IF(P115 &gt;= P$122, 1, 2)))</f>
        <v>1</v>
      </c>
      <c r="S115">
        <v>5</v>
      </c>
      <c r="T115">
        <v>8</v>
      </c>
      <c r="U115">
        <v>7</v>
      </c>
      <c r="V115">
        <v>6</v>
      </c>
      <c r="W115">
        <v>8</v>
      </c>
      <c r="X115">
        <v>13</v>
      </c>
      <c r="AC115" t="s">
        <v>262</v>
      </c>
      <c r="AD115" t="s">
        <v>266</v>
      </c>
      <c r="AE115" t="s">
        <v>273</v>
      </c>
    </row>
    <row r="116" spans="1:31" x14ac:dyDescent="0.25">
      <c r="A116" s="1" t="s">
        <v>30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0</v>
      </c>
      <c r="M116">
        <f t="shared" si="55"/>
        <v>1</v>
      </c>
      <c r="N116">
        <f t="shared" si="56"/>
        <v>1</v>
      </c>
      <c r="O116" s="1">
        <f t="shared" si="57"/>
        <v>0</v>
      </c>
      <c r="P116" s="3">
        <f t="shared" si="58"/>
        <v>1</v>
      </c>
      <c r="Q116">
        <v>2</v>
      </c>
      <c r="S116">
        <v>7</v>
      </c>
      <c r="T116">
        <v>10</v>
      </c>
      <c r="U116">
        <v>8</v>
      </c>
      <c r="V116">
        <v>7</v>
      </c>
      <c r="W116">
        <v>9</v>
      </c>
      <c r="X116">
        <v>18</v>
      </c>
      <c r="AC116" t="s">
        <v>263</v>
      </c>
      <c r="AD116" t="s">
        <v>267</v>
      </c>
      <c r="AE116" t="s">
        <v>274</v>
      </c>
    </row>
    <row r="117" spans="1:31" x14ac:dyDescent="0.25">
      <c r="A117" s="1" t="s">
        <v>24</v>
      </c>
      <c r="F117">
        <v>0</v>
      </c>
      <c r="G117">
        <v>2</v>
      </c>
      <c r="M117">
        <f t="shared" si="55"/>
        <v>0</v>
      </c>
      <c r="N117">
        <f t="shared" si="56"/>
        <v>2</v>
      </c>
      <c r="O117" s="1">
        <f t="shared" si="57"/>
        <v>-2</v>
      </c>
      <c r="P117" s="3">
        <f t="shared" si="58"/>
        <v>0</v>
      </c>
      <c r="Q117">
        <f>IF(AND(M117 = 0, N117 = 0), 0, IF(P117 &lt; 1, 3, IF(P117 &gt;= P$122, 1, 2)))</f>
        <v>3</v>
      </c>
      <c r="S117">
        <v>8</v>
      </c>
      <c r="T117">
        <v>12</v>
      </c>
      <c r="U117">
        <v>9</v>
      </c>
      <c r="V117">
        <v>8</v>
      </c>
      <c r="W117">
        <v>10</v>
      </c>
      <c r="X117">
        <v>19</v>
      </c>
      <c r="AD117" t="s">
        <v>268</v>
      </c>
      <c r="AE117" t="s">
        <v>275</v>
      </c>
    </row>
    <row r="118" spans="1:31" x14ac:dyDescent="0.25">
      <c r="A118" s="1" t="s">
        <v>28</v>
      </c>
      <c r="M118">
        <f t="shared" ref="M118" si="59" xml:space="preserve"> B118 + D118 + F118 + H118 + J118</f>
        <v>0</v>
      </c>
      <c r="N118">
        <f t="shared" ref="N118" si="60" xml:space="preserve"> C118 + E118 + G118 + I118 + K118</f>
        <v>0</v>
      </c>
      <c r="O118" s="1">
        <f t="shared" ref="O118" si="61">M118 - N118</f>
        <v>0</v>
      </c>
      <c r="P118" s="3">
        <f t="shared" ref="P118" si="62" xml:space="preserve"> IF(M118+N118=0, 0, IF(N118=0, "MAX", M118/N118))</f>
        <v>0</v>
      </c>
      <c r="Q118">
        <f>IF(AND(M118 = 0, N118 = 0), 0, IF(P118 &lt; 1, 3, IF(P118 &gt;= P$122, 1, 2)))</f>
        <v>0</v>
      </c>
      <c r="S118">
        <v>10</v>
      </c>
      <c r="T118">
        <v>14</v>
      </c>
      <c r="U118">
        <v>10</v>
      </c>
      <c r="V118">
        <v>11</v>
      </c>
      <c r="W118">
        <v>11</v>
      </c>
      <c r="X118">
        <v>20</v>
      </c>
      <c r="AD118" t="s">
        <v>278</v>
      </c>
      <c r="AE118" t="s">
        <v>276</v>
      </c>
    </row>
    <row r="119" spans="1:31" x14ac:dyDescent="0.25">
      <c r="A119" s="1" t="s">
        <v>21</v>
      </c>
      <c r="B119">
        <v>0</v>
      </c>
      <c r="C119">
        <v>2</v>
      </c>
      <c r="D119">
        <v>1</v>
      </c>
      <c r="E119">
        <v>3</v>
      </c>
      <c r="F119">
        <v>3</v>
      </c>
      <c r="G119">
        <v>3</v>
      </c>
      <c r="M119">
        <f t="shared" si="55"/>
        <v>4</v>
      </c>
      <c r="N119">
        <f t="shared" si="56"/>
        <v>8</v>
      </c>
      <c r="O119" s="1">
        <f t="shared" si="57"/>
        <v>-4</v>
      </c>
      <c r="P119" s="3">
        <f t="shared" si="58"/>
        <v>0.5</v>
      </c>
      <c r="Q119">
        <f>IF(AND(M119 = 0, N119 = 0), 0, IF(P119 &lt; 1, 3, IF(P119 &gt;= P$122, 1, 2)))</f>
        <v>3</v>
      </c>
      <c r="S119">
        <v>11</v>
      </c>
      <c r="T119">
        <v>17</v>
      </c>
      <c r="U119">
        <v>11</v>
      </c>
      <c r="V119">
        <v>12</v>
      </c>
      <c r="W119">
        <v>12</v>
      </c>
      <c r="X119">
        <v>22</v>
      </c>
      <c r="AD119" t="s">
        <v>269</v>
      </c>
    </row>
    <row r="120" spans="1:31" x14ac:dyDescent="0.25">
      <c r="A120" s="1" t="s">
        <v>26</v>
      </c>
      <c r="B120">
        <v>1</v>
      </c>
      <c r="C120">
        <v>0</v>
      </c>
      <c r="D120">
        <v>2</v>
      </c>
      <c r="E120">
        <v>0</v>
      </c>
      <c r="F120">
        <v>2</v>
      </c>
      <c r="G120">
        <v>2</v>
      </c>
      <c r="M120">
        <f t="shared" si="55"/>
        <v>5</v>
      </c>
      <c r="N120">
        <f t="shared" si="56"/>
        <v>2</v>
      </c>
      <c r="O120" s="1">
        <f t="shared" si="57"/>
        <v>3</v>
      </c>
      <c r="P120" s="3">
        <f t="shared" si="58"/>
        <v>2.5</v>
      </c>
      <c r="Q120">
        <f>IF(AND(M120 = 0, N120 = 0), 0, IF(P120 &lt; 1, 3, IF(P120 &gt;= P$122, 1, 2)))</f>
        <v>1</v>
      </c>
      <c r="S120">
        <v>14</v>
      </c>
      <c r="T120">
        <v>18</v>
      </c>
      <c r="U120">
        <v>14</v>
      </c>
      <c r="V120">
        <v>15</v>
      </c>
      <c r="W120">
        <v>14</v>
      </c>
      <c r="X120">
        <v>24</v>
      </c>
      <c r="AD120" t="s">
        <v>270</v>
      </c>
    </row>
    <row r="121" spans="1:31" x14ac:dyDescent="0.25">
      <c r="A121" s="1" t="s">
        <v>17</v>
      </c>
      <c r="B121">
        <v>4</v>
      </c>
      <c r="C121">
        <v>0</v>
      </c>
      <c r="D121">
        <v>1</v>
      </c>
      <c r="E121">
        <v>1</v>
      </c>
      <c r="F121">
        <v>4</v>
      </c>
      <c r="G121">
        <v>1</v>
      </c>
      <c r="M121">
        <f t="shared" si="55"/>
        <v>9</v>
      </c>
      <c r="N121">
        <f t="shared" si="56"/>
        <v>2</v>
      </c>
      <c r="O121" s="1">
        <f t="shared" si="57"/>
        <v>7</v>
      </c>
      <c r="P121" s="3">
        <f t="shared" si="58"/>
        <v>4.5</v>
      </c>
      <c r="Q121">
        <f>IF(AND(M121 = 0, N121 = 0), 0, IF(P121 &lt; 1, 3, IF(P121 &gt;= P$122, 1, 2)))</f>
        <v>1</v>
      </c>
      <c r="S121">
        <v>15</v>
      </c>
      <c r="T121">
        <v>21</v>
      </c>
      <c r="U121">
        <v>15</v>
      </c>
      <c r="V121">
        <v>16</v>
      </c>
      <c r="W121">
        <v>16</v>
      </c>
      <c r="X121">
        <v>25</v>
      </c>
    </row>
    <row r="122" spans="1:31" x14ac:dyDescent="0.25">
      <c r="A122" s="4"/>
      <c r="B122" s="4">
        <v>22</v>
      </c>
      <c r="C122" s="4">
        <v>25</v>
      </c>
      <c r="D122" s="4">
        <v>24</v>
      </c>
      <c r="E122" s="4">
        <v>26</v>
      </c>
      <c r="F122" s="4">
        <v>16</v>
      </c>
      <c r="G122" s="4">
        <v>25</v>
      </c>
      <c r="H122" s="4"/>
      <c r="I122" s="4"/>
      <c r="J122" s="4"/>
      <c r="K122" s="4"/>
      <c r="L122" s="4"/>
      <c r="M122" s="4">
        <f t="shared" si="55"/>
        <v>62</v>
      </c>
      <c r="N122" s="4">
        <f t="shared" si="56"/>
        <v>76</v>
      </c>
      <c r="O122" s="4">
        <f t="shared" si="57"/>
        <v>-14</v>
      </c>
      <c r="P122" s="5">
        <f t="shared" si="58"/>
        <v>0.81578947368421051</v>
      </c>
      <c r="S122">
        <v>17</v>
      </c>
      <c r="T122">
        <v>22</v>
      </c>
      <c r="U122">
        <v>16</v>
      </c>
      <c r="V122">
        <v>19</v>
      </c>
    </row>
    <row r="123" spans="1:31" x14ac:dyDescent="0.25">
      <c r="S123">
        <v>19</v>
      </c>
      <c r="T123">
        <v>23</v>
      </c>
      <c r="U123">
        <v>17</v>
      </c>
      <c r="V123">
        <v>20</v>
      </c>
    </row>
    <row r="124" spans="1:31" x14ac:dyDescent="0.25">
      <c r="A124" t="s">
        <v>11</v>
      </c>
      <c r="S124">
        <v>20</v>
      </c>
      <c r="T124">
        <v>24</v>
      </c>
      <c r="U124">
        <v>18</v>
      </c>
      <c r="V124">
        <v>21</v>
      </c>
    </row>
    <row r="125" spans="1:31" x14ac:dyDescent="0.25">
      <c r="A125" t="s">
        <v>11</v>
      </c>
      <c r="S125">
        <v>22</v>
      </c>
      <c r="T125">
        <v>25</v>
      </c>
      <c r="U125">
        <v>19</v>
      </c>
      <c r="V125">
        <v>22</v>
      </c>
    </row>
    <row r="126" spans="1:31" x14ac:dyDescent="0.25">
      <c r="A126" t="s">
        <v>11</v>
      </c>
      <c r="U126">
        <v>21</v>
      </c>
      <c r="V126">
        <v>23</v>
      </c>
    </row>
    <row r="127" spans="1:31" x14ac:dyDescent="0.25">
      <c r="A127" t="s">
        <v>11</v>
      </c>
      <c r="U127">
        <v>24</v>
      </c>
      <c r="V127">
        <v>24</v>
      </c>
    </row>
    <row r="128" spans="1:31" ht="18.75" x14ac:dyDescent="0.3">
      <c r="A128" s="8">
        <v>44130</v>
      </c>
      <c r="B128" s="9" t="s">
        <v>208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V128">
        <v>26</v>
      </c>
    </row>
    <row r="129" spans="1:33" x14ac:dyDescent="0.25">
      <c r="A129" s="4"/>
      <c r="B129" s="4" t="s">
        <v>3</v>
      </c>
      <c r="C129" s="4"/>
      <c r="D129" s="4" t="s">
        <v>4</v>
      </c>
      <c r="E129" s="4"/>
      <c r="F129" s="4" t="s">
        <v>5</v>
      </c>
      <c r="G129" s="4"/>
      <c r="H129" s="4" t="s">
        <v>6</v>
      </c>
      <c r="I129" s="4"/>
      <c r="J129" s="4" t="s">
        <v>7</v>
      </c>
      <c r="K129" s="4"/>
      <c r="L129" s="4"/>
      <c r="M129" s="4" t="s">
        <v>8</v>
      </c>
      <c r="N129" s="4"/>
      <c r="O129" s="4"/>
      <c r="P129" s="6"/>
    </row>
    <row r="130" spans="1:33" x14ac:dyDescent="0.25">
      <c r="A130" s="4"/>
      <c r="B130" s="7" t="s">
        <v>1</v>
      </c>
      <c r="C130" s="7" t="s">
        <v>2</v>
      </c>
      <c r="D130" s="7" t="s">
        <v>1</v>
      </c>
      <c r="E130" s="7" t="s">
        <v>2</v>
      </c>
      <c r="F130" s="7" t="s">
        <v>1</v>
      </c>
      <c r="G130" s="7" t="s">
        <v>2</v>
      </c>
      <c r="H130" s="7" t="s">
        <v>1</v>
      </c>
      <c r="I130" s="7" t="s">
        <v>2</v>
      </c>
      <c r="J130" s="7" t="s">
        <v>1</v>
      </c>
      <c r="K130" s="7" t="s">
        <v>2</v>
      </c>
      <c r="L130" s="7"/>
      <c r="M130" s="7" t="s">
        <v>1</v>
      </c>
      <c r="N130" s="7" t="s">
        <v>2</v>
      </c>
      <c r="O130" s="4" t="s">
        <v>9</v>
      </c>
      <c r="P130" s="6" t="s">
        <v>10</v>
      </c>
      <c r="S130" t="s">
        <v>3</v>
      </c>
      <c r="U130" t="s">
        <v>4</v>
      </c>
      <c r="W130" t="s">
        <v>5</v>
      </c>
      <c r="Y130" t="s">
        <v>6</v>
      </c>
      <c r="AA130" t="s">
        <v>7</v>
      </c>
      <c r="AC130" t="s">
        <v>12</v>
      </c>
      <c r="AD130" t="s">
        <v>13</v>
      </c>
      <c r="AE130" t="s">
        <v>14</v>
      </c>
      <c r="AF130" t="s">
        <v>15</v>
      </c>
      <c r="AG130" t="s">
        <v>16</v>
      </c>
    </row>
    <row r="131" spans="1:33" x14ac:dyDescent="0.25">
      <c r="A131" s="1" t="s">
        <v>0</v>
      </c>
      <c r="F131">
        <v>1</v>
      </c>
      <c r="G131">
        <v>0</v>
      </c>
      <c r="M131">
        <f t="shared" ref="M131:M145" si="63" xml:space="preserve"> B131 + D131 + F131 + H131 + J131</f>
        <v>1</v>
      </c>
      <c r="N131">
        <f t="shared" ref="N131:N145" si="64" xml:space="preserve"> C131 + E131 + G131 + I131 + K131</f>
        <v>0</v>
      </c>
      <c r="O131" s="1">
        <f t="shared" ref="O131:O145" si="65">M131 - N131</f>
        <v>1</v>
      </c>
      <c r="P131" s="3" t="str">
        <f t="shared" ref="P131:P145" si="66" xml:space="preserve"> IF(M131+N131=0, 0, IF(N131=0, "MAX", M131/N131))</f>
        <v>MAX</v>
      </c>
      <c r="Q131">
        <f>IF(AND(M131 = 0, N131 = 0), 0, IF(P131 &lt; 1, 3, IF(P131 &gt;= P$145, 1, 2)))</f>
        <v>1</v>
      </c>
      <c r="T131">
        <v>1</v>
      </c>
      <c r="U131">
        <v>0</v>
      </c>
      <c r="X131">
        <v>1</v>
      </c>
      <c r="AC131" t="s">
        <v>56</v>
      </c>
      <c r="AD131" t="s">
        <v>57</v>
      </c>
      <c r="AE131" t="s">
        <v>209</v>
      </c>
    </row>
    <row r="132" spans="1:33" x14ac:dyDescent="0.25">
      <c r="A132" s="1" t="s">
        <v>18</v>
      </c>
      <c r="D132">
        <v>0</v>
      </c>
      <c r="E132">
        <v>1</v>
      </c>
      <c r="F132">
        <v>1</v>
      </c>
      <c r="G132">
        <v>2</v>
      </c>
      <c r="M132">
        <f t="shared" si="63"/>
        <v>1</v>
      </c>
      <c r="N132">
        <f t="shared" si="64"/>
        <v>3</v>
      </c>
      <c r="O132" s="1">
        <f t="shared" si="65"/>
        <v>-2</v>
      </c>
      <c r="P132" s="3">
        <f t="shared" si="66"/>
        <v>0.33333333333333331</v>
      </c>
      <c r="Q132">
        <f t="shared" ref="Q132:Q144" si="67">IF(AND(M132 = 0, N132 = 0), 0, IF(P132 &lt; 1, 3, IF(P132 &gt;= P$145, 1, 2)))</f>
        <v>3</v>
      </c>
      <c r="S132">
        <v>1</v>
      </c>
      <c r="T132">
        <v>3</v>
      </c>
      <c r="U132">
        <v>1</v>
      </c>
      <c r="V132">
        <v>1</v>
      </c>
      <c r="W132">
        <v>2</v>
      </c>
      <c r="X132">
        <v>2</v>
      </c>
      <c r="AC132" t="s">
        <v>210</v>
      </c>
      <c r="AD132" t="s">
        <v>211</v>
      </c>
      <c r="AE132" t="s">
        <v>212</v>
      </c>
    </row>
    <row r="133" spans="1:33" x14ac:dyDescent="0.25">
      <c r="A133" s="1" t="s">
        <v>22</v>
      </c>
      <c r="B133">
        <v>1</v>
      </c>
      <c r="C133">
        <v>1</v>
      </c>
      <c r="D133">
        <v>3</v>
      </c>
      <c r="E133">
        <v>2</v>
      </c>
      <c r="M133">
        <f t="shared" si="63"/>
        <v>4</v>
      </c>
      <c r="N133">
        <f t="shared" si="64"/>
        <v>3</v>
      </c>
      <c r="O133" s="1">
        <f t="shared" si="65"/>
        <v>1</v>
      </c>
      <c r="P133" s="3">
        <f t="shared" si="66"/>
        <v>1.3333333333333333</v>
      </c>
      <c r="Q133">
        <f t="shared" si="67"/>
        <v>2</v>
      </c>
      <c r="S133">
        <v>2</v>
      </c>
      <c r="T133">
        <v>5</v>
      </c>
      <c r="U133">
        <v>2</v>
      </c>
      <c r="V133">
        <v>3</v>
      </c>
      <c r="W133">
        <v>6</v>
      </c>
      <c r="X133">
        <v>3</v>
      </c>
      <c r="AC133" t="s">
        <v>213</v>
      </c>
      <c r="AD133" t="s">
        <v>217</v>
      </c>
      <c r="AE133" t="s">
        <v>222</v>
      </c>
    </row>
    <row r="134" spans="1:33" x14ac:dyDescent="0.25">
      <c r="A134" s="1" t="s">
        <v>29</v>
      </c>
      <c r="F134">
        <v>0</v>
      </c>
      <c r="G134">
        <v>0</v>
      </c>
      <c r="M134">
        <f t="shared" si="63"/>
        <v>0</v>
      </c>
      <c r="N134">
        <f t="shared" si="64"/>
        <v>0</v>
      </c>
      <c r="O134" s="1">
        <f t="shared" si="65"/>
        <v>0</v>
      </c>
      <c r="P134" s="3">
        <f t="shared" si="66"/>
        <v>0</v>
      </c>
      <c r="Q134">
        <v>2</v>
      </c>
      <c r="S134">
        <v>3</v>
      </c>
      <c r="T134">
        <v>6</v>
      </c>
      <c r="U134">
        <v>3</v>
      </c>
      <c r="V134">
        <v>4</v>
      </c>
      <c r="W134">
        <v>8</v>
      </c>
      <c r="X134">
        <v>5</v>
      </c>
      <c r="AC134" t="s">
        <v>214</v>
      </c>
      <c r="AD134" t="s">
        <v>218</v>
      </c>
      <c r="AE134" t="s">
        <v>223</v>
      </c>
    </row>
    <row r="135" spans="1:33" x14ac:dyDescent="0.25">
      <c r="A135" s="1" t="s">
        <v>19</v>
      </c>
      <c r="B135">
        <v>0</v>
      </c>
      <c r="C135">
        <v>1</v>
      </c>
      <c r="D135">
        <v>0</v>
      </c>
      <c r="E135">
        <v>0</v>
      </c>
      <c r="M135">
        <f t="shared" si="63"/>
        <v>0</v>
      </c>
      <c r="N135">
        <f t="shared" si="64"/>
        <v>1</v>
      </c>
      <c r="O135" s="1">
        <f t="shared" si="65"/>
        <v>-1</v>
      </c>
      <c r="P135" s="3">
        <f t="shared" si="66"/>
        <v>0</v>
      </c>
      <c r="Q135">
        <f t="shared" si="67"/>
        <v>3</v>
      </c>
      <c r="S135">
        <v>4</v>
      </c>
      <c r="T135">
        <v>7</v>
      </c>
      <c r="U135">
        <v>5</v>
      </c>
      <c r="V135">
        <v>5</v>
      </c>
      <c r="W135">
        <v>12</v>
      </c>
      <c r="X135">
        <v>7</v>
      </c>
      <c r="AC135" t="s">
        <v>215</v>
      </c>
      <c r="AD135" t="s">
        <v>219</v>
      </c>
      <c r="AE135" t="s">
        <v>119</v>
      </c>
    </row>
    <row r="136" spans="1:33" x14ac:dyDescent="0.25">
      <c r="A136" s="1" t="s">
        <v>20</v>
      </c>
      <c r="B136">
        <v>5</v>
      </c>
      <c r="C136">
        <v>4</v>
      </c>
      <c r="D136">
        <v>2</v>
      </c>
      <c r="E136">
        <v>4</v>
      </c>
      <c r="M136">
        <f t="shared" si="63"/>
        <v>7</v>
      </c>
      <c r="N136">
        <f t="shared" si="64"/>
        <v>8</v>
      </c>
      <c r="O136" s="1">
        <f t="shared" si="65"/>
        <v>-1</v>
      </c>
      <c r="P136" s="3">
        <f t="shared" si="66"/>
        <v>0.875</v>
      </c>
      <c r="Q136">
        <f t="shared" si="67"/>
        <v>3</v>
      </c>
      <c r="S136">
        <v>6</v>
      </c>
      <c r="T136">
        <v>8</v>
      </c>
      <c r="U136">
        <v>6</v>
      </c>
      <c r="V136">
        <v>6</v>
      </c>
      <c r="W136">
        <v>13</v>
      </c>
      <c r="X136">
        <v>9</v>
      </c>
      <c r="AC136" t="s">
        <v>216</v>
      </c>
      <c r="AD136" t="s">
        <v>220</v>
      </c>
      <c r="AE136" t="s">
        <v>224</v>
      </c>
    </row>
    <row r="137" spans="1:33" x14ac:dyDescent="0.25">
      <c r="A137" s="1" t="s">
        <v>23</v>
      </c>
      <c r="B137">
        <v>3</v>
      </c>
      <c r="C137">
        <v>2</v>
      </c>
      <c r="D137">
        <v>2</v>
      </c>
      <c r="E137">
        <v>2</v>
      </c>
      <c r="M137">
        <f t="shared" si="63"/>
        <v>5</v>
      </c>
      <c r="N137">
        <f t="shared" si="64"/>
        <v>4</v>
      </c>
      <c r="O137" s="1">
        <f t="shared" si="65"/>
        <v>1</v>
      </c>
      <c r="P137" s="3">
        <f t="shared" si="66"/>
        <v>1.25</v>
      </c>
      <c r="Q137">
        <f t="shared" si="67"/>
        <v>2</v>
      </c>
      <c r="S137">
        <v>7</v>
      </c>
      <c r="T137">
        <v>9</v>
      </c>
      <c r="U137">
        <v>9</v>
      </c>
      <c r="V137">
        <v>7</v>
      </c>
      <c r="W137">
        <v>17</v>
      </c>
      <c r="X137">
        <v>10</v>
      </c>
      <c r="AD137" t="s">
        <v>221</v>
      </c>
    </row>
    <row r="138" spans="1:33" x14ac:dyDescent="0.25">
      <c r="A138" s="1" t="s">
        <v>30</v>
      </c>
      <c r="F138">
        <v>2</v>
      </c>
      <c r="G138">
        <v>2</v>
      </c>
      <c r="M138">
        <f t="shared" si="63"/>
        <v>2</v>
      </c>
      <c r="N138">
        <f t="shared" si="64"/>
        <v>2</v>
      </c>
      <c r="O138" s="1">
        <f t="shared" si="65"/>
        <v>0</v>
      </c>
      <c r="P138" s="3">
        <f t="shared" si="66"/>
        <v>1</v>
      </c>
      <c r="Q138">
        <f t="shared" si="67"/>
        <v>2</v>
      </c>
      <c r="S138">
        <v>8</v>
      </c>
      <c r="T138">
        <v>11</v>
      </c>
      <c r="U138">
        <v>15</v>
      </c>
      <c r="V138">
        <v>8</v>
      </c>
      <c r="W138">
        <v>18</v>
      </c>
      <c r="X138">
        <v>11</v>
      </c>
      <c r="AD138" t="s">
        <v>279</v>
      </c>
    </row>
    <row r="139" spans="1:33" x14ac:dyDescent="0.25">
      <c r="A139" s="1" t="s">
        <v>180</v>
      </c>
      <c r="F139">
        <v>4</v>
      </c>
      <c r="G139">
        <v>2</v>
      </c>
      <c r="M139">
        <f t="shared" ref="M139" si="68" xml:space="preserve"> B139 + D139 + F139 + H139 + J139</f>
        <v>4</v>
      </c>
      <c r="N139">
        <f t="shared" ref="N139" si="69" xml:space="preserve"> C139 + E139 + G139 + I139 + K139</f>
        <v>2</v>
      </c>
      <c r="O139" s="1">
        <f t="shared" ref="O139" si="70">M139 - N139</f>
        <v>2</v>
      </c>
      <c r="P139" s="3">
        <f t="shared" ref="P139" si="71" xml:space="preserve"> IF(M139+N139=0, 0, IF(N139=0, "MAX", M139/N139))</f>
        <v>2</v>
      </c>
      <c r="Q139">
        <f t="shared" si="67"/>
        <v>1</v>
      </c>
      <c r="S139">
        <v>9</v>
      </c>
      <c r="T139">
        <v>12</v>
      </c>
      <c r="U139">
        <v>21</v>
      </c>
      <c r="V139">
        <v>10</v>
      </c>
      <c r="W139">
        <v>19</v>
      </c>
      <c r="X139">
        <v>16</v>
      </c>
    </row>
    <row r="140" spans="1:33" x14ac:dyDescent="0.25">
      <c r="A140" s="1" t="s">
        <v>24</v>
      </c>
      <c r="F140">
        <v>0</v>
      </c>
      <c r="G140">
        <v>2</v>
      </c>
      <c r="M140">
        <f t="shared" si="63"/>
        <v>0</v>
      </c>
      <c r="N140">
        <f t="shared" si="64"/>
        <v>2</v>
      </c>
      <c r="O140" s="1">
        <f t="shared" si="65"/>
        <v>-2</v>
      </c>
      <c r="P140" s="3">
        <f t="shared" si="66"/>
        <v>0</v>
      </c>
      <c r="Q140">
        <f t="shared" si="67"/>
        <v>3</v>
      </c>
      <c r="S140">
        <v>11</v>
      </c>
      <c r="T140">
        <v>13</v>
      </c>
      <c r="U140">
        <v>24</v>
      </c>
      <c r="V140">
        <v>11</v>
      </c>
      <c r="W140">
        <v>22</v>
      </c>
      <c r="X140">
        <v>17</v>
      </c>
    </row>
    <row r="141" spans="1:33" x14ac:dyDescent="0.25">
      <c r="A141" s="1" t="s">
        <v>179</v>
      </c>
      <c r="F141">
        <v>0</v>
      </c>
      <c r="G141">
        <v>0</v>
      </c>
      <c r="M141">
        <f t="shared" ref="M141" si="72" xml:space="preserve"> B141 + D141 + F141 + H141 + J141</f>
        <v>0</v>
      </c>
      <c r="N141">
        <f t="shared" ref="N141" si="73" xml:space="preserve"> C141 + E141 + G141 + I141 + K141</f>
        <v>0</v>
      </c>
      <c r="O141" s="1">
        <f t="shared" ref="O141" si="74">M141 - N141</f>
        <v>0</v>
      </c>
      <c r="P141" s="3">
        <f t="shared" ref="P141" si="75" xml:space="preserve"> IF(M141+N141=0, 0, IF(N141=0, "MAX", M141/N141))</f>
        <v>0</v>
      </c>
      <c r="Q141">
        <v>2</v>
      </c>
      <c r="S141">
        <v>12</v>
      </c>
      <c r="T141">
        <v>14</v>
      </c>
      <c r="U141">
        <v>25</v>
      </c>
      <c r="V141">
        <v>12</v>
      </c>
      <c r="W141">
        <v>23</v>
      </c>
      <c r="X141">
        <v>20</v>
      </c>
    </row>
    <row r="142" spans="1:33" x14ac:dyDescent="0.25">
      <c r="A142" s="1" t="s">
        <v>21</v>
      </c>
      <c r="B142">
        <v>4</v>
      </c>
      <c r="C142">
        <v>2</v>
      </c>
      <c r="D142">
        <v>2</v>
      </c>
      <c r="E142">
        <v>1</v>
      </c>
      <c r="M142">
        <f t="shared" si="63"/>
        <v>6</v>
      </c>
      <c r="N142">
        <f t="shared" si="64"/>
        <v>3</v>
      </c>
      <c r="O142" s="1">
        <f t="shared" si="65"/>
        <v>3</v>
      </c>
      <c r="P142" s="3">
        <f t="shared" si="66"/>
        <v>2</v>
      </c>
      <c r="Q142">
        <f t="shared" si="67"/>
        <v>1</v>
      </c>
      <c r="S142">
        <v>16</v>
      </c>
      <c r="T142">
        <v>15</v>
      </c>
      <c r="W142">
        <v>25</v>
      </c>
    </row>
    <row r="143" spans="1:33" x14ac:dyDescent="0.25">
      <c r="A143" s="1" t="s">
        <v>26</v>
      </c>
      <c r="B143">
        <v>1</v>
      </c>
      <c r="C143">
        <v>1</v>
      </c>
      <c r="D143">
        <v>0</v>
      </c>
      <c r="E143">
        <v>0</v>
      </c>
      <c r="M143">
        <f t="shared" si="63"/>
        <v>1</v>
      </c>
      <c r="N143">
        <f t="shared" si="64"/>
        <v>1</v>
      </c>
      <c r="O143" s="1">
        <f t="shared" si="65"/>
        <v>0</v>
      </c>
      <c r="P143" s="3">
        <f t="shared" si="66"/>
        <v>1</v>
      </c>
      <c r="Q143">
        <f t="shared" si="67"/>
        <v>2</v>
      </c>
      <c r="S143">
        <v>18</v>
      </c>
      <c r="T143">
        <v>16</v>
      </c>
    </row>
    <row r="144" spans="1:33" x14ac:dyDescent="0.25">
      <c r="A144" s="1" t="s">
        <v>17</v>
      </c>
      <c r="B144">
        <v>4</v>
      </c>
      <c r="C144">
        <v>1</v>
      </c>
      <c r="D144">
        <v>4</v>
      </c>
      <c r="E144">
        <v>2</v>
      </c>
      <c r="M144">
        <f t="shared" si="63"/>
        <v>8</v>
      </c>
      <c r="N144">
        <f t="shared" si="64"/>
        <v>3</v>
      </c>
      <c r="O144" s="1">
        <f t="shared" si="65"/>
        <v>5</v>
      </c>
      <c r="P144" s="3">
        <f t="shared" si="66"/>
        <v>2.6666666666666665</v>
      </c>
      <c r="Q144">
        <f t="shared" si="67"/>
        <v>1</v>
      </c>
      <c r="S144">
        <v>20</v>
      </c>
      <c r="T144">
        <v>17</v>
      </c>
    </row>
    <row r="145" spans="1:33" x14ac:dyDescent="0.25">
      <c r="A145" s="4"/>
      <c r="B145" s="4">
        <v>25</v>
      </c>
      <c r="C145" s="4">
        <v>18</v>
      </c>
      <c r="D145" s="4">
        <v>25</v>
      </c>
      <c r="E145" s="4">
        <v>12</v>
      </c>
      <c r="F145" s="4">
        <v>25</v>
      </c>
      <c r="G145" s="4">
        <v>20</v>
      </c>
      <c r="H145" s="4"/>
      <c r="I145" s="4"/>
      <c r="J145" s="4"/>
      <c r="K145" s="4"/>
      <c r="L145" s="4"/>
      <c r="M145" s="4">
        <f t="shared" si="63"/>
        <v>75</v>
      </c>
      <c r="N145" s="4">
        <f t="shared" si="64"/>
        <v>50</v>
      </c>
      <c r="O145" s="4">
        <f t="shared" si="65"/>
        <v>25</v>
      </c>
      <c r="P145" s="5">
        <f t="shared" si="66"/>
        <v>1.5</v>
      </c>
      <c r="S145">
        <v>23</v>
      </c>
      <c r="T145">
        <v>18</v>
      </c>
    </row>
    <row r="146" spans="1:33" x14ac:dyDescent="0.25">
      <c r="S146">
        <v>25</v>
      </c>
    </row>
    <row r="147" spans="1:33" x14ac:dyDescent="0.25">
      <c r="A147" t="s">
        <v>11</v>
      </c>
    </row>
    <row r="148" spans="1:33" x14ac:dyDescent="0.25">
      <c r="A148" t="s">
        <v>11</v>
      </c>
    </row>
    <row r="149" spans="1:33" x14ac:dyDescent="0.25">
      <c r="A149" t="s">
        <v>11</v>
      </c>
    </row>
    <row r="150" spans="1:33" ht="18.75" x14ac:dyDescent="0.3">
      <c r="A150" s="8">
        <v>44128</v>
      </c>
      <c r="B150" s="9" t="s">
        <v>134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0"/>
    </row>
    <row r="151" spans="1:33" x14ac:dyDescent="0.25">
      <c r="A151" s="4"/>
      <c r="B151" s="4" t="s">
        <v>3</v>
      </c>
      <c r="C151" s="4"/>
      <c r="D151" s="4" t="s">
        <v>4</v>
      </c>
      <c r="E151" s="4"/>
      <c r="F151" s="4" t="s">
        <v>5</v>
      </c>
      <c r="G151" s="4"/>
      <c r="H151" s="4" t="s">
        <v>6</v>
      </c>
      <c r="I151" s="4"/>
      <c r="J151" s="4" t="s">
        <v>7</v>
      </c>
      <c r="K151" s="4"/>
      <c r="L151" s="4"/>
      <c r="M151" s="4" t="s">
        <v>8</v>
      </c>
      <c r="N151" s="4"/>
      <c r="O151" s="4"/>
      <c r="P151" s="6"/>
    </row>
    <row r="152" spans="1:33" x14ac:dyDescent="0.25">
      <c r="A152" s="4"/>
      <c r="B152" s="7" t="s">
        <v>1</v>
      </c>
      <c r="C152" s="7" t="s">
        <v>2</v>
      </c>
      <c r="D152" s="7" t="s">
        <v>1</v>
      </c>
      <c r="E152" s="7" t="s">
        <v>2</v>
      </c>
      <c r="F152" s="7" t="s">
        <v>1</v>
      </c>
      <c r="G152" s="7" t="s">
        <v>2</v>
      </c>
      <c r="H152" s="7" t="s">
        <v>1</v>
      </c>
      <c r="I152" s="7" t="s">
        <v>2</v>
      </c>
      <c r="J152" s="7" t="s">
        <v>1</v>
      </c>
      <c r="K152" s="7" t="s">
        <v>2</v>
      </c>
      <c r="L152" s="7"/>
      <c r="M152" s="7" t="s">
        <v>1</v>
      </c>
      <c r="N152" s="7" t="s">
        <v>2</v>
      </c>
      <c r="O152" s="4" t="s">
        <v>9</v>
      </c>
      <c r="P152" s="6" t="s">
        <v>10</v>
      </c>
      <c r="S152" t="s">
        <v>3</v>
      </c>
      <c r="U152" t="s">
        <v>4</v>
      </c>
      <c r="W152" t="s">
        <v>5</v>
      </c>
      <c r="Y152" t="s">
        <v>6</v>
      </c>
      <c r="AA152" t="s">
        <v>7</v>
      </c>
      <c r="AC152" t="s">
        <v>12</v>
      </c>
      <c r="AD152" t="s">
        <v>13</v>
      </c>
      <c r="AE152" t="s">
        <v>14</v>
      </c>
      <c r="AF152" t="s">
        <v>15</v>
      </c>
      <c r="AG152" t="s">
        <v>16</v>
      </c>
    </row>
    <row r="153" spans="1:33" x14ac:dyDescent="0.25">
      <c r="A153" s="1" t="s">
        <v>0</v>
      </c>
      <c r="D153">
        <v>0</v>
      </c>
      <c r="E153">
        <v>0</v>
      </c>
      <c r="M153">
        <f t="shared" ref="M153:M165" si="76" xml:space="preserve"> B153 + D153 + F153 + H153 + J153</f>
        <v>0</v>
      </c>
      <c r="N153">
        <f t="shared" ref="N153:N165" si="77" xml:space="preserve"> C153 + E153 + G153 + I153 + K153</f>
        <v>0</v>
      </c>
      <c r="O153" s="1">
        <f t="shared" ref="O153:O165" si="78">M153 - N153</f>
        <v>0</v>
      </c>
      <c r="P153" s="3">
        <f t="shared" ref="P153:P165" si="79" xml:space="preserve"> IF(M153+N153=0, 0, IF(N153=0, "MAX", M153/N153))</f>
        <v>0</v>
      </c>
      <c r="Q153">
        <v>2</v>
      </c>
      <c r="T153">
        <v>0</v>
      </c>
      <c r="U153">
        <v>0</v>
      </c>
      <c r="X153">
        <v>0</v>
      </c>
      <c r="Y153">
        <v>1</v>
      </c>
      <c r="AB153">
        <v>2</v>
      </c>
      <c r="AC153" t="s">
        <v>56</v>
      </c>
      <c r="AD153" t="s">
        <v>57</v>
      </c>
      <c r="AE153" t="s">
        <v>56</v>
      </c>
      <c r="AF153" t="s">
        <v>57</v>
      </c>
      <c r="AG153" t="s">
        <v>170</v>
      </c>
    </row>
    <row r="154" spans="1:33" x14ac:dyDescent="0.25">
      <c r="A154" s="1" t="s">
        <v>18</v>
      </c>
      <c r="H154">
        <v>1</v>
      </c>
      <c r="I154">
        <v>0</v>
      </c>
      <c r="J154">
        <v>0</v>
      </c>
      <c r="K154">
        <v>0</v>
      </c>
      <c r="M154">
        <f t="shared" si="76"/>
        <v>1</v>
      </c>
      <c r="N154">
        <f t="shared" si="77"/>
        <v>0</v>
      </c>
      <c r="O154" s="1">
        <f t="shared" si="78"/>
        <v>1</v>
      </c>
      <c r="P154" s="3" t="str">
        <f t="shared" si="79"/>
        <v>MAX</v>
      </c>
      <c r="Q154">
        <f t="shared" ref="Q154:Q159" si="80">IF(AND(M154 = 0, N154 = 0), 0, IF(P154 &lt; 1, 3, IF(P154 &gt;= P$165, 1, 2)))</f>
        <v>1</v>
      </c>
      <c r="S154">
        <v>2</v>
      </c>
      <c r="T154">
        <v>1</v>
      </c>
      <c r="U154">
        <v>2</v>
      </c>
      <c r="V154">
        <v>1</v>
      </c>
      <c r="W154">
        <v>1</v>
      </c>
      <c r="X154">
        <v>1</v>
      </c>
      <c r="Y154">
        <v>2</v>
      </c>
      <c r="Z154">
        <v>2</v>
      </c>
      <c r="AA154">
        <v>1</v>
      </c>
      <c r="AB154">
        <v>7</v>
      </c>
      <c r="AC154" t="s">
        <v>135</v>
      </c>
      <c r="AD154" t="s">
        <v>136</v>
      </c>
      <c r="AE154" t="s">
        <v>137</v>
      </c>
      <c r="AF154" t="s">
        <v>138</v>
      </c>
      <c r="AG154" t="s">
        <v>137</v>
      </c>
    </row>
    <row r="155" spans="1:33" x14ac:dyDescent="0.25">
      <c r="A155" s="1" t="s">
        <v>22</v>
      </c>
      <c r="B155">
        <v>1</v>
      </c>
      <c r="C155">
        <v>1</v>
      </c>
      <c r="D155">
        <v>0</v>
      </c>
      <c r="E155">
        <v>1</v>
      </c>
      <c r="F155">
        <v>0</v>
      </c>
      <c r="G155">
        <v>3</v>
      </c>
      <c r="H155">
        <v>0</v>
      </c>
      <c r="I155">
        <v>0</v>
      </c>
      <c r="J155">
        <v>0</v>
      </c>
      <c r="K155">
        <v>0</v>
      </c>
      <c r="M155">
        <f t="shared" si="76"/>
        <v>1</v>
      </c>
      <c r="N155">
        <f t="shared" si="77"/>
        <v>5</v>
      </c>
      <c r="O155" s="1">
        <f t="shared" si="78"/>
        <v>-4</v>
      </c>
      <c r="P155" s="3">
        <f t="shared" si="79"/>
        <v>0.2</v>
      </c>
      <c r="Q155">
        <f t="shared" si="80"/>
        <v>3</v>
      </c>
      <c r="S155">
        <v>8</v>
      </c>
      <c r="T155">
        <v>3</v>
      </c>
      <c r="U155">
        <v>3</v>
      </c>
      <c r="V155">
        <v>3</v>
      </c>
      <c r="W155">
        <v>2</v>
      </c>
      <c r="X155">
        <v>4</v>
      </c>
      <c r="Y155">
        <v>3</v>
      </c>
      <c r="Z155">
        <v>6</v>
      </c>
      <c r="AA155">
        <v>2</v>
      </c>
      <c r="AB155">
        <v>9</v>
      </c>
      <c r="AC155" t="s">
        <v>139</v>
      </c>
      <c r="AD155" t="s">
        <v>144</v>
      </c>
      <c r="AE155" t="s">
        <v>144</v>
      </c>
      <c r="AF155" t="s">
        <v>159</v>
      </c>
      <c r="AG155" t="s">
        <v>178</v>
      </c>
    </row>
    <row r="156" spans="1:33" x14ac:dyDescent="0.25">
      <c r="A156" s="1" t="s">
        <v>29</v>
      </c>
      <c r="M156">
        <f t="shared" ref="M156" si="81" xml:space="preserve"> B156 + D156 + F156 + H156 + J156</f>
        <v>0</v>
      </c>
      <c r="N156">
        <f t="shared" ref="N156" si="82" xml:space="preserve"> C156 + E156 + G156 + I156 + K156</f>
        <v>0</v>
      </c>
      <c r="O156" s="1">
        <f t="shared" ref="O156" si="83">M156 - N156</f>
        <v>0</v>
      </c>
      <c r="P156" s="3">
        <f t="shared" ref="P156" si="84" xml:space="preserve"> IF(M156+N156=0, 0, IF(N156=0, "MAX", M156/N156))</f>
        <v>0</v>
      </c>
      <c r="Q156">
        <f t="shared" si="80"/>
        <v>0</v>
      </c>
      <c r="S156">
        <v>9</v>
      </c>
      <c r="T156">
        <v>4</v>
      </c>
      <c r="U156">
        <v>5</v>
      </c>
      <c r="V156">
        <v>4</v>
      </c>
      <c r="W156">
        <v>6</v>
      </c>
      <c r="X156">
        <v>6</v>
      </c>
      <c r="Y156">
        <v>9</v>
      </c>
      <c r="Z156">
        <v>7</v>
      </c>
      <c r="AA156">
        <v>8</v>
      </c>
      <c r="AB156">
        <v>10</v>
      </c>
      <c r="AC156" t="s">
        <v>140</v>
      </c>
      <c r="AD156" t="s">
        <v>145</v>
      </c>
      <c r="AE156" t="s">
        <v>155</v>
      </c>
      <c r="AF156" t="s">
        <v>160</v>
      </c>
      <c r="AG156" t="s">
        <v>171</v>
      </c>
    </row>
    <row r="157" spans="1:33" x14ac:dyDescent="0.25">
      <c r="A157" s="1" t="s">
        <v>19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</v>
      </c>
      <c r="M157">
        <f t="shared" si="76"/>
        <v>0</v>
      </c>
      <c r="N157">
        <f t="shared" si="77"/>
        <v>3</v>
      </c>
      <c r="O157" s="1">
        <f t="shared" si="78"/>
        <v>-3</v>
      </c>
      <c r="P157" s="3">
        <f t="shared" si="79"/>
        <v>0</v>
      </c>
      <c r="Q157">
        <f t="shared" si="80"/>
        <v>3</v>
      </c>
      <c r="S157">
        <v>11</v>
      </c>
      <c r="T157">
        <v>5</v>
      </c>
      <c r="U157">
        <v>6</v>
      </c>
      <c r="V157">
        <v>5</v>
      </c>
      <c r="W157">
        <v>7</v>
      </c>
      <c r="X157">
        <v>7</v>
      </c>
      <c r="Y157">
        <v>12</v>
      </c>
      <c r="Z157">
        <v>8</v>
      </c>
      <c r="AA157">
        <v>12</v>
      </c>
      <c r="AB157">
        <v>11</v>
      </c>
      <c r="AC157" t="s">
        <v>141</v>
      </c>
      <c r="AD157" t="s">
        <v>146</v>
      </c>
      <c r="AE157" t="s">
        <v>156</v>
      </c>
      <c r="AF157" t="s">
        <v>161</v>
      </c>
      <c r="AG157" t="s">
        <v>172</v>
      </c>
    </row>
    <row r="158" spans="1:33" x14ac:dyDescent="0.25">
      <c r="A158" s="1" t="s">
        <v>20</v>
      </c>
      <c r="B158">
        <v>8</v>
      </c>
      <c r="C158">
        <v>1</v>
      </c>
      <c r="D158">
        <v>2</v>
      </c>
      <c r="E158">
        <v>1</v>
      </c>
      <c r="F158">
        <v>1</v>
      </c>
      <c r="G158">
        <v>0</v>
      </c>
      <c r="H158">
        <v>4</v>
      </c>
      <c r="I158">
        <v>1</v>
      </c>
      <c r="J158">
        <v>2</v>
      </c>
      <c r="K158">
        <v>0</v>
      </c>
      <c r="M158">
        <f t="shared" si="76"/>
        <v>17</v>
      </c>
      <c r="N158">
        <f t="shared" si="77"/>
        <v>3</v>
      </c>
      <c r="O158" s="1">
        <f t="shared" si="78"/>
        <v>14</v>
      </c>
      <c r="P158" s="3">
        <f t="shared" si="79"/>
        <v>5.666666666666667</v>
      </c>
      <c r="Q158">
        <f t="shared" si="80"/>
        <v>1</v>
      </c>
      <c r="S158">
        <v>23</v>
      </c>
      <c r="T158">
        <v>6</v>
      </c>
      <c r="U158">
        <v>7</v>
      </c>
      <c r="V158">
        <v>6</v>
      </c>
      <c r="W158">
        <v>9</v>
      </c>
      <c r="X158">
        <v>11</v>
      </c>
      <c r="Y158">
        <v>13</v>
      </c>
      <c r="Z158">
        <v>10</v>
      </c>
      <c r="AA158">
        <v>13</v>
      </c>
      <c r="AB158">
        <v>12</v>
      </c>
      <c r="AC158" t="s">
        <v>143</v>
      </c>
      <c r="AD158" t="s">
        <v>147</v>
      </c>
      <c r="AE158" t="s">
        <v>157</v>
      </c>
      <c r="AF158" t="s">
        <v>162</v>
      </c>
      <c r="AG158" t="s">
        <v>173</v>
      </c>
    </row>
    <row r="159" spans="1:33" x14ac:dyDescent="0.25">
      <c r="A159" s="1" t="s">
        <v>23</v>
      </c>
      <c r="B159">
        <v>2</v>
      </c>
      <c r="C159">
        <v>0</v>
      </c>
      <c r="D159">
        <v>2</v>
      </c>
      <c r="E159">
        <v>0</v>
      </c>
      <c r="F159">
        <v>2</v>
      </c>
      <c r="G159">
        <v>0</v>
      </c>
      <c r="H159">
        <v>0</v>
      </c>
      <c r="I159">
        <v>3</v>
      </c>
      <c r="J159">
        <v>1</v>
      </c>
      <c r="K159">
        <v>1</v>
      </c>
      <c r="M159">
        <f t="shared" si="76"/>
        <v>7</v>
      </c>
      <c r="N159">
        <f t="shared" si="77"/>
        <v>4</v>
      </c>
      <c r="O159" s="1">
        <f t="shared" si="78"/>
        <v>3</v>
      </c>
      <c r="P159" s="3">
        <f t="shared" si="79"/>
        <v>1.75</v>
      </c>
      <c r="Q159">
        <f t="shared" si="80"/>
        <v>1</v>
      </c>
      <c r="S159">
        <v>24</v>
      </c>
      <c r="T159">
        <v>7</v>
      </c>
      <c r="U159">
        <v>9</v>
      </c>
      <c r="V159">
        <v>7</v>
      </c>
      <c r="W159">
        <v>13</v>
      </c>
      <c r="X159">
        <v>12</v>
      </c>
      <c r="Y159">
        <v>14</v>
      </c>
      <c r="Z159">
        <v>14</v>
      </c>
      <c r="AA159">
        <v>14</v>
      </c>
      <c r="AB159">
        <v>13</v>
      </c>
      <c r="AC159" t="s">
        <v>142</v>
      </c>
      <c r="AD159" t="s">
        <v>148</v>
      </c>
      <c r="AE159" t="s">
        <v>158</v>
      </c>
      <c r="AF159" t="s">
        <v>163</v>
      </c>
      <c r="AG159" t="s">
        <v>174</v>
      </c>
    </row>
    <row r="160" spans="1:33" x14ac:dyDescent="0.25">
      <c r="A160" s="1" t="s">
        <v>30</v>
      </c>
      <c r="D160">
        <v>0</v>
      </c>
      <c r="E160">
        <v>0</v>
      </c>
      <c r="F160">
        <v>0</v>
      </c>
      <c r="G160">
        <v>0</v>
      </c>
      <c r="M160">
        <f t="shared" si="76"/>
        <v>0</v>
      </c>
      <c r="N160">
        <f t="shared" si="77"/>
        <v>0</v>
      </c>
      <c r="O160" s="1">
        <f t="shared" si="78"/>
        <v>0</v>
      </c>
      <c r="P160" s="3">
        <f t="shared" si="79"/>
        <v>0</v>
      </c>
      <c r="Q160">
        <v>2</v>
      </c>
      <c r="S160">
        <v>25</v>
      </c>
      <c r="U160">
        <v>12</v>
      </c>
      <c r="V160">
        <v>12</v>
      </c>
      <c r="W160">
        <v>14</v>
      </c>
      <c r="X160">
        <v>13</v>
      </c>
      <c r="Y160">
        <v>15</v>
      </c>
      <c r="Z160">
        <v>16</v>
      </c>
      <c r="AA160">
        <v>15</v>
      </c>
      <c r="AD160" t="s">
        <v>149</v>
      </c>
      <c r="AF160" t="s">
        <v>164</v>
      </c>
      <c r="AG160" t="s">
        <v>175</v>
      </c>
    </row>
    <row r="161" spans="1:33" x14ac:dyDescent="0.25">
      <c r="A161" s="1" t="s">
        <v>24</v>
      </c>
      <c r="M161">
        <f t="shared" si="76"/>
        <v>0</v>
      </c>
      <c r="N161">
        <f t="shared" si="77"/>
        <v>0</v>
      </c>
      <c r="O161" s="1">
        <f t="shared" si="78"/>
        <v>0</v>
      </c>
      <c r="P161" s="3">
        <f t="shared" si="79"/>
        <v>0</v>
      </c>
      <c r="Q161">
        <f>IF(AND(M161 = 0, N161 = 0), 0, IF(P161 &lt; 1, 3, IF(P161 &gt;= P$165, 1, 2)))</f>
        <v>0</v>
      </c>
      <c r="U161">
        <v>15</v>
      </c>
      <c r="V161">
        <v>15</v>
      </c>
      <c r="W161">
        <v>15</v>
      </c>
      <c r="X161">
        <v>14</v>
      </c>
      <c r="Y161">
        <v>16</v>
      </c>
      <c r="Z161">
        <v>18</v>
      </c>
      <c r="AD161" t="s">
        <v>150</v>
      </c>
      <c r="AF161" t="s">
        <v>165</v>
      </c>
      <c r="AG161" t="s">
        <v>177</v>
      </c>
    </row>
    <row r="162" spans="1:33" x14ac:dyDescent="0.25">
      <c r="A162" s="1" t="s">
        <v>21</v>
      </c>
      <c r="B162">
        <v>3</v>
      </c>
      <c r="C162">
        <v>0</v>
      </c>
      <c r="D162">
        <v>5</v>
      </c>
      <c r="E162">
        <v>2</v>
      </c>
      <c r="F162">
        <v>5</v>
      </c>
      <c r="G162">
        <v>1</v>
      </c>
      <c r="H162">
        <v>5</v>
      </c>
      <c r="I162">
        <v>4</v>
      </c>
      <c r="J162">
        <v>4</v>
      </c>
      <c r="K162">
        <v>1</v>
      </c>
      <c r="M162">
        <f t="shared" si="76"/>
        <v>22</v>
      </c>
      <c r="N162">
        <f t="shared" si="77"/>
        <v>8</v>
      </c>
      <c r="O162" s="1">
        <f t="shared" si="78"/>
        <v>14</v>
      </c>
      <c r="P162" s="3">
        <f t="shared" si="79"/>
        <v>2.75</v>
      </c>
      <c r="Q162">
        <f>IF(AND(M162 = 0, N162 = 0), 0, IF(P162 &lt; 1, 3, IF(P162 &gt;= P$165, 1, 2)))</f>
        <v>1</v>
      </c>
      <c r="U162">
        <v>17</v>
      </c>
      <c r="V162">
        <v>17</v>
      </c>
      <c r="W162">
        <v>16</v>
      </c>
      <c r="X162">
        <v>16</v>
      </c>
      <c r="Y162">
        <v>18</v>
      </c>
      <c r="Z162">
        <v>19</v>
      </c>
      <c r="AD162" t="s">
        <v>152</v>
      </c>
      <c r="AF162" t="s">
        <v>166</v>
      </c>
      <c r="AG162" t="s">
        <v>176</v>
      </c>
    </row>
    <row r="163" spans="1:33" x14ac:dyDescent="0.25">
      <c r="A163" s="1" t="s">
        <v>26</v>
      </c>
      <c r="B163">
        <v>0</v>
      </c>
      <c r="C163">
        <v>0</v>
      </c>
      <c r="D163">
        <v>1</v>
      </c>
      <c r="E163">
        <v>2</v>
      </c>
      <c r="F163">
        <v>2</v>
      </c>
      <c r="G163">
        <v>1</v>
      </c>
      <c r="H163">
        <v>2</v>
      </c>
      <c r="I163">
        <v>0</v>
      </c>
      <c r="J163">
        <v>0</v>
      </c>
      <c r="K163">
        <v>1</v>
      </c>
      <c r="M163">
        <f t="shared" si="76"/>
        <v>5</v>
      </c>
      <c r="N163">
        <f t="shared" si="77"/>
        <v>4</v>
      </c>
      <c r="O163" s="1">
        <f t="shared" si="78"/>
        <v>1</v>
      </c>
      <c r="P163" s="3">
        <f t="shared" si="79"/>
        <v>1.25</v>
      </c>
      <c r="Q163">
        <f>IF(AND(M163 = 0, N163 = 0), 0, IF(P163 &lt; 1, 3, IF(P163 &gt;= P$165, 1, 2)))</f>
        <v>1</v>
      </c>
      <c r="U163">
        <v>19</v>
      </c>
      <c r="V163">
        <v>18</v>
      </c>
      <c r="W163">
        <v>17</v>
      </c>
      <c r="X163">
        <v>17</v>
      </c>
      <c r="Y163">
        <v>21</v>
      </c>
      <c r="Z163">
        <v>20</v>
      </c>
      <c r="AD163" t="s">
        <v>151</v>
      </c>
      <c r="AF163" t="s">
        <v>167</v>
      </c>
    </row>
    <row r="164" spans="1:33" x14ac:dyDescent="0.25">
      <c r="A164" s="1" t="s">
        <v>17</v>
      </c>
      <c r="B164">
        <v>6</v>
      </c>
      <c r="C164">
        <v>0</v>
      </c>
      <c r="D164">
        <v>4</v>
      </c>
      <c r="E164">
        <v>1</v>
      </c>
      <c r="F164">
        <v>4</v>
      </c>
      <c r="G164">
        <v>0</v>
      </c>
      <c r="H164">
        <v>5</v>
      </c>
      <c r="I164">
        <v>0</v>
      </c>
      <c r="J164">
        <v>6</v>
      </c>
      <c r="K164">
        <v>0</v>
      </c>
      <c r="M164">
        <f t="shared" si="76"/>
        <v>25</v>
      </c>
      <c r="N164">
        <f t="shared" si="77"/>
        <v>1</v>
      </c>
      <c r="O164" s="1">
        <f t="shared" si="78"/>
        <v>24</v>
      </c>
      <c r="P164" s="3">
        <f t="shared" si="79"/>
        <v>25</v>
      </c>
      <c r="Q164">
        <f>IF(AND(M164 = 0, N164 = 0), 0, IF(P164 &lt; 1, 3, IF(P164 &gt;= P$165, 1, 2)))</f>
        <v>1</v>
      </c>
      <c r="U164">
        <v>23</v>
      </c>
      <c r="V164">
        <v>19</v>
      </c>
      <c r="W164">
        <v>18</v>
      </c>
      <c r="X164">
        <v>18</v>
      </c>
      <c r="Y164">
        <v>22</v>
      </c>
      <c r="Z164">
        <v>21</v>
      </c>
      <c r="AD164" t="s">
        <v>153</v>
      </c>
      <c r="AF164" t="s">
        <v>168</v>
      </c>
    </row>
    <row r="165" spans="1:33" x14ac:dyDescent="0.25">
      <c r="A165" s="4"/>
      <c r="B165" s="4">
        <v>25</v>
      </c>
      <c r="C165" s="4">
        <v>7</v>
      </c>
      <c r="D165" s="4">
        <v>23</v>
      </c>
      <c r="E165" s="4">
        <v>25</v>
      </c>
      <c r="F165" s="4">
        <v>21</v>
      </c>
      <c r="G165" s="4">
        <v>25</v>
      </c>
      <c r="H165" s="4">
        <v>25</v>
      </c>
      <c r="I165" s="4">
        <v>23</v>
      </c>
      <c r="J165" s="4">
        <v>15</v>
      </c>
      <c r="K165" s="4">
        <v>13</v>
      </c>
      <c r="L165" s="4"/>
      <c r="M165" s="4">
        <f t="shared" si="76"/>
        <v>109</v>
      </c>
      <c r="N165" s="4">
        <f t="shared" si="77"/>
        <v>93</v>
      </c>
      <c r="O165" s="4">
        <f t="shared" si="78"/>
        <v>16</v>
      </c>
      <c r="P165" s="5">
        <f t="shared" si="79"/>
        <v>1.1720430107526882</v>
      </c>
      <c r="V165">
        <v>25</v>
      </c>
      <c r="W165">
        <v>19</v>
      </c>
      <c r="X165">
        <v>20</v>
      </c>
      <c r="Y165">
        <v>23</v>
      </c>
      <c r="Z165">
        <v>22</v>
      </c>
      <c r="AD165" t="s">
        <v>154</v>
      </c>
      <c r="AF165" t="s">
        <v>169</v>
      </c>
    </row>
    <row r="166" spans="1:33" x14ac:dyDescent="0.25">
      <c r="W166">
        <v>20</v>
      </c>
      <c r="X166">
        <v>22</v>
      </c>
      <c r="Y166">
        <v>25</v>
      </c>
      <c r="Z166">
        <v>23</v>
      </c>
    </row>
    <row r="167" spans="1:33" x14ac:dyDescent="0.25">
      <c r="A167" t="s">
        <v>11</v>
      </c>
      <c r="W167">
        <v>21</v>
      </c>
      <c r="X167">
        <v>25</v>
      </c>
    </row>
    <row r="168" spans="1:33" x14ac:dyDescent="0.25">
      <c r="A168" t="s">
        <v>11</v>
      </c>
    </row>
    <row r="169" spans="1:33" x14ac:dyDescent="0.25">
      <c r="A169" t="s">
        <v>11</v>
      </c>
    </row>
    <row r="170" spans="1:33" ht="18" customHeight="1" x14ac:dyDescent="0.3">
      <c r="A170" s="8">
        <v>44121</v>
      </c>
      <c r="B170" s="9" t="s">
        <v>111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0"/>
    </row>
    <row r="171" spans="1:33" x14ac:dyDescent="0.25">
      <c r="A171" s="4"/>
      <c r="B171" s="4" t="s">
        <v>3</v>
      </c>
      <c r="C171" s="4"/>
      <c r="D171" s="4" t="s">
        <v>4</v>
      </c>
      <c r="E171" s="4"/>
      <c r="F171" s="4" t="s">
        <v>5</v>
      </c>
      <c r="G171" s="4"/>
      <c r="H171" s="4" t="s">
        <v>6</v>
      </c>
      <c r="I171" s="4"/>
      <c r="J171" s="4" t="s">
        <v>7</v>
      </c>
      <c r="K171" s="4"/>
      <c r="L171" s="4"/>
      <c r="M171" s="4" t="s">
        <v>8</v>
      </c>
      <c r="N171" s="4"/>
      <c r="O171" s="4"/>
      <c r="P171" s="6"/>
    </row>
    <row r="172" spans="1:33" x14ac:dyDescent="0.25">
      <c r="A172" s="4"/>
      <c r="B172" s="7" t="s">
        <v>1</v>
      </c>
      <c r="C172" s="7" t="s">
        <v>2</v>
      </c>
      <c r="D172" s="7" t="s">
        <v>1</v>
      </c>
      <c r="E172" s="7" t="s">
        <v>2</v>
      </c>
      <c r="F172" s="7" t="s">
        <v>1</v>
      </c>
      <c r="G172" s="7" t="s">
        <v>2</v>
      </c>
      <c r="H172" s="7" t="s">
        <v>1</v>
      </c>
      <c r="I172" s="7" t="s">
        <v>2</v>
      </c>
      <c r="J172" s="7" t="s">
        <v>1</v>
      </c>
      <c r="K172" s="7" t="s">
        <v>2</v>
      </c>
      <c r="L172" s="7"/>
      <c r="M172" s="7" t="s">
        <v>1</v>
      </c>
      <c r="N172" s="7" t="s">
        <v>2</v>
      </c>
      <c r="O172" s="4" t="s">
        <v>9</v>
      </c>
      <c r="P172" s="6" t="s">
        <v>10</v>
      </c>
      <c r="S172" t="s">
        <v>3</v>
      </c>
      <c r="U172" t="s">
        <v>4</v>
      </c>
      <c r="W172" t="s">
        <v>5</v>
      </c>
      <c r="Y172" t="s">
        <v>6</v>
      </c>
      <c r="AA172" t="s">
        <v>7</v>
      </c>
      <c r="AC172" t="s">
        <v>12</v>
      </c>
      <c r="AD172" t="s">
        <v>13</v>
      </c>
      <c r="AE172" t="s">
        <v>14</v>
      </c>
      <c r="AF172" t="s">
        <v>15</v>
      </c>
      <c r="AG172" t="s">
        <v>16</v>
      </c>
    </row>
    <row r="173" spans="1:33" x14ac:dyDescent="0.25">
      <c r="A173" s="1" t="s">
        <v>0</v>
      </c>
      <c r="M173">
        <f t="shared" ref="M173:M186" si="85" xml:space="preserve"> B173 + D173 + F173 + H173 + J173</f>
        <v>0</v>
      </c>
      <c r="N173">
        <f t="shared" ref="N173:N186" si="86" xml:space="preserve"> C173 + E173 + G173 + I173 + K173</f>
        <v>0</v>
      </c>
      <c r="O173" s="1">
        <f t="shared" ref="O173:O186" si="87">M173 - N173</f>
        <v>0</v>
      </c>
      <c r="P173" s="3">
        <f t="shared" ref="P173:P186" si="88" xml:space="preserve"> IF(M173+N173=0, 0, IF(N173=0, "MAX", M173/N173))</f>
        <v>0</v>
      </c>
      <c r="Q173">
        <f>IF(AND(M173 = 0, N173 = 0), 0, IF(P173 &lt; 1, 3, IF(P173 &gt;= P$186, 1, 2)))</f>
        <v>0</v>
      </c>
      <c r="T173">
        <v>1</v>
      </c>
      <c r="U173">
        <v>3</v>
      </c>
      <c r="X173">
        <v>0</v>
      </c>
      <c r="AC173" t="s">
        <v>56</v>
      </c>
      <c r="AD173" t="s">
        <v>57</v>
      </c>
      <c r="AE173" t="s">
        <v>56</v>
      </c>
    </row>
    <row r="174" spans="1:33" x14ac:dyDescent="0.25">
      <c r="A174" s="1" t="s">
        <v>18</v>
      </c>
      <c r="F174">
        <v>0</v>
      </c>
      <c r="G174">
        <v>0</v>
      </c>
      <c r="M174">
        <f t="shared" si="85"/>
        <v>0</v>
      </c>
      <c r="N174">
        <f t="shared" si="86"/>
        <v>0</v>
      </c>
      <c r="O174" s="1">
        <f t="shared" si="87"/>
        <v>0</v>
      </c>
      <c r="P174" s="3">
        <f t="shared" si="88"/>
        <v>0</v>
      </c>
      <c r="Q174">
        <v>2</v>
      </c>
      <c r="S174">
        <v>1</v>
      </c>
      <c r="T174">
        <v>2</v>
      </c>
      <c r="U174">
        <v>4</v>
      </c>
      <c r="V174">
        <v>1</v>
      </c>
      <c r="W174">
        <v>2</v>
      </c>
      <c r="X174">
        <v>2</v>
      </c>
      <c r="AC174" t="s">
        <v>112</v>
      </c>
      <c r="AD174" t="s">
        <v>114</v>
      </c>
      <c r="AE174" t="s">
        <v>113</v>
      </c>
    </row>
    <row r="175" spans="1:33" x14ac:dyDescent="0.25">
      <c r="A175" s="1" t="s">
        <v>22</v>
      </c>
      <c r="B175">
        <v>2</v>
      </c>
      <c r="C175">
        <v>0</v>
      </c>
      <c r="D175">
        <v>2</v>
      </c>
      <c r="E175">
        <v>1</v>
      </c>
      <c r="F175">
        <v>1</v>
      </c>
      <c r="G175">
        <v>0</v>
      </c>
      <c r="M175">
        <f t="shared" si="85"/>
        <v>5</v>
      </c>
      <c r="N175">
        <f t="shared" si="86"/>
        <v>1</v>
      </c>
      <c r="O175" s="1">
        <f t="shared" si="87"/>
        <v>4</v>
      </c>
      <c r="P175" s="3">
        <f t="shared" si="88"/>
        <v>5</v>
      </c>
      <c r="Q175">
        <f>IF(AND(M175 = 0, N175 = 0), 0, IF(P175 &lt; 1, 3, IF(P175 &gt;= P$186, 1, 2)))</f>
        <v>1</v>
      </c>
      <c r="S175">
        <v>4</v>
      </c>
      <c r="T175">
        <v>3</v>
      </c>
      <c r="U175">
        <v>6</v>
      </c>
      <c r="V175">
        <v>2</v>
      </c>
      <c r="W175">
        <v>3</v>
      </c>
      <c r="X175">
        <v>3</v>
      </c>
      <c r="AC175" t="s">
        <v>115</v>
      </c>
      <c r="AD175" t="s">
        <v>131</v>
      </c>
      <c r="AE175" t="s">
        <v>120</v>
      </c>
    </row>
    <row r="176" spans="1:33" x14ac:dyDescent="0.25">
      <c r="A176" s="1" t="s">
        <v>19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2</v>
      </c>
      <c r="M176">
        <f t="shared" si="85"/>
        <v>0</v>
      </c>
      <c r="N176">
        <f t="shared" si="86"/>
        <v>4</v>
      </c>
      <c r="O176" s="1">
        <f t="shared" si="87"/>
        <v>-4</v>
      </c>
      <c r="P176" s="3">
        <f t="shared" si="88"/>
        <v>0</v>
      </c>
      <c r="Q176">
        <f>IF(AND(M176 = 0, N176 = 0), 0, IF(P176 &lt; 1, 3, IF(P176 &gt;= P$186, 1, 2)))</f>
        <v>3</v>
      </c>
      <c r="S176">
        <v>7</v>
      </c>
      <c r="T176">
        <v>4</v>
      </c>
      <c r="U176">
        <v>11</v>
      </c>
      <c r="V176">
        <v>3</v>
      </c>
      <c r="W176">
        <v>5</v>
      </c>
      <c r="X176">
        <v>4</v>
      </c>
      <c r="AC176" t="s">
        <v>116</v>
      </c>
      <c r="AD176" t="s">
        <v>132</v>
      </c>
      <c r="AE176" t="s">
        <v>121</v>
      </c>
    </row>
    <row r="177" spans="1:31" x14ac:dyDescent="0.25">
      <c r="A177" s="1" t="s">
        <v>20</v>
      </c>
      <c r="B177">
        <v>3</v>
      </c>
      <c r="C177">
        <v>2</v>
      </c>
      <c r="D177">
        <v>3</v>
      </c>
      <c r="E177">
        <v>2</v>
      </c>
      <c r="F177">
        <v>3</v>
      </c>
      <c r="G177">
        <v>2</v>
      </c>
      <c r="M177">
        <f t="shared" si="85"/>
        <v>9</v>
      </c>
      <c r="N177">
        <f t="shared" si="86"/>
        <v>6</v>
      </c>
      <c r="O177" s="1">
        <f t="shared" si="87"/>
        <v>3</v>
      </c>
      <c r="P177" s="3">
        <f t="shared" si="88"/>
        <v>1.5</v>
      </c>
      <c r="Q177">
        <f>IF(AND(M177 = 0, N177 = 0), 0, IF(P177 &lt; 1, 3, IF(P177 &gt;= P$186, 1, 2)))</f>
        <v>2</v>
      </c>
      <c r="S177">
        <v>8</v>
      </c>
      <c r="T177">
        <v>7</v>
      </c>
      <c r="U177">
        <v>19</v>
      </c>
      <c r="V177">
        <v>4</v>
      </c>
      <c r="W177">
        <v>6</v>
      </c>
      <c r="X177">
        <v>5</v>
      </c>
      <c r="AC177" t="s">
        <v>117</v>
      </c>
      <c r="AD177" t="s">
        <v>133</v>
      </c>
      <c r="AE177" t="s">
        <v>122</v>
      </c>
    </row>
    <row r="178" spans="1:31" x14ac:dyDescent="0.25">
      <c r="A178" s="1" t="s">
        <v>23</v>
      </c>
      <c r="B178">
        <v>3</v>
      </c>
      <c r="C178">
        <v>2</v>
      </c>
      <c r="D178">
        <v>0</v>
      </c>
      <c r="E178">
        <v>1</v>
      </c>
      <c r="F178">
        <v>3</v>
      </c>
      <c r="G178">
        <v>1</v>
      </c>
      <c r="M178">
        <f t="shared" si="85"/>
        <v>6</v>
      </c>
      <c r="N178">
        <f t="shared" si="86"/>
        <v>4</v>
      </c>
      <c r="O178" s="1">
        <f t="shared" si="87"/>
        <v>2</v>
      </c>
      <c r="P178" s="3">
        <f t="shared" si="88"/>
        <v>1.5</v>
      </c>
      <c r="Q178">
        <f>IF(AND(M178 = 0, N178 = 0), 0, IF(P178 &lt; 1, 3, IF(P178 &gt;= P$186, 1, 2)))</f>
        <v>2</v>
      </c>
      <c r="S178">
        <v>12</v>
      </c>
      <c r="T178">
        <v>8</v>
      </c>
      <c r="U178">
        <v>20</v>
      </c>
      <c r="V178">
        <v>6</v>
      </c>
      <c r="W178">
        <v>7</v>
      </c>
      <c r="X178">
        <v>6</v>
      </c>
      <c r="AC178" t="s">
        <v>118</v>
      </c>
      <c r="AE178" t="s">
        <v>123</v>
      </c>
    </row>
    <row r="179" spans="1:31" x14ac:dyDescent="0.25">
      <c r="A179" s="1" t="s">
        <v>30</v>
      </c>
      <c r="M179">
        <f t="shared" si="85"/>
        <v>0</v>
      </c>
      <c r="N179">
        <f t="shared" si="86"/>
        <v>0</v>
      </c>
      <c r="O179" s="1">
        <f t="shared" si="87"/>
        <v>0</v>
      </c>
      <c r="P179" s="3">
        <f t="shared" si="88"/>
        <v>0</v>
      </c>
      <c r="Q179">
        <f>IF(AND(M179 = 0, N179 = 0), 0, IF(P179 &lt; 1, 3, IF(P179 &gt;= P$186, 1, 2)))</f>
        <v>0</v>
      </c>
      <c r="S179">
        <v>14</v>
      </c>
      <c r="T179">
        <v>10</v>
      </c>
      <c r="U179">
        <v>23</v>
      </c>
      <c r="V179">
        <v>8</v>
      </c>
      <c r="W179">
        <v>8</v>
      </c>
      <c r="X179">
        <v>7</v>
      </c>
      <c r="AC179" t="s">
        <v>119</v>
      </c>
      <c r="AE179" t="s">
        <v>124</v>
      </c>
    </row>
    <row r="180" spans="1:31" x14ac:dyDescent="0.25">
      <c r="A180" s="1" t="s">
        <v>27</v>
      </c>
      <c r="F180">
        <v>0</v>
      </c>
      <c r="G180">
        <v>0</v>
      </c>
      <c r="M180">
        <f t="shared" ref="M180:M182" si="89" xml:space="preserve"> B180 + D180 + F180 + H180 + J180</f>
        <v>0</v>
      </c>
      <c r="N180">
        <f t="shared" ref="N180:N182" si="90" xml:space="preserve"> C180 + E180 + G180 + I180 + K180</f>
        <v>0</v>
      </c>
      <c r="O180" s="1">
        <f t="shared" ref="O180:O182" si="91">M180 - N180</f>
        <v>0</v>
      </c>
      <c r="P180" s="3">
        <f t="shared" ref="P180:P182" si="92" xml:space="preserve"> IF(M180+N180=0, 0, IF(N180=0, "MAX", M180/N180))</f>
        <v>0</v>
      </c>
      <c r="Q180">
        <v>2</v>
      </c>
      <c r="S180">
        <v>15</v>
      </c>
      <c r="T180">
        <v>12</v>
      </c>
      <c r="U180">
        <v>24</v>
      </c>
      <c r="V180">
        <v>9</v>
      </c>
      <c r="W180">
        <v>9</v>
      </c>
      <c r="X180">
        <v>9</v>
      </c>
      <c r="AE180" t="s">
        <v>125</v>
      </c>
    </row>
    <row r="181" spans="1:31" x14ac:dyDescent="0.25">
      <c r="A181" s="1" t="s">
        <v>24</v>
      </c>
      <c r="M181">
        <f t="shared" si="89"/>
        <v>0</v>
      </c>
      <c r="N181">
        <f t="shared" si="90"/>
        <v>0</v>
      </c>
      <c r="O181" s="1">
        <f t="shared" si="91"/>
        <v>0</v>
      </c>
      <c r="P181" s="3">
        <f t="shared" si="92"/>
        <v>0</v>
      </c>
      <c r="Q181">
        <f>IF(AND(M181 = 0, N181 = 0), 0, IF(P181 &lt; 1, 3, IF(P181 &gt;= P$186, 1, 2)))</f>
        <v>0</v>
      </c>
      <c r="S181">
        <v>19</v>
      </c>
      <c r="T181">
        <v>15</v>
      </c>
      <c r="U181">
        <v>25</v>
      </c>
      <c r="V181">
        <v>11</v>
      </c>
      <c r="W181">
        <v>10</v>
      </c>
      <c r="X181">
        <v>10</v>
      </c>
      <c r="AE181" t="s">
        <v>126</v>
      </c>
    </row>
    <row r="182" spans="1:31" x14ac:dyDescent="0.25">
      <c r="A182" s="1" t="s">
        <v>28</v>
      </c>
      <c r="M182">
        <f t="shared" si="89"/>
        <v>0</v>
      </c>
      <c r="N182">
        <f t="shared" si="90"/>
        <v>0</v>
      </c>
      <c r="O182" s="1">
        <f t="shared" si="91"/>
        <v>0</v>
      </c>
      <c r="P182" s="3">
        <f t="shared" si="92"/>
        <v>0</v>
      </c>
      <c r="Q182">
        <f>IF(AND(M182 = 0, N182 = 0), 0, IF(P182 &lt; 1, 3, IF(P182 &gt;= P$186, 1, 2)))</f>
        <v>0</v>
      </c>
      <c r="S182">
        <v>22</v>
      </c>
      <c r="T182">
        <v>16</v>
      </c>
      <c r="W182">
        <v>15</v>
      </c>
      <c r="X182">
        <v>11</v>
      </c>
      <c r="AE182" t="s">
        <v>127</v>
      </c>
    </row>
    <row r="183" spans="1:31" x14ac:dyDescent="0.25">
      <c r="A183" s="1" t="s">
        <v>21</v>
      </c>
      <c r="B183">
        <v>2</v>
      </c>
      <c r="C183">
        <v>1</v>
      </c>
      <c r="D183">
        <v>3</v>
      </c>
      <c r="E183">
        <v>0</v>
      </c>
      <c r="F183">
        <v>3</v>
      </c>
      <c r="G183">
        <v>2</v>
      </c>
      <c r="M183">
        <f t="shared" si="85"/>
        <v>8</v>
      </c>
      <c r="N183">
        <f t="shared" si="86"/>
        <v>3</v>
      </c>
      <c r="O183" s="1">
        <f t="shared" si="87"/>
        <v>5</v>
      </c>
      <c r="P183" s="3">
        <f t="shared" si="88"/>
        <v>2.6666666666666665</v>
      </c>
      <c r="Q183">
        <f>IF(AND(M183 = 0, N183 = 0), 0, IF(P183 &lt; 1, 3, IF(P183 &gt;= P$186, 1, 2)))</f>
        <v>1</v>
      </c>
      <c r="S183">
        <v>25</v>
      </c>
      <c r="W183">
        <v>17</v>
      </c>
      <c r="X183">
        <v>12</v>
      </c>
      <c r="AE183" t="s">
        <v>128</v>
      </c>
    </row>
    <row r="184" spans="1:31" x14ac:dyDescent="0.25">
      <c r="A184" s="1" t="s">
        <v>26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2</v>
      </c>
      <c r="M184">
        <f t="shared" si="85"/>
        <v>2</v>
      </c>
      <c r="N184">
        <f t="shared" si="86"/>
        <v>2</v>
      </c>
      <c r="O184" s="1">
        <f t="shared" si="87"/>
        <v>0</v>
      </c>
      <c r="P184" s="3">
        <f t="shared" si="88"/>
        <v>1</v>
      </c>
      <c r="Q184">
        <f>IF(AND(M184 = 0, N184 = 0), 0, IF(P184 &lt; 1, 3, IF(P184 &gt;= P$186, 1, 2)))</f>
        <v>2</v>
      </c>
      <c r="W184">
        <v>18</v>
      </c>
      <c r="X184">
        <v>13</v>
      </c>
      <c r="AE184" t="s">
        <v>129</v>
      </c>
    </row>
    <row r="185" spans="1:31" x14ac:dyDescent="0.25">
      <c r="A185" s="1" t="s">
        <v>17</v>
      </c>
      <c r="B185">
        <v>5</v>
      </c>
      <c r="C185">
        <v>1</v>
      </c>
      <c r="D185">
        <v>4</v>
      </c>
      <c r="E185">
        <v>1</v>
      </c>
      <c r="F185">
        <v>2</v>
      </c>
      <c r="G185">
        <v>1</v>
      </c>
      <c r="M185">
        <f t="shared" si="85"/>
        <v>11</v>
      </c>
      <c r="N185">
        <f t="shared" si="86"/>
        <v>3</v>
      </c>
      <c r="O185" s="1">
        <f t="shared" si="87"/>
        <v>8</v>
      </c>
      <c r="P185" s="3">
        <f t="shared" si="88"/>
        <v>3.6666666666666665</v>
      </c>
      <c r="Q185">
        <f>IF(AND(M185 = 0, N185 = 0), 0, IF(P185 &lt; 1, 3, IF(P185 &gt;= P$186, 1, 2)))</f>
        <v>1</v>
      </c>
      <c r="W185">
        <v>20</v>
      </c>
      <c r="X185">
        <v>14</v>
      </c>
      <c r="AE185" t="s">
        <v>130</v>
      </c>
    </row>
    <row r="186" spans="1:31" x14ac:dyDescent="0.25">
      <c r="A186" s="4"/>
      <c r="B186" s="4">
        <v>25</v>
      </c>
      <c r="C186" s="4">
        <v>16</v>
      </c>
      <c r="D186" s="4">
        <v>25</v>
      </c>
      <c r="E186" s="4">
        <v>11</v>
      </c>
      <c r="F186" s="4">
        <v>25</v>
      </c>
      <c r="G186" s="4">
        <v>21</v>
      </c>
      <c r="H186" s="4"/>
      <c r="I186" s="4"/>
      <c r="J186" s="4"/>
      <c r="K186" s="4"/>
      <c r="L186" s="4"/>
      <c r="M186" s="4">
        <f t="shared" si="85"/>
        <v>75</v>
      </c>
      <c r="N186" s="4">
        <f t="shared" si="86"/>
        <v>48</v>
      </c>
      <c r="O186" s="4">
        <f t="shared" si="87"/>
        <v>27</v>
      </c>
      <c r="P186" s="5">
        <f t="shared" si="88"/>
        <v>1.5625</v>
      </c>
      <c r="W186">
        <v>21</v>
      </c>
      <c r="X186">
        <v>15</v>
      </c>
    </row>
    <row r="187" spans="1:31" x14ac:dyDescent="0.25">
      <c r="W187">
        <v>22</v>
      </c>
      <c r="X187">
        <v>19</v>
      </c>
    </row>
    <row r="188" spans="1:31" x14ac:dyDescent="0.25">
      <c r="A188" t="s">
        <v>11</v>
      </c>
      <c r="W188">
        <v>23</v>
      </c>
      <c r="X188">
        <v>20</v>
      </c>
    </row>
    <row r="189" spans="1:31" x14ac:dyDescent="0.25">
      <c r="A189" t="s">
        <v>11</v>
      </c>
      <c r="W189">
        <v>24</v>
      </c>
      <c r="X189">
        <v>21</v>
      </c>
    </row>
    <row r="190" spans="1:31" x14ac:dyDescent="0.25">
      <c r="A190" t="s">
        <v>11</v>
      </c>
      <c r="W190">
        <v>25</v>
      </c>
    </row>
    <row r="191" spans="1:31" ht="18" customHeight="1" x14ac:dyDescent="0.3">
      <c r="A191" s="8">
        <v>44114</v>
      </c>
      <c r="B191" s="9" t="s">
        <v>110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10"/>
    </row>
    <row r="192" spans="1:31" x14ac:dyDescent="0.25">
      <c r="A192" s="4"/>
      <c r="B192" s="4" t="s">
        <v>3</v>
      </c>
      <c r="C192" s="4"/>
      <c r="D192" s="4" t="s">
        <v>4</v>
      </c>
      <c r="E192" s="4"/>
      <c r="F192" s="4" t="s">
        <v>5</v>
      </c>
      <c r="G192" s="4"/>
      <c r="H192" s="4" t="s">
        <v>6</v>
      </c>
      <c r="I192" s="4"/>
      <c r="J192" s="4" t="s">
        <v>7</v>
      </c>
      <c r="K192" s="4"/>
      <c r="L192" s="4"/>
      <c r="M192" s="4" t="s">
        <v>8</v>
      </c>
      <c r="N192" s="4"/>
      <c r="O192" s="4"/>
      <c r="P192" s="6"/>
    </row>
    <row r="193" spans="1:33" x14ac:dyDescent="0.25">
      <c r="A193" s="4"/>
      <c r="B193" s="7" t="s">
        <v>1</v>
      </c>
      <c r="C193" s="7" t="s">
        <v>2</v>
      </c>
      <c r="D193" s="7" t="s">
        <v>1</v>
      </c>
      <c r="E193" s="7" t="s">
        <v>2</v>
      </c>
      <c r="F193" s="7" t="s">
        <v>1</v>
      </c>
      <c r="G193" s="7" t="s">
        <v>2</v>
      </c>
      <c r="H193" s="7" t="s">
        <v>1</v>
      </c>
      <c r="I193" s="7" t="s">
        <v>2</v>
      </c>
      <c r="J193" s="7" t="s">
        <v>1</v>
      </c>
      <c r="K193" s="7" t="s">
        <v>2</v>
      </c>
      <c r="L193" s="7"/>
      <c r="M193" s="7" t="s">
        <v>1</v>
      </c>
      <c r="N193" s="7" t="s">
        <v>2</v>
      </c>
      <c r="O193" s="4" t="s">
        <v>9</v>
      </c>
      <c r="P193" s="6" t="s">
        <v>10</v>
      </c>
      <c r="S193" t="s">
        <v>3</v>
      </c>
      <c r="U193" t="s">
        <v>4</v>
      </c>
      <c r="W193" t="s">
        <v>5</v>
      </c>
      <c r="Y193" t="s">
        <v>6</v>
      </c>
      <c r="AA193" t="s">
        <v>7</v>
      </c>
      <c r="AC193" t="s">
        <v>12</v>
      </c>
      <c r="AD193" t="s">
        <v>13</v>
      </c>
      <c r="AE193" t="s">
        <v>14</v>
      </c>
      <c r="AF193" t="s">
        <v>15</v>
      </c>
      <c r="AG193" t="s">
        <v>16</v>
      </c>
    </row>
    <row r="194" spans="1:33" x14ac:dyDescent="0.25">
      <c r="A194" s="1" t="s">
        <v>0</v>
      </c>
      <c r="M194">
        <f t="shared" ref="M194:M204" si="93" xml:space="preserve"> B194 + D194 + F194 + H194 + J194</f>
        <v>0</v>
      </c>
      <c r="N194">
        <f t="shared" ref="N194:N204" si="94" xml:space="preserve"> C194 + E194 + G194 + I194 + K194</f>
        <v>0</v>
      </c>
      <c r="O194" s="1">
        <f t="shared" ref="O194:O204" si="95">M194 - N194</f>
        <v>0</v>
      </c>
      <c r="P194" s="3">
        <f t="shared" ref="P194:P204" si="96" xml:space="preserve"> IF(M194+N194=0, 0, IF(N194=0, "MAX", M194/N194))</f>
        <v>0</v>
      </c>
      <c r="Q194">
        <f t="shared" ref="Q194:Q202" si="97">IF(AND(M194 = 0, N194 = 0), 0, IF(P194 &lt; 1, 3, IF(P194 &gt;= P$204, 1, 2)))</f>
        <v>0</v>
      </c>
      <c r="T194">
        <v>0</v>
      </c>
      <c r="U194">
        <v>0</v>
      </c>
      <c r="X194">
        <v>0</v>
      </c>
      <c r="AC194" t="s">
        <v>56</v>
      </c>
      <c r="AD194" t="s">
        <v>57</v>
      </c>
      <c r="AE194" t="s">
        <v>56</v>
      </c>
    </row>
    <row r="195" spans="1:33" x14ac:dyDescent="0.25">
      <c r="A195" s="1" t="s">
        <v>22</v>
      </c>
      <c r="B195">
        <v>1</v>
      </c>
      <c r="C195">
        <v>1</v>
      </c>
      <c r="D195">
        <v>4</v>
      </c>
      <c r="E195">
        <v>1</v>
      </c>
      <c r="F195">
        <v>3</v>
      </c>
      <c r="G195">
        <v>1</v>
      </c>
      <c r="M195">
        <f t="shared" si="93"/>
        <v>8</v>
      </c>
      <c r="N195">
        <f t="shared" si="94"/>
        <v>3</v>
      </c>
      <c r="O195" s="1">
        <f t="shared" si="95"/>
        <v>5</v>
      </c>
      <c r="P195" s="3">
        <f t="shared" si="96"/>
        <v>2.6666666666666665</v>
      </c>
      <c r="Q195">
        <f t="shared" si="97"/>
        <v>1</v>
      </c>
      <c r="S195">
        <v>4</v>
      </c>
      <c r="T195">
        <v>2</v>
      </c>
      <c r="U195">
        <v>1</v>
      </c>
      <c r="V195">
        <v>1</v>
      </c>
      <c r="W195">
        <v>1</v>
      </c>
      <c r="X195">
        <v>1</v>
      </c>
      <c r="AC195" t="s">
        <v>93</v>
      </c>
      <c r="AD195" t="s">
        <v>95</v>
      </c>
      <c r="AE195" t="s">
        <v>94</v>
      </c>
    </row>
    <row r="196" spans="1:33" x14ac:dyDescent="0.25">
      <c r="A196" s="1" t="s">
        <v>19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M196">
        <f t="shared" si="93"/>
        <v>0</v>
      </c>
      <c r="N196">
        <f t="shared" si="94"/>
        <v>1</v>
      </c>
      <c r="O196" s="1">
        <f t="shared" si="95"/>
        <v>-1</v>
      </c>
      <c r="P196" s="3">
        <f t="shared" si="96"/>
        <v>0</v>
      </c>
      <c r="Q196">
        <f t="shared" si="97"/>
        <v>3</v>
      </c>
      <c r="S196">
        <v>5</v>
      </c>
      <c r="T196">
        <v>3</v>
      </c>
      <c r="U196">
        <v>2</v>
      </c>
      <c r="V196">
        <v>2</v>
      </c>
      <c r="W196">
        <v>5</v>
      </c>
      <c r="X196">
        <v>2</v>
      </c>
      <c r="AC196" t="s">
        <v>98</v>
      </c>
      <c r="AD196" t="s">
        <v>105</v>
      </c>
      <c r="AE196" t="s">
        <v>99</v>
      </c>
    </row>
    <row r="197" spans="1:33" x14ac:dyDescent="0.25">
      <c r="A197" s="1" t="s">
        <v>20</v>
      </c>
      <c r="B197">
        <v>3</v>
      </c>
      <c r="C197">
        <v>2</v>
      </c>
      <c r="D197">
        <v>6</v>
      </c>
      <c r="E197">
        <v>2</v>
      </c>
      <c r="F197">
        <v>4</v>
      </c>
      <c r="G197">
        <v>1</v>
      </c>
      <c r="M197">
        <f t="shared" si="93"/>
        <v>13</v>
      </c>
      <c r="N197">
        <f t="shared" si="94"/>
        <v>5</v>
      </c>
      <c r="O197" s="1">
        <f t="shared" si="95"/>
        <v>8</v>
      </c>
      <c r="P197" s="3">
        <f t="shared" si="96"/>
        <v>2.6</v>
      </c>
      <c r="Q197">
        <f t="shared" si="97"/>
        <v>1</v>
      </c>
      <c r="S197">
        <v>7</v>
      </c>
      <c r="T197">
        <v>5</v>
      </c>
      <c r="U197">
        <v>6</v>
      </c>
      <c r="V197">
        <v>3</v>
      </c>
      <c r="W197">
        <v>7</v>
      </c>
      <c r="X197">
        <v>3</v>
      </c>
      <c r="AC197" t="s">
        <v>97</v>
      </c>
      <c r="AD197" t="s">
        <v>106</v>
      </c>
      <c r="AE197" t="s">
        <v>100</v>
      </c>
    </row>
    <row r="198" spans="1:33" x14ac:dyDescent="0.25">
      <c r="A198" s="1" t="s">
        <v>23</v>
      </c>
      <c r="B198">
        <v>2</v>
      </c>
      <c r="C198">
        <v>0</v>
      </c>
      <c r="D198">
        <v>1</v>
      </c>
      <c r="E198">
        <v>0</v>
      </c>
      <c r="F198">
        <v>2</v>
      </c>
      <c r="G198">
        <v>0</v>
      </c>
      <c r="M198">
        <f t="shared" si="93"/>
        <v>5</v>
      </c>
      <c r="N198">
        <f t="shared" si="94"/>
        <v>0</v>
      </c>
      <c r="O198" s="1">
        <f t="shared" si="95"/>
        <v>5</v>
      </c>
      <c r="P198" s="3" t="str">
        <f t="shared" si="96"/>
        <v>MAX</v>
      </c>
      <c r="Q198">
        <f t="shared" si="97"/>
        <v>1</v>
      </c>
      <c r="S198">
        <v>8</v>
      </c>
      <c r="T198">
        <v>6</v>
      </c>
      <c r="U198">
        <v>7</v>
      </c>
      <c r="V198">
        <v>4</v>
      </c>
      <c r="W198">
        <v>9</v>
      </c>
      <c r="X198">
        <v>5</v>
      </c>
      <c r="AC198" t="s">
        <v>96</v>
      </c>
      <c r="AD198" t="s">
        <v>99</v>
      </c>
      <c r="AE198" t="s">
        <v>101</v>
      </c>
    </row>
    <row r="199" spans="1:33" x14ac:dyDescent="0.25">
      <c r="A199" s="1" t="s">
        <v>30</v>
      </c>
      <c r="M199">
        <f t="shared" si="93"/>
        <v>0</v>
      </c>
      <c r="N199">
        <f t="shared" si="94"/>
        <v>0</v>
      </c>
      <c r="O199" s="1">
        <f t="shared" si="95"/>
        <v>0</v>
      </c>
      <c r="P199" s="3">
        <f t="shared" si="96"/>
        <v>0</v>
      </c>
      <c r="Q199">
        <f t="shared" si="97"/>
        <v>0</v>
      </c>
      <c r="S199">
        <v>9</v>
      </c>
      <c r="T199">
        <v>7</v>
      </c>
      <c r="U199">
        <v>9</v>
      </c>
      <c r="V199">
        <v>5</v>
      </c>
      <c r="W199">
        <v>10</v>
      </c>
      <c r="X199">
        <v>6</v>
      </c>
      <c r="AC199" t="s">
        <v>104</v>
      </c>
      <c r="AD199" t="s">
        <v>107</v>
      </c>
      <c r="AE199" t="s">
        <v>102</v>
      </c>
    </row>
    <row r="200" spans="1:33" x14ac:dyDescent="0.25">
      <c r="A200" s="1" t="s">
        <v>27</v>
      </c>
      <c r="D200">
        <v>0</v>
      </c>
      <c r="E200">
        <v>1</v>
      </c>
      <c r="M200">
        <f t="shared" si="93"/>
        <v>0</v>
      </c>
      <c r="N200">
        <f t="shared" si="94"/>
        <v>1</v>
      </c>
      <c r="O200" s="1">
        <f t="shared" si="95"/>
        <v>-1</v>
      </c>
      <c r="P200" s="3">
        <f t="shared" si="96"/>
        <v>0</v>
      </c>
      <c r="Q200">
        <f t="shared" si="97"/>
        <v>3</v>
      </c>
      <c r="S200">
        <v>10</v>
      </c>
      <c r="T200">
        <v>8</v>
      </c>
      <c r="U200">
        <v>10</v>
      </c>
      <c r="V200">
        <v>6</v>
      </c>
      <c r="W200">
        <v>11</v>
      </c>
      <c r="X200">
        <v>7</v>
      </c>
      <c r="AD200" t="s">
        <v>108</v>
      </c>
      <c r="AE200" t="s">
        <v>103</v>
      </c>
    </row>
    <row r="201" spans="1:33" x14ac:dyDescent="0.25">
      <c r="A201" s="1" t="s">
        <v>21</v>
      </c>
      <c r="B201">
        <v>7</v>
      </c>
      <c r="C201">
        <v>1</v>
      </c>
      <c r="D201">
        <v>3</v>
      </c>
      <c r="E201">
        <v>1</v>
      </c>
      <c r="F201">
        <v>7</v>
      </c>
      <c r="G201">
        <v>2</v>
      </c>
      <c r="M201">
        <f t="shared" si="93"/>
        <v>17</v>
      </c>
      <c r="N201">
        <f t="shared" si="94"/>
        <v>4</v>
      </c>
      <c r="O201" s="1">
        <f t="shared" si="95"/>
        <v>13</v>
      </c>
      <c r="P201" s="3">
        <f t="shared" si="96"/>
        <v>4.25</v>
      </c>
      <c r="Q201">
        <f t="shared" si="97"/>
        <v>1</v>
      </c>
      <c r="S201">
        <v>11</v>
      </c>
      <c r="T201">
        <v>9</v>
      </c>
      <c r="U201">
        <v>11</v>
      </c>
      <c r="V201">
        <v>7</v>
      </c>
      <c r="W201">
        <v>12</v>
      </c>
      <c r="X201">
        <v>10</v>
      </c>
      <c r="AD201" t="s">
        <v>109</v>
      </c>
    </row>
    <row r="202" spans="1:33" x14ac:dyDescent="0.25">
      <c r="A202" s="1" t="s">
        <v>26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M202">
        <f t="shared" si="93"/>
        <v>1</v>
      </c>
      <c r="N202">
        <f t="shared" si="94"/>
        <v>0</v>
      </c>
      <c r="O202" s="1">
        <f t="shared" si="95"/>
        <v>1</v>
      </c>
      <c r="P202" s="3" t="str">
        <f t="shared" si="96"/>
        <v>MAX</v>
      </c>
      <c r="Q202">
        <f t="shared" si="97"/>
        <v>1</v>
      </c>
      <c r="S202">
        <v>16</v>
      </c>
      <c r="T202">
        <v>12</v>
      </c>
      <c r="U202">
        <v>12</v>
      </c>
      <c r="V202">
        <v>8</v>
      </c>
      <c r="W202">
        <v>16</v>
      </c>
      <c r="X202">
        <v>12</v>
      </c>
    </row>
    <row r="203" spans="1:33" x14ac:dyDescent="0.25">
      <c r="A203" s="1" t="s">
        <v>17</v>
      </c>
      <c r="B203">
        <v>2</v>
      </c>
      <c r="C203">
        <v>2</v>
      </c>
      <c r="D203">
        <v>2</v>
      </c>
      <c r="E203">
        <v>0</v>
      </c>
      <c r="F203">
        <v>2</v>
      </c>
      <c r="G203">
        <v>1</v>
      </c>
      <c r="M203">
        <f t="shared" si="93"/>
        <v>6</v>
      </c>
      <c r="N203">
        <f t="shared" si="94"/>
        <v>3</v>
      </c>
      <c r="O203" s="1">
        <f t="shared" si="95"/>
        <v>3</v>
      </c>
      <c r="P203" s="3">
        <f t="shared" si="96"/>
        <v>2</v>
      </c>
      <c r="Q203">
        <f>IF(AND(M203 = 0, N203 = 0), 0, IF(P203 &lt; 1, 3, IF(P203 &gt;= P$204, 1, 2)))</f>
        <v>1</v>
      </c>
      <c r="S203">
        <v>17</v>
      </c>
      <c r="T203">
        <v>13</v>
      </c>
      <c r="U203">
        <v>13</v>
      </c>
      <c r="V203">
        <v>10</v>
      </c>
      <c r="W203">
        <v>18</v>
      </c>
      <c r="X203">
        <v>13</v>
      </c>
    </row>
    <row r="204" spans="1:33" x14ac:dyDescent="0.25">
      <c r="A204" s="4"/>
      <c r="B204" s="4">
        <v>25</v>
      </c>
      <c r="C204" s="4">
        <v>20</v>
      </c>
      <c r="D204" s="4">
        <v>25</v>
      </c>
      <c r="E204" s="4">
        <v>20</v>
      </c>
      <c r="F204" s="4">
        <v>25</v>
      </c>
      <c r="G204" s="4">
        <v>17</v>
      </c>
      <c r="H204" s="4"/>
      <c r="I204" s="4"/>
      <c r="J204" s="4"/>
      <c r="K204" s="4"/>
      <c r="L204" s="4"/>
      <c r="M204" s="4">
        <f t="shared" si="93"/>
        <v>75</v>
      </c>
      <c r="N204" s="4">
        <f t="shared" si="94"/>
        <v>57</v>
      </c>
      <c r="O204" s="4">
        <f t="shared" si="95"/>
        <v>18</v>
      </c>
      <c r="P204" s="5">
        <f t="shared" si="96"/>
        <v>1.3157894736842106</v>
      </c>
      <c r="S204">
        <v>18</v>
      </c>
      <c r="T204">
        <v>14</v>
      </c>
      <c r="U204">
        <v>16</v>
      </c>
      <c r="V204">
        <v>11</v>
      </c>
      <c r="W204">
        <v>20</v>
      </c>
      <c r="X204">
        <v>15</v>
      </c>
    </row>
    <row r="205" spans="1:33" x14ac:dyDescent="0.25">
      <c r="S205">
        <v>21</v>
      </c>
      <c r="T205">
        <v>17</v>
      </c>
      <c r="U205">
        <v>17</v>
      </c>
      <c r="V205">
        <v>12</v>
      </c>
      <c r="W205">
        <v>23</v>
      </c>
      <c r="X205">
        <v>17</v>
      </c>
    </row>
    <row r="206" spans="1:33" x14ac:dyDescent="0.25">
      <c r="A206" t="s">
        <v>11</v>
      </c>
      <c r="S206">
        <v>22</v>
      </c>
      <c r="T206">
        <v>18</v>
      </c>
      <c r="U206">
        <v>18</v>
      </c>
      <c r="V206">
        <v>13</v>
      </c>
      <c r="W206">
        <v>25</v>
      </c>
    </row>
    <row r="207" spans="1:33" x14ac:dyDescent="0.25">
      <c r="A207" t="s">
        <v>11</v>
      </c>
      <c r="S207">
        <v>23</v>
      </c>
      <c r="T207">
        <v>19</v>
      </c>
      <c r="U207">
        <v>20</v>
      </c>
      <c r="V207">
        <v>14</v>
      </c>
    </row>
    <row r="208" spans="1:33" x14ac:dyDescent="0.25">
      <c r="A208" t="s">
        <v>11</v>
      </c>
      <c r="S208">
        <v>24</v>
      </c>
      <c r="T208">
        <v>20</v>
      </c>
      <c r="U208">
        <v>22</v>
      </c>
      <c r="V208">
        <v>19</v>
      </c>
    </row>
    <row r="209" spans="1:33" x14ac:dyDescent="0.25">
      <c r="A209" t="s">
        <v>11</v>
      </c>
      <c r="S209">
        <v>25</v>
      </c>
      <c r="U209">
        <v>25</v>
      </c>
      <c r="V209">
        <v>20</v>
      </c>
    </row>
    <row r="210" spans="1:33" x14ac:dyDescent="0.25">
      <c r="A210" t="s">
        <v>11</v>
      </c>
      <c r="P210" s="2"/>
    </row>
    <row r="211" spans="1:33" ht="18" customHeight="1" x14ac:dyDescent="0.3">
      <c r="A211" s="8">
        <v>44107</v>
      </c>
      <c r="B211" s="9" t="s">
        <v>55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10"/>
    </row>
    <row r="212" spans="1:33" x14ac:dyDescent="0.25">
      <c r="A212" s="4"/>
      <c r="B212" s="4" t="s">
        <v>3</v>
      </c>
      <c r="C212" s="4"/>
      <c r="D212" s="4" t="s">
        <v>4</v>
      </c>
      <c r="E212" s="4"/>
      <c r="F212" s="4" t="s">
        <v>5</v>
      </c>
      <c r="G212" s="4"/>
      <c r="H212" s="4" t="s">
        <v>6</v>
      </c>
      <c r="I212" s="4"/>
      <c r="J212" s="4" t="s">
        <v>7</v>
      </c>
      <c r="K212" s="4"/>
      <c r="L212" s="4"/>
      <c r="M212" s="4" t="s">
        <v>8</v>
      </c>
      <c r="N212" s="4"/>
      <c r="O212" s="4"/>
      <c r="P212" s="6"/>
    </row>
    <row r="213" spans="1:33" x14ac:dyDescent="0.25">
      <c r="A213" s="4"/>
      <c r="B213" s="7" t="s">
        <v>1</v>
      </c>
      <c r="C213" s="7" t="s">
        <v>2</v>
      </c>
      <c r="D213" s="7" t="s">
        <v>1</v>
      </c>
      <c r="E213" s="7" t="s">
        <v>2</v>
      </c>
      <c r="F213" s="7" t="s">
        <v>1</v>
      </c>
      <c r="G213" s="7" t="s">
        <v>2</v>
      </c>
      <c r="H213" s="7" t="s">
        <v>1</v>
      </c>
      <c r="I213" s="7" t="s">
        <v>2</v>
      </c>
      <c r="J213" s="7" t="s">
        <v>1</v>
      </c>
      <c r="K213" s="7" t="s">
        <v>2</v>
      </c>
      <c r="L213" s="7"/>
      <c r="M213" s="7" t="s">
        <v>1</v>
      </c>
      <c r="N213" s="7" t="s">
        <v>2</v>
      </c>
      <c r="O213" s="4" t="s">
        <v>9</v>
      </c>
      <c r="P213" s="6" t="s">
        <v>10</v>
      </c>
      <c r="S213" t="s">
        <v>3</v>
      </c>
      <c r="U213" t="s">
        <v>4</v>
      </c>
      <c r="W213" t="s">
        <v>5</v>
      </c>
      <c r="Y213" t="s">
        <v>6</v>
      </c>
      <c r="AA213" t="s">
        <v>7</v>
      </c>
      <c r="AC213" t="s">
        <v>12</v>
      </c>
      <c r="AD213" t="s">
        <v>13</v>
      </c>
      <c r="AE213" t="s">
        <v>14</v>
      </c>
      <c r="AF213" t="s">
        <v>15</v>
      </c>
      <c r="AG213" t="s">
        <v>16</v>
      </c>
    </row>
    <row r="214" spans="1:33" x14ac:dyDescent="0.25">
      <c r="A214" s="1" t="s">
        <v>0</v>
      </c>
      <c r="F214">
        <v>0</v>
      </c>
      <c r="G214">
        <v>0</v>
      </c>
      <c r="H214">
        <v>0</v>
      </c>
      <c r="I214">
        <v>0</v>
      </c>
      <c r="M214">
        <f t="shared" ref="M214:M228" si="98" xml:space="preserve"> B214 + D214 + F214 + H214 + J214</f>
        <v>0</v>
      </c>
      <c r="N214">
        <f t="shared" ref="N214:N228" si="99" xml:space="preserve"> C214 + E214 + G214 + I214 + K214</f>
        <v>0</v>
      </c>
      <c r="O214" s="1">
        <f t="shared" ref="O214:O228" si="100">M214 - N214</f>
        <v>0</v>
      </c>
      <c r="P214" s="3">
        <f t="shared" ref="P214:P228" si="101" xml:space="preserve"> IF(M214+N214=0, 0, IF(N214=0, "MAX", M214/N214))</f>
        <v>0</v>
      </c>
      <c r="Q214">
        <v>2</v>
      </c>
      <c r="T214">
        <v>1</v>
      </c>
      <c r="U214">
        <v>0</v>
      </c>
      <c r="X214">
        <v>0</v>
      </c>
      <c r="Y214">
        <v>0</v>
      </c>
      <c r="AC214" t="s">
        <v>56</v>
      </c>
      <c r="AD214" t="s">
        <v>57</v>
      </c>
      <c r="AE214" t="s">
        <v>56</v>
      </c>
      <c r="AF214" t="s">
        <v>57</v>
      </c>
    </row>
    <row r="215" spans="1:33" x14ac:dyDescent="0.25">
      <c r="A215" s="1" t="s">
        <v>18</v>
      </c>
      <c r="B215">
        <v>1</v>
      </c>
      <c r="C215">
        <v>1</v>
      </c>
      <c r="M215">
        <f t="shared" si="98"/>
        <v>1</v>
      </c>
      <c r="N215">
        <f t="shared" si="99"/>
        <v>1</v>
      </c>
      <c r="O215" s="1">
        <f t="shared" si="100"/>
        <v>0</v>
      </c>
      <c r="P215" s="3">
        <f t="shared" si="101"/>
        <v>1</v>
      </c>
      <c r="Q215">
        <f t="shared" ref="Q215:Q220" si="102">IF(AND(M215 = 0, N215 = 0), 0, IF(P215 &lt; 1, 3, IF(P215 &gt;= P$228, 1, 2)))</f>
        <v>2</v>
      </c>
      <c r="S215">
        <v>1</v>
      </c>
      <c r="T215">
        <v>3</v>
      </c>
      <c r="U215">
        <v>3</v>
      </c>
      <c r="V215">
        <v>1</v>
      </c>
      <c r="W215">
        <v>1</v>
      </c>
      <c r="X215">
        <v>1</v>
      </c>
      <c r="Y215">
        <v>2</v>
      </c>
      <c r="Z215">
        <v>2</v>
      </c>
      <c r="AC215" t="s">
        <v>58</v>
      </c>
      <c r="AD215" t="s">
        <v>59</v>
      </c>
      <c r="AE215" t="s">
        <v>58</v>
      </c>
      <c r="AF215" t="s">
        <v>60</v>
      </c>
    </row>
    <row r="216" spans="1:33" x14ac:dyDescent="0.25">
      <c r="A216" s="1" t="s">
        <v>22</v>
      </c>
      <c r="B216">
        <v>0</v>
      </c>
      <c r="C216">
        <v>0</v>
      </c>
      <c r="D216">
        <v>3</v>
      </c>
      <c r="E216">
        <v>1</v>
      </c>
      <c r="F216">
        <v>0</v>
      </c>
      <c r="G216">
        <v>2</v>
      </c>
      <c r="H216">
        <v>1</v>
      </c>
      <c r="I216">
        <v>1</v>
      </c>
      <c r="M216">
        <f t="shared" si="98"/>
        <v>4</v>
      </c>
      <c r="N216">
        <f t="shared" si="99"/>
        <v>4</v>
      </c>
      <c r="O216" s="1">
        <f t="shared" si="100"/>
        <v>0</v>
      </c>
      <c r="P216" s="3">
        <f t="shared" si="101"/>
        <v>1</v>
      </c>
      <c r="Q216">
        <f t="shared" si="102"/>
        <v>2</v>
      </c>
      <c r="S216">
        <v>3</v>
      </c>
      <c r="T216">
        <v>6</v>
      </c>
      <c r="U216">
        <v>7</v>
      </c>
      <c r="V216">
        <v>3</v>
      </c>
      <c r="W216">
        <v>3</v>
      </c>
      <c r="X216">
        <v>2</v>
      </c>
      <c r="Y216">
        <v>4</v>
      </c>
      <c r="Z216">
        <v>3</v>
      </c>
      <c r="AC216" t="s">
        <v>61</v>
      </c>
      <c r="AD216" t="s">
        <v>68</v>
      </c>
      <c r="AE216" t="s">
        <v>75</v>
      </c>
      <c r="AF216" t="s">
        <v>68</v>
      </c>
    </row>
    <row r="217" spans="1:33" x14ac:dyDescent="0.25">
      <c r="A217" s="1" t="s">
        <v>29</v>
      </c>
      <c r="M217">
        <f t="shared" si="98"/>
        <v>0</v>
      </c>
      <c r="N217">
        <f t="shared" si="99"/>
        <v>0</v>
      </c>
      <c r="O217" s="1">
        <f t="shared" si="100"/>
        <v>0</v>
      </c>
      <c r="P217" s="3">
        <f t="shared" si="101"/>
        <v>0</v>
      </c>
      <c r="Q217">
        <f t="shared" si="102"/>
        <v>0</v>
      </c>
      <c r="S217">
        <v>4</v>
      </c>
      <c r="T217">
        <v>7</v>
      </c>
      <c r="U217">
        <v>8</v>
      </c>
      <c r="V217">
        <v>5</v>
      </c>
      <c r="W217">
        <v>4</v>
      </c>
      <c r="X217">
        <v>3</v>
      </c>
      <c r="Y217">
        <v>6</v>
      </c>
      <c r="Z217">
        <v>4</v>
      </c>
      <c r="AC217" t="s">
        <v>62</v>
      </c>
      <c r="AD217" t="s">
        <v>69</v>
      </c>
      <c r="AE217" t="s">
        <v>76</v>
      </c>
      <c r="AF217" t="s">
        <v>81</v>
      </c>
    </row>
    <row r="218" spans="1:33" x14ac:dyDescent="0.25">
      <c r="A218" s="1" t="s">
        <v>19</v>
      </c>
      <c r="B218">
        <v>0</v>
      </c>
      <c r="C218">
        <v>3</v>
      </c>
      <c r="D218">
        <v>0</v>
      </c>
      <c r="E218">
        <v>0</v>
      </c>
      <c r="F218">
        <v>0</v>
      </c>
      <c r="G218">
        <v>2</v>
      </c>
      <c r="H218">
        <v>0</v>
      </c>
      <c r="I218">
        <v>0</v>
      </c>
      <c r="M218">
        <f t="shared" si="98"/>
        <v>0</v>
      </c>
      <c r="N218">
        <f t="shared" si="99"/>
        <v>5</v>
      </c>
      <c r="O218" s="1">
        <f t="shared" si="100"/>
        <v>-5</v>
      </c>
      <c r="P218" s="3">
        <f t="shared" si="101"/>
        <v>0</v>
      </c>
      <c r="Q218">
        <f t="shared" si="102"/>
        <v>3</v>
      </c>
      <c r="S218">
        <v>6</v>
      </c>
      <c r="T218">
        <v>14</v>
      </c>
      <c r="U218">
        <v>16</v>
      </c>
      <c r="V218">
        <v>6</v>
      </c>
      <c r="W218">
        <v>6</v>
      </c>
      <c r="X218">
        <v>4</v>
      </c>
      <c r="Y218">
        <v>10</v>
      </c>
      <c r="Z218">
        <v>6</v>
      </c>
      <c r="AC218" t="s">
        <v>63</v>
      </c>
      <c r="AD218" t="s">
        <v>70</v>
      </c>
      <c r="AE218" t="s">
        <v>77</v>
      </c>
      <c r="AF218" t="s">
        <v>82</v>
      </c>
    </row>
    <row r="219" spans="1:33" x14ac:dyDescent="0.25">
      <c r="A219" s="1" t="s">
        <v>20</v>
      </c>
      <c r="B219">
        <v>1</v>
      </c>
      <c r="C219">
        <v>3</v>
      </c>
      <c r="D219">
        <v>1</v>
      </c>
      <c r="E219">
        <v>3</v>
      </c>
      <c r="F219">
        <v>6</v>
      </c>
      <c r="G219">
        <v>2</v>
      </c>
      <c r="H219">
        <v>4</v>
      </c>
      <c r="I219">
        <v>1</v>
      </c>
      <c r="M219">
        <f t="shared" si="98"/>
        <v>12</v>
      </c>
      <c r="N219">
        <f t="shared" si="99"/>
        <v>9</v>
      </c>
      <c r="O219" s="1">
        <f t="shared" si="100"/>
        <v>3</v>
      </c>
      <c r="P219" s="3">
        <f t="shared" si="101"/>
        <v>1.3333333333333333</v>
      </c>
      <c r="Q219">
        <f t="shared" si="102"/>
        <v>1</v>
      </c>
      <c r="S219">
        <v>9</v>
      </c>
      <c r="T219">
        <v>18</v>
      </c>
      <c r="U219">
        <v>18</v>
      </c>
      <c r="V219">
        <v>8</v>
      </c>
      <c r="W219">
        <v>12</v>
      </c>
      <c r="X219">
        <v>5</v>
      </c>
      <c r="Y219">
        <v>11</v>
      </c>
      <c r="Z219">
        <v>7</v>
      </c>
      <c r="AC219" t="s">
        <v>85</v>
      </c>
      <c r="AD219" t="s">
        <v>71</v>
      </c>
      <c r="AE219" t="s">
        <v>78</v>
      </c>
      <c r="AF219" t="s">
        <v>83</v>
      </c>
    </row>
    <row r="220" spans="1:33" x14ac:dyDescent="0.25">
      <c r="A220" s="1" t="s">
        <v>23</v>
      </c>
      <c r="B220">
        <v>1</v>
      </c>
      <c r="C220">
        <v>1</v>
      </c>
      <c r="D220">
        <v>1</v>
      </c>
      <c r="E220">
        <v>1</v>
      </c>
      <c r="F220">
        <v>0</v>
      </c>
      <c r="G220">
        <v>0</v>
      </c>
      <c r="H220">
        <v>2</v>
      </c>
      <c r="I220">
        <v>0</v>
      </c>
      <c r="M220">
        <f t="shared" si="98"/>
        <v>4</v>
      </c>
      <c r="N220">
        <f t="shared" si="99"/>
        <v>2</v>
      </c>
      <c r="O220" s="1">
        <f t="shared" si="100"/>
        <v>2</v>
      </c>
      <c r="P220" s="3">
        <f t="shared" si="101"/>
        <v>2</v>
      </c>
      <c r="Q220">
        <f t="shared" si="102"/>
        <v>1</v>
      </c>
      <c r="S220">
        <v>14</v>
      </c>
      <c r="T220">
        <v>21</v>
      </c>
      <c r="U220">
        <v>20</v>
      </c>
      <c r="V220">
        <v>10</v>
      </c>
      <c r="W220">
        <v>13</v>
      </c>
      <c r="X220">
        <v>7</v>
      </c>
      <c r="Y220">
        <v>17</v>
      </c>
      <c r="Z220">
        <v>8</v>
      </c>
      <c r="AC220" t="s">
        <v>86</v>
      </c>
      <c r="AD220" t="s">
        <v>72</v>
      </c>
      <c r="AE220" t="s">
        <v>79</v>
      </c>
      <c r="AF220" t="s">
        <v>84</v>
      </c>
    </row>
    <row r="221" spans="1:33" x14ac:dyDescent="0.25">
      <c r="A221" s="1" t="s">
        <v>30</v>
      </c>
      <c r="F221">
        <v>0</v>
      </c>
      <c r="G221">
        <v>0</v>
      </c>
      <c r="M221">
        <f t="shared" si="98"/>
        <v>0</v>
      </c>
      <c r="N221">
        <f t="shared" si="99"/>
        <v>0</v>
      </c>
      <c r="O221" s="1">
        <f t="shared" si="100"/>
        <v>0</v>
      </c>
      <c r="P221" s="3">
        <f t="shared" si="101"/>
        <v>0</v>
      </c>
      <c r="Q221">
        <v>2</v>
      </c>
      <c r="S221">
        <v>15</v>
      </c>
      <c r="T221">
        <v>22</v>
      </c>
      <c r="U221">
        <v>21</v>
      </c>
      <c r="V221">
        <v>12</v>
      </c>
      <c r="W221">
        <v>15</v>
      </c>
      <c r="X221">
        <v>10</v>
      </c>
      <c r="Y221">
        <v>18</v>
      </c>
      <c r="Z221">
        <v>9</v>
      </c>
      <c r="AC221" t="s">
        <v>64</v>
      </c>
      <c r="AD221" t="s">
        <v>73</v>
      </c>
      <c r="AE221" t="s">
        <v>80</v>
      </c>
      <c r="AF221" t="s">
        <v>91</v>
      </c>
    </row>
    <row r="222" spans="1:33" x14ac:dyDescent="0.25">
      <c r="A222" s="1" t="s">
        <v>27</v>
      </c>
      <c r="B222">
        <v>1</v>
      </c>
      <c r="C222">
        <v>0</v>
      </c>
      <c r="F222">
        <v>1</v>
      </c>
      <c r="G222">
        <v>0</v>
      </c>
      <c r="M222">
        <f t="shared" si="98"/>
        <v>2</v>
      </c>
      <c r="N222">
        <f t="shared" si="99"/>
        <v>0</v>
      </c>
      <c r="O222" s="1">
        <f t="shared" si="100"/>
        <v>2</v>
      </c>
      <c r="P222" s="3" t="str">
        <f t="shared" si="101"/>
        <v>MAX</v>
      </c>
      <c r="Q222">
        <f>IF(AND(M222 = 0, N222 = 0), 0, IF(P222 &lt; 1, 3, IF(P222 &gt;= P$228, 1, 2)))</f>
        <v>1</v>
      </c>
      <c r="S222">
        <v>16</v>
      </c>
      <c r="T222">
        <v>25</v>
      </c>
      <c r="U222">
        <v>22</v>
      </c>
      <c r="V222">
        <v>13</v>
      </c>
      <c r="W222">
        <v>21</v>
      </c>
      <c r="X222">
        <v>12</v>
      </c>
      <c r="Y222">
        <v>20</v>
      </c>
      <c r="Z222">
        <v>10</v>
      </c>
      <c r="AC222" t="s">
        <v>65</v>
      </c>
      <c r="AD222" t="s">
        <v>74</v>
      </c>
      <c r="AE222" t="s">
        <v>90</v>
      </c>
      <c r="AF222" t="s">
        <v>92</v>
      </c>
    </row>
    <row r="223" spans="1:33" x14ac:dyDescent="0.25">
      <c r="A223" s="1" t="s">
        <v>24</v>
      </c>
      <c r="H223">
        <v>0</v>
      </c>
      <c r="I223">
        <v>0</v>
      </c>
      <c r="M223">
        <f t="shared" si="98"/>
        <v>0</v>
      </c>
      <c r="N223">
        <f t="shared" si="99"/>
        <v>0</v>
      </c>
      <c r="O223" s="1">
        <f t="shared" si="100"/>
        <v>0</v>
      </c>
      <c r="P223" s="3">
        <f t="shared" si="101"/>
        <v>0</v>
      </c>
      <c r="Q223">
        <v>2</v>
      </c>
      <c r="U223">
        <v>23</v>
      </c>
      <c r="V223">
        <v>15</v>
      </c>
      <c r="W223">
        <v>24</v>
      </c>
      <c r="X223">
        <v>13</v>
      </c>
      <c r="Y223">
        <v>23</v>
      </c>
      <c r="Z223">
        <v>11</v>
      </c>
      <c r="AC223" t="s">
        <v>67</v>
      </c>
      <c r="AD223" t="s">
        <v>87</v>
      </c>
      <c r="AE223" t="s">
        <v>89</v>
      </c>
    </row>
    <row r="224" spans="1:33" x14ac:dyDescent="0.25">
      <c r="A224" s="1" t="s">
        <v>28</v>
      </c>
      <c r="M224">
        <f t="shared" si="98"/>
        <v>0</v>
      </c>
      <c r="N224">
        <f t="shared" si="99"/>
        <v>0</v>
      </c>
      <c r="O224" s="1">
        <f t="shared" si="100"/>
        <v>0</v>
      </c>
      <c r="P224" s="3">
        <f t="shared" si="101"/>
        <v>0</v>
      </c>
      <c r="Q224">
        <f>IF(AND(M224 = 0, N224 = 0), 0, IF(P224 &lt; 1, 3, IF(P224 &gt;= P$228, 1, 2)))</f>
        <v>0</v>
      </c>
      <c r="U224">
        <v>24</v>
      </c>
      <c r="V224">
        <v>16</v>
      </c>
      <c r="W224">
        <v>25</v>
      </c>
      <c r="Y224">
        <v>24</v>
      </c>
      <c r="Z224">
        <v>13</v>
      </c>
      <c r="AC224" t="s">
        <v>66</v>
      </c>
      <c r="AE224" t="s">
        <v>88</v>
      </c>
    </row>
    <row r="225" spans="1:33" x14ac:dyDescent="0.25">
      <c r="A225" s="1" t="s">
        <v>21</v>
      </c>
      <c r="B225">
        <v>1</v>
      </c>
      <c r="C225">
        <v>3</v>
      </c>
      <c r="D225">
        <v>0</v>
      </c>
      <c r="E225">
        <v>0</v>
      </c>
      <c r="F225">
        <v>5</v>
      </c>
      <c r="G225">
        <v>2</v>
      </c>
      <c r="H225">
        <v>2</v>
      </c>
      <c r="I225">
        <v>1</v>
      </c>
      <c r="M225">
        <f t="shared" si="98"/>
        <v>8</v>
      </c>
      <c r="N225">
        <f t="shared" si="99"/>
        <v>6</v>
      </c>
      <c r="O225" s="1">
        <f t="shared" si="100"/>
        <v>2</v>
      </c>
      <c r="P225" s="3">
        <f t="shared" si="101"/>
        <v>1.3333333333333333</v>
      </c>
      <c r="Q225">
        <f>IF(AND(M225 = 0, N225 = 0), 0, IF(P225 &lt; 1, 3, IF(P225 &gt;= P$228, 1, 2)))</f>
        <v>1</v>
      </c>
      <c r="U225">
        <v>25</v>
      </c>
      <c r="V225">
        <v>17</v>
      </c>
      <c r="Y225">
        <v>25</v>
      </c>
      <c r="Z225">
        <v>14</v>
      </c>
    </row>
    <row r="226" spans="1:33" x14ac:dyDescent="0.25">
      <c r="A226" s="1" t="s">
        <v>26</v>
      </c>
      <c r="B226">
        <v>1</v>
      </c>
      <c r="C226">
        <v>2</v>
      </c>
      <c r="D226">
        <v>0</v>
      </c>
      <c r="E226">
        <v>1</v>
      </c>
      <c r="F226">
        <v>0</v>
      </c>
      <c r="G226">
        <v>1</v>
      </c>
      <c r="H226">
        <v>2</v>
      </c>
      <c r="I226">
        <v>0</v>
      </c>
      <c r="M226">
        <f t="shared" si="98"/>
        <v>3</v>
      </c>
      <c r="N226">
        <f t="shared" si="99"/>
        <v>4</v>
      </c>
      <c r="O226" s="1">
        <f t="shared" si="100"/>
        <v>-1</v>
      </c>
      <c r="P226" s="3">
        <f t="shared" si="101"/>
        <v>0.75</v>
      </c>
      <c r="Q226">
        <f>IF(AND(M226 = 0, N226 = 0), 0, IF(P226 &lt; 1, 3, IF(P226 &gt;= P$228, 1, 2)))</f>
        <v>3</v>
      </c>
    </row>
    <row r="227" spans="1:33" x14ac:dyDescent="0.25">
      <c r="A227" s="1" t="s">
        <v>17</v>
      </c>
      <c r="B227">
        <v>1</v>
      </c>
      <c r="C227">
        <v>0</v>
      </c>
      <c r="D227">
        <v>2</v>
      </c>
      <c r="E227">
        <v>0</v>
      </c>
      <c r="F227">
        <v>1</v>
      </c>
      <c r="G227">
        <v>1</v>
      </c>
      <c r="H227">
        <v>3</v>
      </c>
      <c r="I227">
        <v>1</v>
      </c>
      <c r="M227">
        <f t="shared" si="98"/>
        <v>7</v>
      </c>
      <c r="N227">
        <f t="shared" si="99"/>
        <v>2</v>
      </c>
      <c r="O227" s="1">
        <f t="shared" si="100"/>
        <v>5</v>
      </c>
      <c r="P227" s="3">
        <f t="shared" si="101"/>
        <v>3.5</v>
      </c>
      <c r="Q227">
        <f>IF(AND(M227 = 0, N227 = 0), 0, IF(P227 &lt; 1, 3, IF(P227 &gt;= P$228, 1, 2)))</f>
        <v>1</v>
      </c>
    </row>
    <row r="228" spans="1:33" x14ac:dyDescent="0.25">
      <c r="A228" s="4"/>
      <c r="B228" s="4">
        <v>16</v>
      </c>
      <c r="C228" s="4">
        <v>25</v>
      </c>
      <c r="D228" s="4">
        <v>25</v>
      </c>
      <c r="E228" s="4">
        <v>17</v>
      </c>
      <c r="F228" s="4">
        <v>25</v>
      </c>
      <c r="G228" s="4">
        <v>13</v>
      </c>
      <c r="H228" s="4">
        <v>25</v>
      </c>
      <c r="I228" s="4">
        <v>14</v>
      </c>
      <c r="J228" s="4"/>
      <c r="K228" s="4"/>
      <c r="L228" s="4"/>
      <c r="M228" s="4">
        <f t="shared" si="98"/>
        <v>91</v>
      </c>
      <c r="N228" s="4">
        <f t="shared" si="99"/>
        <v>69</v>
      </c>
      <c r="O228" s="4">
        <f t="shared" si="100"/>
        <v>22</v>
      </c>
      <c r="P228" s="5">
        <f t="shared" si="101"/>
        <v>1.318840579710145</v>
      </c>
    </row>
    <row r="229" spans="1:33" x14ac:dyDescent="0.25">
      <c r="P229" s="2"/>
    </row>
    <row r="230" spans="1:33" ht="18" customHeight="1" x14ac:dyDescent="0.3">
      <c r="A230" s="8">
        <v>44100</v>
      </c>
      <c r="B230" s="9" t="s">
        <v>25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10"/>
    </row>
    <row r="231" spans="1:33" x14ac:dyDescent="0.25">
      <c r="A231" s="4"/>
      <c r="B231" s="4" t="s">
        <v>3</v>
      </c>
      <c r="C231" s="4"/>
      <c r="D231" s="4" t="s">
        <v>4</v>
      </c>
      <c r="E231" s="4"/>
      <c r="F231" s="4" t="s">
        <v>5</v>
      </c>
      <c r="G231" s="4"/>
      <c r="H231" s="4" t="s">
        <v>6</v>
      </c>
      <c r="I231" s="4"/>
      <c r="J231" s="4" t="s">
        <v>7</v>
      </c>
      <c r="K231" s="4"/>
      <c r="L231" s="4"/>
      <c r="M231" s="4" t="s">
        <v>8</v>
      </c>
      <c r="N231" s="4"/>
      <c r="O231" s="4"/>
      <c r="P231" s="6"/>
    </row>
    <row r="232" spans="1:33" x14ac:dyDescent="0.25">
      <c r="A232" s="4"/>
      <c r="B232" s="7" t="s">
        <v>1</v>
      </c>
      <c r="C232" s="7" t="s">
        <v>2</v>
      </c>
      <c r="D232" s="7" t="s">
        <v>1</v>
      </c>
      <c r="E232" s="7" t="s">
        <v>2</v>
      </c>
      <c r="F232" s="7" t="s">
        <v>1</v>
      </c>
      <c r="G232" s="7" t="s">
        <v>2</v>
      </c>
      <c r="H232" s="7" t="s">
        <v>1</v>
      </c>
      <c r="I232" s="7" t="s">
        <v>2</v>
      </c>
      <c r="J232" s="7" t="s">
        <v>1</v>
      </c>
      <c r="K232" s="7" t="s">
        <v>2</v>
      </c>
      <c r="L232" s="7"/>
      <c r="M232" s="7" t="s">
        <v>1</v>
      </c>
      <c r="N232" s="7" t="s">
        <v>2</v>
      </c>
      <c r="O232" s="4" t="s">
        <v>9</v>
      </c>
      <c r="P232" s="6" t="s">
        <v>10</v>
      </c>
      <c r="S232" t="s">
        <v>3</v>
      </c>
      <c r="U232" t="s">
        <v>4</v>
      </c>
      <c r="W232" t="s">
        <v>5</v>
      </c>
      <c r="Y232" t="s">
        <v>6</v>
      </c>
      <c r="AA232" t="s">
        <v>7</v>
      </c>
      <c r="AC232" t="s">
        <v>12</v>
      </c>
      <c r="AD232" t="s">
        <v>13</v>
      </c>
      <c r="AE232" t="s">
        <v>14</v>
      </c>
      <c r="AF232" t="s">
        <v>15</v>
      </c>
      <c r="AG232" t="s">
        <v>16</v>
      </c>
    </row>
    <row r="233" spans="1:33" x14ac:dyDescent="0.25">
      <c r="A233" s="1" t="s">
        <v>0</v>
      </c>
      <c r="B233">
        <v>0</v>
      </c>
      <c r="C233">
        <v>1</v>
      </c>
      <c r="M233">
        <f t="shared" ref="M233:M247" si="103" xml:space="preserve"> B233 + D233 + F233 + H233 + J233</f>
        <v>0</v>
      </c>
      <c r="N233">
        <f t="shared" ref="N233:N247" si="104" xml:space="preserve"> C233 + E233 + G233 + I233 + K233</f>
        <v>1</v>
      </c>
      <c r="O233" s="1">
        <f t="shared" ref="O233:O247" si="105">M233 - N233</f>
        <v>-1</v>
      </c>
      <c r="P233" s="3">
        <f t="shared" ref="P233:P247" si="106" xml:space="preserve"> IF(M233+N233=0, 0, IF(N233=0, "MAX", M233/N233))</f>
        <v>0</v>
      </c>
      <c r="Q233">
        <f>IF(AND(M233 = 0, N233 = 0), 0, IF(P233 &lt; 1, 3, IF(P233 &gt;= P$247, 1, 2)))</f>
        <v>3</v>
      </c>
      <c r="T233">
        <v>0</v>
      </c>
      <c r="U233">
        <v>0</v>
      </c>
      <c r="X233">
        <v>1</v>
      </c>
      <c r="AC233" t="s">
        <v>31</v>
      </c>
      <c r="AD233" t="s">
        <v>33</v>
      </c>
      <c r="AE233" t="s">
        <v>31</v>
      </c>
    </row>
    <row r="234" spans="1:33" x14ac:dyDescent="0.25">
      <c r="A234" s="1" t="s">
        <v>18</v>
      </c>
      <c r="D234">
        <v>0</v>
      </c>
      <c r="E234">
        <v>0</v>
      </c>
      <c r="F234">
        <v>0</v>
      </c>
      <c r="G234">
        <v>0</v>
      </c>
      <c r="M234">
        <f t="shared" si="103"/>
        <v>0</v>
      </c>
      <c r="N234">
        <f t="shared" si="104"/>
        <v>0</v>
      </c>
      <c r="O234" s="1">
        <f t="shared" si="105"/>
        <v>0</v>
      </c>
      <c r="P234" s="3">
        <f t="shared" si="106"/>
        <v>0</v>
      </c>
      <c r="Q234">
        <v>2</v>
      </c>
      <c r="S234">
        <v>5</v>
      </c>
      <c r="T234">
        <v>1</v>
      </c>
      <c r="U234">
        <v>2</v>
      </c>
      <c r="V234">
        <v>5</v>
      </c>
      <c r="W234">
        <v>1</v>
      </c>
      <c r="X234">
        <v>3</v>
      </c>
      <c r="AC234" t="s">
        <v>32</v>
      </c>
      <c r="AD234" t="s">
        <v>31</v>
      </c>
      <c r="AE234" t="s">
        <v>34</v>
      </c>
    </row>
    <row r="235" spans="1:33" x14ac:dyDescent="0.25">
      <c r="A235" s="1" t="s">
        <v>22</v>
      </c>
      <c r="B235">
        <v>4</v>
      </c>
      <c r="C235">
        <v>0</v>
      </c>
      <c r="D235">
        <v>0</v>
      </c>
      <c r="E235">
        <v>1</v>
      </c>
      <c r="F235">
        <v>0</v>
      </c>
      <c r="G235">
        <v>1</v>
      </c>
      <c r="M235">
        <f t="shared" ref="M235:M240" si="107" xml:space="preserve"> B235 + D235 + F235 + H235 + J235</f>
        <v>4</v>
      </c>
      <c r="N235">
        <f t="shared" ref="N235:N240" si="108" xml:space="preserve"> C235 + E235 + G235 + I235 + K235</f>
        <v>2</v>
      </c>
      <c r="O235" s="1">
        <f t="shared" ref="O235:O240" si="109">M235 - N235</f>
        <v>2</v>
      </c>
      <c r="P235" s="3">
        <f t="shared" ref="P235:P240" si="110" xml:space="preserve"> IF(M235+N235=0, 0, IF(N235=0, "MAX", M235/N235))</f>
        <v>2</v>
      </c>
      <c r="Q235">
        <f t="shared" ref="Q235:Q246" si="111">IF(AND(M235 = 0, N235 = 0), 0, IF(P235 &lt; 1, 3, IF(P235 &gt;= P$247, 1, 2)))</f>
        <v>1</v>
      </c>
      <c r="S235">
        <v>7</v>
      </c>
      <c r="T235">
        <v>2</v>
      </c>
      <c r="U235">
        <v>5</v>
      </c>
      <c r="V235">
        <v>6</v>
      </c>
      <c r="W235">
        <v>2</v>
      </c>
      <c r="X235">
        <v>5</v>
      </c>
      <c r="AC235" t="s">
        <v>35</v>
      </c>
      <c r="AD235" t="s">
        <v>39</v>
      </c>
      <c r="AE235" t="s">
        <v>50</v>
      </c>
    </row>
    <row r="236" spans="1:33" x14ac:dyDescent="0.25">
      <c r="A236" s="1" t="s">
        <v>29</v>
      </c>
      <c r="M236">
        <f t="shared" si="107"/>
        <v>0</v>
      </c>
      <c r="N236">
        <f t="shared" si="108"/>
        <v>0</v>
      </c>
      <c r="O236" s="1">
        <f t="shared" si="109"/>
        <v>0</v>
      </c>
      <c r="P236" s="3">
        <f t="shared" si="110"/>
        <v>0</v>
      </c>
      <c r="Q236">
        <f t="shared" si="111"/>
        <v>0</v>
      </c>
      <c r="S236">
        <v>8</v>
      </c>
      <c r="T236">
        <v>4</v>
      </c>
      <c r="U236">
        <v>7</v>
      </c>
      <c r="V236">
        <v>7</v>
      </c>
      <c r="W236">
        <v>3</v>
      </c>
      <c r="X236">
        <v>6</v>
      </c>
      <c r="AC236" t="s">
        <v>36</v>
      </c>
      <c r="AD236" t="s">
        <v>40</v>
      </c>
      <c r="AE236" t="s">
        <v>49</v>
      </c>
    </row>
    <row r="237" spans="1:33" x14ac:dyDescent="0.25">
      <c r="A237" s="1" t="s">
        <v>19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M237">
        <f t="shared" si="107"/>
        <v>0</v>
      </c>
      <c r="N237">
        <f t="shared" si="108"/>
        <v>2</v>
      </c>
      <c r="O237" s="1">
        <f t="shared" si="109"/>
        <v>-2</v>
      </c>
      <c r="P237" s="3">
        <f t="shared" si="110"/>
        <v>0</v>
      </c>
      <c r="Q237">
        <f t="shared" si="111"/>
        <v>3</v>
      </c>
      <c r="S237">
        <v>16</v>
      </c>
      <c r="T237">
        <v>5</v>
      </c>
      <c r="U237">
        <v>9</v>
      </c>
      <c r="V237">
        <v>9</v>
      </c>
      <c r="W237">
        <v>14</v>
      </c>
      <c r="X237">
        <v>9</v>
      </c>
      <c r="AC237" t="s">
        <v>37</v>
      </c>
      <c r="AD237" t="s">
        <v>41</v>
      </c>
      <c r="AE237" t="s">
        <v>48</v>
      </c>
    </row>
    <row r="238" spans="1:33" x14ac:dyDescent="0.25">
      <c r="A238" s="1" t="s">
        <v>20</v>
      </c>
      <c r="B238">
        <v>4</v>
      </c>
      <c r="C238">
        <v>1</v>
      </c>
      <c r="D238">
        <v>5</v>
      </c>
      <c r="E238">
        <v>2</v>
      </c>
      <c r="F238">
        <v>5</v>
      </c>
      <c r="G238">
        <v>2</v>
      </c>
      <c r="M238">
        <f t="shared" si="107"/>
        <v>14</v>
      </c>
      <c r="N238">
        <f t="shared" si="108"/>
        <v>5</v>
      </c>
      <c r="O238" s="1">
        <f t="shared" si="109"/>
        <v>9</v>
      </c>
      <c r="P238" s="3">
        <f t="shared" si="110"/>
        <v>2.8</v>
      </c>
      <c r="Q238">
        <f t="shared" si="111"/>
        <v>1</v>
      </c>
      <c r="S238">
        <v>17</v>
      </c>
      <c r="T238">
        <v>6</v>
      </c>
      <c r="U238">
        <v>18</v>
      </c>
      <c r="V238">
        <v>10</v>
      </c>
      <c r="W238">
        <v>16</v>
      </c>
      <c r="X238">
        <v>11</v>
      </c>
      <c r="AC238" t="s">
        <v>38</v>
      </c>
      <c r="AD238" t="s">
        <v>42</v>
      </c>
      <c r="AE238" t="s">
        <v>47</v>
      </c>
    </row>
    <row r="239" spans="1:33" x14ac:dyDescent="0.25">
      <c r="A239" s="1" t="s">
        <v>23</v>
      </c>
      <c r="B239">
        <v>3</v>
      </c>
      <c r="C239">
        <v>1</v>
      </c>
      <c r="D239">
        <v>2</v>
      </c>
      <c r="E239">
        <v>1</v>
      </c>
      <c r="F239">
        <v>5</v>
      </c>
      <c r="G239">
        <v>1</v>
      </c>
      <c r="M239">
        <f t="shared" si="107"/>
        <v>10</v>
      </c>
      <c r="N239">
        <f t="shared" si="108"/>
        <v>3</v>
      </c>
      <c r="O239" s="1">
        <f t="shared" si="109"/>
        <v>7</v>
      </c>
      <c r="P239" s="3">
        <f t="shared" si="110"/>
        <v>3.3333333333333335</v>
      </c>
      <c r="Q239">
        <f t="shared" si="111"/>
        <v>1</v>
      </c>
      <c r="S239">
        <v>18</v>
      </c>
      <c r="T239">
        <v>7</v>
      </c>
      <c r="U239">
        <v>20</v>
      </c>
      <c r="V239">
        <v>13</v>
      </c>
      <c r="W239">
        <v>17</v>
      </c>
      <c r="X239">
        <v>13</v>
      </c>
      <c r="AD239" t="s">
        <v>44</v>
      </c>
      <c r="AE239" t="s">
        <v>46</v>
      </c>
    </row>
    <row r="240" spans="1:33" x14ac:dyDescent="0.25">
      <c r="A240" s="1" t="s">
        <v>30</v>
      </c>
      <c r="B240">
        <v>0</v>
      </c>
      <c r="C240">
        <v>0</v>
      </c>
      <c r="D240">
        <v>1</v>
      </c>
      <c r="E240">
        <v>1</v>
      </c>
      <c r="F240">
        <v>2</v>
      </c>
      <c r="G240">
        <v>1</v>
      </c>
      <c r="M240">
        <f t="shared" si="107"/>
        <v>3</v>
      </c>
      <c r="N240">
        <f t="shared" si="108"/>
        <v>2</v>
      </c>
      <c r="O240" s="1">
        <f t="shared" si="109"/>
        <v>1</v>
      </c>
      <c r="P240" s="3">
        <f t="shared" si="110"/>
        <v>1.5</v>
      </c>
      <c r="Q240">
        <f t="shared" si="111"/>
        <v>1</v>
      </c>
      <c r="S240">
        <v>21</v>
      </c>
      <c r="T240">
        <v>8</v>
      </c>
      <c r="U240">
        <v>21</v>
      </c>
      <c r="V240">
        <v>14</v>
      </c>
      <c r="W240">
        <v>18</v>
      </c>
      <c r="X240">
        <v>15</v>
      </c>
      <c r="AD240" t="s">
        <v>43</v>
      </c>
      <c r="AE240" t="s">
        <v>45</v>
      </c>
    </row>
    <row r="241" spans="1:24" x14ac:dyDescent="0.25">
      <c r="A241" s="1" t="s">
        <v>27</v>
      </c>
      <c r="M241">
        <f t="shared" si="103"/>
        <v>0</v>
      </c>
      <c r="N241">
        <f t="shared" si="104"/>
        <v>0</v>
      </c>
      <c r="O241" s="1">
        <f t="shared" si="105"/>
        <v>0</v>
      </c>
      <c r="P241" s="3">
        <f t="shared" si="106"/>
        <v>0</v>
      </c>
      <c r="Q241">
        <f t="shared" si="111"/>
        <v>0</v>
      </c>
      <c r="S241">
        <v>22</v>
      </c>
      <c r="T241">
        <v>9</v>
      </c>
      <c r="U241">
        <v>23</v>
      </c>
      <c r="V241">
        <v>15</v>
      </c>
      <c r="W241">
        <v>21</v>
      </c>
      <c r="X241">
        <v>17</v>
      </c>
    </row>
    <row r="242" spans="1:24" x14ac:dyDescent="0.25">
      <c r="A242" s="1" t="s">
        <v>24</v>
      </c>
      <c r="M242">
        <f t="shared" si="103"/>
        <v>0</v>
      </c>
      <c r="N242">
        <f t="shared" si="104"/>
        <v>0</v>
      </c>
      <c r="O242" s="1">
        <f t="shared" si="105"/>
        <v>0</v>
      </c>
      <c r="P242" s="3">
        <f t="shared" si="106"/>
        <v>0</v>
      </c>
      <c r="Q242">
        <f t="shared" si="111"/>
        <v>0</v>
      </c>
      <c r="S242">
        <v>23</v>
      </c>
      <c r="T242">
        <v>11</v>
      </c>
      <c r="U242">
        <v>24</v>
      </c>
      <c r="V242">
        <v>17</v>
      </c>
      <c r="W242">
        <v>22</v>
      </c>
      <c r="X242">
        <v>20</v>
      </c>
    </row>
    <row r="243" spans="1:24" x14ac:dyDescent="0.25">
      <c r="A243" s="1" t="s">
        <v>28</v>
      </c>
      <c r="M243">
        <f t="shared" si="103"/>
        <v>0</v>
      </c>
      <c r="N243">
        <f t="shared" si="104"/>
        <v>0</v>
      </c>
      <c r="O243" s="1">
        <f t="shared" si="105"/>
        <v>0</v>
      </c>
      <c r="P243" s="3">
        <f t="shared" si="106"/>
        <v>0</v>
      </c>
      <c r="Q243">
        <f t="shared" si="111"/>
        <v>0</v>
      </c>
      <c r="S243">
        <v>25</v>
      </c>
      <c r="U243">
        <v>25</v>
      </c>
      <c r="V243">
        <v>18</v>
      </c>
      <c r="W243">
        <v>23</v>
      </c>
      <c r="X243">
        <v>22</v>
      </c>
    </row>
    <row r="244" spans="1:24" x14ac:dyDescent="0.25">
      <c r="A244" s="1" t="s">
        <v>21</v>
      </c>
      <c r="B244">
        <v>2</v>
      </c>
      <c r="C244">
        <v>2</v>
      </c>
      <c r="D244">
        <v>3</v>
      </c>
      <c r="E244">
        <v>4</v>
      </c>
      <c r="F244">
        <v>3</v>
      </c>
      <c r="G244">
        <v>5</v>
      </c>
      <c r="M244">
        <f t="shared" si="103"/>
        <v>8</v>
      </c>
      <c r="N244">
        <f t="shared" si="104"/>
        <v>11</v>
      </c>
      <c r="O244" s="1">
        <f t="shared" si="105"/>
        <v>-3</v>
      </c>
      <c r="P244" s="3">
        <f t="shared" si="106"/>
        <v>0.72727272727272729</v>
      </c>
      <c r="Q244">
        <f t="shared" si="111"/>
        <v>3</v>
      </c>
      <c r="W244">
        <v>24</v>
      </c>
      <c r="X244">
        <v>23</v>
      </c>
    </row>
    <row r="245" spans="1:24" x14ac:dyDescent="0.25">
      <c r="A245" s="1" t="s">
        <v>26</v>
      </c>
      <c r="B245">
        <v>0</v>
      </c>
      <c r="C245">
        <v>1</v>
      </c>
      <c r="D245">
        <v>2</v>
      </c>
      <c r="E245">
        <v>2</v>
      </c>
      <c r="F245">
        <v>2</v>
      </c>
      <c r="G245">
        <v>1</v>
      </c>
      <c r="M245">
        <f t="shared" si="103"/>
        <v>4</v>
      </c>
      <c r="N245">
        <f t="shared" si="104"/>
        <v>4</v>
      </c>
      <c r="O245" s="1">
        <f t="shared" si="105"/>
        <v>0</v>
      </c>
      <c r="P245" s="3">
        <f t="shared" si="106"/>
        <v>1</v>
      </c>
      <c r="Q245">
        <f t="shared" si="111"/>
        <v>2</v>
      </c>
      <c r="W245">
        <v>25</v>
      </c>
    </row>
    <row r="246" spans="1:24" x14ac:dyDescent="0.25">
      <c r="A246" s="1" t="s">
        <v>17</v>
      </c>
      <c r="M246">
        <f t="shared" si="103"/>
        <v>0</v>
      </c>
      <c r="N246">
        <f t="shared" si="104"/>
        <v>0</v>
      </c>
      <c r="O246" s="1">
        <f t="shared" si="105"/>
        <v>0</v>
      </c>
      <c r="P246" s="3">
        <f t="shared" si="106"/>
        <v>0</v>
      </c>
      <c r="Q246">
        <f t="shared" si="111"/>
        <v>0</v>
      </c>
    </row>
    <row r="247" spans="1:24" x14ac:dyDescent="0.25">
      <c r="A247" s="4"/>
      <c r="B247" s="4">
        <v>25</v>
      </c>
      <c r="C247" s="4">
        <v>11</v>
      </c>
      <c r="D247" s="4">
        <v>25</v>
      </c>
      <c r="E247" s="4">
        <v>18</v>
      </c>
      <c r="F247" s="4">
        <v>25</v>
      </c>
      <c r="G247" s="4">
        <v>23</v>
      </c>
      <c r="H247" s="4"/>
      <c r="I247" s="4"/>
      <c r="J247" s="4"/>
      <c r="K247" s="4"/>
      <c r="L247" s="4"/>
      <c r="M247" s="4">
        <f t="shared" si="103"/>
        <v>75</v>
      </c>
      <c r="N247" s="4">
        <f t="shared" si="104"/>
        <v>52</v>
      </c>
      <c r="O247" s="4">
        <f t="shared" si="105"/>
        <v>23</v>
      </c>
      <c r="P247" s="5">
        <f t="shared" si="106"/>
        <v>1.4423076923076923</v>
      </c>
    </row>
    <row r="248" spans="1:24" ht="14.25" customHeight="1" x14ac:dyDescent="0.25">
      <c r="P248" s="2"/>
    </row>
  </sheetData>
  <conditionalFormatting sqref="A233:P246 A194:P203 B161:P161 A157:A164 A111:P111 A113:A121 B47:P47 A46 B26:P28 B29:L29 A4:P4 B5:L6">
    <cfRule type="expression" dxfId="463" priority="461">
      <formula>$Q4 = 0</formula>
    </cfRule>
    <cfRule type="expression" dxfId="462" priority="492">
      <formula>$Q4 = 3</formula>
    </cfRule>
    <cfRule type="expression" dxfId="461" priority="493">
      <formula>$Q4 = 2</formula>
    </cfRule>
    <cfRule type="expression" dxfId="460" priority="494">
      <formula>$Q4 = 1</formula>
    </cfRule>
  </conditionalFormatting>
  <conditionalFormatting sqref="A214:P227">
    <cfRule type="expression" dxfId="459" priority="457">
      <formula>$Q214 = 0</formula>
    </cfRule>
    <cfRule type="expression" dxfId="458" priority="458">
      <formula>$Q214 = 3</formula>
    </cfRule>
    <cfRule type="expression" dxfId="457" priority="459">
      <formula>$Q214 = 2</formula>
    </cfRule>
    <cfRule type="expression" dxfId="456" priority="460">
      <formula>$Q214 = 1</formula>
    </cfRule>
  </conditionalFormatting>
  <conditionalFormatting sqref="A173:P175 B183:P185 B176:P179">
    <cfRule type="expression" dxfId="455" priority="449">
      <formula>$Q173 = 0</formula>
    </cfRule>
    <cfRule type="expression" dxfId="454" priority="450">
      <formula>$Q173 = 3</formula>
    </cfRule>
    <cfRule type="expression" dxfId="453" priority="451">
      <formula>$Q173 = 2</formula>
    </cfRule>
    <cfRule type="expression" dxfId="452" priority="452">
      <formula>$Q173 = 1</formula>
    </cfRule>
  </conditionalFormatting>
  <conditionalFormatting sqref="B180:P182">
    <cfRule type="expression" dxfId="451" priority="445">
      <formula>$Q180 = 0</formula>
    </cfRule>
    <cfRule type="expression" dxfId="450" priority="446">
      <formula>$Q180 = 3</formula>
    </cfRule>
    <cfRule type="expression" dxfId="449" priority="447">
      <formula>$Q180 = 2</formula>
    </cfRule>
    <cfRule type="expression" dxfId="448" priority="448">
      <formula>$Q180 = 1</formula>
    </cfRule>
  </conditionalFormatting>
  <conditionalFormatting sqref="A176:A185">
    <cfRule type="expression" dxfId="447" priority="441">
      <formula>$Q176 = 0</formula>
    </cfRule>
    <cfRule type="expression" dxfId="446" priority="442">
      <formula>$Q176 = 3</formula>
    </cfRule>
    <cfRule type="expression" dxfId="445" priority="443">
      <formula>$Q176 = 2</formula>
    </cfRule>
    <cfRule type="expression" dxfId="444" priority="444">
      <formula>$Q176 = 1</formula>
    </cfRule>
  </conditionalFormatting>
  <conditionalFormatting sqref="B162:P164 B157:P160 A153:P155 A156:L156">
    <cfRule type="expression" dxfId="443" priority="437">
      <formula>$Q153 = 0</formula>
    </cfRule>
    <cfRule type="expression" dxfId="442" priority="438">
      <formula>$Q153 = 3</formula>
    </cfRule>
    <cfRule type="expression" dxfId="441" priority="439">
      <formula>$Q153 = 2</formula>
    </cfRule>
    <cfRule type="expression" dxfId="440" priority="440">
      <formula>$Q153 = 1</formula>
    </cfRule>
  </conditionalFormatting>
  <conditionalFormatting sqref="M156:P156">
    <cfRule type="expression" dxfId="439" priority="425">
      <formula>$Q156 = 0</formula>
    </cfRule>
    <cfRule type="expression" dxfId="438" priority="426">
      <formula>$Q156 = 3</formula>
    </cfRule>
    <cfRule type="expression" dxfId="437" priority="427">
      <formula>$Q156 = 2</formula>
    </cfRule>
    <cfRule type="expression" dxfId="436" priority="428">
      <formula>$Q156 = 1</formula>
    </cfRule>
  </conditionalFormatting>
  <conditionalFormatting sqref="B140:P140 A135:A144 B141:L141">
    <cfRule type="expression" dxfId="435" priority="421">
      <formula>$Q135 = 0</formula>
    </cfRule>
    <cfRule type="expression" dxfId="434" priority="422">
      <formula>$Q135 = 3</formula>
    </cfRule>
    <cfRule type="expression" dxfId="433" priority="423">
      <formula>$Q135 = 2</formula>
    </cfRule>
    <cfRule type="expression" dxfId="432" priority="424">
      <formula>$Q135 = 1</formula>
    </cfRule>
  </conditionalFormatting>
  <conditionalFormatting sqref="B142:P144 B135:P138 A131:P133 A134:L134 B139:L139">
    <cfRule type="expression" dxfId="431" priority="417">
      <formula>$Q131 = 0</formula>
    </cfRule>
    <cfRule type="expression" dxfId="430" priority="418">
      <formula>$Q131 = 3</formula>
    </cfRule>
    <cfRule type="expression" dxfId="429" priority="419">
      <formula>$Q131 = 2</formula>
    </cfRule>
    <cfRule type="expression" dxfId="428" priority="420">
      <formula>$Q131 = 1</formula>
    </cfRule>
  </conditionalFormatting>
  <conditionalFormatting sqref="M134:P134">
    <cfRule type="expression" dxfId="427" priority="413">
      <formula>$Q134 = 0</formula>
    </cfRule>
    <cfRule type="expression" dxfId="426" priority="414">
      <formula>$Q134 = 3</formula>
    </cfRule>
    <cfRule type="expression" dxfId="425" priority="415">
      <formula>$Q134 = 2</formula>
    </cfRule>
    <cfRule type="expression" dxfId="424" priority="416">
      <formula>$Q134 = 1</formula>
    </cfRule>
  </conditionalFormatting>
  <conditionalFormatting sqref="M139:P139">
    <cfRule type="expression" dxfId="423" priority="409">
      <formula>$Q139 = 0</formula>
    </cfRule>
    <cfRule type="expression" dxfId="422" priority="410">
      <formula>$Q139 = 3</formula>
    </cfRule>
    <cfRule type="expression" dxfId="421" priority="411">
      <formula>$Q139 = 2</formula>
    </cfRule>
    <cfRule type="expression" dxfId="420" priority="412">
      <formula>$Q139 = 1</formula>
    </cfRule>
  </conditionalFormatting>
  <conditionalFormatting sqref="M141:P141">
    <cfRule type="expression" dxfId="419" priority="405">
      <formula>$Q141 = 0</formula>
    </cfRule>
    <cfRule type="expression" dxfId="418" priority="406">
      <formula>$Q141 = 3</formula>
    </cfRule>
    <cfRule type="expression" dxfId="417" priority="407">
      <formula>$Q141 = 2</formula>
    </cfRule>
    <cfRule type="expression" dxfId="416" priority="408">
      <formula>$Q141 = 1</formula>
    </cfRule>
  </conditionalFormatting>
  <conditionalFormatting sqref="B117:P117 B118:L118">
    <cfRule type="expression" dxfId="415" priority="401">
      <formula>$Q117 = 0</formula>
    </cfRule>
    <cfRule type="expression" dxfId="414" priority="402">
      <formula>$Q117 = 3</formula>
    </cfRule>
    <cfRule type="expression" dxfId="413" priority="403">
      <formula>$Q117 = 2</formula>
    </cfRule>
    <cfRule type="expression" dxfId="412" priority="404">
      <formula>$Q117 = 1</formula>
    </cfRule>
  </conditionalFormatting>
  <conditionalFormatting sqref="B119:P121 B113:P116 A112:L112">
    <cfRule type="expression" dxfId="411" priority="397">
      <formula>$Q112 = 0</formula>
    </cfRule>
    <cfRule type="expression" dxfId="410" priority="398">
      <formula>$Q112 = 3</formula>
    </cfRule>
    <cfRule type="expression" dxfId="409" priority="399">
      <formula>$Q112 = 2</formula>
    </cfRule>
    <cfRule type="expression" dxfId="408" priority="400">
      <formula>$Q112 = 1</formula>
    </cfRule>
  </conditionalFormatting>
  <conditionalFormatting sqref="M112:P112">
    <cfRule type="expression" dxfId="407" priority="393">
      <formula>$Q112 = 0</formula>
    </cfRule>
    <cfRule type="expression" dxfId="406" priority="394">
      <formula>$Q112 = 3</formula>
    </cfRule>
    <cfRule type="expression" dxfId="405" priority="395">
      <formula>$Q112 = 2</formula>
    </cfRule>
    <cfRule type="expression" dxfId="404" priority="396">
      <formula>$Q112 = 1</formula>
    </cfRule>
  </conditionalFormatting>
  <conditionalFormatting sqref="M118:P118">
    <cfRule type="expression" dxfId="403" priority="381">
      <formula>$Q118 = 0</formula>
    </cfRule>
    <cfRule type="expression" dxfId="402" priority="382">
      <formula>$Q118 = 3</formula>
    </cfRule>
    <cfRule type="expression" dxfId="401" priority="383">
      <formula>$Q118 = 2</formula>
    </cfRule>
    <cfRule type="expression" dxfId="400" priority="384">
      <formula>$Q118 = 1</formula>
    </cfRule>
  </conditionalFormatting>
  <conditionalFormatting sqref="A91:P91 A94:A97 A99:A103">
    <cfRule type="expression" dxfId="399" priority="377">
      <formula>$Q91 = 0</formula>
    </cfRule>
    <cfRule type="expression" dxfId="398" priority="378">
      <formula>$Q91 = 3</formula>
    </cfRule>
    <cfRule type="expression" dxfId="397" priority="379">
      <formula>$Q91 = 2</formula>
    </cfRule>
    <cfRule type="expression" dxfId="396" priority="380">
      <formula>$Q91 = 1</formula>
    </cfRule>
  </conditionalFormatting>
  <conditionalFormatting sqref="B99:P99 B100:L100">
    <cfRule type="expression" dxfId="395" priority="373">
      <formula>$Q99 = 0</formula>
    </cfRule>
    <cfRule type="expression" dxfId="394" priority="374">
      <formula>$Q99 = 3</formula>
    </cfRule>
    <cfRule type="expression" dxfId="393" priority="375">
      <formula>$Q99 = 2</formula>
    </cfRule>
    <cfRule type="expression" dxfId="392" priority="376">
      <formula>$Q99 = 1</formula>
    </cfRule>
  </conditionalFormatting>
  <conditionalFormatting sqref="B101:P103 B94:P97 A92:L92">
    <cfRule type="expression" dxfId="391" priority="369">
      <formula>$Q92 = 0</formula>
    </cfRule>
    <cfRule type="expression" dxfId="390" priority="370">
      <formula>$Q92 = 3</formula>
    </cfRule>
    <cfRule type="expression" dxfId="389" priority="371">
      <formula>$Q92 = 2</formula>
    </cfRule>
    <cfRule type="expression" dxfId="388" priority="372">
      <formula>$Q92 = 1</formula>
    </cfRule>
  </conditionalFormatting>
  <conditionalFormatting sqref="M92:P92">
    <cfRule type="expression" dxfId="387" priority="365">
      <formula>$Q92 = 0</formula>
    </cfRule>
    <cfRule type="expression" dxfId="386" priority="366">
      <formula>$Q92 = 3</formula>
    </cfRule>
    <cfRule type="expression" dxfId="385" priority="367">
      <formula>$Q92 = 2</formula>
    </cfRule>
    <cfRule type="expression" dxfId="384" priority="368">
      <formula>$Q92 = 1</formula>
    </cfRule>
  </conditionalFormatting>
  <conditionalFormatting sqref="M100:P100">
    <cfRule type="expression" dxfId="383" priority="361">
      <formula>$Q100 = 0</formula>
    </cfRule>
    <cfRule type="expression" dxfId="382" priority="362">
      <formula>$Q100 = 3</formula>
    </cfRule>
    <cfRule type="expression" dxfId="381" priority="363">
      <formula>$Q100 = 2</formula>
    </cfRule>
    <cfRule type="expression" dxfId="380" priority="364">
      <formula>$Q100 = 1</formula>
    </cfRule>
  </conditionalFormatting>
  <conditionalFormatting sqref="A93">
    <cfRule type="expression" dxfId="379" priority="357">
      <formula>$Q93 = 0</formula>
    </cfRule>
    <cfRule type="expression" dxfId="378" priority="358">
      <formula>$Q93 = 3</formula>
    </cfRule>
    <cfRule type="expression" dxfId="377" priority="359">
      <formula>$Q93 = 2</formula>
    </cfRule>
    <cfRule type="expression" dxfId="376" priority="360">
      <formula>$Q93 = 1</formula>
    </cfRule>
  </conditionalFormatting>
  <conditionalFormatting sqref="B93:P93">
    <cfRule type="expression" dxfId="375" priority="353">
      <formula>$Q93 = 0</formula>
    </cfRule>
    <cfRule type="expression" dxfId="374" priority="354">
      <formula>$Q93 = 3</formula>
    </cfRule>
    <cfRule type="expression" dxfId="373" priority="355">
      <formula>$Q93 = 2</formula>
    </cfRule>
    <cfRule type="expression" dxfId="372" priority="356">
      <formula>$Q93 = 1</formula>
    </cfRule>
  </conditionalFormatting>
  <conditionalFormatting sqref="A98">
    <cfRule type="expression" dxfId="371" priority="349">
      <formula>$Q98 = 0</formula>
    </cfRule>
    <cfRule type="expression" dxfId="370" priority="350">
      <formula>$Q98 = 3</formula>
    </cfRule>
    <cfRule type="expression" dxfId="369" priority="351">
      <formula>$Q98 = 2</formula>
    </cfRule>
    <cfRule type="expression" dxfId="368" priority="352">
      <formula>$Q98 = 1</formula>
    </cfRule>
  </conditionalFormatting>
  <conditionalFormatting sqref="B98:P98">
    <cfRule type="expression" dxfId="367" priority="345">
      <formula>$Q98 = 0</formula>
    </cfRule>
    <cfRule type="expression" dxfId="366" priority="346">
      <formula>$Q98 = 3</formula>
    </cfRule>
    <cfRule type="expression" dxfId="365" priority="347">
      <formula>$Q98 = 2</formula>
    </cfRule>
    <cfRule type="expression" dxfId="364" priority="348">
      <formula>$Q98 = 1</formula>
    </cfRule>
  </conditionalFormatting>
  <conditionalFormatting sqref="A72:P72 A76:A79 A81:A85">
    <cfRule type="expression" dxfId="363" priority="341">
      <formula>$Q72 = 0</formula>
    </cfRule>
    <cfRule type="expression" dxfId="362" priority="342">
      <formula>$Q72 = 3</formula>
    </cfRule>
    <cfRule type="expression" dxfId="361" priority="343">
      <formula>$Q72 = 2</formula>
    </cfRule>
    <cfRule type="expression" dxfId="360" priority="344">
      <formula>$Q72 = 1</formula>
    </cfRule>
  </conditionalFormatting>
  <conditionalFormatting sqref="B81:P81 B82:L82">
    <cfRule type="expression" dxfId="359" priority="337">
      <formula>$Q81 = 0</formula>
    </cfRule>
    <cfRule type="expression" dxfId="358" priority="338">
      <formula>$Q81 = 3</formula>
    </cfRule>
    <cfRule type="expression" dxfId="357" priority="339">
      <formula>$Q81 = 2</formula>
    </cfRule>
    <cfRule type="expression" dxfId="356" priority="340">
      <formula>$Q81 = 1</formula>
    </cfRule>
  </conditionalFormatting>
  <conditionalFormatting sqref="B83:P85 B76:P79 A73:L73">
    <cfRule type="expression" dxfId="355" priority="333">
      <formula>$Q73 = 0</formula>
    </cfRule>
    <cfRule type="expression" dxfId="354" priority="334">
      <formula>$Q73 = 3</formula>
    </cfRule>
    <cfRule type="expression" dxfId="353" priority="335">
      <formula>$Q73 = 2</formula>
    </cfRule>
    <cfRule type="expression" dxfId="352" priority="336">
      <formula>$Q73 = 1</formula>
    </cfRule>
  </conditionalFormatting>
  <conditionalFormatting sqref="M73:P73">
    <cfRule type="expression" dxfId="351" priority="329">
      <formula>$Q73 = 0</formula>
    </cfRule>
    <cfRule type="expression" dxfId="350" priority="330">
      <formula>$Q73 = 3</formula>
    </cfRule>
    <cfRule type="expression" dxfId="349" priority="331">
      <formula>$Q73 = 2</formula>
    </cfRule>
    <cfRule type="expression" dxfId="348" priority="332">
      <formula>$Q73 = 1</formula>
    </cfRule>
  </conditionalFormatting>
  <conditionalFormatting sqref="M82:P82">
    <cfRule type="expression" dxfId="347" priority="325">
      <formula>$Q82 = 0</formula>
    </cfRule>
    <cfRule type="expression" dxfId="346" priority="326">
      <formula>$Q82 = 3</formula>
    </cfRule>
    <cfRule type="expression" dxfId="345" priority="327">
      <formula>$Q82 = 2</formula>
    </cfRule>
    <cfRule type="expression" dxfId="344" priority="328">
      <formula>$Q82 = 1</formula>
    </cfRule>
  </conditionalFormatting>
  <conditionalFormatting sqref="A75">
    <cfRule type="expression" dxfId="343" priority="321">
      <formula>$Q75 = 0</formula>
    </cfRule>
    <cfRule type="expression" dxfId="342" priority="322">
      <formula>$Q75 = 3</formula>
    </cfRule>
    <cfRule type="expression" dxfId="341" priority="323">
      <formula>$Q75 = 2</formula>
    </cfRule>
    <cfRule type="expression" dxfId="340" priority="324">
      <formula>$Q75 = 1</formula>
    </cfRule>
  </conditionalFormatting>
  <conditionalFormatting sqref="B75:P75">
    <cfRule type="expression" dxfId="339" priority="317">
      <formula>$Q75 = 0</formula>
    </cfRule>
    <cfRule type="expression" dxfId="338" priority="318">
      <formula>$Q75 = 3</formula>
    </cfRule>
    <cfRule type="expression" dxfId="337" priority="319">
      <formula>$Q75 = 2</formula>
    </cfRule>
    <cfRule type="expression" dxfId="336" priority="320">
      <formula>$Q75 = 1</formula>
    </cfRule>
  </conditionalFormatting>
  <conditionalFormatting sqref="A80">
    <cfRule type="expression" dxfId="335" priority="313">
      <formula>$Q80 = 0</formula>
    </cfRule>
    <cfRule type="expression" dxfId="334" priority="314">
      <formula>$Q80 = 3</formula>
    </cfRule>
    <cfRule type="expression" dxfId="333" priority="315">
      <formula>$Q80 = 2</formula>
    </cfRule>
    <cfRule type="expression" dxfId="332" priority="316">
      <formula>$Q80 = 1</formula>
    </cfRule>
  </conditionalFormatting>
  <conditionalFormatting sqref="B80:P80">
    <cfRule type="expression" dxfId="331" priority="309">
      <formula>$Q80 = 0</formula>
    </cfRule>
    <cfRule type="expression" dxfId="330" priority="310">
      <formula>$Q80 = 3</formula>
    </cfRule>
    <cfRule type="expression" dxfId="329" priority="311">
      <formula>$Q80 = 2</formula>
    </cfRule>
    <cfRule type="expression" dxfId="328" priority="312">
      <formula>$Q80 = 1</formula>
    </cfRule>
  </conditionalFormatting>
  <conditionalFormatting sqref="A74:L74">
    <cfRule type="expression" dxfId="327" priority="305">
      <formula>$Q74 = 0</formula>
    </cfRule>
    <cfRule type="expression" dxfId="326" priority="306">
      <formula>$Q74 = 3</formula>
    </cfRule>
    <cfRule type="expression" dxfId="325" priority="307">
      <formula>$Q74 = 2</formula>
    </cfRule>
    <cfRule type="expression" dxfId="324" priority="308">
      <formula>$Q74 = 1</formula>
    </cfRule>
  </conditionalFormatting>
  <conditionalFormatting sqref="M74:P74">
    <cfRule type="expression" dxfId="323" priority="301">
      <formula>$Q74 = 0</formula>
    </cfRule>
    <cfRule type="expression" dxfId="322" priority="302">
      <formula>$Q74 = 3</formula>
    </cfRule>
    <cfRule type="expression" dxfId="321" priority="303">
      <formula>$Q74 = 2</formula>
    </cfRule>
    <cfRule type="expression" dxfId="320" priority="304">
      <formula>$Q74 = 1</formula>
    </cfRule>
  </conditionalFormatting>
  <conditionalFormatting sqref="A53:P53 A57:A60 A62:A66">
    <cfRule type="expression" dxfId="319" priority="297">
      <formula>$Q53 = 0</formula>
    </cfRule>
    <cfRule type="expression" dxfId="318" priority="298">
      <formula>$Q53 = 3</formula>
    </cfRule>
    <cfRule type="expression" dxfId="317" priority="299">
      <formula>$Q53 = 2</formula>
    </cfRule>
    <cfRule type="expression" dxfId="316" priority="300">
      <formula>$Q53 = 1</formula>
    </cfRule>
  </conditionalFormatting>
  <conditionalFormatting sqref="B62:P62 B63:L63">
    <cfRule type="expression" dxfId="315" priority="293">
      <formula>$Q62 = 0</formula>
    </cfRule>
    <cfRule type="expression" dxfId="314" priority="294">
      <formula>$Q62 = 3</formula>
    </cfRule>
    <cfRule type="expression" dxfId="313" priority="295">
      <formula>$Q62 = 2</formula>
    </cfRule>
    <cfRule type="expression" dxfId="312" priority="296">
      <formula>$Q62 = 1</formula>
    </cfRule>
  </conditionalFormatting>
  <conditionalFormatting sqref="B64:P66 B57:P60 A54:L54">
    <cfRule type="expression" dxfId="311" priority="289">
      <formula>$Q54 = 0</formula>
    </cfRule>
    <cfRule type="expression" dxfId="310" priority="290">
      <formula>$Q54 = 3</formula>
    </cfRule>
    <cfRule type="expression" dxfId="309" priority="291">
      <formula>$Q54 = 2</formula>
    </cfRule>
    <cfRule type="expression" dxfId="308" priority="292">
      <formula>$Q54 = 1</formula>
    </cfRule>
  </conditionalFormatting>
  <conditionalFormatting sqref="M54:P54">
    <cfRule type="expression" dxfId="307" priority="285">
      <formula>$Q54 = 0</formula>
    </cfRule>
    <cfRule type="expression" dxfId="306" priority="286">
      <formula>$Q54 = 3</formula>
    </cfRule>
    <cfRule type="expression" dxfId="305" priority="287">
      <formula>$Q54 = 2</formula>
    </cfRule>
    <cfRule type="expression" dxfId="304" priority="288">
      <formula>$Q54 = 1</formula>
    </cfRule>
  </conditionalFormatting>
  <conditionalFormatting sqref="M63:P63">
    <cfRule type="expression" dxfId="303" priority="281">
      <formula>$Q63 = 0</formula>
    </cfRule>
    <cfRule type="expression" dxfId="302" priority="282">
      <formula>$Q63 = 3</formula>
    </cfRule>
    <cfRule type="expression" dxfId="301" priority="283">
      <formula>$Q63 = 2</formula>
    </cfRule>
    <cfRule type="expression" dxfId="300" priority="284">
      <formula>$Q63 = 1</formula>
    </cfRule>
  </conditionalFormatting>
  <conditionalFormatting sqref="A56">
    <cfRule type="expression" dxfId="299" priority="277">
      <formula>$Q56 = 0</formula>
    </cfRule>
    <cfRule type="expression" dxfId="298" priority="278">
      <formula>$Q56 = 3</formula>
    </cfRule>
    <cfRule type="expression" dxfId="297" priority="279">
      <formula>$Q56 = 2</formula>
    </cfRule>
    <cfRule type="expression" dxfId="296" priority="280">
      <formula>$Q56 = 1</formula>
    </cfRule>
  </conditionalFormatting>
  <conditionalFormatting sqref="B56:P56">
    <cfRule type="expression" dxfId="295" priority="273">
      <formula>$Q56 = 0</formula>
    </cfRule>
    <cfRule type="expression" dxfId="294" priority="274">
      <formula>$Q56 = 3</formula>
    </cfRule>
    <cfRule type="expression" dxfId="293" priority="275">
      <formula>$Q56 = 2</formula>
    </cfRule>
    <cfRule type="expression" dxfId="292" priority="276">
      <formula>$Q56 = 1</formula>
    </cfRule>
  </conditionalFormatting>
  <conditionalFormatting sqref="A61">
    <cfRule type="expression" dxfId="291" priority="269">
      <formula>$Q61 = 0</formula>
    </cfRule>
    <cfRule type="expression" dxfId="290" priority="270">
      <formula>$Q61 = 3</formula>
    </cfRule>
    <cfRule type="expression" dxfId="289" priority="271">
      <formula>$Q61 = 2</formula>
    </cfRule>
    <cfRule type="expression" dxfId="288" priority="272">
      <formula>$Q61 = 1</formula>
    </cfRule>
  </conditionalFormatting>
  <conditionalFormatting sqref="B61:P61">
    <cfRule type="expression" dxfId="287" priority="265">
      <formula>$Q61 = 0</formula>
    </cfRule>
    <cfRule type="expression" dxfId="286" priority="266">
      <formula>$Q61 = 3</formula>
    </cfRule>
    <cfRule type="expression" dxfId="285" priority="267">
      <formula>$Q61 = 2</formula>
    </cfRule>
    <cfRule type="expression" dxfId="284" priority="268">
      <formula>$Q61 = 1</formula>
    </cfRule>
  </conditionalFormatting>
  <conditionalFormatting sqref="A55:L55">
    <cfRule type="expression" dxfId="283" priority="261">
      <formula>$Q55 = 0</formula>
    </cfRule>
    <cfRule type="expression" dxfId="282" priority="262">
      <formula>$Q55 = 3</formula>
    </cfRule>
    <cfRule type="expression" dxfId="281" priority="263">
      <formula>$Q55 = 2</formula>
    </cfRule>
    <cfRule type="expression" dxfId="280" priority="264">
      <formula>$Q55 = 1</formula>
    </cfRule>
  </conditionalFormatting>
  <conditionalFormatting sqref="M55:P55">
    <cfRule type="expression" dxfId="279" priority="257">
      <formula>$Q55 = 0</formula>
    </cfRule>
    <cfRule type="expression" dxfId="278" priority="258">
      <formula>$Q55 = 3</formula>
    </cfRule>
    <cfRule type="expression" dxfId="277" priority="259">
      <formula>$Q55 = 2</formula>
    </cfRule>
    <cfRule type="expression" dxfId="276" priority="260">
      <formula>$Q55 = 1</formula>
    </cfRule>
  </conditionalFormatting>
  <conditionalFormatting sqref="A36:P36 A40">
    <cfRule type="expression" dxfId="275" priority="253">
      <formula>$Q36 = 0</formula>
    </cfRule>
    <cfRule type="expression" dxfId="274" priority="254">
      <formula>$Q36 = 3</formula>
    </cfRule>
    <cfRule type="expression" dxfId="273" priority="255">
      <formula>$Q36 = 2</formula>
    </cfRule>
    <cfRule type="expression" dxfId="272" priority="256">
      <formula>$Q36 = 1</formula>
    </cfRule>
  </conditionalFormatting>
  <conditionalFormatting sqref="B45:P45 B46:L46">
    <cfRule type="expression" dxfId="271" priority="249">
      <formula>$Q45 = 0</formula>
    </cfRule>
    <cfRule type="expression" dxfId="270" priority="250">
      <formula>$Q45 = 3</formula>
    </cfRule>
    <cfRule type="expression" dxfId="269" priority="251">
      <formula>$Q45 = 2</formula>
    </cfRule>
    <cfRule type="expression" dxfId="268" priority="252">
      <formula>$Q45 = 1</formula>
    </cfRule>
  </conditionalFormatting>
  <conditionalFormatting sqref="B40:P43 B37:L37">
    <cfRule type="expression" dxfId="267" priority="245">
      <formula>$Q37 = 0</formula>
    </cfRule>
    <cfRule type="expression" dxfId="266" priority="246">
      <formula>$Q37 = 3</formula>
    </cfRule>
    <cfRule type="expression" dxfId="265" priority="247">
      <formula>$Q37 = 2</formula>
    </cfRule>
    <cfRule type="expression" dxfId="264" priority="248">
      <formula>$Q37 = 1</formula>
    </cfRule>
  </conditionalFormatting>
  <conditionalFormatting sqref="M37:P37">
    <cfRule type="expression" dxfId="263" priority="241">
      <formula>$Q37 = 0</formula>
    </cfRule>
    <cfRule type="expression" dxfId="262" priority="242">
      <formula>$Q37 = 3</formula>
    </cfRule>
    <cfRule type="expression" dxfId="261" priority="243">
      <formula>$Q37 = 2</formula>
    </cfRule>
    <cfRule type="expression" dxfId="260" priority="244">
      <formula>$Q37 = 1</formula>
    </cfRule>
  </conditionalFormatting>
  <conditionalFormatting sqref="M46:P46">
    <cfRule type="expression" dxfId="259" priority="237">
      <formula>$Q46 = 0</formula>
    </cfRule>
    <cfRule type="expression" dxfId="258" priority="238">
      <formula>$Q46 = 3</formula>
    </cfRule>
    <cfRule type="expression" dxfId="257" priority="239">
      <formula>$Q46 = 2</formula>
    </cfRule>
    <cfRule type="expression" dxfId="256" priority="240">
      <formula>$Q46 = 1</formula>
    </cfRule>
  </conditionalFormatting>
  <conditionalFormatting sqref="A39">
    <cfRule type="expression" dxfId="255" priority="233">
      <formula>$Q39 = 0</formula>
    </cfRule>
    <cfRule type="expression" dxfId="254" priority="234">
      <formula>$Q39 = 3</formula>
    </cfRule>
    <cfRule type="expression" dxfId="253" priority="235">
      <formula>$Q39 = 2</formula>
    </cfRule>
    <cfRule type="expression" dxfId="252" priority="236">
      <formula>$Q39 = 1</formula>
    </cfRule>
  </conditionalFormatting>
  <conditionalFormatting sqref="B39:P39">
    <cfRule type="expression" dxfId="251" priority="229">
      <formula>$Q39 = 0</formula>
    </cfRule>
    <cfRule type="expression" dxfId="250" priority="230">
      <formula>$Q39 = 3</formula>
    </cfRule>
    <cfRule type="expression" dxfId="249" priority="231">
      <formula>$Q39 = 2</formula>
    </cfRule>
    <cfRule type="expression" dxfId="248" priority="232">
      <formula>$Q39 = 1</formula>
    </cfRule>
  </conditionalFormatting>
  <conditionalFormatting sqref="A38:L38">
    <cfRule type="expression" dxfId="247" priority="217">
      <formula>$Q38 = 0</formula>
    </cfRule>
    <cfRule type="expression" dxfId="246" priority="218">
      <formula>$Q38 = 3</formula>
    </cfRule>
    <cfRule type="expression" dxfId="245" priority="219">
      <formula>$Q38 = 2</formula>
    </cfRule>
    <cfRule type="expression" dxfId="244" priority="220">
      <formula>$Q38 = 1</formula>
    </cfRule>
  </conditionalFormatting>
  <conditionalFormatting sqref="B44:P44">
    <cfRule type="expression" dxfId="243" priority="221">
      <formula>$Q44 = 0</formula>
    </cfRule>
    <cfRule type="expression" dxfId="242" priority="222">
      <formula>$Q44 = 3</formula>
    </cfRule>
    <cfRule type="expression" dxfId="241" priority="223">
      <formula>$Q44 = 2</formula>
    </cfRule>
    <cfRule type="expression" dxfId="240" priority="224">
      <formula>$Q44 = 1</formula>
    </cfRule>
  </conditionalFormatting>
  <conditionalFormatting sqref="M38:P38">
    <cfRule type="expression" dxfId="239" priority="213">
      <formula>$Q38 = 0</formula>
    </cfRule>
    <cfRule type="expression" dxfId="238" priority="214">
      <formula>$Q38 = 3</formula>
    </cfRule>
    <cfRule type="expression" dxfId="237" priority="215">
      <formula>$Q38 = 2</formula>
    </cfRule>
    <cfRule type="expression" dxfId="236" priority="216">
      <formula>$Q38 = 1</formula>
    </cfRule>
  </conditionalFormatting>
  <conditionalFormatting sqref="A37">
    <cfRule type="expression" dxfId="235" priority="209">
      <formula>$Q37 = 0</formula>
    </cfRule>
    <cfRule type="expression" dxfId="234" priority="210">
      <formula>$Q37 = 3</formula>
    </cfRule>
    <cfRule type="expression" dxfId="233" priority="211">
      <formula>$Q37 = 2</formula>
    </cfRule>
    <cfRule type="expression" dxfId="232" priority="212">
      <formula>$Q37 = 1</formula>
    </cfRule>
  </conditionalFormatting>
  <conditionalFormatting sqref="A42">
    <cfRule type="expression" dxfId="231" priority="205">
      <formula>$Q42 = 0</formula>
    </cfRule>
    <cfRule type="expression" dxfId="230" priority="206">
      <formula>$Q42 = 3</formula>
    </cfRule>
    <cfRule type="expression" dxfId="229" priority="207">
      <formula>$Q42 = 2</formula>
    </cfRule>
    <cfRule type="expression" dxfId="228" priority="208">
      <formula>$Q42 = 1</formula>
    </cfRule>
  </conditionalFormatting>
  <conditionalFormatting sqref="A41">
    <cfRule type="expression" dxfId="227" priority="201">
      <formula>$Q41 = 0</formula>
    </cfRule>
    <cfRule type="expression" dxfId="226" priority="202">
      <formula>$Q41 = 3</formula>
    </cfRule>
    <cfRule type="expression" dxfId="225" priority="203">
      <formula>$Q41 = 2</formula>
    </cfRule>
    <cfRule type="expression" dxfId="224" priority="204">
      <formula>$Q41 = 1</formula>
    </cfRule>
  </conditionalFormatting>
  <conditionalFormatting sqref="A43:A44">
    <cfRule type="expression" dxfId="223" priority="193">
      <formula>$Q44 = 0</formula>
    </cfRule>
    <cfRule type="expression" dxfId="222" priority="194">
      <formula>$Q44 = 3</formula>
    </cfRule>
    <cfRule type="expression" dxfId="221" priority="195">
      <formula>$Q44 = 2</formula>
    </cfRule>
    <cfRule type="expression" dxfId="220" priority="196">
      <formula>$Q44 = 1</formula>
    </cfRule>
  </conditionalFormatting>
  <conditionalFormatting sqref="A45">
    <cfRule type="expression" dxfId="219" priority="181">
      <formula>$Q45 = 0</formula>
    </cfRule>
    <cfRule type="expression" dxfId="218" priority="182">
      <formula>$Q45 = 3</formula>
    </cfRule>
    <cfRule type="expression" dxfId="217" priority="183">
      <formula>$Q45 = 2</formula>
    </cfRule>
    <cfRule type="expression" dxfId="216" priority="184">
      <formula>$Q45 = 1</formula>
    </cfRule>
  </conditionalFormatting>
  <conditionalFormatting sqref="A47">
    <cfRule type="expression" dxfId="215" priority="177">
      <formula>$Q47 = 0</formula>
    </cfRule>
    <cfRule type="expression" dxfId="214" priority="178">
      <formula>$Q47 = 3</formula>
    </cfRule>
    <cfRule type="expression" dxfId="213" priority="179">
      <formula>$Q47 = 2</formula>
    </cfRule>
    <cfRule type="expression" dxfId="212" priority="180">
      <formula>$Q47 = 1</formula>
    </cfRule>
  </conditionalFormatting>
  <conditionalFormatting sqref="A30">
    <cfRule type="expression" dxfId="211" priority="173">
      <formula>$Q30 = 0</formula>
    </cfRule>
    <cfRule type="expression" dxfId="210" priority="174">
      <formula>$Q30 = 3</formula>
    </cfRule>
    <cfRule type="expression" dxfId="209" priority="175">
      <formula>$Q30 = 2</formula>
    </cfRule>
    <cfRule type="expression" dxfId="208" priority="176">
      <formula>$Q30 = 1</formula>
    </cfRule>
  </conditionalFormatting>
  <conditionalFormatting sqref="A22:P22 A26">
    <cfRule type="expression" dxfId="207" priority="169">
      <formula>$Q22 = 0</formula>
    </cfRule>
    <cfRule type="expression" dxfId="206" priority="170">
      <formula>$Q22 = 3</formula>
    </cfRule>
    <cfRule type="expression" dxfId="205" priority="171">
      <formula>$Q22 = 2</formula>
    </cfRule>
    <cfRule type="expression" dxfId="204" priority="172">
      <formula>$Q22 = 1</formula>
    </cfRule>
  </conditionalFormatting>
  <conditionalFormatting sqref="B30:L30">
    <cfRule type="expression" dxfId="203" priority="165">
      <formula>$Q30 = 0</formula>
    </cfRule>
    <cfRule type="expression" dxfId="202" priority="166">
      <formula>$Q30 = 3</formula>
    </cfRule>
    <cfRule type="expression" dxfId="201" priority="167">
      <formula>$Q30 = 2</formula>
    </cfRule>
    <cfRule type="expression" dxfId="200" priority="168">
      <formula>$Q30 = 1</formula>
    </cfRule>
  </conditionalFormatting>
  <conditionalFormatting sqref="B23:L23">
    <cfRule type="expression" dxfId="199" priority="161">
      <formula>$Q23 = 0</formula>
    </cfRule>
    <cfRule type="expression" dxfId="198" priority="162">
      <formula>$Q23 = 3</formula>
    </cfRule>
    <cfRule type="expression" dxfId="197" priority="163">
      <formula>$Q23 = 2</formula>
    </cfRule>
    <cfRule type="expression" dxfId="196" priority="164">
      <formula>$Q23 = 1</formula>
    </cfRule>
  </conditionalFormatting>
  <conditionalFormatting sqref="M23:P23">
    <cfRule type="expression" dxfId="195" priority="157">
      <formula>$Q23 = 0</formula>
    </cfRule>
    <cfRule type="expression" dxfId="194" priority="158">
      <formula>$Q23 = 3</formula>
    </cfRule>
    <cfRule type="expression" dxfId="193" priority="159">
      <formula>$Q23 = 2</formula>
    </cfRule>
    <cfRule type="expression" dxfId="192" priority="160">
      <formula>$Q23 = 1</formula>
    </cfRule>
  </conditionalFormatting>
  <conditionalFormatting sqref="M30:P30">
    <cfRule type="expression" dxfId="191" priority="153">
      <formula>$Q30 = 0</formula>
    </cfRule>
    <cfRule type="expression" dxfId="190" priority="154">
      <formula>$Q30 = 3</formula>
    </cfRule>
    <cfRule type="expression" dxfId="189" priority="155">
      <formula>$Q30 = 2</formula>
    </cfRule>
    <cfRule type="expression" dxfId="188" priority="156">
      <formula>$Q30 = 1</formula>
    </cfRule>
  </conditionalFormatting>
  <conditionalFormatting sqref="A25">
    <cfRule type="expression" dxfId="187" priority="149">
      <formula>$Q25 = 0</formula>
    </cfRule>
    <cfRule type="expression" dxfId="186" priority="150">
      <formula>$Q25 = 3</formula>
    </cfRule>
    <cfRule type="expression" dxfId="185" priority="151">
      <formula>$Q25 = 2</formula>
    </cfRule>
    <cfRule type="expression" dxfId="184" priority="152">
      <formula>$Q25 = 1</formula>
    </cfRule>
  </conditionalFormatting>
  <conditionalFormatting sqref="B25:P25">
    <cfRule type="expression" dxfId="183" priority="145">
      <formula>$Q25 = 0</formula>
    </cfRule>
    <cfRule type="expression" dxfId="182" priority="146">
      <formula>$Q25 = 3</formula>
    </cfRule>
    <cfRule type="expression" dxfId="181" priority="147">
      <formula>$Q25 = 2</formula>
    </cfRule>
    <cfRule type="expression" dxfId="180" priority="148">
      <formula>$Q25 = 1</formula>
    </cfRule>
  </conditionalFormatting>
  <conditionalFormatting sqref="A24:L24">
    <cfRule type="expression" dxfId="179" priority="137">
      <formula>$Q24 = 0</formula>
    </cfRule>
    <cfRule type="expression" dxfId="178" priority="138">
      <formula>$Q24 = 3</formula>
    </cfRule>
    <cfRule type="expression" dxfId="177" priority="139">
      <formula>$Q24 = 2</formula>
    </cfRule>
    <cfRule type="expression" dxfId="176" priority="140">
      <formula>$Q24 = 1</formula>
    </cfRule>
  </conditionalFormatting>
  <conditionalFormatting sqref="M24:P24">
    <cfRule type="expression" dxfId="175" priority="133">
      <formula>$Q24 = 0</formula>
    </cfRule>
    <cfRule type="expression" dxfId="174" priority="134">
      <formula>$Q24 = 3</formula>
    </cfRule>
    <cfRule type="expression" dxfId="173" priority="135">
      <formula>$Q24 = 2</formula>
    </cfRule>
    <cfRule type="expression" dxfId="172" priority="136">
      <formula>$Q24 = 1</formula>
    </cfRule>
  </conditionalFormatting>
  <conditionalFormatting sqref="A23">
    <cfRule type="expression" dxfId="171" priority="129">
      <formula>$Q23 = 0</formula>
    </cfRule>
    <cfRule type="expression" dxfId="170" priority="130">
      <formula>$Q23 = 3</formula>
    </cfRule>
    <cfRule type="expression" dxfId="169" priority="131">
      <formula>$Q23 = 2</formula>
    </cfRule>
    <cfRule type="expression" dxfId="168" priority="132">
      <formula>$Q23 = 1</formula>
    </cfRule>
  </conditionalFormatting>
  <conditionalFormatting sqref="A28:A29">
    <cfRule type="expression" dxfId="167" priority="125">
      <formula>$Q28 = 0</formula>
    </cfRule>
    <cfRule type="expression" dxfId="166" priority="126">
      <formula>$Q28 = 3</formula>
    </cfRule>
    <cfRule type="expression" dxfId="165" priority="127">
      <formula>$Q28 = 2</formula>
    </cfRule>
    <cfRule type="expression" dxfId="164" priority="128">
      <formula>$Q28 = 1</formula>
    </cfRule>
  </conditionalFormatting>
  <conditionalFormatting sqref="A27">
    <cfRule type="expression" dxfId="163" priority="121">
      <formula>$Q27 = 0</formula>
    </cfRule>
    <cfRule type="expression" dxfId="162" priority="122">
      <formula>$Q27 = 3</formula>
    </cfRule>
    <cfRule type="expression" dxfId="161" priority="123">
      <formula>$Q27 = 2</formula>
    </cfRule>
    <cfRule type="expression" dxfId="160" priority="124">
      <formula>$Q27 = 1</formula>
    </cfRule>
  </conditionalFormatting>
  <conditionalFormatting sqref="M29:P29">
    <cfRule type="expression" dxfId="159" priority="105">
      <formula>$Q29 = 0</formula>
    </cfRule>
    <cfRule type="expression" dxfId="158" priority="106">
      <formula>$Q29 = 3</formula>
    </cfRule>
    <cfRule type="expression" dxfId="157" priority="107">
      <formula>$Q29 = 2</formula>
    </cfRule>
    <cfRule type="expression" dxfId="156" priority="108">
      <formula>$Q29 = 1</formula>
    </cfRule>
  </conditionalFormatting>
  <conditionalFormatting sqref="B10:P12 B13:L13">
    <cfRule type="expression" dxfId="155" priority="101">
      <formula>$Q10 = 0</formula>
    </cfRule>
    <cfRule type="expression" dxfId="154" priority="102">
      <formula>$Q10 = 3</formula>
    </cfRule>
    <cfRule type="expression" dxfId="153" priority="103">
      <formula>$Q10 = 2</formula>
    </cfRule>
    <cfRule type="expression" dxfId="152" priority="104">
      <formula>$Q10 = 1</formula>
    </cfRule>
  </conditionalFormatting>
  <conditionalFormatting sqref="A14">
    <cfRule type="expression" dxfId="151" priority="97">
      <formula>$Q14 = 0</formula>
    </cfRule>
    <cfRule type="expression" dxfId="150" priority="98">
      <formula>$Q14 = 3</formula>
    </cfRule>
    <cfRule type="expression" dxfId="149" priority="99">
      <formula>$Q14 = 2</formula>
    </cfRule>
    <cfRule type="expression" dxfId="148" priority="100">
      <formula>$Q14 = 1</formula>
    </cfRule>
  </conditionalFormatting>
  <conditionalFormatting sqref="A10">
    <cfRule type="expression" dxfId="147" priority="93">
      <formula>$Q10 = 0</formula>
    </cfRule>
    <cfRule type="expression" dxfId="146" priority="94">
      <formula>$Q10 = 3</formula>
    </cfRule>
    <cfRule type="expression" dxfId="145" priority="95">
      <formula>$Q10 = 2</formula>
    </cfRule>
    <cfRule type="expression" dxfId="144" priority="96">
      <formula>$Q10 = 1</formula>
    </cfRule>
  </conditionalFormatting>
  <conditionalFormatting sqref="B14:L14">
    <cfRule type="expression" dxfId="143" priority="89">
      <formula>$Q14 = 0</formula>
    </cfRule>
    <cfRule type="expression" dxfId="142" priority="90">
      <formula>$Q14 = 3</formula>
    </cfRule>
    <cfRule type="expression" dxfId="141" priority="91">
      <formula>$Q14 = 2</formula>
    </cfRule>
    <cfRule type="expression" dxfId="140" priority="92">
      <formula>$Q14 = 1</formula>
    </cfRule>
  </conditionalFormatting>
  <conditionalFormatting sqref="B7:L7">
    <cfRule type="expression" dxfId="139" priority="85">
      <formula>$Q7 = 0</formula>
    </cfRule>
    <cfRule type="expression" dxfId="138" priority="86">
      <formula>$Q7 = 3</formula>
    </cfRule>
    <cfRule type="expression" dxfId="137" priority="87">
      <formula>$Q7 = 2</formula>
    </cfRule>
    <cfRule type="expression" dxfId="136" priority="88">
      <formula>$Q7 = 1</formula>
    </cfRule>
  </conditionalFormatting>
  <conditionalFormatting sqref="M7:P7">
    <cfRule type="expression" dxfId="135" priority="81">
      <formula>$Q7 = 0</formula>
    </cfRule>
    <cfRule type="expression" dxfId="134" priority="82">
      <formula>$Q7 = 3</formula>
    </cfRule>
    <cfRule type="expression" dxfId="133" priority="83">
      <formula>$Q7 = 2</formula>
    </cfRule>
    <cfRule type="expression" dxfId="132" priority="84">
      <formula>$Q7 = 1</formula>
    </cfRule>
  </conditionalFormatting>
  <conditionalFormatting sqref="M14:P14">
    <cfRule type="expression" dxfId="131" priority="77">
      <formula>$Q14 = 0</formula>
    </cfRule>
    <cfRule type="expression" dxfId="130" priority="78">
      <formula>$Q14 = 3</formula>
    </cfRule>
    <cfRule type="expression" dxfId="129" priority="79">
      <formula>$Q14 = 2</formula>
    </cfRule>
    <cfRule type="expression" dxfId="128" priority="80">
      <formula>$Q14 = 1</formula>
    </cfRule>
  </conditionalFormatting>
  <conditionalFormatting sqref="A9">
    <cfRule type="expression" dxfId="127" priority="73">
      <formula>$Q9 = 0</formula>
    </cfRule>
    <cfRule type="expression" dxfId="126" priority="74">
      <formula>$Q9 = 3</formula>
    </cfRule>
    <cfRule type="expression" dxfId="125" priority="75">
      <formula>$Q9 = 2</formula>
    </cfRule>
    <cfRule type="expression" dxfId="124" priority="76">
      <formula>$Q9 = 1</formula>
    </cfRule>
  </conditionalFormatting>
  <conditionalFormatting sqref="B9:P9">
    <cfRule type="expression" dxfId="123" priority="69">
      <formula>$Q9 = 0</formula>
    </cfRule>
    <cfRule type="expression" dxfId="122" priority="70">
      <formula>$Q9 = 3</formula>
    </cfRule>
    <cfRule type="expression" dxfId="121" priority="71">
      <formula>$Q9 = 2</formula>
    </cfRule>
    <cfRule type="expression" dxfId="120" priority="72">
      <formula>$Q9 = 1</formula>
    </cfRule>
  </conditionalFormatting>
  <conditionalFormatting sqref="B8:L8">
    <cfRule type="expression" dxfId="119" priority="65">
      <formula>$Q8 = 0</formula>
    </cfRule>
    <cfRule type="expression" dxfId="118" priority="66">
      <formula>$Q8 = 3</formula>
    </cfRule>
    <cfRule type="expression" dxfId="117" priority="67">
      <formula>$Q8 = 2</formula>
    </cfRule>
    <cfRule type="expression" dxfId="116" priority="68">
      <formula>$Q8 = 1</formula>
    </cfRule>
  </conditionalFormatting>
  <conditionalFormatting sqref="A7">
    <cfRule type="expression" dxfId="111" priority="57">
      <formula>$Q7 = 0</formula>
    </cfRule>
    <cfRule type="expression" dxfId="110" priority="58">
      <formula>$Q7 = 3</formula>
    </cfRule>
    <cfRule type="expression" dxfId="109" priority="59">
      <formula>$Q7 = 2</formula>
    </cfRule>
    <cfRule type="expression" dxfId="108" priority="60">
      <formula>$Q7 = 1</formula>
    </cfRule>
  </conditionalFormatting>
  <conditionalFormatting sqref="A12:A13">
    <cfRule type="expression" dxfId="107" priority="53">
      <formula>$Q12 = 0</formula>
    </cfRule>
    <cfRule type="expression" dxfId="106" priority="54">
      <formula>$Q12 = 3</formula>
    </cfRule>
    <cfRule type="expression" dxfId="105" priority="55">
      <formula>$Q12 = 2</formula>
    </cfRule>
    <cfRule type="expression" dxfId="104" priority="56">
      <formula>$Q12 = 1</formula>
    </cfRule>
  </conditionalFormatting>
  <conditionalFormatting sqref="A11">
    <cfRule type="expression" dxfId="103" priority="49">
      <formula>$Q11 = 0</formula>
    </cfRule>
    <cfRule type="expression" dxfId="102" priority="50">
      <formula>$Q11 = 3</formula>
    </cfRule>
    <cfRule type="expression" dxfId="101" priority="51">
      <formula>$Q11 = 2</formula>
    </cfRule>
    <cfRule type="expression" dxfId="100" priority="52">
      <formula>$Q11 = 1</formula>
    </cfRule>
  </conditionalFormatting>
  <conditionalFormatting sqref="M13:P13">
    <cfRule type="expression" dxfId="99" priority="45">
      <formula>$Q13 = 0</formula>
    </cfRule>
    <cfRule type="expression" dxfId="98" priority="46">
      <formula>$Q13 = 3</formula>
    </cfRule>
    <cfRule type="expression" dxfId="97" priority="47">
      <formula>$Q13 = 2</formula>
    </cfRule>
    <cfRule type="expression" dxfId="96" priority="48">
      <formula>$Q13 = 1</formula>
    </cfRule>
  </conditionalFormatting>
  <conditionalFormatting sqref="A6">
    <cfRule type="expression" dxfId="47" priority="499">
      <formula>$Q5 = 0</formula>
    </cfRule>
    <cfRule type="expression" dxfId="46" priority="500">
      <formula>$Q5 = 3</formula>
    </cfRule>
    <cfRule type="expression" dxfId="45" priority="501">
      <formula>$Q5 = 2</formula>
    </cfRule>
    <cfRule type="expression" dxfId="44" priority="502">
      <formula>$Q5 = 1</formula>
    </cfRule>
  </conditionalFormatting>
  <conditionalFormatting sqref="A5">
    <cfRule type="expression" dxfId="39" priority="37">
      <formula>$Q5 = 0</formula>
    </cfRule>
    <cfRule type="expression" dxfId="38" priority="38">
      <formula>$Q5 = 3</formula>
    </cfRule>
    <cfRule type="expression" dxfId="37" priority="39">
      <formula>$Q5 = 2</formula>
    </cfRule>
    <cfRule type="expression" dxfId="36" priority="40">
      <formula>$Q5 = 1</formula>
    </cfRule>
  </conditionalFormatting>
  <conditionalFormatting sqref="A11">
    <cfRule type="expression" dxfId="35" priority="29">
      <formula>$Q11 = 0</formula>
    </cfRule>
    <cfRule type="expression" dxfId="34" priority="30">
      <formula>$Q11 = 3</formula>
    </cfRule>
    <cfRule type="expression" dxfId="33" priority="31">
      <formula>$Q11 = 2</formula>
    </cfRule>
    <cfRule type="expression" dxfId="32" priority="32">
      <formula>$Q11 = 1</formula>
    </cfRule>
  </conditionalFormatting>
  <conditionalFormatting sqref="A10">
    <cfRule type="expression" dxfId="31" priority="25">
      <formula>$Q10 = 0</formula>
    </cfRule>
    <cfRule type="expression" dxfId="30" priority="26">
      <formula>$Q10 = 3</formula>
    </cfRule>
    <cfRule type="expression" dxfId="29" priority="27">
      <formula>$Q10 = 2</formula>
    </cfRule>
    <cfRule type="expression" dxfId="28" priority="28">
      <formula>$Q10 = 1</formula>
    </cfRule>
  </conditionalFormatting>
  <conditionalFormatting sqref="A9">
    <cfRule type="expression" dxfId="27" priority="21">
      <formula>$Q9 = 0</formula>
    </cfRule>
    <cfRule type="expression" dxfId="26" priority="22">
      <formula>$Q9 = 3</formula>
    </cfRule>
    <cfRule type="expression" dxfId="25" priority="23">
      <formula>$Q9 = 2</formula>
    </cfRule>
    <cfRule type="expression" dxfId="24" priority="24">
      <formula>$Q9 = 1</formula>
    </cfRule>
  </conditionalFormatting>
  <conditionalFormatting sqref="M5:P5">
    <cfRule type="expression" dxfId="19" priority="17">
      <formula>$Q5 = 0</formula>
    </cfRule>
    <cfRule type="expression" dxfId="18" priority="18">
      <formula>$Q5 = 3</formula>
    </cfRule>
    <cfRule type="expression" dxfId="17" priority="19">
      <formula>$Q5 = 2</formula>
    </cfRule>
    <cfRule type="expression" dxfId="16" priority="20">
      <formula>$Q5 = 1</formula>
    </cfRule>
  </conditionalFormatting>
  <conditionalFormatting sqref="M6:P6">
    <cfRule type="expression" dxfId="15" priority="13">
      <formula>$Q6 = 0</formula>
    </cfRule>
    <cfRule type="expression" dxfId="14" priority="14">
      <formula>$Q6 = 3</formula>
    </cfRule>
    <cfRule type="expression" dxfId="13" priority="15">
      <formula>$Q6 = 2</formula>
    </cfRule>
    <cfRule type="expression" dxfId="12" priority="16">
      <formula>$Q6 = 1</formula>
    </cfRule>
  </conditionalFormatting>
  <conditionalFormatting sqref="M8:P8">
    <cfRule type="expression" dxfId="11" priority="9">
      <formula>$Q8 = 0</formula>
    </cfRule>
    <cfRule type="expression" dxfId="10" priority="10">
      <formula>$Q8 = 3</formula>
    </cfRule>
    <cfRule type="expression" dxfId="9" priority="11">
      <formula>$Q8 = 2</formula>
    </cfRule>
    <cfRule type="expression" dxfId="8" priority="12">
      <formula>$Q8 = 1</formula>
    </cfRule>
  </conditionalFormatting>
  <conditionalFormatting sqref="A8">
    <cfRule type="expression" dxfId="7" priority="5">
      <formula>$Q8 = 0</formula>
    </cfRule>
    <cfRule type="expression" dxfId="6" priority="6">
      <formula>$Q8 = 3</formula>
    </cfRule>
    <cfRule type="expression" dxfId="5" priority="7">
      <formula>$Q8 = 2</formula>
    </cfRule>
    <cfRule type="expression" dxfId="4" priority="8">
      <formula>$Q8 = 1</formula>
    </cfRule>
  </conditionalFormatting>
  <conditionalFormatting sqref="A8">
    <cfRule type="expression" dxfId="3" priority="1">
      <formula>$Q8 = 0</formula>
    </cfRule>
    <cfRule type="expression" dxfId="2" priority="2">
      <formula>$Q8 = 3</formula>
    </cfRule>
    <cfRule type="expression" dxfId="1" priority="3">
      <formula>$Q8 = 2</formula>
    </cfRule>
    <cfRule type="expression" dxfId="0" priority="4">
      <formula>$Q8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157B-2C89-4830-92D9-F25C36DB7F87}">
  <dimension ref="A1:AG20"/>
  <sheetViews>
    <sheetView workbookViewId="0">
      <selection activeCell="A3" sqref="A3"/>
    </sheetView>
  </sheetViews>
  <sheetFormatPr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ht="18.75" x14ac:dyDescent="0.3">
      <c r="A2" s="8">
        <v>44129</v>
      </c>
      <c r="B2" s="9" t="s">
        <v>182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B5">
        <v>3</v>
      </c>
      <c r="C5">
        <v>3</v>
      </c>
      <c r="F5">
        <v>2</v>
      </c>
      <c r="G5">
        <v>1</v>
      </c>
      <c r="H5">
        <v>1</v>
      </c>
      <c r="I5">
        <v>2</v>
      </c>
      <c r="J5">
        <v>2</v>
      </c>
      <c r="K5">
        <v>0</v>
      </c>
      <c r="M5">
        <f t="shared" ref="M5:N12" si="0" xml:space="preserve"> B5 + D5 + F5 + H5 + J5</f>
        <v>8</v>
      </c>
      <c r="N5">
        <f t="shared" si="0"/>
        <v>6</v>
      </c>
      <c r="O5" s="1">
        <f t="shared" ref="O5:O12" si="1">M5 - N5</f>
        <v>2</v>
      </c>
      <c r="P5" s="3">
        <f t="shared" ref="P5:P12" si="2" xml:space="preserve"> IF(M5+N5=0, 0, IF(N5=0, "MAX", M5/N5))</f>
        <v>1.3333333333333333</v>
      </c>
      <c r="Q5">
        <f t="shared" ref="Q5:Q11" si="3">IF(AND(M5 = 0, N5 = 0), 0, IF(P5 &lt; 1, 3, IF(P5 &gt;=$P$12, 1, 2)))</f>
        <v>1</v>
      </c>
      <c r="T5">
        <v>0</v>
      </c>
      <c r="U5">
        <v>2</v>
      </c>
      <c r="X5">
        <v>0</v>
      </c>
      <c r="Y5">
        <v>0</v>
      </c>
      <c r="AB5">
        <v>0</v>
      </c>
      <c r="AC5" t="s">
        <v>183</v>
      </c>
      <c r="AD5" t="s">
        <v>184</v>
      </c>
      <c r="AE5" t="s">
        <v>183</v>
      </c>
      <c r="AF5" t="s">
        <v>185</v>
      </c>
      <c r="AG5" t="s">
        <v>186</v>
      </c>
    </row>
    <row r="6" spans="1:33" x14ac:dyDescent="0.25">
      <c r="A6" s="1" t="s">
        <v>29</v>
      </c>
      <c r="B6">
        <v>2</v>
      </c>
      <c r="C6">
        <v>0</v>
      </c>
      <c r="D6">
        <v>1</v>
      </c>
      <c r="E6">
        <v>1</v>
      </c>
      <c r="F6">
        <v>1</v>
      </c>
      <c r="G6">
        <v>3</v>
      </c>
      <c r="M6">
        <f t="shared" si="0"/>
        <v>4</v>
      </c>
      <c r="N6">
        <f t="shared" si="0"/>
        <v>4</v>
      </c>
      <c r="O6" s="1">
        <f t="shared" si="1"/>
        <v>0</v>
      </c>
      <c r="P6" s="3">
        <f t="shared" si="2"/>
        <v>1</v>
      </c>
      <c r="Q6">
        <f t="shared" si="3"/>
        <v>1</v>
      </c>
      <c r="S6">
        <v>1</v>
      </c>
      <c r="T6">
        <v>1</v>
      </c>
      <c r="U6">
        <v>6</v>
      </c>
      <c r="V6">
        <v>4</v>
      </c>
      <c r="W6">
        <v>1</v>
      </c>
      <c r="X6">
        <v>1</v>
      </c>
      <c r="Y6">
        <v>1</v>
      </c>
      <c r="Z6">
        <v>2</v>
      </c>
      <c r="AA6">
        <v>1</v>
      </c>
      <c r="AB6">
        <v>4</v>
      </c>
      <c r="AC6" t="s">
        <v>187</v>
      </c>
      <c r="AD6" t="s">
        <v>188</v>
      </c>
      <c r="AE6" t="s">
        <v>187</v>
      </c>
      <c r="AF6" t="s">
        <v>189</v>
      </c>
      <c r="AG6" t="s">
        <v>187</v>
      </c>
    </row>
    <row r="7" spans="1:33" x14ac:dyDescent="0.25">
      <c r="A7" s="1" t="s">
        <v>181</v>
      </c>
      <c r="D7">
        <v>1</v>
      </c>
      <c r="E7">
        <v>1</v>
      </c>
      <c r="H7">
        <v>0</v>
      </c>
      <c r="I7">
        <v>1</v>
      </c>
      <c r="J7">
        <v>0</v>
      </c>
      <c r="K7">
        <v>2</v>
      </c>
      <c r="M7">
        <f t="shared" si="0"/>
        <v>1</v>
      </c>
      <c r="N7">
        <f t="shared" si="0"/>
        <v>4</v>
      </c>
      <c r="O7" s="1">
        <f t="shared" si="1"/>
        <v>-3</v>
      </c>
      <c r="P7" s="3">
        <f t="shared" si="2"/>
        <v>0.25</v>
      </c>
      <c r="Q7">
        <f t="shared" si="3"/>
        <v>3</v>
      </c>
      <c r="S7">
        <v>5</v>
      </c>
      <c r="T7">
        <v>2</v>
      </c>
      <c r="U7">
        <v>8</v>
      </c>
      <c r="V7">
        <v>6</v>
      </c>
      <c r="W7">
        <v>4</v>
      </c>
      <c r="X7">
        <v>2</v>
      </c>
      <c r="Y7">
        <v>2</v>
      </c>
      <c r="Z7">
        <v>3</v>
      </c>
      <c r="AA7">
        <v>5</v>
      </c>
      <c r="AB7">
        <v>5</v>
      </c>
      <c r="AC7" t="s">
        <v>190</v>
      </c>
      <c r="AD7" t="s">
        <v>193</v>
      </c>
      <c r="AE7" t="s">
        <v>195</v>
      </c>
      <c r="AF7" t="s">
        <v>205</v>
      </c>
      <c r="AG7" t="s">
        <v>207</v>
      </c>
    </row>
    <row r="8" spans="1:33" x14ac:dyDescent="0.25">
      <c r="A8" s="1" t="s">
        <v>30</v>
      </c>
      <c r="B8">
        <v>3</v>
      </c>
      <c r="C8">
        <v>0</v>
      </c>
      <c r="D8">
        <v>1</v>
      </c>
      <c r="E8">
        <v>1</v>
      </c>
      <c r="F8">
        <v>2</v>
      </c>
      <c r="G8">
        <v>0</v>
      </c>
      <c r="H8">
        <v>3</v>
      </c>
      <c r="I8">
        <v>3</v>
      </c>
      <c r="J8">
        <v>1</v>
      </c>
      <c r="K8">
        <v>2</v>
      </c>
      <c r="M8">
        <f t="shared" si="0"/>
        <v>10</v>
      </c>
      <c r="N8">
        <f t="shared" si="0"/>
        <v>6</v>
      </c>
      <c r="O8" s="1">
        <f t="shared" si="1"/>
        <v>4</v>
      </c>
      <c r="P8" s="3">
        <f t="shared" si="2"/>
        <v>1.6666666666666667</v>
      </c>
      <c r="Q8">
        <f t="shared" si="3"/>
        <v>1</v>
      </c>
      <c r="S8">
        <v>6</v>
      </c>
      <c r="T8">
        <v>5</v>
      </c>
      <c r="U8">
        <v>9</v>
      </c>
      <c r="V8">
        <v>7</v>
      </c>
      <c r="W8">
        <v>5</v>
      </c>
      <c r="X8">
        <v>3</v>
      </c>
      <c r="Y8">
        <v>3</v>
      </c>
      <c r="Z8">
        <v>5</v>
      </c>
      <c r="AA8">
        <v>8</v>
      </c>
      <c r="AB8">
        <v>6</v>
      </c>
      <c r="AC8" t="s">
        <v>191</v>
      </c>
      <c r="AD8" t="s">
        <v>194</v>
      </c>
      <c r="AE8" t="s">
        <v>196</v>
      </c>
      <c r="AF8" t="s">
        <v>206</v>
      </c>
      <c r="AG8" t="s">
        <v>120</v>
      </c>
    </row>
    <row r="9" spans="1:33" x14ac:dyDescent="0.25">
      <c r="A9" s="1" t="s">
        <v>180</v>
      </c>
      <c r="B9">
        <v>7</v>
      </c>
      <c r="C9">
        <v>2</v>
      </c>
      <c r="D9">
        <v>5</v>
      </c>
      <c r="E9">
        <v>4</v>
      </c>
      <c r="F9">
        <v>6</v>
      </c>
      <c r="G9">
        <v>4</v>
      </c>
      <c r="H9">
        <v>3</v>
      </c>
      <c r="I9">
        <v>6</v>
      </c>
      <c r="J9">
        <v>5</v>
      </c>
      <c r="K9">
        <v>3</v>
      </c>
      <c r="M9">
        <f t="shared" si="0"/>
        <v>26</v>
      </c>
      <c r="N9">
        <f t="shared" si="0"/>
        <v>19</v>
      </c>
      <c r="O9" s="1">
        <f t="shared" si="1"/>
        <v>7</v>
      </c>
      <c r="P9" s="3">
        <f t="shared" si="2"/>
        <v>1.368421052631579</v>
      </c>
      <c r="Q9">
        <f t="shared" si="3"/>
        <v>1</v>
      </c>
      <c r="S9">
        <v>9</v>
      </c>
      <c r="T9">
        <v>8</v>
      </c>
      <c r="U9">
        <v>10</v>
      </c>
      <c r="V9">
        <v>10</v>
      </c>
      <c r="W9">
        <v>6</v>
      </c>
      <c r="X9">
        <v>4</v>
      </c>
      <c r="Y9">
        <v>4</v>
      </c>
      <c r="Z9">
        <v>6</v>
      </c>
      <c r="AA9">
        <v>9</v>
      </c>
      <c r="AB9">
        <v>9</v>
      </c>
      <c r="AC9" t="s">
        <v>192</v>
      </c>
      <c r="AE9" t="s">
        <v>197</v>
      </c>
    </row>
    <row r="10" spans="1:33" x14ac:dyDescent="0.25">
      <c r="A10" s="1" t="s">
        <v>24</v>
      </c>
      <c r="B10">
        <v>2</v>
      </c>
      <c r="C10">
        <v>0</v>
      </c>
      <c r="D10">
        <v>1</v>
      </c>
      <c r="E10">
        <v>1</v>
      </c>
      <c r="F10">
        <v>2</v>
      </c>
      <c r="G10">
        <v>1</v>
      </c>
      <c r="H10">
        <v>1</v>
      </c>
      <c r="I10">
        <v>0</v>
      </c>
      <c r="J10">
        <v>0</v>
      </c>
      <c r="K10">
        <v>0</v>
      </c>
      <c r="M10">
        <f t="shared" si="0"/>
        <v>6</v>
      </c>
      <c r="N10">
        <f t="shared" si="0"/>
        <v>2</v>
      </c>
      <c r="O10" s="1">
        <f t="shared" si="1"/>
        <v>4</v>
      </c>
      <c r="P10" s="3">
        <f t="shared" si="2"/>
        <v>3</v>
      </c>
      <c r="Q10">
        <f t="shared" si="3"/>
        <v>1</v>
      </c>
      <c r="S10">
        <v>10</v>
      </c>
      <c r="T10">
        <v>9</v>
      </c>
      <c r="U10">
        <v>11</v>
      </c>
      <c r="V10">
        <v>11</v>
      </c>
      <c r="W10">
        <v>7</v>
      </c>
      <c r="X10">
        <v>5</v>
      </c>
      <c r="Y10">
        <v>5</v>
      </c>
      <c r="Z10">
        <v>8</v>
      </c>
      <c r="AA10">
        <v>10</v>
      </c>
      <c r="AB10">
        <v>10</v>
      </c>
      <c r="AE10" t="s">
        <v>198</v>
      </c>
    </row>
    <row r="11" spans="1:33" x14ac:dyDescent="0.25">
      <c r="A11" s="1" t="s">
        <v>179</v>
      </c>
      <c r="B11">
        <v>1</v>
      </c>
      <c r="C11">
        <v>1</v>
      </c>
      <c r="D11">
        <v>0</v>
      </c>
      <c r="E11">
        <v>1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M11">
        <f t="shared" si="0"/>
        <v>5</v>
      </c>
      <c r="N11">
        <f t="shared" si="0"/>
        <v>6</v>
      </c>
      <c r="O11" s="1">
        <f t="shared" si="1"/>
        <v>-1</v>
      </c>
      <c r="P11" s="3">
        <f t="shared" si="2"/>
        <v>0.83333333333333337</v>
      </c>
      <c r="Q11">
        <f t="shared" si="3"/>
        <v>3</v>
      </c>
      <c r="S11">
        <v>11</v>
      </c>
      <c r="T11">
        <v>10</v>
      </c>
      <c r="U11">
        <v>12</v>
      </c>
      <c r="V11">
        <v>15</v>
      </c>
      <c r="W11">
        <v>10</v>
      </c>
      <c r="X11">
        <v>6</v>
      </c>
      <c r="Y11">
        <v>6</v>
      </c>
      <c r="Z11">
        <v>10</v>
      </c>
      <c r="AA11">
        <v>12</v>
      </c>
      <c r="AB11">
        <v>11</v>
      </c>
      <c r="AE11" t="s">
        <v>199</v>
      </c>
    </row>
    <row r="12" spans="1:33" x14ac:dyDescent="0.25">
      <c r="A12" s="4"/>
      <c r="B12" s="4">
        <v>25</v>
      </c>
      <c r="C12" s="4">
        <v>19</v>
      </c>
      <c r="D12" s="4">
        <v>15</v>
      </c>
      <c r="E12" s="4">
        <v>25</v>
      </c>
      <c r="F12" s="4">
        <v>25</v>
      </c>
      <c r="G12" s="4">
        <v>22</v>
      </c>
      <c r="H12" s="4">
        <v>12</v>
      </c>
      <c r="I12" s="4">
        <v>25</v>
      </c>
      <c r="J12" s="4">
        <v>15</v>
      </c>
      <c r="K12" s="4">
        <v>11</v>
      </c>
      <c r="L12" s="4"/>
      <c r="M12" s="4">
        <f t="shared" si="0"/>
        <v>92</v>
      </c>
      <c r="N12" s="4">
        <f t="shared" si="0"/>
        <v>102</v>
      </c>
      <c r="O12" s="4">
        <f t="shared" si="1"/>
        <v>-10</v>
      </c>
      <c r="P12" s="5">
        <f t="shared" si="2"/>
        <v>0.90196078431372551</v>
      </c>
      <c r="S12">
        <v>14</v>
      </c>
      <c r="T12">
        <v>12</v>
      </c>
      <c r="U12">
        <v>15</v>
      </c>
      <c r="V12">
        <v>23</v>
      </c>
      <c r="W12">
        <v>12</v>
      </c>
      <c r="X12">
        <v>8</v>
      </c>
      <c r="Y12">
        <v>8</v>
      </c>
      <c r="Z12">
        <v>14</v>
      </c>
      <c r="AA12">
        <v>15</v>
      </c>
      <c r="AE12" t="s">
        <v>200</v>
      </c>
    </row>
    <row r="13" spans="1:33" x14ac:dyDescent="0.25">
      <c r="S13">
        <v>15</v>
      </c>
      <c r="T13">
        <v>14</v>
      </c>
      <c r="V13">
        <v>25</v>
      </c>
      <c r="W13">
        <v>17</v>
      </c>
      <c r="X13">
        <v>9</v>
      </c>
      <c r="Y13">
        <v>10</v>
      </c>
      <c r="Z13">
        <v>15</v>
      </c>
      <c r="AE13" t="s">
        <v>201</v>
      </c>
    </row>
    <row r="14" spans="1:33" x14ac:dyDescent="0.25">
      <c r="S14">
        <v>17</v>
      </c>
      <c r="T14">
        <v>16</v>
      </c>
      <c r="W14">
        <v>18</v>
      </c>
      <c r="X14">
        <v>13</v>
      </c>
      <c r="Y14">
        <v>11</v>
      </c>
      <c r="Z14">
        <v>18</v>
      </c>
      <c r="AE14" t="s">
        <v>202</v>
      </c>
    </row>
    <row r="15" spans="1:33" x14ac:dyDescent="0.25">
      <c r="S15">
        <v>20</v>
      </c>
      <c r="T15">
        <v>17</v>
      </c>
      <c r="W15">
        <v>19</v>
      </c>
      <c r="X15">
        <v>16</v>
      </c>
      <c r="Y15">
        <v>12</v>
      </c>
      <c r="Z15">
        <v>20</v>
      </c>
      <c r="AE15" t="s">
        <v>203</v>
      </c>
    </row>
    <row r="16" spans="1:33" x14ac:dyDescent="0.25">
      <c r="S16">
        <v>21</v>
      </c>
      <c r="T16">
        <v>18</v>
      </c>
      <c r="W16">
        <v>20</v>
      </c>
      <c r="X16">
        <v>18</v>
      </c>
      <c r="Z16">
        <v>25</v>
      </c>
      <c r="AE16" t="s">
        <v>204</v>
      </c>
    </row>
    <row r="17" spans="19:24" x14ac:dyDescent="0.25">
      <c r="S17">
        <v>23</v>
      </c>
      <c r="T17">
        <v>19</v>
      </c>
      <c r="W17">
        <v>21</v>
      </c>
      <c r="X17">
        <v>19</v>
      </c>
    </row>
    <row r="18" spans="19:24" x14ac:dyDescent="0.25">
      <c r="S18">
        <v>25</v>
      </c>
      <c r="W18">
        <v>22</v>
      </c>
      <c r="X18">
        <v>20</v>
      </c>
    </row>
    <row r="19" spans="19:24" x14ac:dyDescent="0.25">
      <c r="W19">
        <v>24</v>
      </c>
      <c r="X19">
        <v>22</v>
      </c>
    </row>
    <row r="20" spans="19:24" x14ac:dyDescent="0.25">
      <c r="W20">
        <v>25</v>
      </c>
    </row>
  </sheetData>
  <conditionalFormatting sqref="M6:P6 A5:P5 A7:P7 A11">
    <cfRule type="expression" dxfId="95" priority="13">
      <formula>$Q5 = 0</formula>
    </cfRule>
    <cfRule type="expression" dxfId="94" priority="14">
      <formula>$Q5 = 3</formula>
    </cfRule>
    <cfRule type="expression" dxfId="93" priority="15">
      <formula>$Q5 = 2</formula>
    </cfRule>
    <cfRule type="expression" dxfId="92" priority="16">
      <formula>$Q5 = 1</formula>
    </cfRule>
  </conditionalFormatting>
  <conditionalFormatting sqref="B8:P8">
    <cfRule type="expression" dxfId="91" priority="37">
      <formula>$Q8 = 0</formula>
    </cfRule>
    <cfRule type="expression" dxfId="90" priority="38">
      <formula>$Q8 = 3</formula>
    </cfRule>
    <cfRule type="expression" dxfId="89" priority="39">
      <formula>$Q8 = 2</formula>
    </cfRule>
    <cfRule type="expression" dxfId="88" priority="40">
      <formula>$Q8 = 1</formula>
    </cfRule>
  </conditionalFormatting>
  <conditionalFormatting sqref="B9:P11 A6:L6">
    <cfRule type="expression" dxfId="87" priority="17">
      <formula>$Q6 = 0</formula>
    </cfRule>
    <cfRule type="expression" dxfId="86" priority="18">
      <formula>$Q6 = 3</formula>
    </cfRule>
    <cfRule type="expression" dxfId="85" priority="19">
      <formula>$Q6 = 2</formula>
    </cfRule>
    <cfRule type="expression" dxfId="84" priority="20">
      <formula>$Q6 = 1</formula>
    </cfRule>
  </conditionalFormatting>
  <conditionalFormatting sqref="A9:A11">
    <cfRule type="expression" dxfId="83" priority="87">
      <formula>$Q8 = 0</formula>
    </cfRule>
    <cfRule type="expression" dxfId="82" priority="88">
      <formula>$Q8 = 3</formula>
    </cfRule>
    <cfRule type="expression" dxfId="81" priority="89">
      <formula>$Q8 = 2</formula>
    </cfRule>
    <cfRule type="expression" dxfId="80" priority="90">
      <formula>$Q8 = 1</formula>
    </cfRule>
  </conditionalFormatting>
  <conditionalFormatting sqref="A8">
    <cfRule type="expression" dxfId="79" priority="9">
      <formula>$Q7 = 0</formula>
    </cfRule>
    <cfRule type="expression" dxfId="78" priority="10">
      <formula>$Q7 = 3</formula>
    </cfRule>
    <cfRule type="expression" dxfId="77" priority="11">
      <formula>$Q7 = 2</formula>
    </cfRule>
    <cfRule type="expression" dxfId="76" priority="12">
      <formula>$Q7 = 1</formula>
    </cfRule>
  </conditionalFormatting>
  <conditionalFormatting sqref="A8">
    <cfRule type="expression" dxfId="75" priority="5">
      <formula>$Q8 = 0</formula>
    </cfRule>
    <cfRule type="expression" dxfId="74" priority="6">
      <formula>$Q8 = 3</formula>
    </cfRule>
    <cfRule type="expression" dxfId="73" priority="7">
      <formula>$Q8 = 2</formula>
    </cfRule>
    <cfRule type="expression" dxfId="72" priority="8">
      <formula>$Q8 = 1</formula>
    </cfRule>
  </conditionalFormatting>
  <conditionalFormatting sqref="A9">
    <cfRule type="expression" dxfId="71" priority="1">
      <formula>$Q8 = 0</formula>
    </cfRule>
    <cfRule type="expression" dxfId="70" priority="2">
      <formula>$Q8 = 3</formula>
    </cfRule>
    <cfRule type="expression" dxfId="69" priority="3">
      <formula>$Q8 = 2</formula>
    </cfRule>
    <cfRule type="expression" dxfId="68" priority="4">
      <formula>$Q8 = 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B96C-5D29-4497-BE02-6BE45FDEAC55}">
  <dimension ref="A1:AJ18"/>
  <sheetViews>
    <sheetView workbookViewId="0">
      <selection activeCell="AD10" sqref="AD10"/>
    </sheetView>
  </sheetViews>
  <sheetFormatPr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  <col min="36" max="36" width="3.5703125" customWidth="1"/>
  </cols>
  <sheetData>
    <row r="1" spans="1:36" x14ac:dyDescent="0.25">
      <c r="A1" t="s">
        <v>11</v>
      </c>
    </row>
    <row r="2" spans="1:36" ht="18.75" x14ac:dyDescent="0.3">
      <c r="A2" s="8">
        <v>44128</v>
      </c>
      <c r="B2" s="9" t="s">
        <v>234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6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6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  <c r="AI4" s="1" t="s">
        <v>225</v>
      </c>
      <c r="AJ4">
        <v>3</v>
      </c>
    </row>
    <row r="5" spans="1:36" x14ac:dyDescent="0.25">
      <c r="A5" s="1" t="s">
        <v>225</v>
      </c>
      <c r="M5">
        <f t="shared" ref="M5:N14" si="0" xml:space="preserve"> B5 + D5 + F5 + H5 + J5</f>
        <v>0</v>
      </c>
      <c r="N5">
        <f t="shared" si="0"/>
        <v>0</v>
      </c>
      <c r="O5" s="1">
        <f t="shared" ref="O5:O14" si="1">M5 - N5</f>
        <v>0</v>
      </c>
      <c r="P5" s="3">
        <f t="shared" ref="P5:P14" si="2" xml:space="preserve"> IF(M5+N5=0, 0, IF(N5=0, "MAX", M5/N5))</f>
        <v>0</v>
      </c>
      <c r="Q5">
        <f t="shared" ref="Q5:Q13" si="3">IF(AND(M5 = 0, N5 = 0), 0, IF(P5 &lt; 1, 3, IF(P5 &gt;=$P$14, 1, 2)))</f>
        <v>0</v>
      </c>
      <c r="S5">
        <v>2</v>
      </c>
      <c r="V5">
        <v>0</v>
      </c>
      <c r="W5">
        <v>2</v>
      </c>
      <c r="Z5">
        <v>1</v>
      </c>
      <c r="AA5">
        <v>1</v>
      </c>
      <c r="AC5" t="s">
        <v>242</v>
      </c>
      <c r="AD5" t="s">
        <v>238</v>
      </c>
      <c r="AE5" t="s">
        <v>248</v>
      </c>
      <c r="AF5" t="s">
        <v>235</v>
      </c>
      <c r="AG5" t="s">
        <v>251</v>
      </c>
      <c r="AI5" s="1" t="s">
        <v>226</v>
      </c>
      <c r="AJ5">
        <v>20</v>
      </c>
    </row>
    <row r="6" spans="1:36" x14ac:dyDescent="0.25">
      <c r="A6" s="1" t="s">
        <v>226</v>
      </c>
      <c r="M6">
        <f t="shared" si="0"/>
        <v>0</v>
      </c>
      <c r="N6">
        <f t="shared" si="0"/>
        <v>0</v>
      </c>
      <c r="O6" s="1">
        <f t="shared" si="1"/>
        <v>0</v>
      </c>
      <c r="P6" s="3">
        <f t="shared" si="2"/>
        <v>0</v>
      </c>
      <c r="Q6">
        <f t="shared" si="3"/>
        <v>0</v>
      </c>
      <c r="S6">
        <v>3</v>
      </c>
      <c r="T6">
        <v>1</v>
      </c>
      <c r="U6">
        <v>1</v>
      </c>
      <c r="V6">
        <v>2</v>
      </c>
      <c r="W6">
        <v>6</v>
      </c>
      <c r="X6">
        <v>2</v>
      </c>
      <c r="Y6">
        <v>1</v>
      </c>
      <c r="Z6">
        <v>2</v>
      </c>
      <c r="AA6">
        <v>8</v>
      </c>
      <c r="AB6">
        <v>2</v>
      </c>
      <c r="AC6" t="s">
        <v>243</v>
      </c>
      <c r="AD6" t="s">
        <v>236</v>
      </c>
      <c r="AE6" t="s">
        <v>243</v>
      </c>
      <c r="AF6" t="s">
        <v>236</v>
      </c>
      <c r="AG6" t="s">
        <v>243</v>
      </c>
      <c r="AI6" s="1" t="s">
        <v>227</v>
      </c>
      <c r="AJ6">
        <v>46</v>
      </c>
    </row>
    <row r="7" spans="1:36" x14ac:dyDescent="0.25">
      <c r="A7" s="1" t="s">
        <v>227</v>
      </c>
      <c r="M7">
        <f t="shared" si="0"/>
        <v>0</v>
      </c>
      <c r="N7">
        <f t="shared" si="0"/>
        <v>0</v>
      </c>
      <c r="O7" s="1">
        <f t="shared" si="1"/>
        <v>0</v>
      </c>
      <c r="P7" s="3">
        <f t="shared" si="2"/>
        <v>0</v>
      </c>
      <c r="Q7">
        <f t="shared" si="3"/>
        <v>0</v>
      </c>
      <c r="S7">
        <v>4</v>
      </c>
      <c r="T7">
        <v>3</v>
      </c>
      <c r="U7">
        <v>2</v>
      </c>
      <c r="V7">
        <v>3</v>
      </c>
      <c r="W7">
        <v>7</v>
      </c>
      <c r="X7">
        <v>4</v>
      </c>
      <c r="Y7">
        <v>6</v>
      </c>
      <c r="Z7">
        <v>3</v>
      </c>
      <c r="AA7">
        <v>11</v>
      </c>
      <c r="AB7">
        <v>3</v>
      </c>
      <c r="AC7" t="s">
        <v>244</v>
      </c>
      <c r="AD7" t="s">
        <v>239</v>
      </c>
      <c r="AE7" t="s">
        <v>145</v>
      </c>
      <c r="AF7" t="s">
        <v>237</v>
      </c>
      <c r="AG7" t="s">
        <v>252</v>
      </c>
      <c r="AI7" s="1" t="s">
        <v>228</v>
      </c>
      <c r="AJ7">
        <v>2</v>
      </c>
    </row>
    <row r="8" spans="1:36" x14ac:dyDescent="0.25">
      <c r="A8" s="1" t="s">
        <v>228</v>
      </c>
      <c r="M8">
        <f t="shared" si="0"/>
        <v>0</v>
      </c>
      <c r="N8">
        <f t="shared" si="0"/>
        <v>0</v>
      </c>
      <c r="O8" s="1">
        <f t="shared" si="1"/>
        <v>0</v>
      </c>
      <c r="P8" s="3">
        <f t="shared" si="2"/>
        <v>0</v>
      </c>
      <c r="Q8">
        <f t="shared" si="3"/>
        <v>0</v>
      </c>
      <c r="S8">
        <v>5</v>
      </c>
      <c r="T8">
        <v>4</v>
      </c>
      <c r="U8">
        <v>3</v>
      </c>
      <c r="V8">
        <v>4</v>
      </c>
      <c r="W8">
        <v>9</v>
      </c>
      <c r="X8">
        <v>8</v>
      </c>
      <c r="Y8">
        <v>7</v>
      </c>
      <c r="Z8">
        <v>4</v>
      </c>
      <c r="AA8">
        <v>15</v>
      </c>
      <c r="AB8">
        <v>4</v>
      </c>
      <c r="AC8" t="s">
        <v>245</v>
      </c>
      <c r="AD8" t="s">
        <v>240</v>
      </c>
      <c r="AE8" t="s">
        <v>222</v>
      </c>
      <c r="AF8" t="s">
        <v>196</v>
      </c>
      <c r="AG8" t="s">
        <v>253</v>
      </c>
      <c r="AI8" s="1" t="s">
        <v>229</v>
      </c>
      <c r="AJ8">
        <v>29</v>
      </c>
    </row>
    <row r="9" spans="1:36" x14ac:dyDescent="0.25">
      <c r="A9" s="1" t="s">
        <v>229</v>
      </c>
      <c r="M9">
        <f t="shared" si="0"/>
        <v>0</v>
      </c>
      <c r="N9">
        <f t="shared" si="0"/>
        <v>0</v>
      </c>
      <c r="O9" s="1">
        <f t="shared" si="1"/>
        <v>0</v>
      </c>
      <c r="P9" s="3">
        <f t="shared" si="2"/>
        <v>0</v>
      </c>
      <c r="Q9">
        <f t="shared" si="3"/>
        <v>0</v>
      </c>
      <c r="S9">
        <v>6</v>
      </c>
      <c r="T9">
        <v>9</v>
      </c>
      <c r="U9">
        <v>5</v>
      </c>
      <c r="V9">
        <v>7</v>
      </c>
      <c r="W9">
        <v>11</v>
      </c>
      <c r="X9">
        <v>11</v>
      </c>
      <c r="Y9">
        <v>10</v>
      </c>
      <c r="Z9">
        <v>5</v>
      </c>
      <c r="AC9" t="s">
        <v>246</v>
      </c>
      <c r="AD9" t="s">
        <v>241</v>
      </c>
      <c r="AE9" t="s">
        <v>249</v>
      </c>
      <c r="AI9" s="1" t="s">
        <v>230</v>
      </c>
      <c r="AJ9">
        <v>27</v>
      </c>
    </row>
    <row r="10" spans="1:36" x14ac:dyDescent="0.25">
      <c r="A10" s="1" t="s">
        <v>230</v>
      </c>
      <c r="M10">
        <f t="shared" si="0"/>
        <v>0</v>
      </c>
      <c r="N10">
        <f t="shared" si="0"/>
        <v>0</v>
      </c>
      <c r="O10" s="1">
        <f t="shared" si="1"/>
        <v>0</v>
      </c>
      <c r="P10" s="3">
        <f t="shared" si="2"/>
        <v>0</v>
      </c>
      <c r="Q10">
        <f t="shared" si="3"/>
        <v>0</v>
      </c>
      <c r="S10">
        <v>8</v>
      </c>
      <c r="T10">
        <v>11</v>
      </c>
      <c r="U10">
        <v>6</v>
      </c>
      <c r="V10">
        <v>8</v>
      </c>
      <c r="W10">
        <v>12</v>
      </c>
      <c r="X10">
        <v>12</v>
      </c>
      <c r="Y10">
        <v>11</v>
      </c>
      <c r="Z10">
        <v>8</v>
      </c>
      <c r="AC10" t="s">
        <v>247</v>
      </c>
      <c r="AD10" t="s">
        <v>277</v>
      </c>
      <c r="AE10" t="s">
        <v>250</v>
      </c>
      <c r="AI10" s="1" t="s">
        <v>231</v>
      </c>
      <c r="AJ10">
        <v>48</v>
      </c>
    </row>
    <row r="11" spans="1:36" x14ac:dyDescent="0.25">
      <c r="A11" s="1" t="s">
        <v>231</v>
      </c>
      <c r="M11">
        <f t="shared" si="0"/>
        <v>0</v>
      </c>
      <c r="N11">
        <f t="shared" si="0"/>
        <v>0</v>
      </c>
      <c r="O11" s="1">
        <f t="shared" si="1"/>
        <v>0</v>
      </c>
      <c r="P11" s="3">
        <f t="shared" si="2"/>
        <v>0</v>
      </c>
      <c r="Q11">
        <f t="shared" si="3"/>
        <v>0</v>
      </c>
      <c r="S11">
        <v>9</v>
      </c>
      <c r="T11">
        <v>12</v>
      </c>
      <c r="U11">
        <v>7</v>
      </c>
      <c r="V11">
        <v>9</v>
      </c>
      <c r="W11">
        <v>14</v>
      </c>
      <c r="X11">
        <v>13</v>
      </c>
      <c r="Y11">
        <v>17</v>
      </c>
      <c r="Z11">
        <v>12</v>
      </c>
      <c r="AI11" s="1" t="s">
        <v>232</v>
      </c>
      <c r="AJ11">
        <v>32</v>
      </c>
    </row>
    <row r="12" spans="1:36" x14ac:dyDescent="0.25">
      <c r="A12" s="1" t="s">
        <v>232</v>
      </c>
      <c r="M12">
        <f t="shared" si="0"/>
        <v>0</v>
      </c>
      <c r="N12">
        <f t="shared" si="0"/>
        <v>0</v>
      </c>
      <c r="O12" s="1">
        <f t="shared" si="1"/>
        <v>0</v>
      </c>
      <c r="P12" s="3">
        <f t="shared" si="2"/>
        <v>0</v>
      </c>
      <c r="Q12">
        <f t="shared" si="3"/>
        <v>0</v>
      </c>
      <c r="S12">
        <v>17</v>
      </c>
      <c r="T12">
        <v>19</v>
      </c>
      <c r="U12">
        <v>8</v>
      </c>
      <c r="V12">
        <v>10</v>
      </c>
      <c r="W12">
        <v>17</v>
      </c>
      <c r="X12">
        <v>14</v>
      </c>
      <c r="Y12">
        <v>21</v>
      </c>
      <c r="Z12">
        <v>13</v>
      </c>
      <c r="AI12" s="1" t="s">
        <v>233</v>
      </c>
      <c r="AJ12">
        <v>1</v>
      </c>
    </row>
    <row r="13" spans="1:36" x14ac:dyDescent="0.25">
      <c r="A13" s="1" t="s">
        <v>233</v>
      </c>
      <c r="M13">
        <f t="shared" si="0"/>
        <v>0</v>
      </c>
      <c r="N13">
        <f t="shared" si="0"/>
        <v>0</v>
      </c>
      <c r="O13" s="1">
        <f t="shared" si="1"/>
        <v>0</v>
      </c>
      <c r="P13" s="3">
        <f t="shared" si="2"/>
        <v>0</v>
      </c>
      <c r="Q13">
        <f t="shared" si="3"/>
        <v>0</v>
      </c>
      <c r="S13">
        <v>18</v>
      </c>
      <c r="T13">
        <v>22</v>
      </c>
      <c r="U13">
        <v>12</v>
      </c>
      <c r="V13">
        <v>11</v>
      </c>
      <c r="W13">
        <v>20</v>
      </c>
      <c r="X13">
        <v>15</v>
      </c>
      <c r="Y13">
        <v>23</v>
      </c>
      <c r="Z13">
        <v>14</v>
      </c>
    </row>
    <row r="14" spans="1:36" x14ac:dyDescent="0.25">
      <c r="A14" s="4"/>
      <c r="B14" s="4">
        <v>18</v>
      </c>
      <c r="C14" s="4">
        <v>25</v>
      </c>
      <c r="D14" s="4">
        <v>22</v>
      </c>
      <c r="E14" s="4">
        <v>25</v>
      </c>
      <c r="F14" s="4">
        <v>25</v>
      </c>
      <c r="G14" s="4">
        <v>22</v>
      </c>
      <c r="H14" s="4">
        <v>25</v>
      </c>
      <c r="I14" s="4">
        <v>16</v>
      </c>
      <c r="J14" s="4">
        <v>15</v>
      </c>
      <c r="K14" s="4">
        <v>4</v>
      </c>
      <c r="L14" s="4"/>
      <c r="M14" s="4">
        <f t="shared" si="0"/>
        <v>105</v>
      </c>
      <c r="N14" s="4">
        <f t="shared" si="0"/>
        <v>92</v>
      </c>
      <c r="O14" s="4">
        <f t="shared" si="1"/>
        <v>13</v>
      </c>
      <c r="P14" s="5">
        <f t="shared" si="2"/>
        <v>1.1413043478260869</v>
      </c>
      <c r="T14">
        <v>25</v>
      </c>
      <c r="U14">
        <v>14</v>
      </c>
      <c r="V14">
        <v>18</v>
      </c>
      <c r="W14">
        <v>21</v>
      </c>
      <c r="X14">
        <v>17</v>
      </c>
      <c r="Y14">
        <v>24</v>
      </c>
      <c r="Z14">
        <v>16</v>
      </c>
    </row>
    <row r="15" spans="1:36" x14ac:dyDescent="0.25">
      <c r="U15">
        <v>15</v>
      </c>
      <c r="V15">
        <v>21</v>
      </c>
      <c r="W15">
        <v>22</v>
      </c>
      <c r="X15">
        <v>18</v>
      </c>
      <c r="Y15">
        <v>25</v>
      </c>
    </row>
    <row r="16" spans="1:36" x14ac:dyDescent="0.25">
      <c r="U16">
        <v>18</v>
      </c>
      <c r="V16">
        <v>22</v>
      </c>
      <c r="W16">
        <v>23</v>
      </c>
      <c r="X16">
        <v>19</v>
      </c>
    </row>
    <row r="17" spans="21:24" x14ac:dyDescent="0.25">
      <c r="U17">
        <v>19</v>
      </c>
      <c r="V17">
        <v>24</v>
      </c>
      <c r="W17">
        <v>25</v>
      </c>
      <c r="X17">
        <v>22</v>
      </c>
    </row>
    <row r="18" spans="21:24" x14ac:dyDescent="0.25">
      <c r="U18">
        <v>22</v>
      </c>
      <c r="V18">
        <v>25</v>
      </c>
    </row>
  </sheetData>
  <conditionalFormatting sqref="B13:P13 A9:A13">
    <cfRule type="expression" dxfId="67" priority="33">
      <formula>$Q9 = 0</formula>
    </cfRule>
    <cfRule type="expression" dxfId="66" priority="34">
      <formula>$Q9 = 3</formula>
    </cfRule>
    <cfRule type="expression" dxfId="65" priority="35">
      <formula>$Q9 = 2</formula>
    </cfRule>
    <cfRule type="expression" dxfId="64" priority="36">
      <formula>$Q9 = 1</formula>
    </cfRule>
  </conditionalFormatting>
  <conditionalFormatting sqref="B9:P12 A5:P7 A8:L8">
    <cfRule type="expression" dxfId="63" priority="13">
      <formula>$Q5 = 0</formula>
    </cfRule>
    <cfRule type="expression" dxfId="62" priority="14">
      <formula>$Q5 = 3</formula>
    </cfRule>
    <cfRule type="expression" dxfId="61" priority="15">
      <formula>$Q5 = 2</formula>
    </cfRule>
    <cfRule type="expression" dxfId="60" priority="16">
      <formula>$Q5 = 1</formula>
    </cfRule>
  </conditionalFormatting>
  <conditionalFormatting sqref="M8:P8">
    <cfRule type="expression" dxfId="59" priority="9">
      <formula>$Q8 = 0</formula>
    </cfRule>
    <cfRule type="expression" dxfId="58" priority="10">
      <formula>$Q8 = 3</formula>
    </cfRule>
    <cfRule type="expression" dxfId="57" priority="11">
      <formula>$Q8 = 2</formula>
    </cfRule>
    <cfRule type="expression" dxfId="56" priority="12">
      <formula>$Q8 = 1</formula>
    </cfRule>
  </conditionalFormatting>
  <conditionalFormatting sqref="AI8:AI12">
    <cfRule type="expression" dxfId="55" priority="5">
      <formula>$Q20 = 0</formula>
    </cfRule>
    <cfRule type="expression" dxfId="54" priority="6">
      <formula>$Q20 = 3</formula>
    </cfRule>
    <cfRule type="expression" dxfId="53" priority="7">
      <formula>$Q20 = 2</formula>
    </cfRule>
    <cfRule type="expression" dxfId="52" priority="8">
      <formula>$Q20 = 1</formula>
    </cfRule>
  </conditionalFormatting>
  <conditionalFormatting sqref="AI4:AI7">
    <cfRule type="expression" dxfId="51" priority="1">
      <formula>$Q16 = 0</formula>
    </cfRule>
    <cfRule type="expression" dxfId="50" priority="2">
      <formula>$Q16 = 3</formula>
    </cfRule>
    <cfRule type="expression" dxfId="49" priority="3">
      <formula>$Q16 = 2</formula>
    </cfRule>
    <cfRule type="expression" dxfId="48" priority="4">
      <formula>$Q16 = 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915-10ED-4370-BD94-C6E802C5D48A}">
  <dimension ref="B2:E6"/>
  <sheetViews>
    <sheetView workbookViewId="0">
      <selection activeCell="E3" sqref="E3"/>
    </sheetView>
  </sheetViews>
  <sheetFormatPr defaultColWidth="11.42578125" defaultRowHeight="15" x14ac:dyDescent="0.25"/>
  <sheetData>
    <row r="2" spans="2:5" x14ac:dyDescent="0.25">
      <c r="B2" t="s">
        <v>51</v>
      </c>
      <c r="C2" t="s">
        <v>54</v>
      </c>
    </row>
    <row r="3" spans="2:5" x14ac:dyDescent="0.25">
      <c r="B3" t="s">
        <v>52</v>
      </c>
      <c r="C3" t="s">
        <v>52</v>
      </c>
      <c r="D3" t="s">
        <v>52</v>
      </c>
      <c r="E3" t="b">
        <f>_xlfn.XOR(TRUE, TRUE)</f>
        <v>0</v>
      </c>
    </row>
    <row r="4" spans="2:5" x14ac:dyDescent="0.25">
      <c r="B4" t="s">
        <v>52</v>
      </c>
      <c r="C4" t="s">
        <v>53</v>
      </c>
      <c r="D4" t="s">
        <v>53</v>
      </c>
      <c r="E4" t="b">
        <f>_xlfn.XOR(TRUE, FALSE)</f>
        <v>1</v>
      </c>
    </row>
    <row r="5" spans="2:5" x14ac:dyDescent="0.25">
      <c r="B5" t="s">
        <v>53</v>
      </c>
      <c r="C5" t="s">
        <v>52</v>
      </c>
      <c r="D5" t="s">
        <v>53</v>
      </c>
      <c r="E5" t="b">
        <f>_xlfn.XOR(FALSE, TRUE)</f>
        <v>1</v>
      </c>
    </row>
    <row r="6" spans="2:5" x14ac:dyDescent="0.25">
      <c r="B6" t="s">
        <v>53</v>
      </c>
      <c r="C6" t="s">
        <v>53</v>
      </c>
      <c r="D6" t="s">
        <v>52</v>
      </c>
      <c r="E6" t="b">
        <f>_xlfn.XOR(FALSE, 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Excel 4.0 Macros</vt:lpstr>
      </vt:variant>
      <vt:variant>
        <vt:i4>1</vt:i4>
      </vt:variant>
    </vt:vector>
  </HeadingPairs>
  <TitlesOfParts>
    <vt:vector size="5" baseType="lpstr">
      <vt:lpstr>BHV1_GD</vt:lpstr>
      <vt:lpstr>BHV2_GD</vt:lpstr>
      <vt:lpstr>BHV3_GD</vt:lpstr>
      <vt:lpstr>Tabelle1</vt:lpstr>
      <vt:lpstr>Macro1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2021-03-22T08:41:08Z</dcterms:modified>
</cp:coreProperties>
</file>