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0F347146-1A32-4BBF-B263-A9A5303ED09F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SpieleUL" sheetId="7" r:id="rId1"/>
    <sheet name="SpieleAR" sheetId="6" r:id="rId2"/>
    <sheet name="SpieleMPO" sheetId="8" r:id="rId3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Q13" i="6" l="1"/>
  <c r="Q12" i="6"/>
  <c r="Q11" i="6"/>
  <c r="Q10" i="6"/>
  <c r="Q9" i="6"/>
  <c r="Q8" i="6"/>
  <c r="Q7" i="6"/>
  <c r="Q6" i="6"/>
  <c r="Q5" i="6"/>
  <c r="Q14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P15" i="6" l="1"/>
  <c r="P14" i="6"/>
  <c r="P13" i="6"/>
  <c r="P12" i="6"/>
  <c r="O12" i="6"/>
  <c r="P11" i="6"/>
  <c r="P10" i="6"/>
  <c r="O9" i="6"/>
  <c r="P8" i="6"/>
  <c r="P7" i="6"/>
  <c r="O7" i="6"/>
  <c r="O6" i="6"/>
  <c r="P5" i="6"/>
  <c r="O14" i="6"/>
  <c r="P9" i="6"/>
  <c r="O11" i="6"/>
  <c r="P6" i="6"/>
  <c r="O8" i="6"/>
  <c r="O13" i="6"/>
  <c r="O5" i="6"/>
  <c r="O10" i="6"/>
  <c r="O15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P15" i="8" l="1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P27" i="6" s="1"/>
  <c r="Q27" i="6" s="1"/>
  <c r="M27" i="6"/>
  <c r="N26" i="6"/>
  <c r="M26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33" i="6"/>
  <c r="Q33" i="6" s="1"/>
  <c r="O33" i="6"/>
  <c r="P32" i="6"/>
  <c r="P31" i="6"/>
  <c r="P30" i="6"/>
  <c r="Q30" i="6" s="1"/>
  <c r="P28" i="6"/>
  <c r="Q28" i="6" s="1"/>
  <c r="P36" i="6"/>
  <c r="Q32" i="6" s="1"/>
  <c r="O36" i="6"/>
  <c r="O26" i="6"/>
  <c r="O35" i="6"/>
  <c r="O32" i="6"/>
  <c r="P29" i="6"/>
  <c r="Q29" i="6" s="1"/>
  <c r="P35" i="6"/>
  <c r="O27" i="6"/>
  <c r="O28" i="6"/>
  <c r="P34" i="6"/>
  <c r="Q34" i="6" s="1"/>
  <c r="O29" i="6"/>
  <c r="O34" i="6"/>
  <c r="P26" i="6"/>
  <c r="O31" i="6"/>
  <c r="O30" i="6"/>
  <c r="N12" i="7"/>
  <c r="P12" i="7" s="1"/>
  <c r="Q12" i="7" s="1"/>
  <c r="M12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3" i="7"/>
  <c r="N13" i="7"/>
  <c r="Q27" i="8" l="1"/>
  <c r="Q29" i="8"/>
  <c r="Q31" i="8"/>
  <c r="Q28" i="8"/>
  <c r="Q26" i="8"/>
  <c r="Q26" i="6"/>
  <c r="Q35" i="6"/>
  <c r="P11" i="7"/>
  <c r="Q11" i="7" s="1"/>
  <c r="O10" i="7"/>
  <c r="O12" i="7"/>
  <c r="O11" i="7"/>
  <c r="O8" i="7"/>
  <c r="O7" i="7"/>
  <c r="O6" i="7"/>
  <c r="P6" i="7"/>
  <c r="Q6" i="7" s="1"/>
  <c r="O5" i="7"/>
  <c r="O9" i="7"/>
  <c r="P10" i="7"/>
  <c r="Q10" i="7" s="1"/>
  <c r="P8" i="7"/>
  <c r="Q8" i="7" s="1"/>
  <c r="P5" i="7"/>
  <c r="Q5" i="7" s="1"/>
  <c r="O13" i="7"/>
  <c r="P13" i="7"/>
  <c r="P9" i="7"/>
  <c r="Q9" i="7" s="1"/>
  <c r="P7" i="7"/>
  <c r="Q7" i="7" s="1"/>
  <c r="N56" i="6"/>
  <c r="M56" i="6"/>
  <c r="N57" i="6"/>
  <c r="M57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P56" i="6" l="1"/>
  <c r="O56" i="6"/>
  <c r="P55" i="6"/>
  <c r="P54" i="6"/>
  <c r="O54" i="6"/>
  <c r="O53" i="6"/>
  <c r="P52" i="6"/>
  <c r="Q52" i="6" s="1"/>
  <c r="P51" i="6"/>
  <c r="Q51" i="6" s="1"/>
  <c r="P50" i="6"/>
  <c r="P49" i="6"/>
  <c r="O49" i="6"/>
  <c r="O48" i="6"/>
  <c r="P47" i="6"/>
  <c r="Q47" i="6" s="1"/>
  <c r="P46" i="6"/>
  <c r="O46" i="6"/>
  <c r="P57" i="6"/>
  <c r="P53" i="6"/>
  <c r="Q53" i="6" s="1"/>
  <c r="P48" i="6"/>
  <c r="Q48" i="6" s="1"/>
  <c r="O50" i="6"/>
  <c r="O55" i="6"/>
  <c r="O47" i="6"/>
  <c r="O52" i="6"/>
  <c r="O51" i="6"/>
  <c r="O57" i="6"/>
  <c r="N76" i="6"/>
  <c r="M76" i="6"/>
  <c r="Q57" i="6" l="1"/>
  <c r="Q55" i="6"/>
  <c r="Q54" i="6"/>
  <c r="Q46" i="6"/>
  <c r="Q50" i="6"/>
  <c r="Q49" i="6"/>
  <c r="P76" i="6"/>
  <c r="O76" i="6"/>
  <c r="N73" i="6"/>
  <c r="M73" i="6"/>
  <c r="P73" i="6" l="1"/>
  <c r="Q73" i="6" s="1"/>
  <c r="O73" i="6"/>
  <c r="N75" i="6"/>
  <c r="M75" i="6"/>
  <c r="N74" i="6"/>
  <c r="M74" i="6"/>
  <c r="N72" i="6"/>
  <c r="M72" i="6"/>
  <c r="N71" i="6"/>
  <c r="M71" i="6"/>
  <c r="N70" i="6"/>
  <c r="M70" i="6"/>
  <c r="N69" i="6"/>
  <c r="M69" i="6"/>
  <c r="N68" i="6"/>
  <c r="M68" i="6"/>
  <c r="N77" i="6"/>
  <c r="M77" i="6"/>
  <c r="N67" i="6"/>
  <c r="M67" i="6"/>
  <c r="P68" i="6" l="1"/>
  <c r="Q68" i="6" s="1"/>
  <c r="P72" i="6"/>
  <c r="P71" i="6"/>
  <c r="Q71" i="6" s="1"/>
  <c r="P69" i="6"/>
  <c r="Q69" i="6" s="1"/>
  <c r="P74" i="6"/>
  <c r="Q74" i="6" s="1"/>
  <c r="P70" i="6"/>
  <c r="P75" i="6"/>
  <c r="O69" i="6"/>
  <c r="O71" i="6"/>
  <c r="O74" i="6"/>
  <c r="O68" i="6"/>
  <c r="O70" i="6"/>
  <c r="O72" i="6"/>
  <c r="O75" i="6"/>
  <c r="P77" i="6"/>
  <c r="Q76" i="6" s="1"/>
  <c r="P67" i="6"/>
  <c r="Q67" i="6" s="1"/>
  <c r="O77" i="6"/>
  <c r="O67" i="6"/>
  <c r="Q75" i="6" l="1"/>
  <c r="Q70" i="6"/>
</calcChain>
</file>

<file path=xl/sharedStrings.xml><?xml version="1.0" encoding="utf-8"?>
<sst xmlns="http://schemas.openxmlformats.org/spreadsheetml/2006/main" count="448" uniqueCount="162">
  <si>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</si>
  <si>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</si>
  <si>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</si>
  <si>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</si>
  <si>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</si>
  <si>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</si>
  <si>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</si>
  <si>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</si>
  <si>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</si>
  <si>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</si>
  <si>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</si>
  <si>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</si>
  <si>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</si>
  <si>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</si>
  <si>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</si>
  <si>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</si>
  <si>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</si>
  <si>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</si>
  <si>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</si>
  <si>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</si>
  <si>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</si>
  <si>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</si>
  <si>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</si>
  <si>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</si>
  <si>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</si>
  <si>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</si>
  <si>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</si>
  <si>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</si>
  <si>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</si>
  <si>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</si>
  <si>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</si>
  <si>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</si>
  <si>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</si>
  <si>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</si>
  <si>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</si>
  <si>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</si>
  <si>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</si>
  <si>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</si>
  <si>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</si>
  <si>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</si>
  <si>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</si>
  <si>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</si>
  <si>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</si>
  <si>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</si>
  <si>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</si>
  <si>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</si>
  <si>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</si>
  <si>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</si>
  <si>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</si>
  <si>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</si>
  <si>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</si>
  <si>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</si>
  <si>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</si>
  <si>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</si>
  <si>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</si>
  <si>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</si>
  <si>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</si>
  <si>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</si>
  <si>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</si>
  <si>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</si>
  <si>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</si>
  <si>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</si>
  <si>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5: 1/4</t>
  </si>
  <si>
    <t>7:4:t</t>
  </si>
  <si>
    <t>15:10:w:20/25</t>
  </si>
  <si>
    <t>12:8:w:30/13</t>
  </si>
  <si>
    <t>15:14:T</t>
  </si>
  <si>
    <t>16:19:T</t>
  </si>
  <si>
    <t>15:15:W:Lilli/Selina</t>
  </si>
  <si>
    <t>7: 3/4</t>
  </si>
  <si>
    <t>8:8:W:Lilli/Selina</t>
  </si>
  <si>
    <t>19:20:T</t>
  </si>
  <si>
    <t>16:12:w:18/21</t>
  </si>
  <si>
    <t>20:20:w:21/18</t>
  </si>
  <si>
    <t>23:22:t</t>
  </si>
  <si>
    <t>6: 2/4</t>
  </si>
  <si>
    <t>17:11:w:25/20</t>
  </si>
  <si>
    <t>22:15:w:20/25</t>
  </si>
  <si>
    <t>15:11:t</t>
  </si>
  <si>
    <t>22:18:T</t>
  </si>
  <si>
    <t>6:2/4</t>
  </si>
  <si>
    <t>3:6:T</t>
  </si>
  <si>
    <t>10:12:T</t>
  </si>
  <si>
    <t>11:12:t</t>
  </si>
  <si>
    <t>14:13:t</t>
  </si>
  <si>
    <t>12:13:W:Franzi/Lilli</t>
  </si>
  <si>
    <t>6:4/2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</si>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</sst>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0" fontId="5" fillId="6" borderId="0" xfId="3" applyFill="1"/>
    <xf numFmtId="0" fontId="4" fillId="6" borderId="0" xfId="2" applyFill="1"/>
    <xf numFmtId="0" fontId="6" fillId="6" borderId="0" xfId="4" applyFill="1"/>
    <xf numFmtId="0" fontId="0" fillId="6" borderId="0" xfId="0" applyFill="1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14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17"/>
  <sheetViews>
    <sheetView workbookViewId="0"/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.75" x14ac:dyDescent="0.3">
      <c r="A2" s="8">
        <v>43551</v>
      </c>
      <c r="B2" s="9" t="s">
        <v>95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20</v>
      </c>
      <c r="B5">
        <v>1</v>
      </c>
      <c r="C5">
        <v>5</v>
      </c>
      <c r="D5">
        <v>2</v>
      </c>
      <c r="E5">
        <v>7</v>
      </c>
      <c r="F5">
        <v>5</v>
      </c>
      <c r="G5">
        <v>3</v>
      </c>
      <c r="H5">
        <v>3</v>
      </c>
      <c r="I5">
        <v>6</v>
      </c>
      <c r="J5">
        <v>3</v>
      </c>
      <c r="K5">
        <v>4</v>
      </c>
      <c r="M5">
        <f t="shared" ref="M5:M13" si="0" xml:space="preserve"> B5 + D5 + F5 + H5 + J5</f>
        <v>14</v>
      </c>
      <c r="N5">
        <f t="shared" ref="N5:N13" si="1" xml:space="preserve"> C5 + E5 + G5 + I5 + K5</f>
        <v>25</v>
      </c>
      <c r="O5" s="1">
        <f t="shared" ref="O5:O13" si="2">M5 - N5</f>
        <v>-11</v>
      </c>
      <c r="P5" s="3">
        <f t="shared" ref="P5:P13" si="3" xml:space="preserve"> IF(M5+N5=0, 0, IF(N5=0, "MAX", M5/N5))</f>
        <v>0.56000000000000005</v>
      </c>
      <c r="Q5">
        <f>IF(P5 &lt; 1, 3, IF(P5 &gt;= SpieleAR!P$36, 1, 2))</f>
        <v>3</v>
      </c>
      <c r="S5">
        <v>2</v>
      </c>
      <c r="V5">
        <v>0</v>
      </c>
      <c r="W5">
        <v>0</v>
      </c>
      <c r="Z5">
        <v>0</v>
      </c>
      <c r="AB5">
        <v>0</v>
      </c>
      <c r="AC5" t="s">
        <v>55</v>
      </c>
      <c r="AD5" t="s">
        <v>57</v>
      </c>
      <c r="AE5" t="s">
        <v>56</v>
      </c>
      <c r="AF5" t="s">
        <v>57</v>
      </c>
      <c r="AG5" t="s">
        <v>57</v>
      </c>
    </row>
    <row r="6" spans="1:33" x14ac:dyDescent="0.25">
      <c r="A6" s="1" t="s">
        <v>21</v>
      </c>
      <c r="B6">
        <v>2</v>
      </c>
      <c r="C6">
        <v>4</v>
      </c>
      <c r="D6">
        <v>1</v>
      </c>
      <c r="E6">
        <v>3</v>
      </c>
      <c r="F6">
        <v>5</v>
      </c>
      <c r="G6">
        <v>3</v>
      </c>
      <c r="H6">
        <v>1</v>
      </c>
      <c r="I6">
        <v>1</v>
      </c>
      <c r="J6">
        <v>2</v>
      </c>
      <c r="K6">
        <v>0</v>
      </c>
      <c r="M6">
        <f t="shared" si="0"/>
        <v>11</v>
      </c>
      <c r="N6">
        <f t="shared" si="1"/>
        <v>11</v>
      </c>
      <c r="O6" s="1">
        <f t="shared" si="2"/>
        <v>0</v>
      </c>
      <c r="P6" s="3">
        <f t="shared" si="3"/>
        <v>1</v>
      </c>
      <c r="Q6">
        <f>IF(P6 &lt; 1, 3, IF(P6 &gt;= SpieleAR!P$36, 1, 2))</f>
        <v>2</v>
      </c>
      <c r="S6">
        <v>3</v>
      </c>
      <c r="T6">
        <v>4</v>
      </c>
      <c r="U6">
        <v>1</v>
      </c>
      <c r="V6">
        <v>4</v>
      </c>
      <c r="W6">
        <v>3</v>
      </c>
      <c r="X6">
        <v>5</v>
      </c>
      <c r="Y6">
        <v>2</v>
      </c>
      <c r="Z6">
        <v>2</v>
      </c>
      <c r="AA6">
        <v>1</v>
      </c>
      <c r="AB6">
        <v>3</v>
      </c>
      <c r="AC6" t="s">
        <v>58</v>
      </c>
      <c r="AD6" t="s">
        <v>59</v>
      </c>
      <c r="AE6" t="s">
        <v>60</v>
      </c>
      <c r="AF6" t="s">
        <v>58</v>
      </c>
      <c r="AG6" t="s">
        <v>58</v>
      </c>
    </row>
    <row r="7" spans="1:33" x14ac:dyDescent="0.25">
      <c r="A7" s="1" t="s">
        <v>52</v>
      </c>
      <c r="B7">
        <v>0</v>
      </c>
      <c r="C7">
        <v>2</v>
      </c>
      <c r="D7">
        <v>0</v>
      </c>
      <c r="E7">
        <v>2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M7">
        <f t="shared" si="0"/>
        <v>1</v>
      </c>
      <c r="N7">
        <f t="shared" si="1"/>
        <v>6</v>
      </c>
      <c r="O7" s="1">
        <f t="shared" si="2"/>
        <v>-5</v>
      </c>
      <c r="P7" s="3">
        <f t="shared" si="3"/>
        <v>0.16666666666666666</v>
      </c>
      <c r="Q7">
        <f>IF(P7 &lt; 1, 3, IF(P7 &gt;= SpieleAR!P$36, 1, 2))</f>
        <v>3</v>
      </c>
      <c r="S7">
        <v>4</v>
      </c>
      <c r="T7">
        <v>6</v>
      </c>
      <c r="U7">
        <v>7</v>
      </c>
      <c r="V7">
        <v>6</v>
      </c>
      <c r="W7">
        <v>7</v>
      </c>
      <c r="X7">
        <v>7</v>
      </c>
      <c r="Y7">
        <v>7</v>
      </c>
      <c r="Z7">
        <v>5</v>
      </c>
      <c r="AA7">
        <v>3</v>
      </c>
      <c r="AB7">
        <v>6</v>
      </c>
      <c r="AC7" t="s">
        <v>61</v>
      </c>
      <c r="AD7" t="s">
        <v>63</v>
      </c>
      <c r="AE7" t="s">
        <v>70</v>
      </c>
      <c r="AF7" t="s">
        <v>78</v>
      </c>
      <c r="AG7" t="s">
        <v>81</v>
      </c>
    </row>
    <row r="8" spans="1:33" x14ac:dyDescent="0.25">
      <c r="A8" s="1" t="s">
        <v>53</v>
      </c>
      <c r="D8">
        <v>0</v>
      </c>
      <c r="E8">
        <v>2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M8">
        <f t="shared" si="0"/>
        <v>1</v>
      </c>
      <c r="N8">
        <f t="shared" si="1"/>
        <v>4</v>
      </c>
      <c r="O8" s="1">
        <f t="shared" si="2"/>
        <v>-3</v>
      </c>
      <c r="P8" s="3">
        <f t="shared" si="3"/>
        <v>0.25</v>
      </c>
      <c r="Q8">
        <f>IF(P8 &lt; 1, 3, IF(P8 &gt;= SpieleAR!P$36, 1, 2))</f>
        <v>3</v>
      </c>
      <c r="S8">
        <v>5</v>
      </c>
      <c r="T8">
        <v>12</v>
      </c>
      <c r="U8">
        <v>11</v>
      </c>
      <c r="V8">
        <v>7</v>
      </c>
      <c r="W8">
        <v>9</v>
      </c>
      <c r="X8">
        <v>8</v>
      </c>
      <c r="Y8">
        <v>8</v>
      </c>
      <c r="Z8">
        <v>6</v>
      </c>
      <c r="AA8">
        <v>4</v>
      </c>
      <c r="AB8">
        <v>7</v>
      </c>
      <c r="AC8" t="s">
        <v>94</v>
      </c>
      <c r="AD8" t="s">
        <v>87</v>
      </c>
      <c r="AE8" t="s">
        <v>89</v>
      </c>
      <c r="AF8" t="s">
        <v>76</v>
      </c>
      <c r="AG8" t="s">
        <v>96</v>
      </c>
    </row>
    <row r="9" spans="1:33" x14ac:dyDescent="0.25">
      <c r="A9" s="1" t="s">
        <v>23</v>
      </c>
      <c r="B9">
        <v>0</v>
      </c>
      <c r="C9">
        <v>3</v>
      </c>
      <c r="D9">
        <v>0</v>
      </c>
      <c r="E9">
        <v>6</v>
      </c>
      <c r="F9">
        <v>2</v>
      </c>
      <c r="G9">
        <v>1</v>
      </c>
      <c r="H9">
        <v>1</v>
      </c>
      <c r="I9">
        <v>7</v>
      </c>
      <c r="J9">
        <v>0</v>
      </c>
      <c r="K9">
        <v>0</v>
      </c>
      <c r="M9">
        <f t="shared" si="0"/>
        <v>3</v>
      </c>
      <c r="N9">
        <f t="shared" si="1"/>
        <v>17</v>
      </c>
      <c r="O9" s="1">
        <f t="shared" si="2"/>
        <v>-14</v>
      </c>
      <c r="P9" s="3">
        <f t="shared" si="3"/>
        <v>0.17647058823529413</v>
      </c>
      <c r="Q9">
        <f>IF(P9 &lt; 1, 3, IF(P9 &gt;= SpieleAR!P$36, 1, 2))</f>
        <v>3</v>
      </c>
      <c r="S9">
        <v>6</v>
      </c>
      <c r="T9">
        <v>16</v>
      </c>
      <c r="U9">
        <v>12</v>
      </c>
      <c r="V9">
        <v>8</v>
      </c>
      <c r="W9">
        <v>10</v>
      </c>
      <c r="X9">
        <v>9</v>
      </c>
      <c r="Y9">
        <v>10</v>
      </c>
      <c r="Z9">
        <v>7</v>
      </c>
      <c r="AA9">
        <v>5</v>
      </c>
      <c r="AB9">
        <v>8</v>
      </c>
      <c r="AC9" t="s">
        <v>93</v>
      </c>
      <c r="AD9" t="s">
        <v>65</v>
      </c>
      <c r="AE9" t="s">
        <v>72</v>
      </c>
      <c r="AF9" t="s">
        <v>88</v>
      </c>
      <c r="AG9" t="s">
        <v>82</v>
      </c>
    </row>
    <row r="10" spans="1:33" x14ac:dyDescent="0.25">
      <c r="A10" s="1" t="s">
        <v>24</v>
      </c>
      <c r="B10">
        <v>2</v>
      </c>
      <c r="C10">
        <v>3</v>
      </c>
      <c r="D10">
        <v>8</v>
      </c>
      <c r="E10">
        <v>6</v>
      </c>
      <c r="F10">
        <v>3</v>
      </c>
      <c r="G10">
        <v>2</v>
      </c>
      <c r="H10">
        <v>4</v>
      </c>
      <c r="I10">
        <v>3</v>
      </c>
      <c r="J10">
        <v>2</v>
      </c>
      <c r="K10">
        <v>1</v>
      </c>
      <c r="M10">
        <f t="shared" si="0"/>
        <v>19</v>
      </c>
      <c r="N10">
        <f t="shared" si="1"/>
        <v>15</v>
      </c>
      <c r="O10" s="1">
        <f t="shared" si="2"/>
        <v>4</v>
      </c>
      <c r="P10" s="3">
        <f t="shared" si="3"/>
        <v>1.2666666666666666</v>
      </c>
      <c r="Q10">
        <f>IF(P10 &lt; 1, 3, IF(P10 &gt;= SpieleAR!P$36, 1, 2))</f>
        <v>2</v>
      </c>
      <c r="S10">
        <v>7</v>
      </c>
      <c r="T10">
        <v>17</v>
      </c>
      <c r="U10">
        <v>14</v>
      </c>
      <c r="V10">
        <v>9</v>
      </c>
      <c r="W10">
        <v>13</v>
      </c>
      <c r="X10">
        <v>10</v>
      </c>
      <c r="Y10">
        <v>11</v>
      </c>
      <c r="Z10">
        <v>10</v>
      </c>
      <c r="AA10">
        <v>7</v>
      </c>
      <c r="AB10">
        <v>9</v>
      </c>
      <c r="AC10" t="s">
        <v>91</v>
      </c>
      <c r="AD10" t="s">
        <v>64</v>
      </c>
      <c r="AE10" t="s">
        <v>71</v>
      </c>
      <c r="AF10" t="s">
        <v>90</v>
      </c>
      <c r="AG10" t="s">
        <v>83</v>
      </c>
    </row>
    <row r="11" spans="1:33" x14ac:dyDescent="0.25">
      <c r="A11" s="1" t="s">
        <v>41</v>
      </c>
      <c r="B11">
        <v>2</v>
      </c>
      <c r="C11">
        <v>4</v>
      </c>
      <c r="D11">
        <v>0</v>
      </c>
      <c r="E11">
        <v>2</v>
      </c>
      <c r="F11">
        <v>1</v>
      </c>
      <c r="G11">
        <v>1</v>
      </c>
      <c r="H11">
        <v>3</v>
      </c>
      <c r="I11">
        <v>2</v>
      </c>
      <c r="J11">
        <v>0</v>
      </c>
      <c r="K11">
        <v>2</v>
      </c>
      <c r="M11">
        <f t="shared" si="0"/>
        <v>6</v>
      </c>
      <c r="N11">
        <f t="shared" si="1"/>
        <v>11</v>
      </c>
      <c r="O11" s="1">
        <f t="shared" si="2"/>
        <v>-5</v>
      </c>
      <c r="P11" s="3">
        <f t="shared" si="3"/>
        <v>0.54545454545454541</v>
      </c>
      <c r="Q11">
        <f>IF(P11 &lt; 1, 3, IF(P11 &gt;= SpieleAR!P$36, 1, 2))</f>
        <v>3</v>
      </c>
      <c r="S11">
        <v>10</v>
      </c>
      <c r="T11">
        <v>18</v>
      </c>
      <c r="U11">
        <v>15</v>
      </c>
      <c r="V11">
        <v>18</v>
      </c>
      <c r="W11">
        <v>16</v>
      </c>
      <c r="X11">
        <v>12</v>
      </c>
      <c r="Y11">
        <v>12</v>
      </c>
      <c r="Z11">
        <v>11</v>
      </c>
      <c r="AA11">
        <v>8</v>
      </c>
      <c r="AB11">
        <v>10</v>
      </c>
      <c r="AC11" t="s">
        <v>92</v>
      </c>
      <c r="AD11" t="s">
        <v>66</v>
      </c>
      <c r="AE11" t="s">
        <v>73</v>
      </c>
      <c r="AF11" t="s">
        <v>77</v>
      </c>
      <c r="AG11" t="s">
        <v>85</v>
      </c>
    </row>
    <row r="12" spans="1:33" x14ac:dyDescent="0.25">
      <c r="A12" s="1" t="s">
        <v>54</v>
      </c>
      <c r="F12">
        <v>0</v>
      </c>
      <c r="G12">
        <v>1</v>
      </c>
      <c r="M12">
        <f t="shared" si="0"/>
        <v>0</v>
      </c>
      <c r="N12">
        <f t="shared" si="1"/>
        <v>1</v>
      </c>
      <c r="O12" s="1">
        <f t="shared" si="2"/>
        <v>-1</v>
      </c>
      <c r="P12" s="3">
        <f t="shared" si="3"/>
        <v>0</v>
      </c>
      <c r="Q12">
        <f>IF(P12 &lt; 1, 3, IF(P12 &gt;= SpieleAR!P$36, 1, 2))</f>
        <v>3</v>
      </c>
      <c r="S12">
        <v>13</v>
      </c>
      <c r="T12">
        <v>20</v>
      </c>
      <c r="U12">
        <v>16</v>
      </c>
      <c r="V12">
        <v>21</v>
      </c>
      <c r="W12">
        <v>17</v>
      </c>
      <c r="X12">
        <v>15</v>
      </c>
      <c r="Y12">
        <v>17</v>
      </c>
      <c r="Z12">
        <v>13</v>
      </c>
      <c r="AA12">
        <v>10</v>
      </c>
      <c r="AB12">
        <v>12</v>
      </c>
      <c r="AD12" t="s">
        <v>68</v>
      </c>
      <c r="AE12" t="s">
        <v>74</v>
      </c>
      <c r="AF12" t="s">
        <v>79</v>
      </c>
      <c r="AG12" t="s">
        <v>84</v>
      </c>
    </row>
    <row r="13" spans="1:33" x14ac:dyDescent="0.25">
      <c r="A13" s="4"/>
      <c r="B13" s="4">
        <v>17</v>
      </c>
      <c r="C13" s="4">
        <v>25</v>
      </c>
      <c r="D13" s="4">
        <v>20</v>
      </c>
      <c r="E13" s="4">
        <v>25</v>
      </c>
      <c r="F13" s="4">
        <v>25</v>
      </c>
      <c r="G13" s="4">
        <v>22</v>
      </c>
      <c r="H13" s="4">
        <v>25</v>
      </c>
      <c r="I13" s="4">
        <v>20</v>
      </c>
      <c r="J13" s="4">
        <v>15</v>
      </c>
      <c r="K13" s="4">
        <v>13</v>
      </c>
      <c r="L13" s="4"/>
      <c r="M13" s="4">
        <f t="shared" si="0"/>
        <v>102</v>
      </c>
      <c r="N13" s="4">
        <f t="shared" si="1"/>
        <v>105</v>
      </c>
      <c r="O13" s="4">
        <f t="shared" si="2"/>
        <v>-3</v>
      </c>
      <c r="P13" s="5">
        <f t="shared" si="3"/>
        <v>0.97142857142857142</v>
      </c>
      <c r="S13">
        <v>17</v>
      </c>
      <c r="T13">
        <v>22</v>
      </c>
      <c r="U13">
        <v>18</v>
      </c>
      <c r="V13">
        <v>22</v>
      </c>
      <c r="W13">
        <v>19</v>
      </c>
      <c r="X13">
        <v>18</v>
      </c>
      <c r="Y13">
        <v>22</v>
      </c>
      <c r="Z13">
        <v>18</v>
      </c>
      <c r="AA13">
        <v>11</v>
      </c>
      <c r="AB13">
        <v>13</v>
      </c>
      <c r="AD13" t="s">
        <v>67</v>
      </c>
    </row>
    <row r="14" spans="1:33" x14ac:dyDescent="0.25">
      <c r="P14" s="2"/>
      <c r="T14">
        <v>25</v>
      </c>
      <c r="U14">
        <v>19</v>
      </c>
      <c r="V14">
        <v>23</v>
      </c>
      <c r="W14">
        <v>20</v>
      </c>
      <c r="X14">
        <v>20</v>
      </c>
      <c r="Y14">
        <v>23</v>
      </c>
      <c r="Z14">
        <v>20</v>
      </c>
      <c r="AA14">
        <v>15</v>
      </c>
    </row>
    <row r="15" spans="1:33" x14ac:dyDescent="0.25">
      <c r="P15" s="2"/>
      <c r="U15">
        <v>20</v>
      </c>
      <c r="V15">
        <v>25</v>
      </c>
      <c r="W15">
        <v>25</v>
      </c>
      <c r="X15">
        <v>22</v>
      </c>
      <c r="Y15">
        <v>25</v>
      </c>
    </row>
    <row r="16" spans="1:33" x14ac:dyDescent="0.25">
      <c r="P16" s="2"/>
      <c r="AC16" s="11" t="s">
        <v>62</v>
      </c>
      <c r="AD16" s="12" t="s">
        <v>69</v>
      </c>
      <c r="AE16" s="13" t="s">
        <v>75</v>
      </c>
      <c r="AF16" s="14" t="s">
        <v>80</v>
      </c>
      <c r="AG16" s="12" t="s">
        <v>86</v>
      </c>
    </row>
    <row r="17" spans="16:16" x14ac:dyDescent="0.25">
      <c r="P17" s="2"/>
    </row>
  </sheetData>
  <conditionalFormatting sqref="M11:P12 A5:P9">
    <cfRule type="expression" dxfId="146" priority="28">
      <formula>$Q5 = 3</formula>
    </cfRule>
    <cfRule type="expression" dxfId="145" priority="29">
      <formula>$Q5 = 2</formula>
    </cfRule>
    <cfRule type="expression" dxfId="144" priority="30">
      <formula>$Q5 = 1</formula>
    </cfRule>
  </conditionalFormatting>
  <conditionalFormatting sqref="A11:L12">
    <cfRule type="expression" dxfId="143" priority="22">
      <formula>$Q11 = 3</formula>
    </cfRule>
    <cfRule type="expression" dxfId="142" priority="23">
      <formula>$Q11 = 2</formula>
    </cfRule>
    <cfRule type="expression" dxfId="141" priority="24">
      <formula>$Q11 = 1</formula>
    </cfRule>
  </conditionalFormatting>
  <conditionalFormatting sqref="A10:L10">
    <cfRule type="expression" dxfId="140" priority="16">
      <formula>$Q10 = 3</formula>
    </cfRule>
    <cfRule type="expression" dxfId="139" priority="17">
      <formula>$Q10 = 2</formula>
    </cfRule>
    <cfRule type="expression" dxfId="138" priority="18">
      <formula>$Q10 = 1</formula>
    </cfRule>
  </conditionalFormatting>
  <conditionalFormatting sqref="M10:P10">
    <cfRule type="expression" dxfId="137" priority="13">
      <formula>$Q10 = 3</formula>
    </cfRule>
    <cfRule type="expression" dxfId="136" priority="14">
      <formula>$Q10 = 2</formula>
    </cfRule>
    <cfRule type="expression" dxfId="135" priority="15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topLeftCell="A41" workbookViewId="0">
      <selection activeCell="A18" sqref="A18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43559</v>
      </c>
      <c r="B2" s="9" t="s">
        <v>137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2</v>
      </c>
      <c r="C5">
        <v>1</v>
      </c>
      <c r="D5">
        <v>2</v>
      </c>
      <c r="E5">
        <v>4</v>
      </c>
      <c r="F5">
        <v>1</v>
      </c>
      <c r="G5">
        <v>3</v>
      </c>
      <c r="H5">
        <v>1</v>
      </c>
      <c r="I5">
        <v>3</v>
      </c>
      <c r="M5">
        <f t="shared" ref="M5:M15" si="0" xml:space="preserve"> B5 + D5 + F5 + H5 + J5</f>
        <v>6</v>
      </c>
      <c r="N5">
        <f t="shared" ref="N5:N15" si="1" xml:space="preserve"> C5 + E5 + G5 + I5 + K5</f>
        <v>11</v>
      </c>
      <c r="O5" s="1">
        <f t="shared" ref="O5:O15" si="2">M5 - N5</f>
        <v>-5</v>
      </c>
      <c r="P5" s="3">
        <f t="shared" ref="P5:P15" si="3" xml:space="preserve"> IF(M5+N5=0, 0, IF(N5=0, "MAX", M5/N5))</f>
        <v>0.54545454545454541</v>
      </c>
      <c r="Q5">
        <f t="shared" ref="Q5:Q13" si="4">IF(P5 &lt; 1, 3, IF(P5 &gt;= P$15, 1, 2))</f>
        <v>3</v>
      </c>
      <c r="S5">
        <v>1</v>
      </c>
      <c r="V5">
        <v>0</v>
      </c>
      <c r="W5">
        <v>0</v>
      </c>
      <c r="Z5">
        <v>3</v>
      </c>
      <c r="AC5" t="s">
        <v>42</v>
      </c>
      <c r="AD5" t="s">
        <v>140</v>
      </c>
      <c r="AE5" t="s">
        <v>157</v>
      </c>
      <c r="AF5" t="s">
        <v>140</v>
      </c>
    </row>
    <row r="6" spans="1:33" x14ac:dyDescent="0.25">
      <c r="A6" s="1" t="s">
        <v>19</v>
      </c>
      <c r="D6">
        <v>0</v>
      </c>
      <c r="E6">
        <v>2</v>
      </c>
      <c r="H6">
        <v>0</v>
      </c>
      <c r="I6">
        <v>2</v>
      </c>
      <c r="M6">
        <f t="shared" si="0"/>
        <v>0</v>
      </c>
      <c r="N6">
        <f t="shared" si="1"/>
        <v>4</v>
      </c>
      <c r="O6" s="1">
        <f t="shared" si="2"/>
        <v>-4</v>
      </c>
      <c r="P6" s="3">
        <f t="shared" si="3"/>
        <v>0</v>
      </c>
      <c r="Q6">
        <f t="shared" si="4"/>
        <v>3</v>
      </c>
      <c r="S6">
        <v>2</v>
      </c>
      <c r="T6">
        <v>10</v>
      </c>
      <c r="U6">
        <v>3</v>
      </c>
      <c r="V6">
        <v>1</v>
      </c>
      <c r="W6">
        <v>1</v>
      </c>
      <c r="X6">
        <v>1</v>
      </c>
      <c r="Y6">
        <v>2</v>
      </c>
      <c r="Z6">
        <v>8</v>
      </c>
      <c r="AC6" t="s">
        <v>139</v>
      </c>
      <c r="AD6" t="s">
        <v>139</v>
      </c>
      <c r="AE6" t="s">
        <v>139</v>
      </c>
      <c r="AF6" t="s">
        <v>139</v>
      </c>
    </row>
    <row r="7" spans="1:33" x14ac:dyDescent="0.25">
      <c r="A7" s="1" t="s">
        <v>20</v>
      </c>
      <c r="B7">
        <v>0</v>
      </c>
      <c r="C7">
        <v>1</v>
      </c>
      <c r="D7">
        <v>2</v>
      </c>
      <c r="E7">
        <v>3</v>
      </c>
      <c r="F7">
        <v>0</v>
      </c>
      <c r="G7">
        <v>4</v>
      </c>
      <c r="H7">
        <v>2</v>
      </c>
      <c r="I7">
        <v>3</v>
      </c>
      <c r="M7">
        <f t="shared" si="0"/>
        <v>4</v>
      </c>
      <c r="N7">
        <f t="shared" si="1"/>
        <v>11</v>
      </c>
      <c r="O7" s="1">
        <f t="shared" si="2"/>
        <v>-7</v>
      </c>
      <c r="P7" s="3">
        <f t="shared" si="3"/>
        <v>0.36363636363636365</v>
      </c>
      <c r="Q7">
        <f t="shared" si="4"/>
        <v>3</v>
      </c>
      <c r="S7">
        <v>3</v>
      </c>
      <c r="T7">
        <v>11</v>
      </c>
      <c r="U7">
        <v>5</v>
      </c>
      <c r="V7">
        <v>2</v>
      </c>
      <c r="W7">
        <v>2</v>
      </c>
      <c r="X7">
        <v>5</v>
      </c>
      <c r="Y7">
        <v>4</v>
      </c>
      <c r="Z7">
        <v>13</v>
      </c>
      <c r="AC7" t="s">
        <v>141</v>
      </c>
      <c r="AD7" t="s">
        <v>145</v>
      </c>
      <c r="AE7" t="s">
        <v>149</v>
      </c>
      <c r="AF7" t="s">
        <v>152</v>
      </c>
    </row>
    <row r="8" spans="1:33" x14ac:dyDescent="0.25">
      <c r="A8" s="1" t="s">
        <v>21</v>
      </c>
      <c r="B8">
        <v>0</v>
      </c>
      <c r="C8">
        <v>2</v>
      </c>
      <c r="F8">
        <v>0</v>
      </c>
      <c r="G8">
        <v>4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4"/>
        <v>3</v>
      </c>
      <c r="S8">
        <v>4</v>
      </c>
      <c r="T8">
        <v>18</v>
      </c>
      <c r="U8">
        <v>6</v>
      </c>
      <c r="V8">
        <v>6</v>
      </c>
      <c r="W8">
        <v>3</v>
      </c>
      <c r="X8">
        <v>8</v>
      </c>
      <c r="Y8">
        <v>7</v>
      </c>
      <c r="Z8">
        <v>15</v>
      </c>
      <c r="AC8" t="s">
        <v>142</v>
      </c>
      <c r="AD8" t="s">
        <v>147</v>
      </c>
      <c r="AE8" t="s">
        <v>150</v>
      </c>
      <c r="AF8" t="s">
        <v>149</v>
      </c>
    </row>
    <row r="9" spans="1:33" x14ac:dyDescent="0.25">
      <c r="A9" s="1" t="s">
        <v>0</v>
      </c>
      <c r="B9">
        <v>0</v>
      </c>
      <c r="C9">
        <v>6</v>
      </c>
      <c r="D9">
        <v>3</v>
      </c>
      <c r="E9">
        <v>2</v>
      </c>
      <c r="F9">
        <v>2</v>
      </c>
      <c r="G9">
        <v>2</v>
      </c>
      <c r="H9">
        <v>1</v>
      </c>
      <c r="I9">
        <v>1</v>
      </c>
      <c r="M9">
        <f t="shared" si="0"/>
        <v>6</v>
      </c>
      <c r="N9">
        <f t="shared" si="1"/>
        <v>11</v>
      </c>
      <c r="O9" s="1">
        <f t="shared" si="2"/>
        <v>-5</v>
      </c>
      <c r="P9" s="3">
        <f t="shared" si="3"/>
        <v>0.54545454545454541</v>
      </c>
      <c r="Q9">
        <f t="shared" si="4"/>
        <v>3</v>
      </c>
      <c r="S9">
        <v>5</v>
      </c>
      <c r="T9">
        <v>19</v>
      </c>
      <c r="U9">
        <v>7</v>
      </c>
      <c r="V9">
        <v>7</v>
      </c>
      <c r="W9">
        <v>4</v>
      </c>
      <c r="X9">
        <v>9</v>
      </c>
      <c r="Y9">
        <v>9</v>
      </c>
      <c r="Z9">
        <v>16</v>
      </c>
      <c r="AC9" t="s">
        <v>144</v>
      </c>
      <c r="AD9" t="s">
        <v>148</v>
      </c>
      <c r="AE9" t="s">
        <v>159</v>
      </c>
      <c r="AF9" t="s">
        <v>154</v>
      </c>
    </row>
    <row r="10" spans="1:33" x14ac:dyDescent="0.25">
      <c r="A10" s="1" t="s">
        <v>22</v>
      </c>
      <c r="B10">
        <v>0</v>
      </c>
      <c r="C10">
        <v>1</v>
      </c>
      <c r="H10">
        <v>0</v>
      </c>
      <c r="I10">
        <v>1</v>
      </c>
      <c r="M10">
        <f t="shared" si="0"/>
        <v>0</v>
      </c>
      <c r="N10">
        <f t="shared" si="1"/>
        <v>2</v>
      </c>
      <c r="O10" s="1">
        <f t="shared" si="2"/>
        <v>-2</v>
      </c>
      <c r="P10" s="3">
        <f t="shared" si="3"/>
        <v>0</v>
      </c>
      <c r="Q10">
        <f t="shared" si="4"/>
        <v>3</v>
      </c>
      <c r="S10">
        <v>6</v>
      </c>
      <c r="T10">
        <v>20</v>
      </c>
      <c r="U10">
        <v>8</v>
      </c>
      <c r="V10">
        <v>10</v>
      </c>
      <c r="W10">
        <v>5</v>
      </c>
      <c r="X10">
        <v>12</v>
      </c>
      <c r="Y10">
        <v>11</v>
      </c>
      <c r="Z10">
        <v>17</v>
      </c>
      <c r="AC10" t="s">
        <v>143</v>
      </c>
      <c r="AD10" t="s">
        <v>156</v>
      </c>
      <c r="AE10" t="s">
        <v>151</v>
      </c>
      <c r="AF10" t="s">
        <v>153</v>
      </c>
    </row>
    <row r="11" spans="1:33" x14ac:dyDescent="0.25">
      <c r="A11" s="1" t="s">
        <v>23</v>
      </c>
      <c r="B11">
        <v>0</v>
      </c>
      <c r="C11">
        <v>2</v>
      </c>
      <c r="M11">
        <f t="shared" si="0"/>
        <v>0</v>
      </c>
      <c r="N11">
        <f t="shared" si="1"/>
        <v>2</v>
      </c>
      <c r="O11" s="1">
        <f t="shared" si="2"/>
        <v>-2</v>
      </c>
      <c r="P11" s="3">
        <f t="shared" si="3"/>
        <v>0</v>
      </c>
      <c r="Q11">
        <f t="shared" si="4"/>
        <v>3</v>
      </c>
      <c r="S11">
        <v>7</v>
      </c>
      <c r="T11">
        <v>23</v>
      </c>
      <c r="U11">
        <v>9</v>
      </c>
      <c r="V11">
        <v>11</v>
      </c>
      <c r="W11">
        <v>6</v>
      </c>
      <c r="X11">
        <v>13</v>
      </c>
      <c r="Y11">
        <v>12</v>
      </c>
      <c r="Z11">
        <v>18</v>
      </c>
      <c r="AC11" t="s">
        <v>155</v>
      </c>
      <c r="AD11" t="s">
        <v>146</v>
      </c>
      <c r="AE11" t="s">
        <v>161</v>
      </c>
      <c r="AF11" t="s">
        <v>160</v>
      </c>
    </row>
    <row r="12" spans="1:33" x14ac:dyDescent="0.25">
      <c r="A12" s="1" t="s">
        <v>138</v>
      </c>
      <c r="D12">
        <v>2</v>
      </c>
      <c r="E12">
        <v>4</v>
      </c>
      <c r="F12">
        <v>2</v>
      </c>
      <c r="G12">
        <v>7</v>
      </c>
      <c r="H12">
        <v>1</v>
      </c>
      <c r="I12">
        <v>6</v>
      </c>
      <c r="M12">
        <f t="shared" si="0"/>
        <v>5</v>
      </c>
      <c r="N12">
        <f t="shared" si="1"/>
        <v>17</v>
      </c>
      <c r="O12" s="1">
        <f t="shared" si="2"/>
        <v>-12</v>
      </c>
      <c r="P12" s="3">
        <f t="shared" si="3"/>
        <v>0.29411764705882354</v>
      </c>
      <c r="Q12">
        <f t="shared" si="4"/>
        <v>3</v>
      </c>
      <c r="S12">
        <v>16</v>
      </c>
      <c r="T12">
        <v>24</v>
      </c>
      <c r="U12">
        <v>11</v>
      </c>
      <c r="V12">
        <v>12</v>
      </c>
      <c r="W12">
        <v>7</v>
      </c>
      <c r="X12">
        <v>17</v>
      </c>
      <c r="Y12">
        <v>15</v>
      </c>
      <c r="Z12">
        <v>22</v>
      </c>
    </row>
    <row r="13" spans="1:33" x14ac:dyDescent="0.25">
      <c r="A13" s="1" t="s">
        <v>24</v>
      </c>
      <c r="B13">
        <v>1</v>
      </c>
      <c r="C13">
        <v>6</v>
      </c>
      <c r="D13">
        <v>0</v>
      </c>
      <c r="E13">
        <v>0</v>
      </c>
      <c r="F13">
        <v>0</v>
      </c>
      <c r="G13">
        <v>2</v>
      </c>
      <c r="H13">
        <v>0</v>
      </c>
      <c r="I13">
        <v>1</v>
      </c>
      <c r="M13">
        <f t="shared" si="0"/>
        <v>1</v>
      </c>
      <c r="N13">
        <f t="shared" si="1"/>
        <v>9</v>
      </c>
      <c r="O13" s="1">
        <f t="shared" si="2"/>
        <v>-8</v>
      </c>
      <c r="P13" s="3">
        <f t="shared" si="3"/>
        <v>0.1111111111111111</v>
      </c>
      <c r="Q13">
        <f t="shared" si="4"/>
        <v>3</v>
      </c>
      <c r="T13">
        <v>25</v>
      </c>
      <c r="U13">
        <v>12</v>
      </c>
      <c r="V13">
        <v>17</v>
      </c>
      <c r="W13">
        <v>10</v>
      </c>
      <c r="X13">
        <v>19</v>
      </c>
      <c r="Y13">
        <v>16</v>
      </c>
      <c r="Z13">
        <v>23</v>
      </c>
    </row>
    <row r="14" spans="1:33" x14ac:dyDescent="0.25">
      <c r="A14" s="1" t="s">
        <v>25</v>
      </c>
      <c r="B14">
        <v>5</v>
      </c>
      <c r="C14">
        <v>5</v>
      </c>
      <c r="D14">
        <v>5</v>
      </c>
      <c r="E14">
        <v>4</v>
      </c>
      <c r="F14">
        <v>2</v>
      </c>
      <c r="G14">
        <v>2</v>
      </c>
      <c r="H14">
        <v>6</v>
      </c>
      <c r="I14">
        <v>5</v>
      </c>
      <c r="M14">
        <f t="shared" si="0"/>
        <v>18</v>
      </c>
      <c r="N14">
        <f t="shared" si="1"/>
        <v>16</v>
      </c>
      <c r="O14" s="1">
        <f t="shared" si="2"/>
        <v>2</v>
      </c>
      <c r="P14" s="3">
        <f t="shared" si="3"/>
        <v>1.125</v>
      </c>
      <c r="Q14">
        <f>IF(P14 &lt; 1, 3, IF(P14 &gt;= P$15, 1, 2))</f>
        <v>1</v>
      </c>
      <c r="U14">
        <v>16</v>
      </c>
      <c r="V14">
        <v>18</v>
      </c>
      <c r="W14">
        <v>11</v>
      </c>
      <c r="X14">
        <v>20</v>
      </c>
      <c r="Y14">
        <v>18</v>
      </c>
      <c r="Z14">
        <v>24</v>
      </c>
    </row>
    <row r="15" spans="1:33" x14ac:dyDescent="0.25">
      <c r="A15" s="4"/>
      <c r="B15" s="4">
        <v>16</v>
      </c>
      <c r="C15" s="4">
        <v>25</v>
      </c>
      <c r="D15" s="4">
        <v>25</v>
      </c>
      <c r="E15" s="4">
        <v>23</v>
      </c>
      <c r="F15" s="4">
        <v>15</v>
      </c>
      <c r="G15" s="4">
        <v>25</v>
      </c>
      <c r="H15" s="4">
        <v>19</v>
      </c>
      <c r="I15" s="4">
        <v>25</v>
      </c>
      <c r="J15" s="4"/>
      <c r="K15" s="4"/>
      <c r="L15" s="4"/>
      <c r="M15" s="4">
        <f t="shared" si="0"/>
        <v>75</v>
      </c>
      <c r="N15" s="4">
        <f t="shared" si="1"/>
        <v>98</v>
      </c>
      <c r="O15" s="4">
        <f t="shared" si="2"/>
        <v>-23</v>
      </c>
      <c r="P15" s="5">
        <f t="shared" si="3"/>
        <v>0.76530612244897955</v>
      </c>
      <c r="U15">
        <v>17</v>
      </c>
      <c r="V15">
        <v>19</v>
      </c>
      <c r="W15">
        <v>15</v>
      </c>
      <c r="X15">
        <v>23</v>
      </c>
      <c r="Y15">
        <v>19</v>
      </c>
      <c r="Z15">
        <v>25</v>
      </c>
      <c r="AE15" t="s">
        <v>158</v>
      </c>
    </row>
    <row r="16" spans="1:33" x14ac:dyDescent="0.25">
      <c r="P16"/>
      <c r="U16">
        <v>23</v>
      </c>
      <c r="V16">
        <v>22</v>
      </c>
      <c r="X16">
        <v>25</v>
      </c>
    </row>
    <row r="17" spans="1:33" x14ac:dyDescent="0.25">
      <c r="A17" t="s">
        <v>13</v>
      </c>
      <c r="U17">
        <v>24</v>
      </c>
      <c r="V17">
        <v>23</v>
      </c>
    </row>
    <row r="18" spans="1:33" x14ac:dyDescent="0.25">
      <c r="A18" t="s">
        <v>13</v>
      </c>
      <c r="U18">
        <v>25</v>
      </c>
    </row>
    <row r="19" spans="1:33" x14ac:dyDescent="0.25">
      <c r="A19" t="s">
        <v>13</v>
      </c>
    </row>
    <row r="20" spans="1:33" x14ac:dyDescent="0.25">
      <c r="A20" t="s">
        <v>13</v>
      </c>
    </row>
    <row r="21" spans="1:33" x14ac:dyDescent="0.25">
      <c r="A21" t="s">
        <v>13</v>
      </c>
    </row>
    <row r="22" spans="1:33" x14ac:dyDescent="0.25">
      <c r="A22" t="s">
        <v>13</v>
      </c>
    </row>
    <row r="23" spans="1:33" ht="18.75" x14ac:dyDescent="0.3">
      <c r="A23" s="8">
        <v>43554</v>
      </c>
      <c r="B23" s="9" t="s">
        <v>98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</row>
    <row r="24" spans="1:33" x14ac:dyDescent="0.25">
      <c r="A24" s="4"/>
      <c r="B24" s="4" t="s">
        <v>5</v>
      </c>
      <c r="C24" s="4"/>
      <c r="D24" s="4" t="s">
        <v>6</v>
      </c>
      <c r="E24" s="4"/>
      <c r="F24" s="4" t="s">
        <v>7</v>
      </c>
      <c r="G24" s="4"/>
      <c r="H24" s="4" t="s">
        <v>8</v>
      </c>
      <c r="I24" s="4"/>
      <c r="J24" s="4" t="s">
        <v>9</v>
      </c>
      <c r="K24" s="4"/>
      <c r="L24" s="4"/>
      <c r="M24" s="4" t="s">
        <v>10</v>
      </c>
      <c r="N24" s="4"/>
      <c r="O24" s="4"/>
      <c r="P24" s="6"/>
    </row>
    <row r="25" spans="1:33" x14ac:dyDescent="0.25">
      <c r="A25" s="4"/>
      <c r="B25" s="7" t="s">
        <v>3</v>
      </c>
      <c r="C25" s="7" t="s">
        <v>4</v>
      </c>
      <c r="D25" s="7" t="s">
        <v>3</v>
      </c>
      <c r="E25" s="7" t="s">
        <v>4</v>
      </c>
      <c r="F25" s="7" t="s">
        <v>3</v>
      </c>
      <c r="G25" s="7" t="s">
        <v>4</v>
      </c>
      <c r="H25" s="7" t="s">
        <v>3</v>
      </c>
      <c r="I25" s="7" t="s">
        <v>4</v>
      </c>
      <c r="J25" s="7" t="s">
        <v>3</v>
      </c>
      <c r="K25" s="7" t="s">
        <v>4</v>
      </c>
      <c r="L25" s="7"/>
      <c r="M25" s="7" t="s">
        <v>3</v>
      </c>
      <c r="N25" s="7" t="s">
        <v>4</v>
      </c>
      <c r="O25" s="4" t="s">
        <v>11</v>
      </c>
      <c r="P25" s="6" t="s">
        <v>12</v>
      </c>
      <c r="S25" t="s">
        <v>5</v>
      </c>
      <c r="U25" t="s">
        <v>6</v>
      </c>
      <c r="W25" t="s">
        <v>7</v>
      </c>
      <c r="Y25" t="s">
        <v>8</v>
      </c>
      <c r="AA25" t="s">
        <v>9</v>
      </c>
      <c r="AC25" t="s">
        <v>14</v>
      </c>
      <c r="AD25" t="s">
        <v>15</v>
      </c>
      <c r="AE25" t="s">
        <v>16</v>
      </c>
      <c r="AF25" t="s">
        <v>17</v>
      </c>
      <c r="AG25" t="s">
        <v>18</v>
      </c>
    </row>
    <row r="26" spans="1:33" x14ac:dyDescent="0.25">
      <c r="A26" s="1" t="s">
        <v>2</v>
      </c>
      <c r="B26">
        <v>2</v>
      </c>
      <c r="C26">
        <v>2</v>
      </c>
      <c r="D26">
        <v>0</v>
      </c>
      <c r="E26">
        <v>2</v>
      </c>
      <c r="F26">
        <v>3</v>
      </c>
      <c r="G26">
        <v>0</v>
      </c>
      <c r="M26">
        <f t="shared" ref="M26:M36" si="5" xml:space="preserve"> B26 + D26 + F26 + H26 + J26</f>
        <v>5</v>
      </c>
      <c r="N26">
        <f t="shared" ref="N26:N36" si="6" xml:space="preserve"> C26 + E26 + G26 + I26 + K26</f>
        <v>4</v>
      </c>
      <c r="O26" s="1">
        <f t="shared" ref="O26:O36" si="7">M26 - N26</f>
        <v>1</v>
      </c>
      <c r="P26" s="3">
        <f t="shared" ref="P26:P36" si="8" xml:space="preserve"> IF(M26+N26=0, 0, IF(N26=0, "MAX", M26/N26))</f>
        <v>1.25</v>
      </c>
      <c r="Q26">
        <f>IF(P26 &lt; 1, 3, IF(P26 &gt;= P$36, 1, 2))</f>
        <v>2</v>
      </c>
      <c r="T26">
        <v>0</v>
      </c>
      <c r="U26">
        <v>1</v>
      </c>
      <c r="X26">
        <v>0</v>
      </c>
      <c r="AC26" t="s">
        <v>28</v>
      </c>
      <c r="AD26" t="s">
        <v>29</v>
      </c>
      <c r="AE26" t="s">
        <v>102</v>
      </c>
    </row>
    <row r="27" spans="1:33" x14ac:dyDescent="0.25">
      <c r="A27" s="1" t="s">
        <v>19</v>
      </c>
      <c r="D27">
        <v>0</v>
      </c>
      <c r="E27">
        <v>1</v>
      </c>
      <c r="F27">
        <v>0</v>
      </c>
      <c r="G27">
        <v>0</v>
      </c>
      <c r="M27">
        <f t="shared" si="5"/>
        <v>0</v>
      </c>
      <c r="N27">
        <f t="shared" si="6"/>
        <v>1</v>
      </c>
      <c r="O27" s="1">
        <f t="shared" si="7"/>
        <v>-1</v>
      </c>
      <c r="P27" s="3">
        <f t="shared" si="8"/>
        <v>0</v>
      </c>
      <c r="Q27">
        <f t="shared" ref="Q27:Q35" si="9">IF(P27 &lt; 1, 3, IF(P27 &gt;= P$36, 1, 2))</f>
        <v>3</v>
      </c>
      <c r="S27">
        <v>1</v>
      </c>
      <c r="T27">
        <v>2</v>
      </c>
      <c r="U27">
        <v>2</v>
      </c>
      <c r="V27">
        <v>1</v>
      </c>
      <c r="W27">
        <v>1</v>
      </c>
      <c r="X27">
        <v>1</v>
      </c>
      <c r="AC27" t="s">
        <v>99</v>
      </c>
      <c r="AD27" t="s">
        <v>100</v>
      </c>
      <c r="AE27" t="s">
        <v>101</v>
      </c>
    </row>
    <row r="28" spans="1:33" x14ac:dyDescent="0.25">
      <c r="A28" s="1" t="s">
        <v>20</v>
      </c>
      <c r="B28">
        <v>0</v>
      </c>
      <c r="C28">
        <v>0</v>
      </c>
      <c r="D28">
        <v>2</v>
      </c>
      <c r="E28">
        <v>1</v>
      </c>
      <c r="M28">
        <f t="shared" si="5"/>
        <v>2</v>
      </c>
      <c r="N28">
        <f t="shared" si="6"/>
        <v>1</v>
      </c>
      <c r="O28" s="1">
        <f t="shared" si="7"/>
        <v>1</v>
      </c>
      <c r="P28" s="3">
        <f t="shared" si="8"/>
        <v>2</v>
      </c>
      <c r="Q28">
        <f t="shared" si="9"/>
        <v>1</v>
      </c>
      <c r="S28">
        <v>2</v>
      </c>
      <c r="T28">
        <v>5</v>
      </c>
      <c r="U28">
        <v>3</v>
      </c>
      <c r="V28">
        <v>2</v>
      </c>
      <c r="W28">
        <v>2</v>
      </c>
      <c r="X28">
        <v>2</v>
      </c>
      <c r="AC28" t="s">
        <v>108</v>
      </c>
      <c r="AD28" t="s">
        <v>103</v>
      </c>
      <c r="AE28" t="s">
        <v>109</v>
      </c>
    </row>
    <row r="29" spans="1:33" x14ac:dyDescent="0.25">
      <c r="A29" s="1" t="s">
        <v>21</v>
      </c>
      <c r="B29">
        <v>1</v>
      </c>
      <c r="C29">
        <v>2</v>
      </c>
      <c r="D29">
        <v>0</v>
      </c>
      <c r="E29">
        <v>1</v>
      </c>
      <c r="M29">
        <f t="shared" si="5"/>
        <v>1</v>
      </c>
      <c r="N29">
        <f t="shared" si="6"/>
        <v>3</v>
      </c>
      <c r="O29" s="1">
        <f t="shared" si="7"/>
        <v>-2</v>
      </c>
      <c r="P29" s="3">
        <f t="shared" si="8"/>
        <v>0.33333333333333331</v>
      </c>
      <c r="Q29">
        <f t="shared" si="9"/>
        <v>3</v>
      </c>
      <c r="S29">
        <v>3</v>
      </c>
      <c r="T29">
        <v>9</v>
      </c>
      <c r="U29">
        <v>6</v>
      </c>
      <c r="V29">
        <v>3</v>
      </c>
      <c r="W29">
        <v>3</v>
      </c>
      <c r="X29">
        <v>3</v>
      </c>
      <c r="AC29" t="s">
        <v>107</v>
      </c>
      <c r="AD29" t="s">
        <v>39</v>
      </c>
      <c r="AE29" t="s">
        <v>110</v>
      </c>
    </row>
    <row r="30" spans="1:33" x14ac:dyDescent="0.25">
      <c r="A30" s="1" t="s">
        <v>0</v>
      </c>
      <c r="B30">
        <v>6</v>
      </c>
      <c r="C30">
        <v>5</v>
      </c>
      <c r="D30">
        <v>4</v>
      </c>
      <c r="E30">
        <v>4</v>
      </c>
      <c r="F30">
        <v>4</v>
      </c>
      <c r="G30">
        <v>0</v>
      </c>
      <c r="M30">
        <f t="shared" si="5"/>
        <v>14</v>
      </c>
      <c r="N30">
        <f t="shared" si="6"/>
        <v>9</v>
      </c>
      <c r="O30" s="1">
        <f t="shared" si="7"/>
        <v>5</v>
      </c>
      <c r="P30" s="3">
        <f t="shared" si="8"/>
        <v>1.5555555555555556</v>
      </c>
      <c r="Q30">
        <f t="shared" si="9"/>
        <v>2</v>
      </c>
      <c r="S30">
        <v>11</v>
      </c>
      <c r="T30">
        <v>10</v>
      </c>
      <c r="U30">
        <v>10</v>
      </c>
      <c r="V30">
        <v>5</v>
      </c>
      <c r="W30">
        <v>9</v>
      </c>
      <c r="X30">
        <v>5</v>
      </c>
      <c r="AD30" t="s">
        <v>106</v>
      </c>
    </row>
    <row r="31" spans="1:33" x14ac:dyDescent="0.25">
      <c r="A31" s="1" t="s">
        <v>22</v>
      </c>
      <c r="B31">
        <v>0</v>
      </c>
      <c r="C31">
        <v>0</v>
      </c>
      <c r="D31">
        <v>0</v>
      </c>
      <c r="E31">
        <v>0</v>
      </c>
      <c r="M31">
        <f t="shared" si="5"/>
        <v>0</v>
      </c>
      <c r="N31">
        <f t="shared" si="6"/>
        <v>0</v>
      </c>
      <c r="O31" s="1">
        <f t="shared" si="7"/>
        <v>0</v>
      </c>
      <c r="P31" s="3">
        <f t="shared" si="8"/>
        <v>0</v>
      </c>
      <c r="Q31">
        <v>2</v>
      </c>
      <c r="S31">
        <v>13</v>
      </c>
      <c r="T31">
        <v>12</v>
      </c>
      <c r="U31">
        <v>14</v>
      </c>
      <c r="V31">
        <v>7</v>
      </c>
      <c r="W31">
        <v>16</v>
      </c>
      <c r="X31">
        <v>6</v>
      </c>
      <c r="AD31" t="s">
        <v>105</v>
      </c>
    </row>
    <row r="32" spans="1:33" x14ac:dyDescent="0.25">
      <c r="A32" s="1" t="s">
        <v>23</v>
      </c>
      <c r="B32">
        <v>0</v>
      </c>
      <c r="C32">
        <v>0</v>
      </c>
      <c r="F32">
        <v>0</v>
      </c>
      <c r="G32">
        <v>1</v>
      </c>
      <c r="M32">
        <f t="shared" si="5"/>
        <v>0</v>
      </c>
      <c r="N32">
        <f t="shared" si="6"/>
        <v>1</v>
      </c>
      <c r="O32" s="1">
        <f t="shared" si="7"/>
        <v>-1</v>
      </c>
      <c r="P32" s="3">
        <f t="shared" si="8"/>
        <v>0</v>
      </c>
      <c r="Q32">
        <f t="shared" si="9"/>
        <v>3</v>
      </c>
      <c r="S32">
        <v>14</v>
      </c>
      <c r="T32">
        <v>13</v>
      </c>
      <c r="U32">
        <v>18</v>
      </c>
      <c r="V32">
        <v>9</v>
      </c>
      <c r="W32">
        <v>21</v>
      </c>
      <c r="X32">
        <v>9</v>
      </c>
      <c r="AD32" t="s">
        <v>104</v>
      </c>
    </row>
    <row r="33" spans="1:33" x14ac:dyDescent="0.25">
      <c r="A33" s="1" t="s">
        <v>1</v>
      </c>
      <c r="D33">
        <v>0</v>
      </c>
      <c r="E33">
        <v>0</v>
      </c>
      <c r="F33">
        <v>0</v>
      </c>
      <c r="G33">
        <v>0</v>
      </c>
      <c r="M33">
        <f t="shared" si="5"/>
        <v>0</v>
      </c>
      <c r="N33">
        <f t="shared" si="6"/>
        <v>0</v>
      </c>
      <c r="O33" s="1">
        <f t="shared" si="7"/>
        <v>0</v>
      </c>
      <c r="P33" s="3">
        <f t="shared" si="8"/>
        <v>0</v>
      </c>
      <c r="Q33">
        <f t="shared" si="9"/>
        <v>3</v>
      </c>
      <c r="S33">
        <v>16</v>
      </c>
      <c r="T33">
        <v>14</v>
      </c>
      <c r="U33">
        <v>21</v>
      </c>
      <c r="V33">
        <v>11</v>
      </c>
      <c r="W33">
        <v>25</v>
      </c>
    </row>
    <row r="34" spans="1:33" x14ac:dyDescent="0.25">
      <c r="A34" s="1" t="s">
        <v>24</v>
      </c>
      <c r="B34">
        <v>2</v>
      </c>
      <c r="C34">
        <v>6</v>
      </c>
      <c r="D34">
        <v>0</v>
      </c>
      <c r="E34">
        <v>1</v>
      </c>
      <c r="F34">
        <v>1</v>
      </c>
      <c r="G34">
        <v>0</v>
      </c>
      <c r="M34">
        <f t="shared" si="5"/>
        <v>3</v>
      </c>
      <c r="N34">
        <f t="shared" si="6"/>
        <v>7</v>
      </c>
      <c r="O34" s="1">
        <f t="shared" si="7"/>
        <v>-4</v>
      </c>
      <c r="P34" s="3">
        <f t="shared" si="8"/>
        <v>0.42857142857142855</v>
      </c>
      <c r="Q34">
        <f t="shared" si="9"/>
        <v>3</v>
      </c>
      <c r="S34">
        <v>19</v>
      </c>
      <c r="T34">
        <v>17</v>
      </c>
      <c r="U34">
        <v>24</v>
      </c>
      <c r="V34">
        <v>13</v>
      </c>
    </row>
    <row r="35" spans="1:33" x14ac:dyDescent="0.25">
      <c r="A35" s="1" t="s">
        <v>25</v>
      </c>
      <c r="B35">
        <v>6</v>
      </c>
      <c r="C35">
        <v>4</v>
      </c>
      <c r="D35">
        <v>7</v>
      </c>
      <c r="E35">
        <v>1</v>
      </c>
      <c r="F35">
        <v>5</v>
      </c>
      <c r="G35">
        <v>1</v>
      </c>
      <c r="M35">
        <f t="shared" si="5"/>
        <v>18</v>
      </c>
      <c r="N35">
        <f t="shared" si="6"/>
        <v>6</v>
      </c>
      <c r="O35" s="1">
        <f t="shared" si="7"/>
        <v>12</v>
      </c>
      <c r="P35" s="3">
        <f t="shared" si="8"/>
        <v>3</v>
      </c>
      <c r="Q35">
        <f t="shared" si="9"/>
        <v>1</v>
      </c>
      <c r="S35">
        <v>20</v>
      </c>
      <c r="T35">
        <v>18</v>
      </c>
      <c r="U35">
        <v>25</v>
      </c>
      <c r="V35">
        <v>15</v>
      </c>
    </row>
    <row r="36" spans="1:33" x14ac:dyDescent="0.25">
      <c r="A36" s="4"/>
      <c r="B36" s="4">
        <v>25</v>
      </c>
      <c r="C36" s="4">
        <v>21</v>
      </c>
      <c r="D36" s="4">
        <v>25</v>
      </c>
      <c r="E36" s="4">
        <v>15</v>
      </c>
      <c r="F36" s="4">
        <v>25</v>
      </c>
      <c r="G36" s="4">
        <v>9</v>
      </c>
      <c r="H36" s="4"/>
      <c r="I36" s="4"/>
      <c r="J36" s="4"/>
      <c r="K36" s="4"/>
      <c r="L36" s="4"/>
      <c r="M36" s="4">
        <f t="shared" si="5"/>
        <v>75</v>
      </c>
      <c r="N36" s="4">
        <f t="shared" si="6"/>
        <v>45</v>
      </c>
      <c r="O36" s="4">
        <f t="shared" si="7"/>
        <v>30</v>
      </c>
      <c r="P36" s="5">
        <f t="shared" si="8"/>
        <v>1.6666666666666667</v>
      </c>
      <c r="S36">
        <v>22</v>
      </c>
      <c r="T36">
        <v>19</v>
      </c>
    </row>
    <row r="37" spans="1:33" x14ac:dyDescent="0.25">
      <c r="P37"/>
      <c r="S37">
        <v>24</v>
      </c>
      <c r="T37">
        <v>21</v>
      </c>
    </row>
    <row r="38" spans="1:33" x14ac:dyDescent="0.25">
      <c r="A38" t="s">
        <v>13</v>
      </c>
      <c r="S38">
        <v>25</v>
      </c>
    </row>
    <row r="39" spans="1:33" x14ac:dyDescent="0.25">
      <c r="A39" t="s">
        <v>13</v>
      </c>
    </row>
    <row r="40" spans="1:33" x14ac:dyDescent="0.25">
      <c r="A40" t="s">
        <v>13</v>
      </c>
    </row>
    <row r="41" spans="1:33" x14ac:dyDescent="0.25">
      <c r="A41" t="s">
        <v>13</v>
      </c>
    </row>
    <row r="42" spans="1:33" x14ac:dyDescent="0.25">
      <c r="A42" t="s">
        <v>13</v>
      </c>
    </row>
    <row r="43" spans="1:33" ht="18.75" x14ac:dyDescent="0.3">
      <c r="A43" s="8">
        <v>43545</v>
      </c>
      <c r="B43" s="9" t="s">
        <v>97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</row>
    <row r="44" spans="1:33" x14ac:dyDescent="0.25">
      <c r="A44" s="4"/>
      <c r="B44" s="4" t="s">
        <v>5</v>
      </c>
      <c r="C44" s="4"/>
      <c r="D44" s="4" t="s">
        <v>6</v>
      </c>
      <c r="E44" s="4"/>
      <c r="F44" s="4" t="s">
        <v>7</v>
      </c>
      <c r="G44" s="4"/>
      <c r="H44" s="4" t="s">
        <v>8</v>
      </c>
      <c r="I44" s="4"/>
      <c r="J44" s="4" t="s">
        <v>9</v>
      </c>
      <c r="K44" s="4"/>
      <c r="L44" s="4"/>
      <c r="M44" s="4" t="s">
        <v>10</v>
      </c>
      <c r="N44" s="4"/>
      <c r="O44" s="4"/>
      <c r="P44" s="6"/>
    </row>
    <row r="45" spans="1:33" x14ac:dyDescent="0.25">
      <c r="A45" s="4"/>
      <c r="B45" s="7" t="s">
        <v>3</v>
      </c>
      <c r="C45" s="7" t="s">
        <v>4</v>
      </c>
      <c r="D45" s="7" t="s">
        <v>3</v>
      </c>
      <c r="E45" s="7" t="s">
        <v>4</v>
      </c>
      <c r="F45" s="7" t="s">
        <v>3</v>
      </c>
      <c r="G45" s="7" t="s">
        <v>4</v>
      </c>
      <c r="H45" s="7" t="s">
        <v>3</v>
      </c>
      <c r="I45" s="7" t="s">
        <v>4</v>
      </c>
      <c r="J45" s="7" t="s">
        <v>3</v>
      </c>
      <c r="K45" s="7" t="s">
        <v>4</v>
      </c>
      <c r="L45" s="7"/>
      <c r="M45" s="7" t="s">
        <v>3</v>
      </c>
      <c r="N45" s="7" t="s">
        <v>4</v>
      </c>
      <c r="O45" s="4" t="s">
        <v>11</v>
      </c>
      <c r="P45" s="6" t="s">
        <v>12</v>
      </c>
      <c r="S45" t="s">
        <v>5</v>
      </c>
      <c r="U45" t="s">
        <v>6</v>
      </c>
      <c r="W45" t="s">
        <v>7</v>
      </c>
      <c r="Y45" t="s">
        <v>8</v>
      </c>
      <c r="AA45" t="s">
        <v>9</v>
      </c>
      <c r="AC45" t="s">
        <v>14</v>
      </c>
      <c r="AD45" t="s">
        <v>15</v>
      </c>
      <c r="AE45" t="s">
        <v>16</v>
      </c>
      <c r="AF45" t="s">
        <v>17</v>
      </c>
      <c r="AG45" t="s">
        <v>18</v>
      </c>
    </row>
    <row r="46" spans="1:33" x14ac:dyDescent="0.25">
      <c r="A46" s="1" t="s">
        <v>2</v>
      </c>
      <c r="B46">
        <v>0</v>
      </c>
      <c r="C46">
        <v>2</v>
      </c>
      <c r="D46">
        <v>1</v>
      </c>
      <c r="E46">
        <v>1</v>
      </c>
      <c r="F46">
        <v>1</v>
      </c>
      <c r="G46">
        <v>3</v>
      </c>
      <c r="H46">
        <v>1</v>
      </c>
      <c r="I46">
        <v>1</v>
      </c>
      <c r="M46">
        <f t="shared" ref="M46:M57" si="10" xml:space="preserve"> B46 + D46 + F46 + H46 + J46</f>
        <v>3</v>
      </c>
      <c r="N46">
        <f t="shared" ref="N46:N57" si="11" xml:space="preserve"> C46 + E46 + G46 + I46 + K46</f>
        <v>7</v>
      </c>
      <c r="O46" s="1">
        <f t="shared" ref="O46:O57" si="12">M46 - N46</f>
        <v>-4</v>
      </c>
      <c r="P46" s="3">
        <f t="shared" ref="P46:P57" si="13" xml:space="preserve"> IF(M46+N46=0, 0, IF(N46=0, "MAX", M46/N46))</f>
        <v>0.42857142857142855</v>
      </c>
      <c r="Q46">
        <f>IF(P46 &lt; 1, 3, IF(P46 &gt;= P$57, 1, 2))</f>
        <v>3</v>
      </c>
      <c r="S46">
        <v>1</v>
      </c>
      <c r="V46">
        <v>1</v>
      </c>
      <c r="W46">
        <v>0</v>
      </c>
      <c r="Z46">
        <v>0</v>
      </c>
      <c r="AC46" t="s">
        <v>42</v>
      </c>
      <c r="AD46" t="s">
        <v>43</v>
      </c>
      <c r="AE46" t="s">
        <v>44</v>
      </c>
      <c r="AF46" t="s">
        <v>43</v>
      </c>
    </row>
    <row r="47" spans="1:33" x14ac:dyDescent="0.25">
      <c r="A47" s="1" t="s">
        <v>19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f t="shared" ref="Q47:Q57" si="14">IF(P47 &lt; 1, 3, IF(P47 &gt;= P$57, 1, 2))</f>
        <v>3</v>
      </c>
      <c r="S47">
        <v>2</v>
      </c>
      <c r="T47">
        <v>4</v>
      </c>
      <c r="U47">
        <v>1</v>
      </c>
      <c r="V47">
        <v>7</v>
      </c>
      <c r="W47">
        <v>2</v>
      </c>
      <c r="X47">
        <v>3</v>
      </c>
      <c r="Y47">
        <v>1</v>
      </c>
      <c r="Z47">
        <v>6</v>
      </c>
      <c r="AC47" t="s">
        <v>45</v>
      </c>
      <c r="AD47" t="s">
        <v>45</v>
      </c>
      <c r="AE47" t="s">
        <v>45</v>
      </c>
      <c r="AF47" t="s">
        <v>46</v>
      </c>
    </row>
    <row r="48" spans="1:33" x14ac:dyDescent="0.25">
      <c r="A48" s="1" t="s">
        <v>20</v>
      </c>
      <c r="D48">
        <v>1</v>
      </c>
      <c r="E48">
        <v>4</v>
      </c>
      <c r="F48">
        <v>0</v>
      </c>
      <c r="G48">
        <v>2</v>
      </c>
      <c r="H48">
        <v>1</v>
      </c>
      <c r="I48">
        <v>3</v>
      </c>
      <c r="M48">
        <f t="shared" si="10"/>
        <v>2</v>
      </c>
      <c r="N48">
        <f t="shared" si="11"/>
        <v>9</v>
      </c>
      <c r="O48" s="1">
        <f t="shared" si="12"/>
        <v>-7</v>
      </c>
      <c r="P48" s="3">
        <f t="shared" si="13"/>
        <v>0.22222222222222221</v>
      </c>
      <c r="Q48">
        <f t="shared" si="14"/>
        <v>3</v>
      </c>
      <c r="S48">
        <v>3</v>
      </c>
      <c r="T48">
        <v>8</v>
      </c>
      <c r="U48">
        <v>5</v>
      </c>
      <c r="V48">
        <v>9</v>
      </c>
      <c r="W48">
        <v>5</v>
      </c>
      <c r="X48">
        <v>4</v>
      </c>
      <c r="Y48">
        <v>3</v>
      </c>
      <c r="Z48">
        <v>8</v>
      </c>
      <c r="AC48" t="s">
        <v>47</v>
      </c>
      <c r="AE48" t="s">
        <v>48</v>
      </c>
      <c r="AF48" t="s">
        <v>50</v>
      </c>
    </row>
    <row r="49" spans="1:31" x14ac:dyDescent="0.25">
      <c r="A49" s="1" t="s">
        <v>21</v>
      </c>
      <c r="B49">
        <v>1</v>
      </c>
      <c r="C49">
        <v>2</v>
      </c>
      <c r="D49">
        <v>1</v>
      </c>
      <c r="E49">
        <v>2</v>
      </c>
      <c r="H49">
        <v>1</v>
      </c>
      <c r="I49">
        <v>2</v>
      </c>
      <c r="M49">
        <f t="shared" si="10"/>
        <v>3</v>
      </c>
      <c r="N49">
        <f t="shared" si="11"/>
        <v>6</v>
      </c>
      <c r="O49" s="1">
        <f t="shared" si="12"/>
        <v>-3</v>
      </c>
      <c r="P49" s="3">
        <f t="shared" si="13"/>
        <v>0.5</v>
      </c>
      <c r="Q49">
        <f t="shared" si="14"/>
        <v>3</v>
      </c>
      <c r="S49">
        <v>4</v>
      </c>
      <c r="T49">
        <v>12</v>
      </c>
      <c r="U49">
        <v>6</v>
      </c>
      <c r="V49">
        <v>12</v>
      </c>
      <c r="W49">
        <v>8</v>
      </c>
      <c r="X49">
        <v>5</v>
      </c>
      <c r="Y49">
        <v>4</v>
      </c>
      <c r="Z49">
        <v>15</v>
      </c>
      <c r="AE49" t="s">
        <v>49</v>
      </c>
    </row>
    <row r="50" spans="1:31" x14ac:dyDescent="0.25">
      <c r="A50" s="1" t="s">
        <v>0</v>
      </c>
      <c r="B50">
        <v>4</v>
      </c>
      <c r="C50">
        <v>5</v>
      </c>
      <c r="D50">
        <v>3</v>
      </c>
      <c r="E50">
        <v>7</v>
      </c>
      <c r="F50">
        <v>9</v>
      </c>
      <c r="G50">
        <v>3</v>
      </c>
      <c r="H50">
        <v>5</v>
      </c>
      <c r="I50">
        <v>2</v>
      </c>
      <c r="M50">
        <f t="shared" si="10"/>
        <v>21</v>
      </c>
      <c r="N50">
        <f t="shared" si="11"/>
        <v>17</v>
      </c>
      <c r="O50" s="1">
        <f t="shared" si="12"/>
        <v>4</v>
      </c>
      <c r="P50" s="3">
        <f t="shared" si="13"/>
        <v>1.2352941176470589</v>
      </c>
      <c r="Q50">
        <f t="shared" si="14"/>
        <v>1</v>
      </c>
      <c r="S50">
        <v>7</v>
      </c>
      <c r="T50">
        <v>13</v>
      </c>
      <c r="U50">
        <v>7</v>
      </c>
      <c r="V50">
        <v>13</v>
      </c>
      <c r="W50">
        <v>9</v>
      </c>
      <c r="X50">
        <v>6</v>
      </c>
      <c r="Y50">
        <v>6</v>
      </c>
      <c r="Z50">
        <v>16</v>
      </c>
      <c r="AE50" t="s">
        <v>51</v>
      </c>
    </row>
    <row r="51" spans="1:31" x14ac:dyDescent="0.25">
      <c r="A51" s="1" t="s">
        <v>22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M51">
        <f t="shared" si="10"/>
        <v>0</v>
      </c>
      <c r="N51">
        <f t="shared" si="11"/>
        <v>1</v>
      </c>
      <c r="O51" s="1">
        <f t="shared" si="12"/>
        <v>-1</v>
      </c>
      <c r="P51" s="3">
        <f t="shared" si="13"/>
        <v>0</v>
      </c>
      <c r="Q51">
        <f t="shared" si="14"/>
        <v>3</v>
      </c>
      <c r="S51">
        <v>8</v>
      </c>
      <c r="T51">
        <v>18</v>
      </c>
      <c r="U51">
        <v>8</v>
      </c>
      <c r="V51">
        <v>14</v>
      </c>
      <c r="W51">
        <v>13</v>
      </c>
      <c r="X51">
        <v>7</v>
      </c>
      <c r="Y51">
        <v>7</v>
      </c>
      <c r="Z51">
        <v>19</v>
      </c>
    </row>
    <row r="52" spans="1:31" x14ac:dyDescent="0.25">
      <c r="A52" s="1" t="s">
        <v>23</v>
      </c>
      <c r="B52">
        <v>1</v>
      </c>
      <c r="C52">
        <v>0</v>
      </c>
      <c r="F52">
        <v>0</v>
      </c>
      <c r="G52">
        <v>0</v>
      </c>
      <c r="M52">
        <f t="shared" si="10"/>
        <v>1</v>
      </c>
      <c r="N52">
        <f t="shared" si="11"/>
        <v>0</v>
      </c>
      <c r="O52" s="1">
        <f t="shared" si="12"/>
        <v>1</v>
      </c>
      <c r="P52" s="3" t="str">
        <f t="shared" si="13"/>
        <v>MAX</v>
      </c>
      <c r="Q52">
        <f t="shared" si="14"/>
        <v>1</v>
      </c>
      <c r="S52">
        <v>9</v>
      </c>
      <c r="T52">
        <v>19</v>
      </c>
      <c r="U52">
        <v>9</v>
      </c>
      <c r="V52">
        <v>15</v>
      </c>
      <c r="W52">
        <v>15</v>
      </c>
      <c r="X52">
        <v>10</v>
      </c>
      <c r="Y52">
        <v>8</v>
      </c>
      <c r="Z52">
        <v>20</v>
      </c>
    </row>
    <row r="53" spans="1:31" x14ac:dyDescent="0.25">
      <c r="A53" s="1" t="s">
        <v>1</v>
      </c>
      <c r="D53">
        <v>0</v>
      </c>
      <c r="E53">
        <v>2</v>
      </c>
      <c r="H53">
        <v>0</v>
      </c>
      <c r="I53">
        <v>4</v>
      </c>
      <c r="M53">
        <f t="shared" si="10"/>
        <v>0</v>
      </c>
      <c r="N53">
        <f t="shared" si="11"/>
        <v>6</v>
      </c>
      <c r="O53" s="1">
        <f t="shared" si="12"/>
        <v>-6</v>
      </c>
      <c r="P53" s="3">
        <f t="shared" si="13"/>
        <v>0</v>
      </c>
      <c r="Q53">
        <f t="shared" si="14"/>
        <v>3</v>
      </c>
      <c r="S53">
        <v>10</v>
      </c>
      <c r="T53">
        <v>22</v>
      </c>
      <c r="U53">
        <v>10</v>
      </c>
      <c r="V53">
        <v>17</v>
      </c>
      <c r="W53">
        <v>20</v>
      </c>
      <c r="X53">
        <v>11</v>
      </c>
      <c r="Y53">
        <v>9</v>
      </c>
      <c r="Z53">
        <v>21</v>
      </c>
    </row>
    <row r="54" spans="1:31" x14ac:dyDescent="0.25">
      <c r="A54" s="1" t="s">
        <v>24</v>
      </c>
      <c r="B54">
        <v>0</v>
      </c>
      <c r="C54">
        <v>5</v>
      </c>
      <c r="D54">
        <v>0</v>
      </c>
      <c r="E54">
        <v>3</v>
      </c>
      <c r="F54">
        <v>0</v>
      </c>
      <c r="G54">
        <v>0</v>
      </c>
      <c r="H54">
        <v>0</v>
      </c>
      <c r="I54">
        <v>3</v>
      </c>
      <c r="M54">
        <f t="shared" si="10"/>
        <v>0</v>
      </c>
      <c r="N54">
        <f t="shared" si="11"/>
        <v>11</v>
      </c>
      <c r="O54" s="1">
        <f t="shared" si="12"/>
        <v>-11</v>
      </c>
      <c r="P54" s="3">
        <f t="shared" si="13"/>
        <v>0</v>
      </c>
      <c r="Q54">
        <f t="shared" si="14"/>
        <v>3</v>
      </c>
      <c r="S54">
        <v>11</v>
      </c>
      <c r="T54">
        <v>23</v>
      </c>
      <c r="U54">
        <v>12</v>
      </c>
      <c r="V54">
        <v>19</v>
      </c>
      <c r="W54">
        <v>23</v>
      </c>
      <c r="X54">
        <v>14</v>
      </c>
      <c r="Y54">
        <v>11</v>
      </c>
      <c r="Z54">
        <v>25</v>
      </c>
    </row>
    <row r="55" spans="1:31" x14ac:dyDescent="0.25">
      <c r="A55" s="1" t="s">
        <v>25</v>
      </c>
      <c r="B55">
        <v>4</v>
      </c>
      <c r="C55">
        <v>4</v>
      </c>
      <c r="D55">
        <v>4</v>
      </c>
      <c r="E55">
        <v>3</v>
      </c>
      <c r="F55">
        <v>6</v>
      </c>
      <c r="G55">
        <v>1</v>
      </c>
      <c r="H55">
        <v>2</v>
      </c>
      <c r="I55">
        <v>2</v>
      </c>
      <c r="M55">
        <f t="shared" si="10"/>
        <v>16</v>
      </c>
      <c r="N55">
        <f t="shared" si="11"/>
        <v>10</v>
      </c>
      <c r="O55" s="1">
        <f t="shared" si="12"/>
        <v>6</v>
      </c>
      <c r="P55" s="3">
        <f t="shared" si="13"/>
        <v>1.6</v>
      </c>
      <c r="Q55">
        <f t="shared" si="14"/>
        <v>1</v>
      </c>
      <c r="S55">
        <v>13</v>
      </c>
      <c r="T55">
        <v>24</v>
      </c>
      <c r="U55">
        <v>13</v>
      </c>
      <c r="V55">
        <v>20</v>
      </c>
      <c r="W55">
        <v>25</v>
      </c>
      <c r="X55">
        <v>20</v>
      </c>
    </row>
    <row r="56" spans="1:31" x14ac:dyDescent="0.25">
      <c r="A56" s="1" t="s">
        <v>41</v>
      </c>
      <c r="M56">
        <f t="shared" ref="M56" si="15" xml:space="preserve"> B56 + D56 + F56 + H56 + J56</f>
        <v>0</v>
      </c>
      <c r="N56">
        <f t="shared" ref="N56" si="16" xml:space="preserve"> C56 + E56 + G56 + I56 + K56</f>
        <v>0</v>
      </c>
      <c r="O56" s="1">
        <f t="shared" ref="O56" si="17">M56 - N56</f>
        <v>0</v>
      </c>
      <c r="P56" s="3">
        <f t="shared" ref="P56" si="18" xml:space="preserve"> IF(M56+N56=0, 0, IF(N56=0, "MAX", M56/N56))</f>
        <v>0</v>
      </c>
      <c r="Q56">
        <v>2</v>
      </c>
      <c r="T56">
        <v>25</v>
      </c>
      <c r="U56">
        <v>14</v>
      </c>
      <c r="V56">
        <v>23</v>
      </c>
    </row>
    <row r="57" spans="1:31" x14ac:dyDescent="0.25">
      <c r="A57" s="4"/>
      <c r="B57" s="4">
        <v>13</v>
      </c>
      <c r="C57" s="4">
        <v>25</v>
      </c>
      <c r="D57" s="4">
        <v>17</v>
      </c>
      <c r="E57" s="4">
        <v>25</v>
      </c>
      <c r="F57" s="4">
        <v>25</v>
      </c>
      <c r="G57" s="4">
        <v>20</v>
      </c>
      <c r="H57" s="4">
        <v>11</v>
      </c>
      <c r="I57" s="4">
        <v>25</v>
      </c>
      <c r="J57" s="4"/>
      <c r="K57" s="4"/>
      <c r="L57" s="4"/>
      <c r="M57" s="4">
        <f t="shared" si="10"/>
        <v>66</v>
      </c>
      <c r="N57" s="4">
        <f t="shared" si="11"/>
        <v>95</v>
      </c>
      <c r="O57" s="4">
        <f t="shared" si="12"/>
        <v>-29</v>
      </c>
      <c r="P57" s="5">
        <f t="shared" si="13"/>
        <v>0.69473684210526321</v>
      </c>
      <c r="Q57">
        <f t="shared" si="14"/>
        <v>3</v>
      </c>
      <c r="U57">
        <v>17</v>
      </c>
      <c r="V57">
        <v>25</v>
      </c>
    </row>
    <row r="58" spans="1:31" x14ac:dyDescent="0.25">
      <c r="P58"/>
    </row>
    <row r="59" spans="1:31" x14ac:dyDescent="0.25">
      <c r="A59" t="s">
        <v>13</v>
      </c>
    </row>
    <row r="60" spans="1:31" x14ac:dyDescent="0.25">
      <c r="A60" t="s">
        <v>13</v>
      </c>
    </row>
    <row r="61" spans="1:31" x14ac:dyDescent="0.25">
      <c r="A61" t="s">
        <v>13</v>
      </c>
    </row>
    <row r="62" spans="1:31" x14ac:dyDescent="0.25">
      <c r="A62" t="s">
        <v>13</v>
      </c>
    </row>
    <row r="63" spans="1:31" x14ac:dyDescent="0.25">
      <c r="A63" t="s">
        <v>13</v>
      </c>
    </row>
    <row r="64" spans="1:31" ht="18.75" x14ac:dyDescent="0.3">
      <c r="A64" s="8">
        <v>43538</v>
      </c>
      <c r="B64" s="9" t="s">
        <v>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</row>
    <row r="65" spans="1:33" x14ac:dyDescent="0.25">
      <c r="A65" s="4"/>
      <c r="B65" s="4" t="s">
        <v>5</v>
      </c>
      <c r="C65" s="4"/>
      <c r="D65" s="4" t="s">
        <v>6</v>
      </c>
      <c r="E65" s="4"/>
      <c r="F65" s="4" t="s">
        <v>7</v>
      </c>
      <c r="G65" s="4"/>
      <c r="H65" s="4" t="s">
        <v>8</v>
      </c>
      <c r="I65" s="4"/>
      <c r="J65" s="4" t="s">
        <v>9</v>
      </c>
      <c r="K65" s="4"/>
      <c r="L65" s="4"/>
      <c r="M65" s="4" t="s">
        <v>10</v>
      </c>
      <c r="N65" s="4"/>
      <c r="O65" s="4"/>
      <c r="P65" s="6"/>
    </row>
    <row r="66" spans="1:33" x14ac:dyDescent="0.25">
      <c r="A66" s="4"/>
      <c r="B66" s="7" t="s">
        <v>3</v>
      </c>
      <c r="C66" s="7" t="s">
        <v>4</v>
      </c>
      <c r="D66" s="7" t="s">
        <v>3</v>
      </c>
      <c r="E66" s="7" t="s">
        <v>4</v>
      </c>
      <c r="F66" s="7" t="s">
        <v>3</v>
      </c>
      <c r="G66" s="7" t="s">
        <v>4</v>
      </c>
      <c r="H66" s="7" t="s">
        <v>3</v>
      </c>
      <c r="I66" s="7" t="s">
        <v>4</v>
      </c>
      <c r="J66" s="7" t="s">
        <v>3</v>
      </c>
      <c r="K66" s="7" t="s">
        <v>4</v>
      </c>
      <c r="L66" s="7"/>
      <c r="M66" s="7" t="s">
        <v>3</v>
      </c>
      <c r="N66" s="7" t="s">
        <v>4</v>
      </c>
      <c r="O66" s="4" t="s">
        <v>11</v>
      </c>
      <c r="P66" s="6" t="s">
        <v>12</v>
      </c>
      <c r="S66" t="s">
        <v>5</v>
      </c>
      <c r="U66" t="s">
        <v>6</v>
      </c>
      <c r="W66" t="s">
        <v>7</v>
      </c>
      <c r="Y66" t="s">
        <v>8</v>
      </c>
      <c r="AA66" t="s">
        <v>9</v>
      </c>
      <c r="AC66" t="s">
        <v>14</v>
      </c>
      <c r="AD66" t="s">
        <v>15</v>
      </c>
      <c r="AE66" t="s">
        <v>16</v>
      </c>
      <c r="AF66" t="s">
        <v>17</v>
      </c>
      <c r="AG66" t="s">
        <v>18</v>
      </c>
    </row>
    <row r="67" spans="1:33" x14ac:dyDescent="0.25">
      <c r="A67" s="1" t="s">
        <v>2</v>
      </c>
      <c r="B67">
        <v>3</v>
      </c>
      <c r="C67">
        <v>1</v>
      </c>
      <c r="D67">
        <v>4</v>
      </c>
      <c r="E67">
        <v>0</v>
      </c>
      <c r="F67">
        <v>1</v>
      </c>
      <c r="G67">
        <v>0</v>
      </c>
      <c r="M67">
        <f t="shared" ref="M67" si="19" xml:space="preserve"> B67 + D67 + F67 + H67 + J67</f>
        <v>8</v>
      </c>
      <c r="N67">
        <f t="shared" ref="N67" si="20" xml:space="preserve"> C67 + E67 + G67 + I67 + K67</f>
        <v>1</v>
      </c>
      <c r="O67" s="1">
        <f t="shared" ref="O67" si="21">M67 - N67</f>
        <v>7</v>
      </c>
      <c r="P67" s="3">
        <f t="shared" ref="P67" si="22" xml:space="preserve"> IF(M67+N67=0, 0, IF(N67=0, "MAX", M67/N67))</f>
        <v>8</v>
      </c>
      <c r="Q67">
        <f t="shared" ref="Q67:Q76" si="23">IF(P67 &lt; 1, 3, IF(P67 &gt;= P$77, 1, 2))</f>
        <v>1</v>
      </c>
      <c r="T67">
        <v>3</v>
      </c>
      <c r="U67">
        <v>0</v>
      </c>
      <c r="X67">
        <v>0</v>
      </c>
      <c r="AC67" t="s">
        <v>28</v>
      </c>
      <c r="AD67" t="s">
        <v>29</v>
      </c>
      <c r="AE67" t="s">
        <v>30</v>
      </c>
    </row>
    <row r="68" spans="1:33" x14ac:dyDescent="0.25">
      <c r="A68" s="1" t="s">
        <v>19</v>
      </c>
      <c r="D68">
        <v>0</v>
      </c>
      <c r="E68">
        <v>0</v>
      </c>
      <c r="F68">
        <v>0</v>
      </c>
      <c r="G68">
        <v>2</v>
      </c>
      <c r="M68">
        <f t="shared" ref="M68:M75" si="24" xml:space="preserve"> B68 + D68 + F68 + H68 + J68</f>
        <v>0</v>
      </c>
      <c r="N68">
        <f t="shared" ref="N68:N75" si="25" xml:space="preserve"> C68 + E68 + G68 + I68 + K68</f>
        <v>2</v>
      </c>
      <c r="O68" s="1">
        <f t="shared" ref="O68:O75" si="26">M68 - N68</f>
        <v>-2</v>
      </c>
      <c r="P68" s="3">
        <f t="shared" ref="P68:P75" si="27" xml:space="preserve"> IF(M68+N68=0, 0, IF(N68=0, "MAX", M68/N68))</f>
        <v>0</v>
      </c>
      <c r="Q68">
        <f t="shared" si="23"/>
        <v>3</v>
      </c>
      <c r="S68">
        <v>1</v>
      </c>
      <c r="T68">
        <v>4</v>
      </c>
      <c r="U68">
        <v>4</v>
      </c>
      <c r="V68">
        <v>1</v>
      </c>
      <c r="W68">
        <v>1</v>
      </c>
      <c r="X68">
        <v>1</v>
      </c>
      <c r="AC68" t="s">
        <v>27</v>
      </c>
      <c r="AD68" t="s">
        <v>27</v>
      </c>
      <c r="AE68" t="s">
        <v>27</v>
      </c>
    </row>
    <row r="69" spans="1:33" x14ac:dyDescent="0.25">
      <c r="A69" s="1" t="s">
        <v>20</v>
      </c>
      <c r="B69">
        <v>0</v>
      </c>
      <c r="C69">
        <v>1</v>
      </c>
      <c r="F69">
        <v>2</v>
      </c>
      <c r="G69">
        <v>2</v>
      </c>
      <c r="M69">
        <f t="shared" si="24"/>
        <v>2</v>
      </c>
      <c r="N69">
        <f t="shared" si="25"/>
        <v>3</v>
      </c>
      <c r="O69" s="1">
        <f t="shared" si="26"/>
        <v>-1</v>
      </c>
      <c r="P69" s="3">
        <f t="shared" si="27"/>
        <v>0.66666666666666663</v>
      </c>
      <c r="Q69">
        <f t="shared" si="23"/>
        <v>3</v>
      </c>
      <c r="S69">
        <v>4</v>
      </c>
      <c r="T69">
        <v>5</v>
      </c>
      <c r="U69">
        <v>8</v>
      </c>
      <c r="V69">
        <v>2</v>
      </c>
      <c r="W69">
        <v>4</v>
      </c>
      <c r="X69">
        <v>3</v>
      </c>
      <c r="AC69" t="s">
        <v>37</v>
      </c>
      <c r="AD69" t="s">
        <v>33</v>
      </c>
      <c r="AE69" t="s">
        <v>35</v>
      </c>
    </row>
    <row r="70" spans="1:33" x14ac:dyDescent="0.25">
      <c r="A70" s="1" t="s">
        <v>21</v>
      </c>
      <c r="B70">
        <v>1</v>
      </c>
      <c r="C70">
        <v>1</v>
      </c>
      <c r="F70">
        <v>0</v>
      </c>
      <c r="G70">
        <v>0</v>
      </c>
      <c r="M70">
        <f t="shared" si="24"/>
        <v>1</v>
      </c>
      <c r="N70">
        <f t="shared" si="25"/>
        <v>1</v>
      </c>
      <c r="O70" s="1">
        <f t="shared" si="26"/>
        <v>0</v>
      </c>
      <c r="P70" s="3">
        <f t="shared" si="27"/>
        <v>1</v>
      </c>
      <c r="Q70">
        <f t="shared" si="23"/>
        <v>2</v>
      </c>
      <c r="S70">
        <v>6</v>
      </c>
      <c r="T70">
        <v>7</v>
      </c>
      <c r="U70">
        <v>9</v>
      </c>
      <c r="V70">
        <v>3</v>
      </c>
      <c r="W70">
        <v>6</v>
      </c>
      <c r="X70">
        <v>4</v>
      </c>
      <c r="AC70" t="s">
        <v>38</v>
      </c>
      <c r="AD70" t="s">
        <v>39</v>
      </c>
      <c r="AE70" t="s">
        <v>36</v>
      </c>
    </row>
    <row r="71" spans="1:33" x14ac:dyDescent="0.25">
      <c r="A71" s="1" t="s">
        <v>0</v>
      </c>
      <c r="B71">
        <v>4</v>
      </c>
      <c r="C71">
        <v>5</v>
      </c>
      <c r="D71">
        <v>4</v>
      </c>
      <c r="E71">
        <v>1</v>
      </c>
      <c r="F71">
        <v>5</v>
      </c>
      <c r="G71">
        <v>2</v>
      </c>
      <c r="M71">
        <f t="shared" si="24"/>
        <v>13</v>
      </c>
      <c r="N71">
        <f t="shared" si="25"/>
        <v>8</v>
      </c>
      <c r="O71" s="1">
        <f t="shared" si="26"/>
        <v>5</v>
      </c>
      <c r="P71" s="3">
        <f t="shared" si="27"/>
        <v>1.625</v>
      </c>
      <c r="Q71">
        <f t="shared" si="23"/>
        <v>2</v>
      </c>
      <c r="S71">
        <v>10</v>
      </c>
      <c r="T71">
        <v>9</v>
      </c>
      <c r="U71">
        <v>10</v>
      </c>
      <c r="V71">
        <v>5</v>
      </c>
      <c r="W71">
        <v>11</v>
      </c>
      <c r="X71">
        <v>6</v>
      </c>
      <c r="AC71" t="s">
        <v>32</v>
      </c>
      <c r="AD71" t="s">
        <v>34</v>
      </c>
      <c r="AE71" t="s">
        <v>40</v>
      </c>
    </row>
    <row r="72" spans="1:33" x14ac:dyDescent="0.25">
      <c r="A72" s="1" t="s">
        <v>22</v>
      </c>
      <c r="B72">
        <v>0</v>
      </c>
      <c r="C72">
        <v>0</v>
      </c>
      <c r="D72">
        <v>0</v>
      </c>
      <c r="E72">
        <v>0</v>
      </c>
      <c r="M72">
        <f t="shared" si="24"/>
        <v>0</v>
      </c>
      <c r="N72">
        <f t="shared" si="25"/>
        <v>0</v>
      </c>
      <c r="O72" s="1">
        <f t="shared" si="26"/>
        <v>0</v>
      </c>
      <c r="P72" s="3">
        <f t="shared" si="27"/>
        <v>0</v>
      </c>
      <c r="Q72">
        <v>2</v>
      </c>
      <c r="S72">
        <v>12</v>
      </c>
      <c r="T72">
        <v>13</v>
      </c>
      <c r="U72">
        <v>11</v>
      </c>
      <c r="V72">
        <v>7</v>
      </c>
      <c r="W72">
        <v>12</v>
      </c>
      <c r="X72">
        <v>7</v>
      </c>
      <c r="AC72" t="s">
        <v>31</v>
      </c>
    </row>
    <row r="73" spans="1:33" x14ac:dyDescent="0.25">
      <c r="A73" s="1" t="s">
        <v>23</v>
      </c>
      <c r="B73">
        <v>0</v>
      </c>
      <c r="C73">
        <v>0</v>
      </c>
      <c r="F73">
        <v>0</v>
      </c>
      <c r="G73">
        <v>1</v>
      </c>
      <c r="M73">
        <f t="shared" ref="M73" si="28" xml:space="preserve"> B73 + D73 + F73 + H73 + J73</f>
        <v>0</v>
      </c>
      <c r="N73">
        <f t="shared" ref="N73" si="29" xml:space="preserve"> C73 + E73 + G73 + I73 + K73</f>
        <v>1</v>
      </c>
      <c r="O73" s="1">
        <f t="shared" ref="O73" si="30">M73 - N73</f>
        <v>-1</v>
      </c>
      <c r="P73" s="3">
        <f t="shared" ref="P73" si="31" xml:space="preserve"> IF(M73+N73=0, 0, IF(N73=0, "MAX", M73/N73))</f>
        <v>0</v>
      </c>
      <c r="Q73">
        <f t="shared" si="23"/>
        <v>3</v>
      </c>
      <c r="S73">
        <v>14</v>
      </c>
      <c r="T73">
        <v>14</v>
      </c>
      <c r="U73">
        <v>25</v>
      </c>
      <c r="V73">
        <v>9</v>
      </c>
      <c r="W73">
        <v>14</v>
      </c>
      <c r="X73">
        <v>9</v>
      </c>
    </row>
    <row r="74" spans="1:33" x14ac:dyDescent="0.25">
      <c r="A74" s="1" t="s">
        <v>1</v>
      </c>
      <c r="F74">
        <v>1</v>
      </c>
      <c r="G74">
        <v>2</v>
      </c>
      <c r="M74">
        <f t="shared" si="24"/>
        <v>1</v>
      </c>
      <c r="N74">
        <f t="shared" si="25"/>
        <v>2</v>
      </c>
      <c r="O74" s="1">
        <f t="shared" si="26"/>
        <v>-1</v>
      </c>
      <c r="P74" s="3">
        <f t="shared" si="27"/>
        <v>0.5</v>
      </c>
      <c r="Q74">
        <f t="shared" si="23"/>
        <v>3</v>
      </c>
      <c r="S74">
        <v>17</v>
      </c>
      <c r="T74">
        <v>15</v>
      </c>
      <c r="W74">
        <v>15</v>
      </c>
      <c r="X74">
        <v>10</v>
      </c>
    </row>
    <row r="75" spans="1:33" x14ac:dyDescent="0.25">
      <c r="A75" s="1" t="s">
        <v>24</v>
      </c>
      <c r="B75">
        <v>3</v>
      </c>
      <c r="C75">
        <v>5</v>
      </c>
      <c r="F75">
        <v>3</v>
      </c>
      <c r="G75">
        <v>0</v>
      </c>
      <c r="M75">
        <f t="shared" si="24"/>
        <v>6</v>
      </c>
      <c r="N75">
        <f t="shared" si="25"/>
        <v>5</v>
      </c>
      <c r="O75" s="1">
        <f t="shared" si="26"/>
        <v>1</v>
      </c>
      <c r="P75" s="3">
        <f t="shared" si="27"/>
        <v>1.2</v>
      </c>
      <c r="Q75">
        <f t="shared" si="23"/>
        <v>2</v>
      </c>
      <c r="S75">
        <v>18</v>
      </c>
      <c r="T75">
        <v>16</v>
      </c>
      <c r="W75">
        <v>25</v>
      </c>
    </row>
    <row r="76" spans="1:33" x14ac:dyDescent="0.25">
      <c r="A76" s="1" t="s">
        <v>25</v>
      </c>
      <c r="B76">
        <v>7</v>
      </c>
      <c r="C76">
        <v>3</v>
      </c>
      <c r="D76">
        <v>3</v>
      </c>
      <c r="E76">
        <v>1</v>
      </c>
      <c r="F76">
        <v>8</v>
      </c>
      <c r="G76">
        <v>1</v>
      </c>
      <c r="M76">
        <f t="shared" ref="M76" si="32" xml:space="preserve"> B76 + D76 + F76 + H76 + J76</f>
        <v>18</v>
      </c>
      <c r="N76">
        <f t="shared" ref="N76" si="33" xml:space="preserve"> C76 + E76 + G76 + I76 + K76</f>
        <v>5</v>
      </c>
      <c r="O76" s="1">
        <f t="shared" ref="O76" si="34">M76 - N76</f>
        <v>13</v>
      </c>
      <c r="P76" s="3">
        <f t="shared" ref="P76" si="35" xml:space="preserve"> IF(M76+N76=0, 0, IF(N76=0, "MAX", M76/N76))</f>
        <v>3.6</v>
      </c>
      <c r="Q76">
        <f t="shared" si="23"/>
        <v>1</v>
      </c>
      <c r="S76">
        <v>19</v>
      </c>
      <c r="T76">
        <v>18</v>
      </c>
    </row>
    <row r="77" spans="1:33" x14ac:dyDescent="0.25">
      <c r="A77" s="4"/>
      <c r="B77" s="4">
        <v>25</v>
      </c>
      <c r="C77" s="4">
        <v>19</v>
      </c>
      <c r="D77" s="4">
        <v>25</v>
      </c>
      <c r="E77" s="4">
        <v>9</v>
      </c>
      <c r="F77" s="4">
        <v>25</v>
      </c>
      <c r="G77" s="4">
        <v>10</v>
      </c>
      <c r="H77" s="4"/>
      <c r="I77" s="4"/>
      <c r="J77" s="4"/>
      <c r="K77" s="4"/>
      <c r="L77" s="4"/>
      <c r="M77" s="4">
        <f t="shared" ref="M77" si="36" xml:space="preserve"> B77 + D77 + F77 + H77 + J77</f>
        <v>75</v>
      </c>
      <c r="N77" s="4">
        <f t="shared" ref="N77" si="37" xml:space="preserve"> C77 + E77 + G77 + I77 + K77</f>
        <v>38</v>
      </c>
      <c r="O77" s="4">
        <f t="shared" ref="O77" si="38">M77 - N77</f>
        <v>37</v>
      </c>
      <c r="P77" s="5">
        <f t="shared" ref="P77" si="39" xml:space="preserve"> IF(M77+N77=0, 0, IF(N77=0, "MAX", M77/N77))</f>
        <v>1.9736842105263157</v>
      </c>
      <c r="S77">
        <v>24</v>
      </c>
      <c r="T77">
        <v>19</v>
      </c>
    </row>
    <row r="78" spans="1:33" x14ac:dyDescent="0.25">
      <c r="P78"/>
      <c r="S78">
        <v>25</v>
      </c>
    </row>
  </sheetData>
  <conditionalFormatting sqref="A67:P67 A68:L72">
    <cfRule type="expression" dxfId="134" priority="274">
      <formula>$Q67 = 3</formula>
    </cfRule>
    <cfRule type="expression" dxfId="133" priority="275">
      <formula>$Q67 = 2</formula>
    </cfRule>
    <cfRule type="expression" dxfId="132" priority="276">
      <formula>$Q67 = 1</formula>
    </cfRule>
  </conditionalFormatting>
  <conditionalFormatting sqref="A75:L75">
    <cfRule type="expression" dxfId="131" priority="151">
      <formula>$Q75 = 3</formula>
    </cfRule>
    <cfRule type="expression" dxfId="130" priority="152">
      <formula>$Q75 = 2</formula>
    </cfRule>
    <cfRule type="expression" dxfId="129" priority="153">
      <formula>$Q75 = 1</formula>
    </cfRule>
  </conditionalFormatting>
  <conditionalFormatting sqref="A74:L74">
    <cfRule type="expression" dxfId="128" priority="148">
      <formula>$Q74 = 3</formula>
    </cfRule>
    <cfRule type="expression" dxfId="127" priority="149">
      <formula>$Q74 = 2</formula>
    </cfRule>
    <cfRule type="expression" dxfId="126" priority="150">
      <formula>$Q74 = 1</formula>
    </cfRule>
  </conditionalFormatting>
  <conditionalFormatting sqref="M68:P72 M74:P75">
    <cfRule type="expression" dxfId="125" priority="142">
      <formula>$Q68 = 3</formula>
    </cfRule>
    <cfRule type="expression" dxfId="124" priority="143">
      <formula>$Q68 = 2</formula>
    </cfRule>
    <cfRule type="expression" dxfId="123" priority="144">
      <formula>$Q68 = 1</formula>
    </cfRule>
  </conditionalFormatting>
  <conditionalFormatting sqref="A73:L73">
    <cfRule type="expression" dxfId="122" priority="124">
      <formula>$Q73 = 3</formula>
    </cfRule>
    <cfRule type="expression" dxfId="121" priority="125">
      <formula>$Q73 = 2</formula>
    </cfRule>
    <cfRule type="expression" dxfId="120" priority="126">
      <formula>$Q73 = 1</formula>
    </cfRule>
  </conditionalFormatting>
  <conditionalFormatting sqref="M73:P73">
    <cfRule type="expression" dxfId="119" priority="121">
      <formula>$Q73 = 3</formula>
    </cfRule>
    <cfRule type="expression" dxfId="118" priority="122">
      <formula>$Q73 = 2</formula>
    </cfRule>
    <cfRule type="expression" dxfId="117" priority="123">
      <formula>$Q73 = 1</formula>
    </cfRule>
  </conditionalFormatting>
  <conditionalFormatting sqref="A76:L76">
    <cfRule type="expression" dxfId="116" priority="118">
      <formula>$Q76 = 3</formula>
    </cfRule>
    <cfRule type="expression" dxfId="115" priority="119">
      <formula>$Q76 = 2</formula>
    </cfRule>
    <cfRule type="expression" dxfId="114" priority="120">
      <formula>$Q76 = 1</formula>
    </cfRule>
  </conditionalFormatting>
  <conditionalFormatting sqref="M76:P76">
    <cfRule type="expression" dxfId="113" priority="115">
      <formula>$Q76 = 3</formula>
    </cfRule>
    <cfRule type="expression" dxfId="112" priority="116">
      <formula>$Q76 = 2</formula>
    </cfRule>
    <cfRule type="expression" dxfId="111" priority="117">
      <formula>$Q76 = 1</formula>
    </cfRule>
  </conditionalFormatting>
  <conditionalFormatting sqref="A46:P46 A47:L51">
    <cfRule type="expression" dxfId="110" priority="112">
      <formula>$Q46 = 3</formula>
    </cfRule>
    <cfRule type="expression" dxfId="109" priority="113">
      <formula>$Q46 = 2</formula>
    </cfRule>
    <cfRule type="expression" dxfId="108" priority="114">
      <formula>$Q46 = 1</formula>
    </cfRule>
  </conditionalFormatting>
  <conditionalFormatting sqref="A54:L54">
    <cfRule type="expression" dxfId="107" priority="109">
      <formula>$Q54 = 3</formula>
    </cfRule>
    <cfRule type="expression" dxfId="106" priority="110">
      <formula>$Q54 = 2</formula>
    </cfRule>
    <cfRule type="expression" dxfId="105" priority="111">
      <formula>$Q54 = 1</formula>
    </cfRule>
  </conditionalFormatting>
  <conditionalFormatting sqref="A53:L53">
    <cfRule type="expression" dxfId="104" priority="106">
      <formula>$Q53 = 3</formula>
    </cfRule>
    <cfRule type="expression" dxfId="103" priority="107">
      <formula>$Q53 = 2</formula>
    </cfRule>
    <cfRule type="expression" dxfId="102" priority="108">
      <formula>$Q53 = 1</formula>
    </cfRule>
  </conditionalFormatting>
  <conditionalFormatting sqref="M47:P51 M53:P54">
    <cfRule type="expression" dxfId="101" priority="103">
      <formula>$Q47 = 3</formula>
    </cfRule>
    <cfRule type="expression" dxfId="100" priority="104">
      <formula>$Q47 = 2</formula>
    </cfRule>
    <cfRule type="expression" dxfId="99" priority="105">
      <formula>$Q47 = 1</formula>
    </cfRule>
  </conditionalFormatting>
  <conditionalFormatting sqref="A52:L52">
    <cfRule type="expression" dxfId="98" priority="100">
      <formula>$Q52 = 3</formula>
    </cfRule>
    <cfRule type="expression" dxfId="97" priority="101">
      <formula>$Q52 = 2</formula>
    </cfRule>
    <cfRule type="expression" dxfId="96" priority="102">
      <formula>$Q52 = 1</formula>
    </cfRule>
  </conditionalFormatting>
  <conditionalFormatting sqref="M52:P52">
    <cfRule type="expression" dxfId="95" priority="97">
      <formula>$Q52 = 3</formula>
    </cfRule>
    <cfRule type="expression" dxfId="94" priority="98">
      <formula>$Q52 = 2</formula>
    </cfRule>
    <cfRule type="expression" dxfId="93" priority="99">
      <formula>$Q52 = 1</formula>
    </cfRule>
  </conditionalFormatting>
  <conditionalFormatting sqref="A55:L55">
    <cfRule type="expression" dxfId="92" priority="94">
      <formula>$Q55 = 3</formula>
    </cfRule>
    <cfRule type="expression" dxfId="91" priority="95">
      <formula>$Q55 = 2</formula>
    </cfRule>
    <cfRule type="expression" dxfId="90" priority="96">
      <formula>$Q55 = 1</formula>
    </cfRule>
  </conditionalFormatting>
  <conditionalFormatting sqref="M55:P55">
    <cfRule type="expression" dxfId="89" priority="91">
      <formula>$Q55 = 3</formula>
    </cfRule>
    <cfRule type="expression" dxfId="88" priority="92">
      <formula>$Q55 = 2</formula>
    </cfRule>
    <cfRule type="expression" dxfId="87" priority="93">
      <formula>$Q55 = 1</formula>
    </cfRule>
  </conditionalFormatting>
  <conditionalFormatting sqref="A56:L56">
    <cfRule type="expression" dxfId="86" priority="88">
      <formula>$Q56 = 3</formula>
    </cfRule>
    <cfRule type="expression" dxfId="85" priority="89">
      <formula>$Q56 = 2</formula>
    </cfRule>
    <cfRule type="expression" dxfId="84" priority="90">
      <formula>$Q56 = 1</formula>
    </cfRule>
  </conditionalFormatting>
  <conditionalFormatting sqref="M56:P56">
    <cfRule type="expression" dxfId="83" priority="85">
      <formula>$Q56 = 3</formula>
    </cfRule>
    <cfRule type="expression" dxfId="82" priority="86">
      <formula>$Q56 = 2</formula>
    </cfRule>
    <cfRule type="expression" dxfId="81" priority="87">
      <formula>$Q56 = 1</formula>
    </cfRule>
  </conditionalFormatting>
  <conditionalFormatting sqref="A26:P26 A27:L31">
    <cfRule type="expression" dxfId="80" priority="52">
      <formula>$Q26 = 3</formula>
    </cfRule>
    <cfRule type="expression" dxfId="79" priority="53">
      <formula>$Q26 = 2</formula>
    </cfRule>
    <cfRule type="expression" dxfId="78" priority="54">
      <formula>$Q26 = 1</formula>
    </cfRule>
  </conditionalFormatting>
  <conditionalFormatting sqref="A34:L34">
    <cfRule type="expression" dxfId="77" priority="49">
      <formula>$Q34 = 3</formula>
    </cfRule>
    <cfRule type="expression" dxfId="76" priority="50">
      <formula>$Q34 = 2</formula>
    </cfRule>
    <cfRule type="expression" dxfId="75" priority="51">
      <formula>$Q34 = 1</formula>
    </cfRule>
  </conditionalFormatting>
  <conditionalFormatting sqref="A33:L33">
    <cfRule type="expression" dxfId="74" priority="46">
      <formula>$Q33 = 3</formula>
    </cfRule>
    <cfRule type="expression" dxfId="73" priority="47">
      <formula>$Q33 = 2</formula>
    </cfRule>
    <cfRule type="expression" dxfId="72" priority="48">
      <formula>$Q33 = 1</formula>
    </cfRule>
  </conditionalFormatting>
  <conditionalFormatting sqref="M27:P31 M33:P34">
    <cfRule type="expression" dxfId="71" priority="43">
      <formula>$Q27 = 3</formula>
    </cfRule>
    <cfRule type="expression" dxfId="70" priority="44">
      <formula>$Q27 = 2</formula>
    </cfRule>
    <cfRule type="expression" dxfId="69" priority="45">
      <formula>$Q27 = 1</formula>
    </cfRule>
  </conditionalFormatting>
  <conditionalFormatting sqref="A32:L32">
    <cfRule type="expression" dxfId="68" priority="40">
      <formula>$Q32 = 3</formula>
    </cfRule>
    <cfRule type="expression" dxfId="67" priority="41">
      <formula>$Q32 = 2</formula>
    </cfRule>
    <cfRule type="expression" dxfId="66" priority="42">
      <formula>$Q32 = 1</formula>
    </cfRule>
  </conditionalFormatting>
  <conditionalFormatting sqref="M32:P32">
    <cfRule type="expression" dxfId="65" priority="37">
      <formula>$Q32 = 3</formula>
    </cfRule>
    <cfRule type="expression" dxfId="64" priority="38">
      <formula>$Q32 = 2</formula>
    </cfRule>
    <cfRule type="expression" dxfId="63" priority="39">
      <formula>$Q32 = 1</formula>
    </cfRule>
  </conditionalFormatting>
  <conditionalFormatting sqref="A35:L35">
    <cfRule type="expression" dxfId="62" priority="34">
      <formula>$Q35 = 3</formula>
    </cfRule>
    <cfRule type="expression" dxfId="61" priority="35">
      <formula>$Q35 = 2</formula>
    </cfRule>
    <cfRule type="expression" dxfId="60" priority="36">
      <formula>$Q35 = 1</formula>
    </cfRule>
  </conditionalFormatting>
  <conditionalFormatting sqref="M35:P35">
    <cfRule type="expression" dxfId="59" priority="31">
      <formula>$Q35 = 3</formula>
    </cfRule>
    <cfRule type="expression" dxfId="58" priority="32">
      <formula>$Q35 = 2</formula>
    </cfRule>
    <cfRule type="expression" dxfId="57" priority="33">
      <formula>$Q35 = 1</formula>
    </cfRule>
  </conditionalFormatting>
  <conditionalFormatting sqref="A5:P5 A6:L10">
    <cfRule type="expression" dxfId="56" priority="22">
      <formula>$Q5 = 3</formula>
    </cfRule>
    <cfRule type="expression" dxfId="55" priority="23">
      <formula>$Q5 = 2</formula>
    </cfRule>
    <cfRule type="expression" dxfId="54" priority="24">
      <formula>$Q5 = 1</formula>
    </cfRule>
  </conditionalFormatting>
  <conditionalFormatting sqref="A13:L13">
    <cfRule type="expression" dxfId="53" priority="19">
      <formula>$Q13 = 3</formula>
    </cfRule>
    <cfRule type="expression" dxfId="52" priority="20">
      <formula>$Q13 = 2</formula>
    </cfRule>
    <cfRule type="expression" dxfId="51" priority="21">
      <formula>$Q13 = 1</formula>
    </cfRule>
  </conditionalFormatting>
  <conditionalFormatting sqref="A12:L12">
    <cfRule type="expression" dxfId="50" priority="16">
      <formula>$Q12 = 3</formula>
    </cfRule>
    <cfRule type="expression" dxfId="49" priority="17">
      <formula>$Q12 = 2</formula>
    </cfRule>
    <cfRule type="expression" dxfId="48" priority="18">
      <formula>$Q12 = 1</formula>
    </cfRule>
  </conditionalFormatting>
  <conditionalFormatting sqref="M6:P10 M12:P13">
    <cfRule type="expression" dxfId="47" priority="13">
      <formula>$Q6 = 3</formula>
    </cfRule>
    <cfRule type="expression" dxfId="46" priority="14">
      <formula>$Q6 = 2</formula>
    </cfRule>
    <cfRule type="expression" dxfId="45" priority="15">
      <formula>$Q6 = 1</formula>
    </cfRule>
  </conditionalFormatting>
  <conditionalFormatting sqref="A11:L11">
    <cfRule type="expression" dxfId="44" priority="10">
      <formula>$Q11 = 3</formula>
    </cfRule>
    <cfRule type="expression" dxfId="43" priority="11">
      <formula>$Q11 = 2</formula>
    </cfRule>
    <cfRule type="expression" dxfId="42" priority="12">
      <formula>$Q11 = 1</formula>
    </cfRule>
  </conditionalFormatting>
  <conditionalFormatting sqref="M11:P11">
    <cfRule type="expression" dxfId="41" priority="7">
      <formula>$Q11 = 3</formula>
    </cfRule>
    <cfRule type="expression" dxfId="40" priority="8">
      <formula>$Q11 = 2</formula>
    </cfRule>
    <cfRule type="expression" dxfId="39" priority="9">
      <formula>$Q11 = 1</formula>
    </cfRule>
  </conditionalFormatting>
  <conditionalFormatting sqref="A14:L14">
    <cfRule type="expression" dxfId="38" priority="4">
      <formula>$Q14 = 3</formula>
    </cfRule>
    <cfRule type="expression" dxfId="37" priority="5">
      <formula>$Q14 = 2</formula>
    </cfRule>
    <cfRule type="expression" dxfId="36" priority="6">
      <formula>$Q14 = 1</formula>
    </cfRule>
  </conditionalFormatting>
  <conditionalFormatting sqref="M14:P14">
    <cfRule type="expression" dxfId="35" priority="1">
      <formula>$Q14 = 3</formula>
    </cfRule>
    <cfRule type="expression" dxfId="34" priority="2">
      <formula>$Q14 = 2</formula>
    </cfRule>
    <cfRule type="expression" dxfId="33" priority="3">
      <formula>$Q14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111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112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130</v>
      </c>
      <c r="AD9" t="s">
        <v>130</v>
      </c>
      <c r="AE9" t="s">
        <v>130</v>
      </c>
    </row>
    <row r="10" spans="1:33" x14ac:dyDescent="0.25">
      <c r="A10" s="1" t="s">
        <v>128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131</v>
      </c>
      <c r="AD10" t="s">
        <v>131</v>
      </c>
      <c r="AE10" t="s">
        <v>131</v>
      </c>
    </row>
    <row r="11" spans="1:33" x14ac:dyDescent="0.25">
      <c r="A11" s="1" t="s">
        <v>115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132</v>
      </c>
      <c r="AD11" t="s">
        <v>133</v>
      </c>
      <c r="AE11" t="s">
        <v>136</v>
      </c>
    </row>
    <row r="12" spans="1:33" x14ac:dyDescent="0.25">
      <c r="A12" s="1" t="s">
        <v>129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126</v>
      </c>
      <c r="AD12" t="s">
        <v>134</v>
      </c>
    </row>
    <row r="13" spans="1:33" x14ac:dyDescent="0.25">
      <c r="A13" s="1" t="s">
        <v>116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135</v>
      </c>
    </row>
    <row r="14" spans="1:33" x14ac:dyDescent="0.25">
      <c r="A14" s="1" t="s">
        <v>117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118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112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119</v>
      </c>
      <c r="AD24" t="s">
        <v>119</v>
      </c>
      <c r="AE24" t="s">
        <v>120</v>
      </c>
    </row>
    <row r="25" spans="1:33" x14ac:dyDescent="0.25">
      <c r="A25" s="1" t="s">
        <v>113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121</v>
      </c>
      <c r="AD25" t="s">
        <v>121</v>
      </c>
      <c r="AE25" t="s">
        <v>122</v>
      </c>
    </row>
    <row r="26" spans="1:33" x14ac:dyDescent="0.25">
      <c r="A26" s="1" t="s">
        <v>114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124</v>
      </c>
      <c r="AD26" t="s">
        <v>125</v>
      </c>
    </row>
    <row r="27" spans="1:33" x14ac:dyDescent="0.25">
      <c r="A27" s="1" t="s">
        <v>115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123</v>
      </c>
      <c r="AD27" t="s">
        <v>126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127</v>
      </c>
    </row>
    <row r="29" spans="1:33" x14ac:dyDescent="0.25">
      <c r="A29" s="1" t="s">
        <v>116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117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118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SpieleUL</vt:lpstr>
      <vt:lpstr>SpieleAR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2019-04-05T20:54:55Z</dcterms:modified>
</cp:coreProperties>
</file>