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2B90F1EF-312A-4D13-BD0B-319A7E88447B}" xr6:coauthVersionLast="31" xr6:coauthVersionMax="31" xr10:uidLastSave="{00000000-0000-0000-0000-000000000000}"/>
  <bookViews>
    <workbookView xWindow="240" yWindow="105" windowWidth="14805" windowHeight="8010" activeTab="5" xr2:uid="{00000000-000D-0000-FFFF-FFFF00000000}"/>
  </bookViews>
  <sheets>
    <sheet name="SpieleUL" sheetId="7" r:id="rId1"/>
    <sheet name="Pordenone" sheetId="9" r:id="rId2"/>
    <sheet name="SpieleAR" sheetId="6" r:id="rId3"/>
    <sheet name="U13F" sheetId="10" r:id="rId4"/>
    <sheet name="U15F" sheetId="11" r:id="rId5"/>
    <sheet name="U12F" sheetId="12" r:id="rId6"/>
    <sheet name="SpieleMPO" sheetId="8" r:id="rId7"/>
  </sheets>
  <definedNames>
    <definedName name="quot_m1">SpieleAR!#REF!</definedName>
  </definedNames>
  <calcPr calcId="179017"/>
</workbook>
</file>

<file path=xl/calcChain.xml><?xml version="1.0" encoding="utf-8"?>
<calcChain xmlns="http://schemas.openxmlformats.org/spreadsheetml/2006/main">
  <c r="N12" i="12" l="1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O5" i="12" s="1"/>
  <c r="N4" i="12"/>
  <c r="M4" i="12"/>
  <c r="P4" i="12" s="1"/>
  <c r="N25" i="12"/>
  <c r="M25" i="12"/>
  <c r="N24" i="12"/>
  <c r="M24" i="12"/>
  <c r="N23" i="12"/>
  <c r="M23" i="12"/>
  <c r="N22" i="12"/>
  <c r="M22" i="12"/>
  <c r="N21" i="12"/>
  <c r="M21" i="12"/>
  <c r="N20" i="12"/>
  <c r="M20" i="12"/>
  <c r="O20" i="12" s="1"/>
  <c r="N19" i="12"/>
  <c r="M19" i="12"/>
  <c r="N18" i="12"/>
  <c r="M18" i="12"/>
  <c r="P18" i="12" s="1"/>
  <c r="N17" i="12"/>
  <c r="M17" i="12"/>
  <c r="P17" i="12" s="1"/>
  <c r="P7" i="12" l="1"/>
  <c r="P20" i="12"/>
  <c r="O7" i="12"/>
  <c r="O9" i="12"/>
  <c r="P5" i="12"/>
  <c r="P10" i="12"/>
  <c r="P6" i="12"/>
  <c r="Q6" i="12" s="1"/>
  <c r="P8" i="12"/>
  <c r="O11" i="12"/>
  <c r="P12" i="12"/>
  <c r="P9" i="12"/>
  <c r="P11" i="12"/>
  <c r="Q11" i="12" s="1"/>
  <c r="O4" i="12"/>
  <c r="O6" i="12"/>
  <c r="O8" i="12"/>
  <c r="O10" i="12"/>
  <c r="O12" i="12"/>
  <c r="P24" i="12"/>
  <c r="Q24" i="12" s="1"/>
  <c r="P23" i="12"/>
  <c r="P22" i="12"/>
  <c r="O22" i="12"/>
  <c r="P21" i="12"/>
  <c r="P19" i="12"/>
  <c r="O25" i="12"/>
  <c r="P25" i="12"/>
  <c r="O24" i="12"/>
  <c r="O19" i="12"/>
  <c r="O21" i="12"/>
  <c r="O23" i="12"/>
  <c r="O17" i="12"/>
  <c r="O18" i="12"/>
  <c r="N78" i="12"/>
  <c r="M78" i="12"/>
  <c r="N77" i="12"/>
  <c r="M77" i="12"/>
  <c r="N76" i="12"/>
  <c r="M76" i="12"/>
  <c r="N75" i="12"/>
  <c r="P75" i="12" s="1"/>
  <c r="Q75" i="12" s="1"/>
  <c r="M75" i="12"/>
  <c r="N74" i="12"/>
  <c r="M74" i="12"/>
  <c r="O74" i="12" s="1"/>
  <c r="N73" i="12"/>
  <c r="M73" i="12"/>
  <c r="O73" i="12" s="1"/>
  <c r="N72" i="12"/>
  <c r="M72" i="12"/>
  <c r="N71" i="12"/>
  <c r="M71" i="12"/>
  <c r="P71" i="12" s="1"/>
  <c r="N70" i="12"/>
  <c r="M70" i="12"/>
  <c r="N65" i="12"/>
  <c r="O65" i="12" s="1"/>
  <c r="M65" i="12"/>
  <c r="N64" i="12"/>
  <c r="M64" i="12"/>
  <c r="N63" i="12"/>
  <c r="M63" i="12"/>
  <c r="P63" i="12" s="1"/>
  <c r="Q63" i="12" s="1"/>
  <c r="N62" i="12"/>
  <c r="M62" i="12"/>
  <c r="P62" i="12" s="1"/>
  <c r="N61" i="12"/>
  <c r="M61" i="12"/>
  <c r="N60" i="12"/>
  <c r="M60" i="12"/>
  <c r="N59" i="12"/>
  <c r="M59" i="12"/>
  <c r="N58" i="12"/>
  <c r="M58" i="12"/>
  <c r="O58" i="12" s="1"/>
  <c r="N57" i="12"/>
  <c r="M57" i="12"/>
  <c r="P57" i="12" s="1"/>
  <c r="N52" i="12"/>
  <c r="M52" i="12"/>
  <c r="N51" i="12"/>
  <c r="M51" i="12"/>
  <c r="N50" i="12"/>
  <c r="M50" i="12"/>
  <c r="N49" i="12"/>
  <c r="M49" i="12"/>
  <c r="P49" i="12" s="1"/>
  <c r="N48" i="12"/>
  <c r="M48" i="12"/>
  <c r="N47" i="12"/>
  <c r="M47" i="12"/>
  <c r="N46" i="12"/>
  <c r="M46" i="12"/>
  <c r="O46" i="12" s="1"/>
  <c r="N45" i="12"/>
  <c r="M45" i="12"/>
  <c r="O45" i="12" s="1"/>
  <c r="N44" i="12"/>
  <c r="M44" i="12"/>
  <c r="N38" i="12"/>
  <c r="M38" i="12"/>
  <c r="N33" i="12"/>
  <c r="M33" i="12"/>
  <c r="O33" i="12" s="1"/>
  <c r="N32" i="12"/>
  <c r="M32" i="12"/>
  <c r="N31" i="12"/>
  <c r="M31" i="12"/>
  <c r="N30" i="12"/>
  <c r="M30" i="12"/>
  <c r="N39" i="12"/>
  <c r="M39" i="12"/>
  <c r="P39" i="12" s="1"/>
  <c r="N37" i="12"/>
  <c r="M37" i="12"/>
  <c r="N36" i="12"/>
  <c r="M36" i="12"/>
  <c r="N35" i="12"/>
  <c r="M35" i="12"/>
  <c r="N34" i="12"/>
  <c r="M34" i="12"/>
  <c r="O75" i="12" l="1"/>
  <c r="O30" i="12"/>
  <c r="P58" i="12"/>
  <c r="P70" i="12"/>
  <c r="P73" i="12"/>
  <c r="P52" i="12"/>
  <c r="Q21" i="12"/>
  <c r="Q19" i="12"/>
  <c r="Q8" i="12"/>
  <c r="P77" i="12"/>
  <c r="Q77" i="12" s="1"/>
  <c r="O77" i="12"/>
  <c r="P76" i="12"/>
  <c r="Q76" i="12" s="1"/>
  <c r="P72" i="12"/>
  <c r="P78" i="12"/>
  <c r="O70" i="12"/>
  <c r="O72" i="12"/>
  <c r="P74" i="12"/>
  <c r="Q74" i="12" s="1"/>
  <c r="O76" i="12"/>
  <c r="O71" i="12"/>
  <c r="O78" i="12"/>
  <c r="P64" i="12"/>
  <c r="P61" i="12"/>
  <c r="P60" i="12"/>
  <c r="O60" i="12"/>
  <c r="P59" i="12"/>
  <c r="P65" i="12"/>
  <c r="O62" i="12"/>
  <c r="O57" i="12"/>
  <c r="O59" i="12"/>
  <c r="O64" i="12"/>
  <c r="O61" i="12"/>
  <c r="O63" i="12"/>
  <c r="P30" i="12"/>
  <c r="P46" i="12"/>
  <c r="Q46" i="12" s="1"/>
  <c r="P31" i="12"/>
  <c r="O44" i="12"/>
  <c r="P44" i="12"/>
  <c r="P51" i="12"/>
  <c r="Q51" i="12" s="1"/>
  <c r="O50" i="12"/>
  <c r="P48" i="12"/>
  <c r="Q48" i="12" s="1"/>
  <c r="O48" i="12"/>
  <c r="P47" i="12"/>
  <c r="Q47" i="12" s="1"/>
  <c r="O52" i="12"/>
  <c r="P50" i="12"/>
  <c r="Q50" i="12" s="1"/>
  <c r="P45" i="12"/>
  <c r="O47" i="12"/>
  <c r="O49" i="12"/>
  <c r="O51" i="12"/>
  <c r="O36" i="12"/>
  <c r="P38" i="12"/>
  <c r="Q38" i="12" s="1"/>
  <c r="O38" i="12"/>
  <c r="P32" i="12"/>
  <c r="Q32" i="12" s="1"/>
  <c r="P33" i="12"/>
  <c r="O32" i="12"/>
  <c r="O31" i="12"/>
  <c r="P34" i="12"/>
  <c r="Q34" i="12" s="1"/>
  <c r="O35" i="12"/>
  <c r="P37" i="12"/>
  <c r="Q37" i="12" s="1"/>
  <c r="O39" i="12"/>
  <c r="P35" i="12"/>
  <c r="P36" i="12"/>
  <c r="O34" i="12"/>
  <c r="O37" i="12"/>
  <c r="N68" i="11"/>
  <c r="M68" i="11"/>
  <c r="N67" i="11"/>
  <c r="M67" i="11"/>
  <c r="N66" i="11"/>
  <c r="M66" i="11"/>
  <c r="N65" i="11"/>
  <c r="M65" i="11"/>
  <c r="N64" i="11"/>
  <c r="M64" i="11"/>
  <c r="N63" i="11"/>
  <c r="M63" i="11"/>
  <c r="P63" i="11" s="1"/>
  <c r="N62" i="11"/>
  <c r="M62" i="11"/>
  <c r="N61" i="11"/>
  <c r="M61" i="11"/>
  <c r="N60" i="11"/>
  <c r="O60" i="11" s="1"/>
  <c r="M60" i="11"/>
  <c r="N59" i="11"/>
  <c r="M59" i="11"/>
  <c r="N58" i="11"/>
  <c r="M58" i="11"/>
  <c r="P57" i="11"/>
  <c r="N57" i="11"/>
  <c r="M57" i="11"/>
  <c r="O57" i="11" s="1"/>
  <c r="N56" i="11"/>
  <c r="M56" i="11"/>
  <c r="Q39" i="11"/>
  <c r="Q31" i="11"/>
  <c r="Q29" i="11"/>
  <c r="Q26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17" i="11"/>
  <c r="M17" i="11"/>
  <c r="N16" i="11"/>
  <c r="M16" i="11"/>
  <c r="N5" i="11"/>
  <c r="M5" i="11"/>
  <c r="Q61" i="12" l="1"/>
  <c r="Q64" i="12"/>
  <c r="Q72" i="12"/>
  <c r="Q59" i="12"/>
  <c r="P67" i="11"/>
  <c r="Q67" i="11" s="1"/>
  <c r="O67" i="11"/>
  <c r="O66" i="11"/>
  <c r="P66" i="11"/>
  <c r="P65" i="11"/>
  <c r="P64" i="11"/>
  <c r="Q64" i="11" s="1"/>
  <c r="P68" i="11"/>
  <c r="O68" i="11"/>
  <c r="P62" i="11"/>
  <c r="Q62" i="11" s="1"/>
  <c r="O61" i="11"/>
  <c r="P59" i="11"/>
  <c r="Q59" i="11" s="1"/>
  <c r="O59" i="11"/>
  <c r="P58" i="11"/>
  <c r="Q58" i="11" s="1"/>
  <c r="P56" i="11"/>
  <c r="Q56" i="11" s="1"/>
  <c r="O56" i="11"/>
  <c r="P61" i="11"/>
  <c r="Q61" i="11" s="1"/>
  <c r="O63" i="11"/>
  <c r="O58" i="11"/>
  <c r="O65" i="11"/>
  <c r="P60" i="11"/>
  <c r="O62" i="11"/>
  <c r="O64" i="11"/>
  <c r="P50" i="11"/>
  <c r="P49" i="11"/>
  <c r="O49" i="11"/>
  <c r="P48" i="11"/>
  <c r="P47" i="11"/>
  <c r="Q47" i="11" s="1"/>
  <c r="O47" i="11"/>
  <c r="O46" i="11"/>
  <c r="O45" i="11"/>
  <c r="P45" i="11"/>
  <c r="O51" i="11"/>
  <c r="O44" i="11"/>
  <c r="P43" i="11"/>
  <c r="P42" i="11"/>
  <c r="O42" i="11"/>
  <c r="P41" i="11"/>
  <c r="Q41" i="11" s="1"/>
  <c r="O40" i="11"/>
  <c r="P39" i="11"/>
  <c r="P44" i="11"/>
  <c r="P51" i="11"/>
  <c r="P46" i="11"/>
  <c r="O48" i="11"/>
  <c r="O39" i="11"/>
  <c r="O41" i="11"/>
  <c r="O43" i="11"/>
  <c r="O50" i="11"/>
  <c r="P40" i="11"/>
  <c r="P33" i="11"/>
  <c r="O31" i="11"/>
  <c r="P30" i="11"/>
  <c r="P29" i="11"/>
  <c r="O29" i="11"/>
  <c r="P28" i="11"/>
  <c r="P26" i="11"/>
  <c r="P24" i="11"/>
  <c r="O24" i="11"/>
  <c r="P23" i="11"/>
  <c r="O22" i="11"/>
  <c r="O34" i="11"/>
  <c r="P32" i="11"/>
  <c r="O32" i="11"/>
  <c r="O30" i="11"/>
  <c r="O27" i="11"/>
  <c r="P27" i="11"/>
  <c r="P25" i="11"/>
  <c r="P22" i="11"/>
  <c r="O26" i="11"/>
  <c r="O23" i="11"/>
  <c r="O28" i="11"/>
  <c r="P31" i="11"/>
  <c r="P34" i="11"/>
  <c r="O25" i="11"/>
  <c r="O33" i="11"/>
  <c r="P16" i="11"/>
  <c r="P14" i="11"/>
  <c r="P13" i="11"/>
  <c r="Q13" i="11" s="1"/>
  <c r="O11" i="11"/>
  <c r="P10" i="11"/>
  <c r="P9" i="11"/>
  <c r="P8" i="11"/>
  <c r="Q8" i="11" s="1"/>
  <c r="P7" i="11"/>
  <c r="P6" i="11"/>
  <c r="P5" i="11"/>
  <c r="Q5" i="11" s="1"/>
  <c r="O9" i="11"/>
  <c r="O6" i="11"/>
  <c r="O14" i="11"/>
  <c r="P12" i="11"/>
  <c r="P15" i="11"/>
  <c r="O5" i="11"/>
  <c r="O8" i="11"/>
  <c r="P11" i="11"/>
  <c r="O13" i="11"/>
  <c r="O10" i="11"/>
  <c r="O7" i="11"/>
  <c r="O15" i="11"/>
  <c r="O12" i="11"/>
  <c r="P17" i="11"/>
  <c r="O16" i="11"/>
  <c r="O17" i="11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2" i="10"/>
  <c r="M22" i="10"/>
  <c r="N21" i="10"/>
  <c r="M21" i="10"/>
  <c r="N20" i="10"/>
  <c r="P20" i="10" s="1"/>
  <c r="Q20" i="10" s="1"/>
  <c r="M20" i="10"/>
  <c r="N19" i="10"/>
  <c r="M19" i="10"/>
  <c r="N18" i="10"/>
  <c r="M18" i="10"/>
  <c r="N17" i="10"/>
  <c r="M17" i="10"/>
  <c r="N16" i="10"/>
  <c r="M16" i="10"/>
  <c r="Q65" i="11" l="1"/>
  <c r="Q49" i="11"/>
  <c r="Q23" i="11"/>
  <c r="Q33" i="11"/>
  <c r="Q28" i="11"/>
  <c r="Q66" i="11"/>
  <c r="Q42" i="11"/>
  <c r="Q44" i="11"/>
  <c r="Q7" i="11"/>
  <c r="Q10" i="11"/>
  <c r="Q15" i="11"/>
  <c r="Q16" i="11"/>
  <c r="P43" i="10"/>
  <c r="P42" i="10"/>
  <c r="O41" i="10"/>
  <c r="P40" i="10"/>
  <c r="P39" i="10"/>
  <c r="O39" i="10"/>
  <c r="O38" i="10"/>
  <c r="P44" i="10"/>
  <c r="O44" i="10"/>
  <c r="P32" i="10"/>
  <c r="P31" i="10"/>
  <c r="P30" i="10"/>
  <c r="O30" i="10"/>
  <c r="O28" i="10"/>
  <c r="P28" i="10"/>
  <c r="O33" i="10"/>
  <c r="P33" i="10"/>
  <c r="O27" i="10"/>
  <c r="P29" i="10"/>
  <c r="P38" i="10"/>
  <c r="O43" i="10"/>
  <c r="P41" i="10"/>
  <c r="O40" i="10"/>
  <c r="O42" i="10"/>
  <c r="P27" i="10"/>
  <c r="O32" i="10"/>
  <c r="O29" i="10"/>
  <c r="O31" i="10"/>
  <c r="P22" i="10"/>
  <c r="P17" i="10"/>
  <c r="P21" i="10"/>
  <c r="O20" i="10"/>
  <c r="O19" i="10"/>
  <c r="P18" i="10"/>
  <c r="O17" i="10"/>
  <c r="P16" i="10"/>
  <c r="Q16" i="10" s="1"/>
  <c r="O21" i="10"/>
  <c r="O16" i="10"/>
  <c r="O18" i="10"/>
  <c r="O22" i="10"/>
  <c r="P19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Q41" i="10" l="1"/>
  <c r="Q43" i="10"/>
  <c r="Q39" i="10"/>
  <c r="Q40" i="10"/>
  <c r="Q30" i="10"/>
  <c r="Q32" i="10"/>
  <c r="Q29" i="10"/>
  <c r="Q28" i="10"/>
  <c r="Q18" i="10"/>
  <c r="Q19" i="10"/>
  <c r="Q21" i="10"/>
  <c r="Q17" i="10"/>
  <c r="O8" i="10"/>
  <c r="P5" i="10"/>
  <c r="P9" i="10"/>
  <c r="P7" i="10"/>
  <c r="P10" i="10"/>
  <c r="P11" i="10"/>
  <c r="O6" i="10"/>
  <c r="O9" i="10"/>
  <c r="P6" i="10"/>
  <c r="Q6" i="10" s="1"/>
  <c r="O11" i="10"/>
  <c r="O10" i="10"/>
  <c r="P8" i="10"/>
  <c r="Q8" i="10" s="1"/>
  <c r="O7" i="10"/>
  <c r="O5" i="10"/>
  <c r="Q9" i="6"/>
  <c r="Q8" i="6"/>
  <c r="Q7" i="6"/>
  <c r="Q6" i="6"/>
  <c r="Q5" i="6"/>
  <c r="N13" i="6"/>
  <c r="M13" i="6"/>
  <c r="M14" i="6"/>
  <c r="N14" i="6"/>
  <c r="N6" i="6"/>
  <c r="M6" i="6"/>
  <c r="N15" i="6"/>
  <c r="M15" i="6"/>
  <c r="N12" i="6"/>
  <c r="M12" i="6"/>
  <c r="N11" i="6"/>
  <c r="M11" i="6"/>
  <c r="N10" i="6"/>
  <c r="M10" i="6"/>
  <c r="N9" i="6"/>
  <c r="M9" i="6"/>
  <c r="N8" i="6"/>
  <c r="M8" i="6"/>
  <c r="N7" i="6"/>
  <c r="M7" i="6"/>
  <c r="N5" i="6"/>
  <c r="M5" i="6"/>
  <c r="Q10" i="10" l="1"/>
  <c r="Q7" i="10"/>
  <c r="Q9" i="10"/>
  <c r="O14" i="6"/>
  <c r="P13" i="6"/>
  <c r="Q13" i="6" s="1"/>
  <c r="P7" i="6"/>
  <c r="O13" i="6"/>
  <c r="P5" i="6"/>
  <c r="P10" i="6"/>
  <c r="P6" i="6"/>
  <c r="P14" i="6"/>
  <c r="Q14" i="6" s="1"/>
  <c r="O12" i="6"/>
  <c r="O6" i="6"/>
  <c r="O11" i="6"/>
  <c r="P11" i="6"/>
  <c r="Q11" i="6" s="1"/>
  <c r="P9" i="6"/>
  <c r="O8" i="6"/>
  <c r="P8" i="6"/>
  <c r="P15" i="6"/>
  <c r="O10" i="6"/>
  <c r="O9" i="6"/>
  <c r="P12" i="6"/>
  <c r="Q12" i="6" s="1"/>
  <c r="O7" i="6"/>
  <c r="O5" i="6"/>
  <c r="O15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O47" i="6" l="1"/>
  <c r="P43" i="6"/>
  <c r="Q43" i="6" s="1"/>
  <c r="P49" i="6"/>
  <c r="Q49" i="6" s="1"/>
  <c r="P45" i="6"/>
  <c r="Q45" i="6" s="1"/>
  <c r="P46" i="6"/>
  <c r="Q46" i="6" s="1"/>
  <c r="O48" i="6"/>
  <c r="P50" i="6"/>
  <c r="Q50" i="6" s="1"/>
  <c r="P51" i="6"/>
  <c r="P47" i="6"/>
  <c r="Q47" i="6" s="1"/>
  <c r="O44" i="6"/>
  <c r="O50" i="6"/>
  <c r="O49" i="6"/>
  <c r="O46" i="6"/>
  <c r="P44" i="6"/>
  <c r="Q44" i="6" s="1"/>
  <c r="O45" i="6"/>
  <c r="P48" i="6"/>
  <c r="Q48" i="6" s="1"/>
  <c r="O51" i="6"/>
  <c r="O43" i="6"/>
  <c r="N16" i="7"/>
  <c r="M16" i="7"/>
  <c r="N15" i="7"/>
  <c r="M15" i="7"/>
  <c r="P15" i="7" s="1"/>
  <c r="Q15" i="7" s="1"/>
  <c r="P14" i="7"/>
  <c r="N14" i="7"/>
  <c r="M14" i="7"/>
  <c r="O14" i="7" s="1"/>
  <c r="N13" i="7"/>
  <c r="M13" i="7"/>
  <c r="P13" i="7" s="1"/>
  <c r="Q13" i="7" s="1"/>
  <c r="P12" i="7"/>
  <c r="Q12" i="7" s="1"/>
  <c r="N12" i="7"/>
  <c r="O12" i="7" s="1"/>
  <c r="M12" i="7"/>
  <c r="P11" i="7"/>
  <c r="Q11" i="7" s="1"/>
  <c r="O11" i="7"/>
  <c r="N11" i="7"/>
  <c r="M11" i="7"/>
  <c r="N10" i="7"/>
  <c r="M10" i="7"/>
  <c r="P10" i="7" s="1"/>
  <c r="Q10" i="7" s="1"/>
  <c r="O9" i="7"/>
  <c r="N9" i="7"/>
  <c r="M9" i="7"/>
  <c r="P9" i="7" s="1"/>
  <c r="Q9" i="7" s="1"/>
  <c r="N8" i="7"/>
  <c r="O8" i="7" s="1"/>
  <c r="M8" i="7"/>
  <c r="N7" i="7"/>
  <c r="M7" i="7"/>
  <c r="P7" i="7" s="1"/>
  <c r="Q7" i="7" s="1"/>
  <c r="P6" i="7"/>
  <c r="Q6" i="7" s="1"/>
  <c r="N6" i="7"/>
  <c r="M6" i="7"/>
  <c r="O6" i="7" s="1"/>
  <c r="N5" i="7"/>
  <c r="M5" i="7"/>
  <c r="P5" i="7" s="1"/>
  <c r="O16" i="7" l="1"/>
  <c r="O13" i="7"/>
  <c r="P16" i="7"/>
  <c r="O5" i="7"/>
  <c r="O10" i="7"/>
  <c r="P8" i="7"/>
  <c r="Q8" i="7" s="1"/>
  <c r="O7" i="7"/>
  <c r="O15" i="7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28" i="9"/>
  <c r="M28" i="9"/>
  <c r="N27" i="9"/>
  <c r="M27" i="9"/>
  <c r="N26" i="9"/>
  <c r="M26" i="9"/>
  <c r="N25" i="9"/>
  <c r="M25" i="9"/>
  <c r="N24" i="9"/>
  <c r="M24" i="9"/>
  <c r="O24" i="9" s="1"/>
  <c r="N23" i="9"/>
  <c r="M23" i="9"/>
  <c r="N22" i="9"/>
  <c r="M22" i="9"/>
  <c r="N21" i="9"/>
  <c r="M21" i="9"/>
  <c r="N20" i="9"/>
  <c r="M20" i="9"/>
  <c r="N19" i="9"/>
  <c r="M19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P39" i="9" l="1"/>
  <c r="Q39" i="9" s="1"/>
  <c r="P11" i="9"/>
  <c r="P46" i="9"/>
  <c r="O46" i="9"/>
  <c r="P45" i="9"/>
  <c r="O45" i="9"/>
  <c r="P44" i="9"/>
  <c r="Q44" i="9" s="1"/>
  <c r="O44" i="9"/>
  <c r="P43" i="9"/>
  <c r="P42" i="9"/>
  <c r="Q42" i="9" s="1"/>
  <c r="P41" i="9"/>
  <c r="Q41" i="9" s="1"/>
  <c r="O41" i="9"/>
  <c r="O40" i="9"/>
  <c r="P40" i="9"/>
  <c r="Q40" i="9" s="1"/>
  <c r="P47" i="9"/>
  <c r="O39" i="9"/>
  <c r="P48" i="9"/>
  <c r="O48" i="9"/>
  <c r="O43" i="9"/>
  <c r="O42" i="9"/>
  <c r="O47" i="9"/>
  <c r="P27" i="9"/>
  <c r="P26" i="9"/>
  <c r="Q26" i="9" s="1"/>
  <c r="P25" i="9"/>
  <c r="O23" i="9"/>
  <c r="P23" i="9"/>
  <c r="Q23" i="9" s="1"/>
  <c r="O22" i="9"/>
  <c r="P21" i="9"/>
  <c r="Q21" i="9" s="1"/>
  <c r="P20" i="9"/>
  <c r="Q20" i="9" s="1"/>
  <c r="O20" i="9"/>
  <c r="P19" i="9"/>
  <c r="P28" i="9"/>
  <c r="O27" i="9"/>
  <c r="O25" i="9"/>
  <c r="O19" i="9"/>
  <c r="O21" i="9"/>
  <c r="P24" i="9"/>
  <c r="Q24" i="9" s="1"/>
  <c r="O26" i="9"/>
  <c r="P22" i="9"/>
  <c r="Q22" i="9" s="1"/>
  <c r="O28" i="9"/>
  <c r="O13" i="9"/>
  <c r="P12" i="9"/>
  <c r="Q12" i="9" s="1"/>
  <c r="O11" i="9"/>
  <c r="O10" i="9"/>
  <c r="P9" i="9"/>
  <c r="O9" i="9"/>
  <c r="P8" i="9"/>
  <c r="Q8" i="9" s="1"/>
  <c r="O8" i="9"/>
  <c r="P7" i="9"/>
  <c r="Q7" i="9" s="1"/>
  <c r="P6" i="9"/>
  <c r="Q6" i="9" s="1"/>
  <c r="P5" i="9"/>
  <c r="Q5" i="9" s="1"/>
  <c r="P14" i="9"/>
  <c r="P13" i="9"/>
  <c r="O7" i="9"/>
  <c r="P10" i="9"/>
  <c r="Q10" i="9" s="1"/>
  <c r="O12" i="9"/>
  <c r="O5" i="9"/>
  <c r="O6" i="9"/>
  <c r="O14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O115" i="9" s="1"/>
  <c r="N115" i="9"/>
  <c r="M116" i="9"/>
  <c r="O116" i="9" s="1"/>
  <c r="N116" i="9"/>
  <c r="M117" i="9"/>
  <c r="P117" i="9" s="1"/>
  <c r="N117" i="9"/>
  <c r="M118" i="9"/>
  <c r="O118" i="9" s="1"/>
  <c r="N118" i="9"/>
  <c r="N102" i="9"/>
  <c r="M102" i="9"/>
  <c r="P102" i="9" s="1"/>
  <c r="N101" i="9"/>
  <c r="M101" i="9"/>
  <c r="N100" i="9"/>
  <c r="M100" i="9"/>
  <c r="N99" i="9"/>
  <c r="M99" i="9"/>
  <c r="O99" i="9" s="1"/>
  <c r="N98" i="9"/>
  <c r="M98" i="9"/>
  <c r="N97" i="9"/>
  <c r="M97" i="9"/>
  <c r="N96" i="9"/>
  <c r="M96" i="9"/>
  <c r="N95" i="9"/>
  <c r="M95" i="9"/>
  <c r="N94" i="9"/>
  <c r="M94" i="9"/>
  <c r="P94" i="9" s="1"/>
  <c r="Q94" i="9" s="1"/>
  <c r="N93" i="9"/>
  <c r="M93" i="9"/>
  <c r="P96" i="9" l="1"/>
  <c r="Q96" i="9" s="1"/>
  <c r="Q19" i="9"/>
  <c r="P116" i="9"/>
  <c r="Q116" i="9" s="1"/>
  <c r="P118" i="9"/>
  <c r="O117" i="9"/>
  <c r="O114" i="9"/>
  <c r="O98" i="9"/>
  <c r="Q9" i="9"/>
  <c r="Q46" i="9"/>
  <c r="O111" i="9"/>
  <c r="P114" i="9"/>
  <c r="Q114" i="9" s="1"/>
  <c r="P113" i="9"/>
  <c r="Q113" i="9" s="1"/>
  <c r="O113" i="9"/>
  <c r="O112" i="9"/>
  <c r="P111" i="9"/>
  <c r="Q111" i="9" s="1"/>
  <c r="P110" i="9"/>
  <c r="Q110" i="9" s="1"/>
  <c r="O110" i="9"/>
  <c r="P109" i="9"/>
  <c r="O109" i="9"/>
  <c r="P112" i="9"/>
  <c r="Q112" i="9" s="1"/>
  <c r="P115" i="9"/>
  <c r="O101" i="9"/>
  <c r="P101" i="9"/>
  <c r="P100" i="9"/>
  <c r="Q100" i="9" s="1"/>
  <c r="O100" i="9"/>
  <c r="P98" i="9"/>
  <c r="Q98" i="9" s="1"/>
  <c r="P97" i="9"/>
  <c r="Q97" i="9" s="1"/>
  <c r="O96" i="9"/>
  <c r="P95" i="9"/>
  <c r="Q95" i="9" s="1"/>
  <c r="O95" i="9"/>
  <c r="P93" i="9"/>
  <c r="Q93" i="9" s="1"/>
  <c r="O93" i="9"/>
  <c r="O97" i="9"/>
  <c r="P99" i="9"/>
  <c r="Q99" i="9" s="1"/>
  <c r="O94" i="9"/>
  <c r="O102" i="9"/>
  <c r="N86" i="9"/>
  <c r="M86" i="9"/>
  <c r="N85" i="9"/>
  <c r="M85" i="9"/>
  <c r="N84" i="9"/>
  <c r="M84" i="9"/>
  <c r="N83" i="9"/>
  <c r="M83" i="9"/>
  <c r="N82" i="9"/>
  <c r="M82" i="9"/>
  <c r="P82" i="9" s="1"/>
  <c r="Q82" i="9" s="1"/>
  <c r="N81" i="9"/>
  <c r="M81" i="9"/>
  <c r="N80" i="9"/>
  <c r="M80" i="9"/>
  <c r="N79" i="9"/>
  <c r="M79" i="9"/>
  <c r="N78" i="9"/>
  <c r="M78" i="9"/>
  <c r="N77" i="9"/>
  <c r="M77" i="9"/>
  <c r="N64" i="9"/>
  <c r="M64" i="9"/>
  <c r="Q109" i="9" l="1"/>
  <c r="P80" i="9"/>
  <c r="P79" i="9"/>
  <c r="Q79" i="9" s="1"/>
  <c r="O86" i="9"/>
  <c r="P86" i="9"/>
  <c r="O84" i="9"/>
  <c r="O83" i="9"/>
  <c r="P83" i="9"/>
  <c r="Q83" i="9" s="1"/>
  <c r="P81" i="9"/>
  <c r="Q81" i="9" s="1"/>
  <c r="P78" i="9"/>
  <c r="Q78" i="9" s="1"/>
  <c r="O78" i="9"/>
  <c r="P85" i="9"/>
  <c r="Q85" i="9" s="1"/>
  <c r="O77" i="9"/>
  <c r="O80" i="9"/>
  <c r="O85" i="9"/>
  <c r="O82" i="9"/>
  <c r="P77" i="9"/>
  <c r="Q77" i="9" s="1"/>
  <c r="O79" i="9"/>
  <c r="O81" i="9"/>
  <c r="P84" i="9"/>
  <c r="Q84" i="9" s="1"/>
  <c r="P64" i="9"/>
  <c r="Q64" i="9" s="1"/>
  <c r="O64" i="9"/>
  <c r="N66" i="9"/>
  <c r="M66" i="9"/>
  <c r="N65" i="9"/>
  <c r="M65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Q80" i="9" l="1"/>
  <c r="O63" i="9"/>
  <c r="O57" i="9"/>
  <c r="P61" i="9"/>
  <c r="Q61" i="9" s="1"/>
  <c r="O60" i="9"/>
  <c r="O65" i="9"/>
  <c r="P66" i="9"/>
  <c r="P57" i="9"/>
  <c r="Q57" i="9" s="1"/>
  <c r="O61" i="9"/>
  <c r="P65" i="9"/>
  <c r="Q65" i="9" s="1"/>
  <c r="O58" i="9"/>
  <c r="P59" i="9"/>
  <c r="Q59" i="9" s="1"/>
  <c r="P62" i="9"/>
  <c r="Q62" i="9" s="1"/>
  <c r="O66" i="9"/>
  <c r="P58" i="9"/>
  <c r="Q58" i="9" s="1"/>
  <c r="P60" i="9"/>
  <c r="Q60" i="9" s="1"/>
  <c r="O62" i="9"/>
  <c r="P63" i="9"/>
  <c r="Q63" i="9" s="1"/>
  <c r="O59" i="9"/>
  <c r="N28" i="7"/>
  <c r="M28" i="7"/>
  <c r="N27" i="7"/>
  <c r="M27" i="7"/>
  <c r="N26" i="7"/>
  <c r="M26" i="7"/>
  <c r="P26" i="7" s="1"/>
  <c r="Q26" i="7" s="1"/>
  <c r="N34" i="7"/>
  <c r="M34" i="7"/>
  <c r="N33" i="7"/>
  <c r="M33" i="7"/>
  <c r="N32" i="7"/>
  <c r="M32" i="7"/>
  <c r="N31" i="7"/>
  <c r="M31" i="7"/>
  <c r="N30" i="7"/>
  <c r="M30" i="7"/>
  <c r="N29" i="7"/>
  <c r="M29" i="7"/>
  <c r="N25" i="7"/>
  <c r="M25" i="7"/>
  <c r="N24" i="7"/>
  <c r="M24" i="7"/>
  <c r="P24" i="7" s="1"/>
  <c r="Q24" i="7" s="1"/>
  <c r="N23" i="7"/>
  <c r="M23" i="7"/>
  <c r="P33" i="7" l="1"/>
  <c r="Q33" i="7" s="1"/>
  <c r="O28" i="7"/>
  <c r="P28" i="7"/>
  <c r="Q28" i="7" s="1"/>
  <c r="P27" i="7"/>
  <c r="Q27" i="7" s="1"/>
  <c r="O27" i="7"/>
  <c r="O26" i="7"/>
  <c r="O31" i="7"/>
  <c r="P31" i="7"/>
  <c r="Q31" i="7" s="1"/>
  <c r="P30" i="7"/>
  <c r="Q30" i="7" s="1"/>
  <c r="P29" i="7"/>
  <c r="Q29" i="7" s="1"/>
  <c r="O25" i="7"/>
  <c r="P25" i="7"/>
  <c r="Q25" i="7" s="1"/>
  <c r="P23" i="7"/>
  <c r="P32" i="7"/>
  <c r="P34" i="7"/>
  <c r="O33" i="7"/>
  <c r="O30" i="7"/>
  <c r="O24" i="7"/>
  <c r="O32" i="7"/>
  <c r="O29" i="7"/>
  <c r="O23" i="7"/>
  <c r="O34" i="7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P71" i="6" l="1"/>
  <c r="P70" i="6"/>
  <c r="Q70" i="6" s="1"/>
  <c r="P69" i="6"/>
  <c r="P68" i="6"/>
  <c r="Q68" i="6" s="1"/>
  <c r="O68" i="6"/>
  <c r="P67" i="6"/>
  <c r="Q67" i="6" s="1"/>
  <c r="P66" i="6"/>
  <c r="Q66" i="6" s="1"/>
  <c r="O65" i="6"/>
  <c r="P64" i="6"/>
  <c r="Q64" i="6" s="1"/>
  <c r="P63" i="6"/>
  <c r="Q63" i="6" s="1"/>
  <c r="O63" i="6"/>
  <c r="O62" i="6"/>
  <c r="P61" i="6"/>
  <c r="Q61" i="6" s="1"/>
  <c r="O70" i="6"/>
  <c r="P65" i="6"/>
  <c r="Q65" i="6" s="1"/>
  <c r="O67" i="6"/>
  <c r="P62" i="6"/>
  <c r="Q62" i="6" s="1"/>
  <c r="O64" i="6"/>
  <c r="O69" i="6"/>
  <c r="O61" i="6"/>
  <c r="O66" i="6"/>
  <c r="O71" i="6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Q14" i="7" l="1"/>
  <c r="Q69" i="6"/>
  <c r="Q32" i="7"/>
  <c r="P15" i="8"/>
  <c r="Q15" i="8" s="1"/>
  <c r="O14" i="8"/>
  <c r="P14" i="8"/>
  <c r="Q14" i="8" s="1"/>
  <c r="O13" i="8"/>
  <c r="O12" i="8"/>
  <c r="P10" i="8"/>
  <c r="Q10" i="8" s="1"/>
  <c r="P9" i="8"/>
  <c r="Q9" i="8" s="1"/>
  <c r="P12" i="8"/>
  <c r="Q12" i="8" s="1"/>
  <c r="O15" i="8"/>
  <c r="O9" i="8"/>
  <c r="O16" i="8"/>
  <c r="P11" i="8"/>
  <c r="P16" i="8"/>
  <c r="O10" i="8"/>
  <c r="P13" i="8"/>
  <c r="Q13" i="8" s="1"/>
  <c r="O11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P83" i="6" s="1"/>
  <c r="Q83" i="6" s="1"/>
  <c r="M83" i="6"/>
  <c r="N82" i="6"/>
  <c r="M82" i="6"/>
  <c r="Q11" i="8" l="1"/>
  <c r="P31" i="8"/>
  <c r="P30" i="8"/>
  <c r="Q30" i="8" s="1"/>
  <c r="P29" i="8"/>
  <c r="P27" i="8"/>
  <c r="P26" i="8"/>
  <c r="P32" i="8"/>
  <c r="P24" i="8"/>
  <c r="Q24" i="8" s="1"/>
  <c r="O28" i="8"/>
  <c r="P25" i="8"/>
  <c r="Q25" i="8" s="1"/>
  <c r="O29" i="8"/>
  <c r="O30" i="8"/>
  <c r="O25" i="8"/>
  <c r="P28" i="8"/>
  <c r="O31" i="8"/>
  <c r="O32" i="8"/>
  <c r="O24" i="8"/>
  <c r="O26" i="8"/>
  <c r="O27" i="8"/>
  <c r="P89" i="6"/>
  <c r="Q89" i="6" s="1"/>
  <c r="O89" i="6"/>
  <c r="P88" i="6"/>
  <c r="P87" i="6"/>
  <c r="P86" i="6"/>
  <c r="Q86" i="6" s="1"/>
  <c r="P84" i="6"/>
  <c r="P92" i="6"/>
  <c r="O92" i="6"/>
  <c r="O82" i="6"/>
  <c r="O91" i="6"/>
  <c r="O88" i="6"/>
  <c r="P85" i="6"/>
  <c r="Q85" i="6" s="1"/>
  <c r="P91" i="6"/>
  <c r="O83" i="6"/>
  <c r="O84" i="6"/>
  <c r="P90" i="6"/>
  <c r="Q90" i="6" s="1"/>
  <c r="O85" i="6"/>
  <c r="O90" i="6"/>
  <c r="P82" i="6"/>
  <c r="O87" i="6"/>
  <c r="O86" i="6"/>
  <c r="N47" i="7"/>
  <c r="M47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8" i="7"/>
  <c r="N48" i="7"/>
  <c r="Q88" i="6" l="1"/>
  <c r="Q84" i="6"/>
  <c r="P47" i="7"/>
  <c r="Q47" i="7" s="1"/>
  <c r="Q27" i="8"/>
  <c r="Q29" i="8"/>
  <c r="Q31" i="8"/>
  <c r="Q28" i="8"/>
  <c r="Q26" i="8"/>
  <c r="Q82" i="6"/>
  <c r="Q91" i="6"/>
  <c r="P46" i="7"/>
  <c r="Q46" i="7" s="1"/>
  <c r="O45" i="7"/>
  <c r="O47" i="7"/>
  <c r="O46" i="7"/>
  <c r="O43" i="7"/>
  <c r="O42" i="7"/>
  <c r="O41" i="7"/>
  <c r="P41" i="7"/>
  <c r="Q41" i="7" s="1"/>
  <c r="O40" i="7"/>
  <c r="O44" i="7"/>
  <c r="P45" i="7"/>
  <c r="Q45" i="7" s="1"/>
  <c r="P43" i="7"/>
  <c r="Q43" i="7" s="1"/>
  <c r="P40" i="7"/>
  <c r="Q40" i="7" s="1"/>
  <c r="O48" i="7"/>
  <c r="P48" i="7"/>
  <c r="P44" i="7"/>
  <c r="Q44" i="7" s="1"/>
  <c r="P42" i="7"/>
  <c r="Q42" i="7" s="1"/>
  <c r="N112" i="6"/>
  <c r="M112" i="6"/>
  <c r="N113" i="6"/>
  <c r="M113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P112" i="6" l="1"/>
  <c r="O112" i="6"/>
  <c r="P111" i="6"/>
  <c r="P110" i="6"/>
  <c r="O110" i="6"/>
  <c r="O109" i="6"/>
  <c r="P108" i="6"/>
  <c r="Q108" i="6" s="1"/>
  <c r="P107" i="6"/>
  <c r="Q107" i="6" s="1"/>
  <c r="P106" i="6"/>
  <c r="P105" i="6"/>
  <c r="O105" i="6"/>
  <c r="O104" i="6"/>
  <c r="P103" i="6"/>
  <c r="Q103" i="6" s="1"/>
  <c r="P102" i="6"/>
  <c r="O102" i="6"/>
  <c r="P113" i="6"/>
  <c r="P109" i="6"/>
  <c r="Q109" i="6" s="1"/>
  <c r="P104" i="6"/>
  <c r="Q104" i="6" s="1"/>
  <c r="O106" i="6"/>
  <c r="O111" i="6"/>
  <c r="O103" i="6"/>
  <c r="O108" i="6"/>
  <c r="O107" i="6"/>
  <c r="O113" i="6"/>
  <c r="N132" i="6"/>
  <c r="M132" i="6"/>
  <c r="Q111" i="6" l="1"/>
  <c r="Q110" i="6"/>
  <c r="Q102" i="6"/>
  <c r="Q106" i="6"/>
  <c r="Q105" i="6"/>
  <c r="P132" i="6"/>
  <c r="O132" i="6"/>
  <c r="N129" i="6"/>
  <c r="M129" i="6"/>
  <c r="P129" i="6" l="1"/>
  <c r="Q129" i="6" s="1"/>
  <c r="O129" i="6"/>
  <c r="N131" i="6"/>
  <c r="M131" i="6"/>
  <c r="N130" i="6"/>
  <c r="M130" i="6"/>
  <c r="N128" i="6"/>
  <c r="M128" i="6"/>
  <c r="N127" i="6"/>
  <c r="M127" i="6"/>
  <c r="N126" i="6"/>
  <c r="M126" i="6"/>
  <c r="N125" i="6"/>
  <c r="M125" i="6"/>
  <c r="N124" i="6"/>
  <c r="M124" i="6"/>
  <c r="N133" i="6"/>
  <c r="M133" i="6"/>
  <c r="N123" i="6"/>
  <c r="M123" i="6"/>
  <c r="P124" i="6" l="1"/>
  <c r="Q124" i="6" s="1"/>
  <c r="P128" i="6"/>
  <c r="P127" i="6"/>
  <c r="P125" i="6"/>
  <c r="Q125" i="6" s="1"/>
  <c r="P130" i="6"/>
  <c r="Q130" i="6" s="1"/>
  <c r="P126" i="6"/>
  <c r="P131" i="6"/>
  <c r="O125" i="6"/>
  <c r="O127" i="6"/>
  <c r="O130" i="6"/>
  <c r="O124" i="6"/>
  <c r="O126" i="6"/>
  <c r="O128" i="6"/>
  <c r="O131" i="6"/>
  <c r="P133" i="6"/>
  <c r="Q132" i="6" s="1"/>
  <c r="P123" i="6"/>
  <c r="Q123" i="6" s="1"/>
  <c r="O133" i="6"/>
  <c r="O123" i="6"/>
  <c r="Q127" i="6" l="1"/>
  <c r="Q131" i="6"/>
  <c r="Q126" i="6"/>
</calcChain>
</file>

<file path=xl/sharedStrings.xml><?xml version="1.0" encoding="utf-8"?>
<sst xmlns="http://schemas.openxmlformats.org/spreadsheetml/2006/main" count="1585" uniqueCount="356">
  <si>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</si>
  <si>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</si>
  <si>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</si>
  <si>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</si>
  <si>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</si>
  <si>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</si>
  <si>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</si>
  <si>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</si>
  <si>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</si>
  <si>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</si>
  <si>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</si>
  <si>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</si>
  <si>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</si>
  <si>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</si>
  <si>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</si>
  <si>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</si>
  <si>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</si>
  <si>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</si>
  <si>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</si>
  <si>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</si>
  <si>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</si>
  <si>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</si>
  <si>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</si>
  <si>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</si>
  <si>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</si>
  <si>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</si>
  <si>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</si>
  <si>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</si>
  <si>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</si>
  <si>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</si>
  <si>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</si>
  <si>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</si>
  <si>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</si>
  <si>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</si>
  <si>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</si>
  <si>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</si>
  <si>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</si>
  <si>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</si>
  <si>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</si>
  <si>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</si>
  <si>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</si>
  <si>
    <t>Ylva</t>
  </si>
  <si>
    <t>L:Celi:Thery:Stefie:Kati R:Lea:Franzi</t>
  </si>
  <si>
    <t>L:Kati K:Celi:Thery:Stefie:Kati R:Lea</t>
  </si>
  <si>
    <t>L:Celi:Thery:Kati K:Kati R:Lea:Franzi</t>
  </si>
  <si>
    <t>l:26:12:3:22:2:4</t>
  </si>
  <si>
    <t>l:4:12:22:3:2:28</t>
  </si>
  <si>
    <t>7:16:T</t>
  </si>
  <si>
    <t>23:20:T</t>
  </si>
  <si>
    <t>8:5:t</t>
  </si>
  <si>
    <t>7:18:T</t>
  </si>
  <si>
    <t>18:11:t</t>
  </si>
  <si>
    <t>Lilli</t>
  </si>
  <si>
    <t>Selina</t>
  </si>
  <si>
    <t>Bimbo</t>
  </si>
  <si>
    <t>L:Ylva:Kati:Stefie:Lilli:Nina:Franzi</t>
  </si>
  <si>
    <t>L:Ylva:Kati:Stefie:Selina:Nina:Franzi</t>
  </si>
  <si>
    <t>L:Franzi:Ylva:Kati:Stefie:Selina:Nina</t>
  </si>
  <si>
    <t>l:20:16:21:22:30:26</t>
  </si>
  <si>
    <t>l:20:16:21:22:13:26</t>
  </si>
  <si>
    <t>l:26:20:16:21:22:30</t>
  </si>
  <si>
    <t>5:16:T</t>
  </si>
  <si>
    <t>7:4:t</t>
  </si>
  <si>
    <t>15:10:w:20/25</t>
  </si>
  <si>
    <t>12:8:w:30/13</t>
  </si>
  <si>
    <t>15:14:T</t>
  </si>
  <si>
    <t>16:19:T</t>
  </si>
  <si>
    <t>15:15:W:Lilli/Selina</t>
  </si>
  <si>
    <t>8:8:W:Lilli/Selina</t>
  </si>
  <si>
    <t>19:20:T</t>
  </si>
  <si>
    <t>16:12:w:18/21</t>
  </si>
  <si>
    <t>20:20:w:21/18</t>
  </si>
  <si>
    <t>23:22:t</t>
  </si>
  <si>
    <t>17:11:w:25/20</t>
  </si>
  <si>
    <t>22:15:w:20/25</t>
  </si>
  <si>
    <t>15:11:t</t>
  </si>
  <si>
    <t>22:18:T</t>
  </si>
  <si>
    <t>3:6:T</t>
  </si>
  <si>
    <t>10:12:T</t>
  </si>
  <si>
    <t>11:12:t</t>
  </si>
  <si>
    <t>14:13:t</t>
  </si>
  <si>
    <t>12:13:W:Franzi/Lilli</t>
  </si>
  <si>
    <t>10:6:w:25/20</t>
  </si>
  <si>
    <t>17:12:W:Lilli/Selina</t>
  </si>
  <si>
    <t>12:10:t</t>
  </si>
  <si>
    <t>21:13:t</t>
  </si>
  <si>
    <t>16:22:t</t>
  </si>
  <si>
    <t>17:23:w:22/25</t>
  </si>
  <si>
    <t>10:20:w:18/30</t>
  </si>
  <si>
    <t>6:17:w:25/22</t>
  </si>
  <si>
    <t>Brückl hotvolleys - WSL 4</t>
  </si>
  <si>
    <t>8:9:W:Lilli/Franzi</t>
  </si>
  <si>
    <t>Brückl hotvolleys - Villach 3</t>
  </si>
  <si>
    <t>Brückl hotvolleys - Villach 2</t>
  </si>
  <si>
    <t>l:5:13:1:12:25:8</t>
  </si>
  <si>
    <t>l:8:5:13:1:12:25</t>
  </si>
  <si>
    <t>l:16:13:1:12:25:5</t>
  </si>
  <si>
    <t>L:Franzi:Celi:Thery:Kati K:Kati R:Lea</t>
  </si>
  <si>
    <t>10:5:t</t>
  </si>
  <si>
    <t>23:13:W:Magda/Lea</t>
  </si>
  <si>
    <t>22:13:W:Kati R/Kati K</t>
  </si>
  <si>
    <t>22:13:W:Stefie/Yassi</t>
  </si>
  <si>
    <t>23:19:W:Yassi/Lea</t>
  </si>
  <si>
    <t>20:17:W:Nina/Franzi</t>
  </si>
  <si>
    <t>12:5:t</t>
  </si>
  <si>
    <t>23:9:W:Magda/Lea</t>
  </si>
  <si>
    <t>Brückl hotvolleys - SG AVC/ATSC</t>
  </si>
  <si>
    <t>Dragi</t>
  </si>
  <si>
    <t>Meli</t>
  </si>
  <si>
    <t>Jenny</t>
  </si>
  <si>
    <t>Sabsi</t>
  </si>
  <si>
    <t>Vali</t>
  </si>
  <si>
    <t>Steffi</t>
  </si>
  <si>
    <t>Leonie</t>
  </si>
  <si>
    <t>L:Jenny:Sabsi:Dragi:Steffi:Vali:Leonie</t>
  </si>
  <si>
    <t>L:Jenny:Sabsi:Dragi:Lea:Vali:Leonie</t>
  </si>
  <si>
    <t>l:7:10:3:1:5:12</t>
  </si>
  <si>
    <t>l:7:5:10:1:11:12</t>
  </si>
  <si>
    <t>22:14:W:Lea/Steffi</t>
  </si>
  <si>
    <t>20:14:t</t>
  </si>
  <si>
    <t>6:1:t</t>
  </si>
  <si>
    <t>21:12:t</t>
  </si>
  <si>
    <t>21:12:W:Lea/Steffi</t>
  </si>
  <si>
    <t>Bojana</t>
  </si>
  <si>
    <t>Alex</t>
  </si>
  <si>
    <t>L:Bojana:Sabsi:Alex:Dragi:Vali:Leonie</t>
  </si>
  <si>
    <t>l:7:10:3:12:5:8</t>
  </si>
  <si>
    <t>11:5:t</t>
  </si>
  <si>
    <t>7:11:T</t>
  </si>
  <si>
    <t>13:15:t</t>
  </si>
  <si>
    <t>24:21:t</t>
  </si>
  <si>
    <t>12:3:t</t>
  </si>
  <si>
    <t>Brückl hotvolleys - WSL 3</t>
  </si>
  <si>
    <t>Nadine</t>
  </si>
  <si>
    <t>l:16:14:25:9:4:24</t>
  </si>
  <si>
    <t>L:Nadine:Celi:Thery:Kati K:Nina:Lea</t>
  </si>
  <si>
    <t>1:7:T</t>
  </si>
  <si>
    <t>3:12:W:Nina/Lea</t>
  </si>
  <si>
    <t>6:20:W:Yassi/Franzi</t>
  </si>
  <si>
    <t>4:19:w:2/14</t>
  </si>
  <si>
    <t>12:17:T</t>
  </si>
  <si>
    <t>23:22:T</t>
  </si>
  <si>
    <t>13:17:W:Kati R/Kati K</t>
  </si>
  <si>
    <t>16:17:t</t>
  </si>
  <si>
    <t>4:12:T</t>
  </si>
  <si>
    <t>7:19:T</t>
  </si>
  <si>
    <t>11:22:W:Yassi/Thery</t>
  </si>
  <si>
    <t>4:11:W:Kati R/Celi</t>
  </si>
  <si>
    <t>15:21:T</t>
  </si>
  <si>
    <t>15:18:t</t>
  </si>
  <si>
    <t>16:24:w:14/2</t>
  </si>
  <si>
    <t>22:19:t</t>
  </si>
  <si>
    <t>L:Celi:Thery:Stefie:Nina:Lea:Nadine</t>
  </si>
  <si>
    <t>bbb</t>
  </si>
  <si>
    <t>8:19:W:Kati R/Stefie</t>
  </si>
  <si>
    <t>16:23:W:Yassi/Kati K</t>
  </si>
  <si>
    <t>15:23:t</t>
  </si>
  <si>
    <t>Brückl hotvolleys - ATSC 4</t>
  </si>
  <si>
    <t>Larissa</t>
  </si>
  <si>
    <t>Alina</t>
  </si>
  <si>
    <t>Naomi</t>
  </si>
  <si>
    <t>L:Ylva:Yassi:Stefie:Lea:Nina:Kati K</t>
  </si>
  <si>
    <t>L:Ylva:Lilli:Stefie:Selina:Nina:Kati K</t>
  </si>
  <si>
    <t>l:1:8:11:21:13:10</t>
  </si>
  <si>
    <t>l:8:11:21:13:10:25</t>
  </si>
  <si>
    <t>23:24:t</t>
  </si>
  <si>
    <t>9:18:T</t>
  </si>
  <si>
    <t>9:19:W:Lilli/Yassi</t>
  </si>
  <si>
    <t>10:16:T</t>
  </si>
  <si>
    <t>8:9:t</t>
  </si>
  <si>
    <t>16:18:t</t>
  </si>
  <si>
    <t>3:15:w:18/8</t>
  </si>
  <si>
    <t>5:21:w:25/10</t>
  </si>
  <si>
    <t>2:14:W:Lilli/Ylva</t>
  </si>
  <si>
    <t>5:21:W:Larissa/Nina</t>
  </si>
  <si>
    <t>10:18:w:18/13</t>
  </si>
  <si>
    <t>19:22:W:Yassi/Kati K</t>
  </si>
  <si>
    <t>15:21:t</t>
  </si>
  <si>
    <t>24:24:w:25/10</t>
  </si>
  <si>
    <t>Brückl hotvolleys - POL Aquila Spilimbergo</t>
  </si>
  <si>
    <t>Kati</t>
  </si>
  <si>
    <t>L:Celi:Kati:Stefie:Magda:Lea:Franzi</t>
  </si>
  <si>
    <t>L:Franzi:Celi:Kati:Stefie:Magda:Lea</t>
  </si>
  <si>
    <t>l:2:8:13:1:11:12</t>
  </si>
  <si>
    <t>5:17:w:3/2</t>
  </si>
  <si>
    <t>3:13:w:7/8</t>
  </si>
  <si>
    <t>3:10:w:4/11</t>
  </si>
  <si>
    <t>3:11:w:5/12</t>
  </si>
  <si>
    <t>9:22:W:Ylva/Celi</t>
  </si>
  <si>
    <t>8:20:W:Yassi/Franzi</t>
  </si>
  <si>
    <t>3:12:T</t>
  </si>
  <si>
    <t>9:18:W:Ylva/Celi</t>
  </si>
  <si>
    <t>5:15:W:Magda/Nina</t>
  </si>
  <si>
    <t>4:12:W:Nina/Magda</t>
  </si>
  <si>
    <t>6:15:W:Yassi/Franzi</t>
  </si>
  <si>
    <t>12:20:W:Franzi/Yassi</t>
  </si>
  <si>
    <t>4:10:T</t>
  </si>
  <si>
    <t>5:14:w:7/8</t>
  </si>
  <si>
    <t>5:15:w:5/13</t>
  </si>
  <si>
    <t>9:18:w:4/11</t>
  </si>
  <si>
    <t>11:20:w:3/12</t>
  </si>
  <si>
    <t>Brückl hotvolleys - Mondial Chiavi Volley</t>
  </si>
  <si>
    <t>L:Franzi:Celi:Nina:Lea:Magda:Kati</t>
  </si>
  <si>
    <t>l:4:10:1:31:9:8</t>
  </si>
  <si>
    <t>9:20:W:Yassi/Stefie</t>
  </si>
  <si>
    <t>5:15:W:Magda/Franzi</t>
  </si>
  <si>
    <t>9:20:W:Franzi/Magda</t>
  </si>
  <si>
    <t>1:8:T</t>
  </si>
  <si>
    <t>4:14:w:3/9</t>
  </si>
  <si>
    <t>10:16:W:Yassi/Franzi</t>
  </si>
  <si>
    <t>10:19:W:Ylva/Celi</t>
  </si>
  <si>
    <t>8:11:T</t>
  </si>
  <si>
    <t>10:19:w:6/10</t>
  </si>
  <si>
    <t>Brückl hotvolleys - OK Krim Lubljana</t>
  </si>
  <si>
    <t>l:17:3:18:13:15:6</t>
  </si>
  <si>
    <t>L:Franzi:Celi:Kati:Stefie:Nina:Lea</t>
  </si>
  <si>
    <t>l:16:2:3:4:9:5</t>
  </si>
  <si>
    <t>6:17:T</t>
  </si>
  <si>
    <t>6:13:W:Magda/Franzi</t>
  </si>
  <si>
    <t>10:23:W:Franzi/Magda</t>
  </si>
  <si>
    <t>10:23:W:Yassi/Stefie</t>
  </si>
  <si>
    <t>3:7:w:5/3</t>
  </si>
  <si>
    <t>6:14:w:2/17</t>
  </si>
  <si>
    <t>4:10:w:4/6</t>
  </si>
  <si>
    <t>6:12:W:Nina/Franzi</t>
  </si>
  <si>
    <t>12:22:W:Stefie/Yassi</t>
  </si>
  <si>
    <t>10:19:T</t>
  </si>
  <si>
    <t>9:15:W:Franzi/Nina</t>
  </si>
  <si>
    <t>Brückl hotvolleys - Farravolo</t>
  </si>
  <si>
    <t>l:11:1:2:13:10:12</t>
  </si>
  <si>
    <t>l:12:11:5:2:6:10</t>
  </si>
  <si>
    <t>10:23:W:Yassi/Franzi</t>
  </si>
  <si>
    <t>7:11:W:Yassi/Franzi</t>
  </si>
  <si>
    <t>8:11:w:1/5</t>
  </si>
  <si>
    <t>11:20:w:3/10</t>
  </si>
  <si>
    <t>ok</t>
  </si>
  <si>
    <t>2:3:t</t>
  </si>
  <si>
    <t>9:15:W:Yassi/Stefie</t>
  </si>
  <si>
    <t>L:Celi:Kati:Stefie:Nina:Lea:Franzi</t>
  </si>
  <si>
    <t>l:63:30:28:38:62:65</t>
  </si>
  <si>
    <t>l:63:28:38:62:65:26</t>
  </si>
  <si>
    <t>20:12:w:26/38</t>
  </si>
  <si>
    <t>9:6:t</t>
  </si>
  <si>
    <t>17:9:t</t>
  </si>
  <si>
    <t>22:13:W:Magda/Stefie</t>
  </si>
  <si>
    <t>12:8:W:Yassi/Franzi</t>
  </si>
  <si>
    <t>22:13:W:Franzi/Yassi</t>
  </si>
  <si>
    <t>7:3:t</t>
  </si>
  <si>
    <t>21:14:t</t>
  </si>
  <si>
    <t>22:14:w:24/65</t>
  </si>
  <si>
    <t>18:12:W:Yassi/Franzi</t>
  </si>
  <si>
    <t>Brückl hotvolleys - TSV Mühldorf</t>
  </si>
  <si>
    <t>Brückl hotvolleys - Casale Pro</t>
  </si>
  <si>
    <t>L:Franzi:Celi:Magda:Stefie:Nina:Lea</t>
  </si>
  <si>
    <t>l:25:27:37:35:29:16</t>
  </si>
  <si>
    <t>l:37:35:29:16:25:27</t>
  </si>
  <si>
    <t>21:22:T</t>
  </si>
  <si>
    <t>22:23:W:Ylva/Stefie</t>
  </si>
  <si>
    <t>22:24:W:Stefie/Ylva</t>
  </si>
  <si>
    <t>11:9:t</t>
  </si>
  <si>
    <t>13:12:W:Ylva/Celi</t>
  </si>
  <si>
    <t>18:17:W:Yassi/Franzi</t>
  </si>
  <si>
    <t>20:21:T</t>
  </si>
  <si>
    <t>21:24:T</t>
  </si>
  <si>
    <t>10:10:W:Yassi/Franzi</t>
  </si>
  <si>
    <t>15:13:W:Franzi/Yassi</t>
  </si>
  <si>
    <t>L:Ylva:Kati:Stefie:Nina:Lea:Franzi</t>
  </si>
  <si>
    <t>l:8:13:8:11:10:1</t>
  </si>
  <si>
    <t>l:16:13:9:11:10:1</t>
  </si>
  <si>
    <t>l:1:16:13:9:11:10</t>
  </si>
  <si>
    <t>20:16:T</t>
  </si>
  <si>
    <t>22:21:W:Yassi/Franzi</t>
  </si>
  <si>
    <t>24:22:W:Franzi/Yassi</t>
  </si>
  <si>
    <t>22:19:W:Magda/Stefie</t>
  </si>
  <si>
    <t>10:13:T</t>
  </si>
  <si>
    <t>8:11:W:Yassi/Franzi</t>
  </si>
  <si>
    <t>7:9:t</t>
  </si>
  <si>
    <t>4:11:T</t>
  </si>
  <si>
    <t>12:19:W:Ylva/Celi</t>
  </si>
  <si>
    <t>12:18:W:Magda/Stefie</t>
  </si>
  <si>
    <t>8:14:W:Yassi/Franzi</t>
  </si>
  <si>
    <t>12:18:W:Franzi/Yassi</t>
  </si>
  <si>
    <t>Brückl hotvolleys - Fincantieri Monfalcone</t>
  </si>
  <si>
    <t>17:10:t</t>
  </si>
  <si>
    <t>25:24:End</t>
  </si>
  <si>
    <t>Brückl hotvolleys - VIL 4</t>
  </si>
  <si>
    <t>Brückl hotvolleys - WO 2</t>
  </si>
  <si>
    <t>l:9:20:5:4:3:14</t>
  </si>
  <si>
    <t>l:9:2:5:4:10:14</t>
  </si>
  <si>
    <t>l:9:2:5:4:17:14</t>
  </si>
  <si>
    <t>l:9:20:5:4:17:14</t>
  </si>
  <si>
    <t>l:9:10:5:4:2:14</t>
  </si>
  <si>
    <t>L:Celi:Yassi:Stefie:Nina:Lea:Nadine</t>
  </si>
  <si>
    <t>L:Ylva:Yassi:Stefie:Nina:Lea:Nadine</t>
  </si>
  <si>
    <t>L:Ylva:Yassi:Franzi:Nina:Lea:Nadine</t>
  </si>
  <si>
    <t>19:21:T</t>
  </si>
  <si>
    <t>10:8:t</t>
  </si>
  <si>
    <t>19:23:T</t>
  </si>
  <si>
    <t>18:16:w:10/3</t>
  </si>
  <si>
    <t>19:18:W:Ylva/Stefie</t>
  </si>
  <si>
    <t>7:8:T</t>
  </si>
  <si>
    <t>21:21:T</t>
  </si>
  <si>
    <t>12:9:t</t>
  </si>
  <si>
    <t>21:18:t</t>
  </si>
  <si>
    <t>21:20:W:Ylva/Yassi</t>
  </si>
  <si>
    <t>24:23:W:Yassi/Ylva</t>
  </si>
  <si>
    <t>6:2:t</t>
  </si>
  <si>
    <t>21:17:t</t>
  </si>
  <si>
    <t>24:22:T</t>
  </si>
  <si>
    <t>24:24:T</t>
  </si>
  <si>
    <t>24:23:W:Celi/Yassi</t>
  </si>
  <si>
    <t>15:17:T</t>
  </si>
  <si>
    <t>20:23:T</t>
  </si>
  <si>
    <t>23:23:t</t>
  </si>
  <si>
    <t>8:7:w:10/20</t>
  </si>
  <si>
    <t>13:10:w:2/17</t>
  </si>
  <si>
    <t>1:5:T</t>
  </si>
  <si>
    <t>3:10:T</t>
  </si>
  <si>
    <t>5:10:t</t>
  </si>
  <si>
    <t>5:12:W:Ylva/Yassi</t>
  </si>
  <si>
    <t>19:22:W:Stefie/Ylva</t>
  </si>
  <si>
    <t>Brückl hotvolleys - Vil 2</t>
  </si>
  <si>
    <t>L:Nadine:Celi:Thery:Stefie:Nina:Lea</t>
  </si>
  <si>
    <t>L:Celi:Thery:Stefie:Nina:Lea:Kati</t>
  </si>
  <si>
    <t>L:Ylva:Thery:Stefie:Magda:Nina:Franzi</t>
  </si>
  <si>
    <t>l:5:13:3:16:21:8</t>
  </si>
  <si>
    <t>l:8:5:13:3:16:21</t>
  </si>
  <si>
    <t>22:16:t</t>
  </si>
  <si>
    <t>18:15:w:2/16</t>
  </si>
  <si>
    <t>9:7:t</t>
  </si>
  <si>
    <t>5:6:w:2/16</t>
  </si>
  <si>
    <t>20:19:t</t>
  </si>
  <si>
    <t>14:16:w:2/16</t>
  </si>
  <si>
    <t>22:21:w:16/2</t>
  </si>
  <si>
    <t>11:14:W:Nadine/Franzi</t>
  </si>
  <si>
    <t>12:15:W:Lea/Nina</t>
  </si>
  <si>
    <t>13:16:W:Celi/Magda</t>
  </si>
  <si>
    <t>21:19:W:Kati/Stefie</t>
  </si>
  <si>
    <t>15:11:w:4/8</t>
  </si>
  <si>
    <t>20:15:W:Magda/Stefie</t>
  </si>
  <si>
    <t>17:11:w:16/2</t>
  </si>
  <si>
    <t>Brückl hotvolleys - ATSC</t>
  </si>
  <si>
    <t>Brückl hotvolleys - SVG</t>
  </si>
  <si>
    <t>Brückl hotvolleys - Wo</t>
  </si>
  <si>
    <t>Brückl hotvolleys - WSL</t>
  </si>
  <si>
    <t>Brückl hotvolleys - VIL</t>
  </si>
  <si>
    <t>Brückl hotvolleys - WSL 2</t>
  </si>
  <si>
    <t>Brückl hotvolleys - WSL 1</t>
  </si>
  <si>
    <t>Jojo</t>
  </si>
  <si>
    <t>Julia</t>
  </si>
  <si>
    <t>Brückl hotvolleys - hotvolleys</t>
  </si>
  <si>
    <t>Brückl hotvolleys - Graz</t>
  </si>
  <si>
    <t>Brückl hotvolleys - Dornbirn</t>
  </si>
  <si>
    <t>Brückl hotvolleys - Inzing</t>
  </si>
  <si>
    <t>Brückl hotvolleys - Wildcats</t>
  </si>
  <si>
    <t>Brückl hotvolleys - Hollabrunn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</si>
</sst>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Check Cell" xfId="1" builtinId="23"/>
    <cellStyle name="Normal" xfId="0" builtinId="0"/>
  </cellStyles>
  <dxfs count="67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dimension ref="A1:AG51"/>
  <sheetViews>
    <sheetView workbookViewId="0">
      <selection activeCell="AC5" sqref="AC5"/>
    </sheetView>
  </sheetViews>
  <sheetFormatPr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13</v>
      </c>
      <c r="P1" s="2"/>
    </row>
    <row r="2" spans="1:33" ht="18" customHeight="1" x14ac:dyDescent="0.3">
      <c r="A2" s="8">
        <v>43578</v>
      </c>
      <c r="B2" s="9" t="s">
        <v>285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158</v>
      </c>
      <c r="F5">
        <v>0</v>
      </c>
      <c r="G5">
        <v>0</v>
      </c>
      <c r="M5">
        <f t="shared" ref="M5:M16" si="0" xml:space="preserve"> B5 + D5 + F5 + H5 + J5</f>
        <v>0</v>
      </c>
      <c r="N5">
        <f t="shared" ref="N5:N16" si="1" xml:space="preserve"> C5 + E5 + G5 + I5 + K5</f>
        <v>0</v>
      </c>
      <c r="O5" s="1">
        <f t="shared" ref="O5:O16" si="2">M5 - N5</f>
        <v>0</v>
      </c>
      <c r="P5" s="3">
        <f t="shared" ref="P5:P16" si="3" xml:space="preserve"> IF(M5+N5=0, 0, IF(N5=0, "MAX", M5/N5))</f>
        <v>0</v>
      </c>
      <c r="Q5">
        <v>2</v>
      </c>
      <c r="S5">
        <v>0</v>
      </c>
      <c r="V5">
        <v>3</v>
      </c>
      <c r="W5">
        <v>0</v>
      </c>
      <c r="AC5" t="s">
        <v>161</v>
      </c>
      <c r="AD5" t="s">
        <v>162</v>
      </c>
      <c r="AE5" t="s">
        <v>56</v>
      </c>
    </row>
    <row r="6" spans="1:33" x14ac:dyDescent="0.25">
      <c r="A6" s="1" t="s">
        <v>19</v>
      </c>
      <c r="B6">
        <v>1</v>
      </c>
      <c r="C6">
        <v>2</v>
      </c>
      <c r="D6">
        <v>0</v>
      </c>
      <c r="E6">
        <v>2</v>
      </c>
      <c r="F6">
        <v>1</v>
      </c>
      <c r="G6">
        <v>1</v>
      </c>
      <c r="M6">
        <f t="shared" si="0"/>
        <v>2</v>
      </c>
      <c r="N6">
        <f t="shared" si="1"/>
        <v>5</v>
      </c>
      <c r="O6" s="1">
        <f t="shared" si="2"/>
        <v>-3</v>
      </c>
      <c r="P6" s="3">
        <f t="shared" si="3"/>
        <v>0.4</v>
      </c>
      <c r="Q6">
        <f>IF(P6 &lt; 1, 3, IF(P6 &gt;= SpieleAR!P$69, 1, 2))</f>
        <v>3</v>
      </c>
      <c r="S6">
        <v>2</v>
      </c>
      <c r="T6">
        <v>1</v>
      </c>
      <c r="U6">
        <v>2</v>
      </c>
      <c r="V6">
        <v>4</v>
      </c>
      <c r="W6">
        <v>2</v>
      </c>
      <c r="X6">
        <v>13</v>
      </c>
      <c r="AC6" t="s">
        <v>163</v>
      </c>
      <c r="AD6" t="s">
        <v>164</v>
      </c>
      <c r="AE6" t="s">
        <v>163</v>
      </c>
    </row>
    <row r="7" spans="1:33" x14ac:dyDescent="0.25">
      <c r="A7" s="1" t="s">
        <v>20</v>
      </c>
      <c r="B7">
        <v>6</v>
      </c>
      <c r="C7">
        <v>4</v>
      </c>
      <c r="D7">
        <v>4</v>
      </c>
      <c r="E7">
        <v>7</v>
      </c>
      <c r="F7">
        <v>0</v>
      </c>
      <c r="G7">
        <v>3</v>
      </c>
      <c r="M7">
        <f t="shared" si="0"/>
        <v>10</v>
      </c>
      <c r="N7">
        <f t="shared" si="1"/>
        <v>14</v>
      </c>
      <c r="O7" s="1">
        <f t="shared" si="2"/>
        <v>-4</v>
      </c>
      <c r="P7" s="3">
        <f t="shared" si="3"/>
        <v>0.7142857142857143</v>
      </c>
      <c r="Q7">
        <f>IF(P7 &lt; 1, 3, IF(P7 &gt;= SpieleAR!P$69, 1, 2))</f>
        <v>3</v>
      </c>
      <c r="S7">
        <v>3</v>
      </c>
      <c r="T7">
        <v>3</v>
      </c>
      <c r="U7">
        <v>3</v>
      </c>
      <c r="V7">
        <v>6</v>
      </c>
      <c r="W7">
        <v>3</v>
      </c>
      <c r="X7">
        <v>14</v>
      </c>
      <c r="AC7" t="s">
        <v>166</v>
      </c>
      <c r="AD7" t="s">
        <v>169</v>
      </c>
      <c r="AE7" t="s">
        <v>173</v>
      </c>
    </row>
    <row r="8" spans="1:33" x14ac:dyDescent="0.25">
      <c r="A8" s="1" t="s">
        <v>21</v>
      </c>
      <c r="B8">
        <v>1</v>
      </c>
      <c r="C8">
        <v>3</v>
      </c>
      <c r="D8">
        <v>1</v>
      </c>
      <c r="E8">
        <v>0</v>
      </c>
      <c r="F8">
        <v>0</v>
      </c>
      <c r="G8">
        <v>4</v>
      </c>
      <c r="M8">
        <f t="shared" si="0"/>
        <v>2</v>
      </c>
      <c r="N8">
        <f t="shared" si="1"/>
        <v>7</v>
      </c>
      <c r="O8" s="1">
        <f t="shared" si="2"/>
        <v>-5</v>
      </c>
      <c r="P8" s="3">
        <f t="shared" si="3"/>
        <v>0.2857142857142857</v>
      </c>
      <c r="Q8">
        <f>IF(P8 &lt; 1, 3, IF(P8 &gt;= SpieleAR!P$69, 1, 2))</f>
        <v>3</v>
      </c>
      <c r="S8">
        <v>4</v>
      </c>
      <c r="T8">
        <v>7</v>
      </c>
      <c r="U8">
        <v>5</v>
      </c>
      <c r="V8">
        <v>8</v>
      </c>
      <c r="W8">
        <v>4</v>
      </c>
      <c r="X8">
        <v>15</v>
      </c>
      <c r="AC8" t="s">
        <v>167</v>
      </c>
      <c r="AD8" t="s">
        <v>168</v>
      </c>
      <c r="AE8" t="s">
        <v>171</v>
      </c>
    </row>
    <row r="9" spans="1:33" x14ac:dyDescent="0.25">
      <c r="A9" s="1" t="s">
        <v>52</v>
      </c>
      <c r="B9">
        <v>2</v>
      </c>
      <c r="C9">
        <v>0</v>
      </c>
      <c r="D9">
        <v>1</v>
      </c>
      <c r="E9">
        <v>5</v>
      </c>
      <c r="F9">
        <v>0</v>
      </c>
      <c r="G9">
        <v>3</v>
      </c>
      <c r="M9">
        <f t="shared" si="0"/>
        <v>3</v>
      </c>
      <c r="N9">
        <f t="shared" si="1"/>
        <v>8</v>
      </c>
      <c r="O9" s="1">
        <f t="shared" si="2"/>
        <v>-5</v>
      </c>
      <c r="P9" s="3">
        <f t="shared" si="3"/>
        <v>0.375</v>
      </c>
      <c r="Q9">
        <f>IF(P9 &lt; 1, 3, IF(P9 &gt;= SpieleAR!P$69, 1, 2))</f>
        <v>3</v>
      </c>
      <c r="S9">
        <v>6</v>
      </c>
      <c r="T9">
        <v>9</v>
      </c>
      <c r="U9">
        <v>6</v>
      </c>
      <c r="V9">
        <v>9</v>
      </c>
      <c r="W9">
        <v>5</v>
      </c>
      <c r="X9">
        <v>20</v>
      </c>
      <c r="AC9" t="s">
        <v>177</v>
      </c>
      <c r="AD9" t="s">
        <v>175</v>
      </c>
      <c r="AE9" t="s">
        <v>172</v>
      </c>
    </row>
    <row r="10" spans="1:33" x14ac:dyDescent="0.25">
      <c r="A10" s="1" t="s">
        <v>159</v>
      </c>
      <c r="F10">
        <v>0</v>
      </c>
      <c r="G10">
        <v>3</v>
      </c>
      <c r="M10">
        <f t="shared" si="0"/>
        <v>0</v>
      </c>
      <c r="N10">
        <f t="shared" si="1"/>
        <v>3</v>
      </c>
      <c r="O10" s="1">
        <f t="shared" si="2"/>
        <v>-3</v>
      </c>
      <c r="P10" s="3">
        <f t="shared" si="3"/>
        <v>0</v>
      </c>
      <c r="Q10">
        <f>IF(P10 &lt; 1, 3, IF(P10 &gt;= SpieleAR!P$69, 1, 2))</f>
        <v>3</v>
      </c>
      <c r="S10">
        <v>7</v>
      </c>
      <c r="T10">
        <v>10</v>
      </c>
      <c r="U10">
        <v>8</v>
      </c>
      <c r="V10">
        <v>12</v>
      </c>
      <c r="W10">
        <v>6</v>
      </c>
      <c r="X10">
        <v>21</v>
      </c>
      <c r="AC10" t="s">
        <v>165</v>
      </c>
      <c r="AD10" t="s">
        <v>170</v>
      </c>
      <c r="AE10" t="s">
        <v>174</v>
      </c>
    </row>
    <row r="11" spans="1:33" x14ac:dyDescent="0.25">
      <c r="A11" s="1" t="s">
        <v>0</v>
      </c>
      <c r="B11">
        <v>1</v>
      </c>
      <c r="C11">
        <v>5</v>
      </c>
      <c r="M11">
        <f t="shared" si="0"/>
        <v>1</v>
      </c>
      <c r="N11">
        <f t="shared" si="1"/>
        <v>5</v>
      </c>
      <c r="O11" s="1">
        <f t="shared" si="2"/>
        <v>-4</v>
      </c>
      <c r="P11" s="3">
        <f t="shared" si="3"/>
        <v>0.2</v>
      </c>
      <c r="Q11">
        <f>IF(P11 &lt; 1, 3, IF(P11 &gt;= SpieleAR!P$69, 1, 2))</f>
        <v>3</v>
      </c>
      <c r="S11">
        <v>8</v>
      </c>
      <c r="T11">
        <v>12</v>
      </c>
      <c r="U11">
        <v>9</v>
      </c>
      <c r="V11">
        <v>14</v>
      </c>
      <c r="W11">
        <v>7</v>
      </c>
      <c r="X11">
        <v>23</v>
      </c>
      <c r="AC11" t="s">
        <v>178</v>
      </c>
      <c r="AD11" t="s">
        <v>176</v>
      </c>
    </row>
    <row r="12" spans="1:33" x14ac:dyDescent="0.25">
      <c r="A12" s="1" t="s">
        <v>22</v>
      </c>
      <c r="B12">
        <v>0</v>
      </c>
      <c r="C12">
        <v>5</v>
      </c>
      <c r="D12">
        <v>0</v>
      </c>
      <c r="E12">
        <v>1</v>
      </c>
      <c r="M12">
        <f t="shared" si="0"/>
        <v>0</v>
      </c>
      <c r="N12">
        <f t="shared" si="1"/>
        <v>6</v>
      </c>
      <c r="O12" s="1">
        <f t="shared" si="2"/>
        <v>-6</v>
      </c>
      <c r="P12" s="3">
        <f t="shared" si="3"/>
        <v>0</v>
      </c>
      <c r="Q12">
        <f>IF(P12 &lt; 1, 3, IF(P12 &gt;= SpieleAR!P$69, 1, 2))</f>
        <v>3</v>
      </c>
      <c r="S12">
        <v>9</v>
      </c>
      <c r="T12">
        <v>14</v>
      </c>
      <c r="U12">
        <v>10</v>
      </c>
      <c r="V12">
        <v>18</v>
      </c>
      <c r="X12">
        <v>25</v>
      </c>
    </row>
    <row r="13" spans="1:33" x14ac:dyDescent="0.25">
      <c r="A13" s="1" t="s">
        <v>41</v>
      </c>
      <c r="B13">
        <v>0</v>
      </c>
      <c r="C13">
        <v>0</v>
      </c>
      <c r="D13">
        <v>0</v>
      </c>
      <c r="E13">
        <v>3</v>
      </c>
      <c r="F13">
        <v>0</v>
      </c>
      <c r="G13">
        <v>3</v>
      </c>
      <c r="M13">
        <f t="shared" si="0"/>
        <v>0</v>
      </c>
      <c r="N13">
        <f t="shared" si="1"/>
        <v>6</v>
      </c>
      <c r="O13" s="1">
        <f t="shared" si="2"/>
        <v>-6</v>
      </c>
      <c r="P13" s="3">
        <f t="shared" si="3"/>
        <v>0</v>
      </c>
      <c r="Q13">
        <f>IF(P13 &lt; 1, 3, IF(P13 &gt;= SpieleAR!P$69, 1, 2))</f>
        <v>3</v>
      </c>
      <c r="S13">
        <v>13</v>
      </c>
      <c r="T13">
        <v>19</v>
      </c>
      <c r="U13">
        <v>16</v>
      </c>
      <c r="V13">
        <v>19</v>
      </c>
    </row>
    <row r="14" spans="1:33" x14ac:dyDescent="0.25">
      <c r="A14" s="1" t="s">
        <v>160</v>
      </c>
      <c r="F14">
        <v>1</v>
      </c>
      <c r="G14">
        <v>1</v>
      </c>
      <c r="M14">
        <f t="shared" si="0"/>
        <v>1</v>
      </c>
      <c r="N14">
        <f t="shared" si="1"/>
        <v>1</v>
      </c>
      <c r="O14" s="1">
        <f t="shared" si="2"/>
        <v>0</v>
      </c>
      <c r="P14" s="3">
        <f t="shared" si="3"/>
        <v>1</v>
      </c>
      <c r="Q14">
        <f>IF(P14 &lt; 1, 3, IF(P14 &gt;= SpieleAR!P$69, 1, 2))</f>
        <v>1</v>
      </c>
      <c r="S14">
        <v>16</v>
      </c>
      <c r="T14">
        <v>21</v>
      </c>
      <c r="U14">
        <v>17</v>
      </c>
      <c r="V14">
        <v>20</v>
      </c>
    </row>
    <row r="15" spans="1:33" x14ac:dyDescent="0.25">
      <c r="A15" s="1" t="s">
        <v>53</v>
      </c>
      <c r="D15">
        <v>0</v>
      </c>
      <c r="E15">
        <v>3</v>
      </c>
      <c r="M15">
        <f t="shared" si="0"/>
        <v>0</v>
      </c>
      <c r="N15">
        <f t="shared" si="1"/>
        <v>3</v>
      </c>
      <c r="O15" s="1">
        <f t="shared" si="2"/>
        <v>-3</v>
      </c>
      <c r="P15" s="3">
        <f t="shared" si="3"/>
        <v>0</v>
      </c>
      <c r="Q15">
        <f>IF(P15 &lt; 1, 3, IF(P15 &gt;= SpieleAR!P$69, 1, 2))</f>
        <v>3</v>
      </c>
      <c r="S15">
        <v>17</v>
      </c>
      <c r="T15">
        <v>23</v>
      </c>
      <c r="U15">
        <v>18</v>
      </c>
      <c r="V15">
        <v>22</v>
      </c>
    </row>
    <row r="16" spans="1:33" x14ac:dyDescent="0.25">
      <c r="A16" s="4"/>
      <c r="B16" s="4">
        <v>12</v>
      </c>
      <c r="C16" s="4">
        <v>25</v>
      </c>
      <c r="D16" s="4">
        <v>14</v>
      </c>
      <c r="E16" s="4">
        <v>25</v>
      </c>
      <c r="F16" s="4">
        <v>19</v>
      </c>
      <c r="G16" s="4">
        <v>25</v>
      </c>
      <c r="H16" s="4"/>
      <c r="I16" s="4"/>
      <c r="J16" s="4"/>
      <c r="K16" s="4"/>
      <c r="L16" s="4"/>
      <c r="M16" s="4">
        <f t="shared" si="0"/>
        <v>45</v>
      </c>
      <c r="N16" s="4">
        <f t="shared" si="1"/>
        <v>75</v>
      </c>
      <c r="O16" s="4">
        <f t="shared" si="2"/>
        <v>-30</v>
      </c>
      <c r="P16" s="5">
        <f t="shared" si="3"/>
        <v>0.6</v>
      </c>
      <c r="S16">
        <v>24</v>
      </c>
      <c r="T16">
        <v>24</v>
      </c>
      <c r="U16">
        <v>19</v>
      </c>
      <c r="V16">
        <v>23</v>
      </c>
    </row>
    <row r="17" spans="1:33" x14ac:dyDescent="0.25">
      <c r="P17" s="2"/>
      <c r="S17">
        <v>25</v>
      </c>
      <c r="T17">
        <v>25</v>
      </c>
      <c r="U17">
        <v>21</v>
      </c>
      <c r="V17">
        <v>25</v>
      </c>
    </row>
    <row r="18" spans="1:33" x14ac:dyDescent="0.25">
      <c r="A18" t="s">
        <v>13</v>
      </c>
      <c r="P18" s="2"/>
      <c r="T18">
        <v>27</v>
      </c>
    </row>
    <row r="19" spans="1:33" x14ac:dyDescent="0.25">
      <c r="A19" t="s">
        <v>13</v>
      </c>
      <c r="P19" s="2"/>
    </row>
    <row r="20" spans="1:33" ht="18" customHeight="1" x14ac:dyDescent="0.3">
      <c r="A20" s="8">
        <v>43561</v>
      </c>
      <c r="B20" s="9" t="s">
        <v>157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33" x14ac:dyDescent="0.25">
      <c r="A21" s="4"/>
      <c r="B21" s="4" t="s">
        <v>5</v>
      </c>
      <c r="C21" s="4"/>
      <c r="D21" s="4" t="s">
        <v>6</v>
      </c>
      <c r="E21" s="4"/>
      <c r="F21" s="4" t="s">
        <v>7</v>
      </c>
      <c r="G21" s="4"/>
      <c r="H21" s="4" t="s">
        <v>8</v>
      </c>
      <c r="I21" s="4"/>
      <c r="J21" s="4" t="s">
        <v>9</v>
      </c>
      <c r="K21" s="4"/>
      <c r="L21" s="4"/>
      <c r="M21" s="4" t="s">
        <v>10</v>
      </c>
      <c r="N21" s="4"/>
      <c r="O21" s="4"/>
      <c r="P21" s="6"/>
    </row>
    <row r="22" spans="1:33" x14ac:dyDescent="0.25">
      <c r="A22" s="4"/>
      <c r="B22" s="7" t="s">
        <v>3</v>
      </c>
      <c r="C22" s="7" t="s">
        <v>4</v>
      </c>
      <c r="D22" s="7" t="s">
        <v>3</v>
      </c>
      <c r="E22" s="7" t="s">
        <v>4</v>
      </c>
      <c r="F22" s="7" t="s">
        <v>3</v>
      </c>
      <c r="G22" s="7" t="s">
        <v>4</v>
      </c>
      <c r="H22" s="7" t="s">
        <v>3</v>
      </c>
      <c r="I22" s="7" t="s">
        <v>4</v>
      </c>
      <c r="J22" s="7" t="s">
        <v>3</v>
      </c>
      <c r="K22" s="7" t="s">
        <v>4</v>
      </c>
      <c r="L22" s="7"/>
      <c r="M22" s="7" t="s">
        <v>3</v>
      </c>
      <c r="N22" s="7" t="s">
        <v>4</v>
      </c>
      <c r="O22" s="4" t="s">
        <v>11</v>
      </c>
      <c r="P22" s="6" t="s">
        <v>12</v>
      </c>
      <c r="S22" t="s">
        <v>5</v>
      </c>
      <c r="U22" t="s">
        <v>6</v>
      </c>
      <c r="W22" t="s">
        <v>7</v>
      </c>
      <c r="Y22" t="s">
        <v>8</v>
      </c>
      <c r="AA22" t="s">
        <v>9</v>
      </c>
      <c r="AC22" t="s">
        <v>14</v>
      </c>
      <c r="AD22" t="s">
        <v>15</v>
      </c>
      <c r="AE22" t="s">
        <v>16</v>
      </c>
      <c r="AF22" t="s">
        <v>17</v>
      </c>
      <c r="AG22" t="s">
        <v>18</v>
      </c>
    </row>
    <row r="23" spans="1:33" x14ac:dyDescent="0.25">
      <c r="A23" s="1" t="s">
        <v>158</v>
      </c>
      <c r="F23">
        <v>0</v>
      </c>
      <c r="G23">
        <v>0</v>
      </c>
      <c r="M23">
        <f t="shared" ref="M23:M34" si="4" xml:space="preserve"> B23 + D23 + F23 + H23 + J23</f>
        <v>0</v>
      </c>
      <c r="N23">
        <f t="shared" ref="N23:N34" si="5" xml:space="preserve"> C23 + E23 + G23 + I23 + K23</f>
        <v>0</v>
      </c>
      <c r="O23" s="1">
        <f t="shared" ref="O23:O34" si="6">M23 - N23</f>
        <v>0</v>
      </c>
      <c r="P23" s="3">
        <f t="shared" ref="P23:P34" si="7" xml:space="preserve"> IF(M23+N23=0, 0, IF(N23=0, "MAX", M23/N23))</f>
        <v>0</v>
      </c>
      <c r="Q23">
        <v>2</v>
      </c>
      <c r="S23">
        <v>0</v>
      </c>
      <c r="V23">
        <v>3</v>
      </c>
      <c r="W23">
        <v>0</v>
      </c>
      <c r="AC23" t="s">
        <v>161</v>
      </c>
      <c r="AD23" t="s">
        <v>162</v>
      </c>
      <c r="AE23" t="s">
        <v>56</v>
      </c>
    </row>
    <row r="24" spans="1:33" x14ac:dyDescent="0.25">
      <c r="A24" s="1" t="s">
        <v>19</v>
      </c>
      <c r="B24">
        <v>1</v>
      </c>
      <c r="C24">
        <v>2</v>
      </c>
      <c r="D24">
        <v>0</v>
      </c>
      <c r="E24">
        <v>2</v>
      </c>
      <c r="F24">
        <v>1</v>
      </c>
      <c r="G24">
        <v>1</v>
      </c>
      <c r="M24">
        <f t="shared" si="4"/>
        <v>2</v>
      </c>
      <c r="N24">
        <f t="shared" si="5"/>
        <v>5</v>
      </c>
      <c r="O24" s="1">
        <f t="shared" si="6"/>
        <v>-3</v>
      </c>
      <c r="P24" s="3">
        <f t="shared" si="7"/>
        <v>0.4</v>
      </c>
      <c r="Q24">
        <f>IF(P24 &lt; 1, 3, IF(P24 &gt;= SpieleAR!P$69, 1, 2))</f>
        <v>3</v>
      </c>
      <c r="S24">
        <v>2</v>
      </c>
      <c r="T24">
        <v>1</v>
      </c>
      <c r="U24">
        <v>2</v>
      </c>
      <c r="V24">
        <v>4</v>
      </c>
      <c r="W24">
        <v>2</v>
      </c>
      <c r="X24">
        <v>13</v>
      </c>
      <c r="AC24" t="s">
        <v>163</v>
      </c>
      <c r="AD24" t="s">
        <v>164</v>
      </c>
      <c r="AE24" t="s">
        <v>163</v>
      </c>
    </row>
    <row r="25" spans="1:33" x14ac:dyDescent="0.25">
      <c r="A25" s="1" t="s">
        <v>20</v>
      </c>
      <c r="B25">
        <v>6</v>
      </c>
      <c r="C25">
        <v>4</v>
      </c>
      <c r="D25">
        <v>4</v>
      </c>
      <c r="E25">
        <v>7</v>
      </c>
      <c r="F25">
        <v>0</v>
      </c>
      <c r="G25">
        <v>3</v>
      </c>
      <c r="M25">
        <f t="shared" si="4"/>
        <v>10</v>
      </c>
      <c r="N25">
        <f t="shared" si="5"/>
        <v>14</v>
      </c>
      <c r="O25" s="1">
        <f t="shared" si="6"/>
        <v>-4</v>
      </c>
      <c r="P25" s="3">
        <f t="shared" si="7"/>
        <v>0.7142857142857143</v>
      </c>
      <c r="Q25">
        <f>IF(P25 &lt; 1, 3, IF(P25 &gt;= SpieleAR!P$69, 1, 2))</f>
        <v>3</v>
      </c>
      <c r="S25">
        <v>3</v>
      </c>
      <c r="T25">
        <v>3</v>
      </c>
      <c r="U25">
        <v>3</v>
      </c>
      <c r="V25">
        <v>6</v>
      </c>
      <c r="W25">
        <v>3</v>
      </c>
      <c r="X25">
        <v>14</v>
      </c>
      <c r="AC25" t="s">
        <v>166</v>
      </c>
      <c r="AD25" t="s">
        <v>169</v>
      </c>
      <c r="AE25" t="s">
        <v>173</v>
      </c>
    </row>
    <row r="26" spans="1:33" x14ac:dyDescent="0.25">
      <c r="A26" s="1" t="s">
        <v>21</v>
      </c>
      <c r="B26">
        <v>1</v>
      </c>
      <c r="C26">
        <v>3</v>
      </c>
      <c r="D26">
        <v>1</v>
      </c>
      <c r="E26">
        <v>0</v>
      </c>
      <c r="F26">
        <v>0</v>
      </c>
      <c r="G26">
        <v>4</v>
      </c>
      <c r="M26">
        <f t="shared" ref="M26:M27" si="8" xml:space="preserve"> B26 + D26 + F26 + H26 + J26</f>
        <v>2</v>
      </c>
      <c r="N26">
        <f t="shared" ref="N26:N27" si="9" xml:space="preserve"> C26 + E26 + G26 + I26 + K26</f>
        <v>7</v>
      </c>
      <c r="O26" s="1">
        <f t="shared" ref="O26:O27" si="10">M26 - N26</f>
        <v>-5</v>
      </c>
      <c r="P26" s="3">
        <f t="shared" ref="P26:P27" si="11" xml:space="preserve"> IF(M26+N26=0, 0, IF(N26=0, "MAX", M26/N26))</f>
        <v>0.2857142857142857</v>
      </c>
      <c r="Q26">
        <f>IF(P26 &lt; 1, 3, IF(P26 &gt;= SpieleAR!P$69, 1, 2))</f>
        <v>3</v>
      </c>
      <c r="S26">
        <v>4</v>
      </c>
      <c r="T26">
        <v>7</v>
      </c>
      <c r="U26">
        <v>5</v>
      </c>
      <c r="V26">
        <v>8</v>
      </c>
      <c r="W26">
        <v>4</v>
      </c>
      <c r="X26">
        <v>15</v>
      </c>
      <c r="AC26" t="s">
        <v>167</v>
      </c>
      <c r="AD26" t="s">
        <v>168</v>
      </c>
      <c r="AE26" t="s">
        <v>171</v>
      </c>
    </row>
    <row r="27" spans="1:33" x14ac:dyDescent="0.25">
      <c r="A27" s="1" t="s">
        <v>52</v>
      </c>
      <c r="B27">
        <v>2</v>
      </c>
      <c r="C27">
        <v>0</v>
      </c>
      <c r="D27">
        <v>1</v>
      </c>
      <c r="E27">
        <v>5</v>
      </c>
      <c r="F27">
        <v>0</v>
      </c>
      <c r="G27">
        <v>3</v>
      </c>
      <c r="M27">
        <f t="shared" si="8"/>
        <v>3</v>
      </c>
      <c r="N27">
        <f t="shared" si="9"/>
        <v>8</v>
      </c>
      <c r="O27" s="1">
        <f t="shared" si="10"/>
        <v>-5</v>
      </c>
      <c r="P27" s="3">
        <f t="shared" si="11"/>
        <v>0.375</v>
      </c>
      <c r="Q27">
        <f>IF(P27 &lt; 1, 3, IF(P27 &gt;= SpieleAR!P$69, 1, 2))</f>
        <v>3</v>
      </c>
      <c r="S27">
        <v>6</v>
      </c>
      <c r="T27">
        <v>9</v>
      </c>
      <c r="U27">
        <v>6</v>
      </c>
      <c r="V27">
        <v>9</v>
      </c>
      <c r="W27">
        <v>5</v>
      </c>
      <c r="X27">
        <v>20</v>
      </c>
      <c r="AC27" t="s">
        <v>177</v>
      </c>
      <c r="AD27" t="s">
        <v>175</v>
      </c>
      <c r="AE27" t="s">
        <v>172</v>
      </c>
    </row>
    <row r="28" spans="1:33" x14ac:dyDescent="0.25">
      <c r="A28" s="1" t="s">
        <v>159</v>
      </c>
      <c r="F28">
        <v>0</v>
      </c>
      <c r="G28">
        <v>3</v>
      </c>
      <c r="M28">
        <f t="shared" ref="M28" si="12" xml:space="preserve"> B28 + D28 + F28 + H28 + J28</f>
        <v>0</v>
      </c>
      <c r="N28">
        <f t="shared" ref="N28" si="13" xml:space="preserve"> C28 + E28 + G28 + I28 + K28</f>
        <v>3</v>
      </c>
      <c r="O28" s="1">
        <f t="shared" ref="O28" si="14">M28 - N28</f>
        <v>-3</v>
      </c>
      <c r="P28" s="3">
        <f t="shared" ref="P28" si="15" xml:space="preserve"> IF(M28+N28=0, 0, IF(N28=0, "MAX", M28/N28))</f>
        <v>0</v>
      </c>
      <c r="Q28">
        <f>IF(P28 &lt; 1, 3, IF(P28 &gt;= SpieleAR!P$69, 1, 2))</f>
        <v>3</v>
      </c>
      <c r="S28">
        <v>7</v>
      </c>
      <c r="T28">
        <v>10</v>
      </c>
      <c r="U28">
        <v>8</v>
      </c>
      <c r="V28">
        <v>12</v>
      </c>
      <c r="W28">
        <v>6</v>
      </c>
      <c r="X28">
        <v>21</v>
      </c>
      <c r="AC28" t="s">
        <v>165</v>
      </c>
      <c r="AD28" t="s">
        <v>170</v>
      </c>
      <c r="AE28" t="s">
        <v>174</v>
      </c>
    </row>
    <row r="29" spans="1:33" x14ac:dyDescent="0.25">
      <c r="A29" s="1" t="s">
        <v>0</v>
      </c>
      <c r="B29">
        <v>1</v>
      </c>
      <c r="C29">
        <v>5</v>
      </c>
      <c r="M29">
        <f t="shared" si="4"/>
        <v>1</v>
      </c>
      <c r="N29">
        <f t="shared" si="5"/>
        <v>5</v>
      </c>
      <c r="O29" s="1">
        <f t="shared" si="6"/>
        <v>-4</v>
      </c>
      <c r="P29" s="3">
        <f t="shared" si="7"/>
        <v>0.2</v>
      </c>
      <c r="Q29">
        <f>IF(P29 &lt; 1, 3, IF(P29 &gt;= SpieleAR!P$69, 1, 2))</f>
        <v>3</v>
      </c>
      <c r="S29">
        <v>8</v>
      </c>
      <c r="T29">
        <v>12</v>
      </c>
      <c r="U29">
        <v>9</v>
      </c>
      <c r="V29">
        <v>14</v>
      </c>
      <c r="W29">
        <v>7</v>
      </c>
      <c r="X29">
        <v>23</v>
      </c>
      <c r="AC29" t="s">
        <v>178</v>
      </c>
      <c r="AD29" t="s">
        <v>176</v>
      </c>
    </row>
    <row r="30" spans="1:33" x14ac:dyDescent="0.25">
      <c r="A30" s="1" t="s">
        <v>22</v>
      </c>
      <c r="B30">
        <v>0</v>
      </c>
      <c r="C30">
        <v>5</v>
      </c>
      <c r="D30">
        <v>0</v>
      </c>
      <c r="E30">
        <v>1</v>
      </c>
      <c r="M30">
        <f t="shared" si="4"/>
        <v>0</v>
      </c>
      <c r="N30">
        <f t="shared" si="5"/>
        <v>6</v>
      </c>
      <c r="O30" s="1">
        <f t="shared" si="6"/>
        <v>-6</v>
      </c>
      <c r="P30" s="3">
        <f t="shared" si="7"/>
        <v>0</v>
      </c>
      <c r="Q30">
        <f>IF(P30 &lt; 1, 3, IF(P30 &gt;= SpieleAR!P$69, 1, 2))</f>
        <v>3</v>
      </c>
      <c r="S30">
        <v>9</v>
      </c>
      <c r="T30">
        <v>14</v>
      </c>
      <c r="U30">
        <v>10</v>
      </c>
      <c r="V30">
        <v>18</v>
      </c>
      <c r="X30">
        <v>25</v>
      </c>
    </row>
    <row r="31" spans="1:33" x14ac:dyDescent="0.25">
      <c r="A31" s="1" t="s">
        <v>41</v>
      </c>
      <c r="B31">
        <v>0</v>
      </c>
      <c r="C31">
        <v>0</v>
      </c>
      <c r="D31">
        <v>0</v>
      </c>
      <c r="E31">
        <v>3</v>
      </c>
      <c r="F31">
        <v>0</v>
      </c>
      <c r="G31">
        <v>3</v>
      </c>
      <c r="M31">
        <f t="shared" si="4"/>
        <v>0</v>
      </c>
      <c r="N31">
        <f t="shared" si="5"/>
        <v>6</v>
      </c>
      <c r="O31" s="1">
        <f t="shared" si="6"/>
        <v>-6</v>
      </c>
      <c r="P31" s="3">
        <f t="shared" si="7"/>
        <v>0</v>
      </c>
      <c r="Q31">
        <f>IF(P31 &lt; 1, 3, IF(P31 &gt;= SpieleAR!P$69, 1, 2))</f>
        <v>3</v>
      </c>
      <c r="S31">
        <v>13</v>
      </c>
      <c r="T31">
        <v>19</v>
      </c>
      <c r="U31">
        <v>16</v>
      </c>
      <c r="V31">
        <v>19</v>
      </c>
    </row>
    <row r="32" spans="1:33" x14ac:dyDescent="0.25">
      <c r="A32" s="1" t="s">
        <v>160</v>
      </c>
      <c r="F32">
        <v>1</v>
      </c>
      <c r="G32">
        <v>1</v>
      </c>
      <c r="M32">
        <f t="shared" si="4"/>
        <v>1</v>
      </c>
      <c r="N32">
        <f t="shared" si="5"/>
        <v>1</v>
      </c>
      <c r="O32" s="1">
        <f t="shared" si="6"/>
        <v>0</v>
      </c>
      <c r="P32" s="3">
        <f t="shared" si="7"/>
        <v>1</v>
      </c>
      <c r="Q32">
        <f>IF(P32 &lt; 1, 3, IF(P32 &gt;= SpieleAR!P$69, 1, 2))</f>
        <v>1</v>
      </c>
      <c r="S32">
        <v>16</v>
      </c>
      <c r="T32">
        <v>21</v>
      </c>
      <c r="U32">
        <v>17</v>
      </c>
      <c r="V32">
        <v>20</v>
      </c>
    </row>
    <row r="33" spans="1:33" x14ac:dyDescent="0.25">
      <c r="A33" s="1" t="s">
        <v>53</v>
      </c>
      <c r="D33">
        <v>0</v>
      </c>
      <c r="E33">
        <v>3</v>
      </c>
      <c r="M33">
        <f t="shared" si="4"/>
        <v>0</v>
      </c>
      <c r="N33">
        <f t="shared" si="5"/>
        <v>3</v>
      </c>
      <c r="O33" s="1">
        <f t="shared" si="6"/>
        <v>-3</v>
      </c>
      <c r="P33" s="3">
        <f t="shared" si="7"/>
        <v>0</v>
      </c>
      <c r="Q33">
        <f>IF(P33 &lt; 1, 3, IF(P33 &gt;= SpieleAR!P$69, 1, 2))</f>
        <v>3</v>
      </c>
      <c r="S33">
        <v>17</v>
      </c>
      <c r="T33">
        <v>23</v>
      </c>
      <c r="U33">
        <v>18</v>
      </c>
      <c r="V33">
        <v>22</v>
      </c>
    </row>
    <row r="34" spans="1:33" x14ac:dyDescent="0.25">
      <c r="A34" s="4"/>
      <c r="B34" s="4">
        <v>25</v>
      </c>
      <c r="C34" s="4">
        <v>27</v>
      </c>
      <c r="D34" s="4">
        <v>21</v>
      </c>
      <c r="E34" s="4">
        <v>25</v>
      </c>
      <c r="F34" s="4">
        <v>7</v>
      </c>
      <c r="G34" s="4">
        <v>25</v>
      </c>
      <c r="H34" s="4"/>
      <c r="I34" s="4"/>
      <c r="J34" s="4"/>
      <c r="K34" s="4"/>
      <c r="L34" s="4"/>
      <c r="M34" s="4">
        <f t="shared" si="4"/>
        <v>53</v>
      </c>
      <c r="N34" s="4">
        <f t="shared" si="5"/>
        <v>77</v>
      </c>
      <c r="O34" s="4">
        <f t="shared" si="6"/>
        <v>-24</v>
      </c>
      <c r="P34" s="5">
        <f t="shared" si="7"/>
        <v>0.68831168831168832</v>
      </c>
      <c r="S34">
        <v>24</v>
      </c>
      <c r="T34">
        <v>24</v>
      </c>
      <c r="U34">
        <v>19</v>
      </c>
      <c r="V34">
        <v>23</v>
      </c>
    </row>
    <row r="35" spans="1:33" x14ac:dyDescent="0.25">
      <c r="P35" s="2"/>
      <c r="S35">
        <v>25</v>
      </c>
      <c r="T35">
        <v>25</v>
      </c>
      <c r="U35">
        <v>21</v>
      </c>
      <c r="V35">
        <v>25</v>
      </c>
    </row>
    <row r="36" spans="1:33" x14ac:dyDescent="0.25">
      <c r="A36" t="s">
        <v>13</v>
      </c>
      <c r="P36" s="2"/>
      <c r="T36">
        <v>27</v>
      </c>
    </row>
    <row r="37" spans="1:33" ht="18" customHeight="1" x14ac:dyDescent="0.3">
      <c r="A37" s="8">
        <v>43551</v>
      </c>
      <c r="B37" s="9" t="s">
        <v>90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</row>
    <row r="38" spans="1:33" x14ac:dyDescent="0.25">
      <c r="A38" s="4"/>
      <c r="B38" s="4" t="s">
        <v>5</v>
      </c>
      <c r="C38" s="4"/>
      <c r="D38" s="4" t="s">
        <v>6</v>
      </c>
      <c r="E38" s="4"/>
      <c r="F38" s="4" t="s">
        <v>7</v>
      </c>
      <c r="G38" s="4"/>
      <c r="H38" s="4" t="s">
        <v>8</v>
      </c>
      <c r="I38" s="4"/>
      <c r="J38" s="4" t="s">
        <v>9</v>
      </c>
      <c r="K38" s="4"/>
      <c r="L38" s="4"/>
      <c r="M38" s="4" t="s">
        <v>10</v>
      </c>
      <c r="N38" s="4"/>
      <c r="O38" s="4"/>
      <c r="P38" s="6"/>
    </row>
    <row r="39" spans="1:33" x14ac:dyDescent="0.25">
      <c r="A39" s="4"/>
      <c r="B39" s="7" t="s">
        <v>3</v>
      </c>
      <c r="C39" s="7" t="s">
        <v>4</v>
      </c>
      <c r="D39" s="7" t="s">
        <v>3</v>
      </c>
      <c r="E39" s="7" t="s">
        <v>4</v>
      </c>
      <c r="F39" s="7" t="s">
        <v>3</v>
      </c>
      <c r="G39" s="7" t="s">
        <v>4</v>
      </c>
      <c r="H39" s="7" t="s">
        <v>3</v>
      </c>
      <c r="I39" s="7" t="s">
        <v>4</v>
      </c>
      <c r="J39" s="7" t="s">
        <v>3</v>
      </c>
      <c r="K39" s="7" t="s">
        <v>4</v>
      </c>
      <c r="L39" s="7"/>
      <c r="M39" s="7" t="s">
        <v>3</v>
      </c>
      <c r="N39" s="7" t="s">
        <v>4</v>
      </c>
      <c r="O39" s="4" t="s">
        <v>11</v>
      </c>
      <c r="P39" s="6" t="s">
        <v>12</v>
      </c>
      <c r="S39" t="s">
        <v>5</v>
      </c>
      <c r="U39" t="s">
        <v>6</v>
      </c>
      <c r="W39" t="s">
        <v>7</v>
      </c>
      <c r="Y39" t="s">
        <v>8</v>
      </c>
      <c r="AA39" t="s">
        <v>9</v>
      </c>
      <c r="AC39" t="s">
        <v>14</v>
      </c>
      <c r="AD39" t="s">
        <v>15</v>
      </c>
      <c r="AE39" t="s">
        <v>16</v>
      </c>
      <c r="AF39" t="s">
        <v>17</v>
      </c>
      <c r="AG39" t="s">
        <v>18</v>
      </c>
    </row>
    <row r="40" spans="1:33" x14ac:dyDescent="0.25">
      <c r="A40" s="1" t="s">
        <v>20</v>
      </c>
      <c r="B40">
        <v>1</v>
      </c>
      <c r="C40">
        <v>5</v>
      </c>
      <c r="D40">
        <v>2</v>
      </c>
      <c r="E40">
        <v>7</v>
      </c>
      <c r="F40">
        <v>5</v>
      </c>
      <c r="G40">
        <v>3</v>
      </c>
      <c r="H40">
        <v>3</v>
      </c>
      <c r="I40">
        <v>6</v>
      </c>
      <c r="J40">
        <v>3</v>
      </c>
      <c r="K40">
        <v>4</v>
      </c>
      <c r="M40">
        <f t="shared" ref="M40:M48" si="16" xml:space="preserve"> B40 + D40 + F40 + H40 + J40</f>
        <v>14</v>
      </c>
      <c r="N40">
        <f t="shared" ref="N40:N48" si="17" xml:space="preserve"> C40 + E40 + G40 + I40 + K40</f>
        <v>25</v>
      </c>
      <c r="O40" s="1">
        <f t="shared" ref="O40:O48" si="18">M40 - N40</f>
        <v>-11</v>
      </c>
      <c r="P40" s="3">
        <f t="shared" ref="P40:P48" si="19" xml:space="preserve"> IF(M40+N40=0, 0, IF(N40=0, "MAX", M40/N40))</f>
        <v>0.56000000000000005</v>
      </c>
      <c r="Q40">
        <f>IF(P40 &lt; 1, 3, IF(P40 &gt;= SpieleAR!P$92, 1, 2))</f>
        <v>3</v>
      </c>
      <c r="S40">
        <v>2</v>
      </c>
      <c r="V40">
        <v>0</v>
      </c>
      <c r="W40">
        <v>0</v>
      </c>
      <c r="Z40">
        <v>0</v>
      </c>
      <c r="AB40">
        <v>0</v>
      </c>
      <c r="AC40" t="s">
        <v>55</v>
      </c>
      <c r="AD40" t="s">
        <v>57</v>
      </c>
      <c r="AE40" t="s">
        <v>56</v>
      </c>
      <c r="AF40" t="s">
        <v>57</v>
      </c>
      <c r="AG40" t="s">
        <v>57</v>
      </c>
    </row>
    <row r="41" spans="1:33" x14ac:dyDescent="0.25">
      <c r="A41" s="1" t="s">
        <v>21</v>
      </c>
      <c r="B41">
        <v>2</v>
      </c>
      <c r="C41">
        <v>4</v>
      </c>
      <c r="D41">
        <v>1</v>
      </c>
      <c r="E41">
        <v>3</v>
      </c>
      <c r="F41">
        <v>5</v>
      </c>
      <c r="G41">
        <v>3</v>
      </c>
      <c r="H41">
        <v>1</v>
      </c>
      <c r="I41">
        <v>1</v>
      </c>
      <c r="J41">
        <v>2</v>
      </c>
      <c r="K41">
        <v>0</v>
      </c>
      <c r="M41">
        <f t="shared" si="16"/>
        <v>11</v>
      </c>
      <c r="N41">
        <f t="shared" si="17"/>
        <v>11</v>
      </c>
      <c r="O41" s="1">
        <f t="shared" si="18"/>
        <v>0</v>
      </c>
      <c r="P41" s="3">
        <f t="shared" si="19"/>
        <v>1</v>
      </c>
      <c r="Q41">
        <f>IF(P41 &lt; 1, 3, IF(P41 &gt;= SpieleAR!P$92, 1, 2))</f>
        <v>2</v>
      </c>
      <c r="S41">
        <v>3</v>
      </c>
      <c r="T41">
        <v>4</v>
      </c>
      <c r="U41">
        <v>1</v>
      </c>
      <c r="V41">
        <v>4</v>
      </c>
      <c r="W41">
        <v>3</v>
      </c>
      <c r="X41">
        <v>5</v>
      </c>
      <c r="Y41">
        <v>2</v>
      </c>
      <c r="Z41">
        <v>2</v>
      </c>
      <c r="AA41">
        <v>1</v>
      </c>
      <c r="AB41">
        <v>3</v>
      </c>
      <c r="AC41" t="s">
        <v>58</v>
      </c>
      <c r="AD41" t="s">
        <v>59</v>
      </c>
      <c r="AE41" t="s">
        <v>60</v>
      </c>
      <c r="AF41" t="s">
        <v>58</v>
      </c>
      <c r="AG41" t="s">
        <v>58</v>
      </c>
    </row>
    <row r="42" spans="1:33" x14ac:dyDescent="0.25">
      <c r="A42" s="1" t="s">
        <v>52</v>
      </c>
      <c r="B42">
        <v>0</v>
      </c>
      <c r="C42">
        <v>2</v>
      </c>
      <c r="D42">
        <v>0</v>
      </c>
      <c r="E42">
        <v>2</v>
      </c>
      <c r="F42">
        <v>0</v>
      </c>
      <c r="G42">
        <v>2</v>
      </c>
      <c r="H42">
        <v>1</v>
      </c>
      <c r="I42">
        <v>0</v>
      </c>
      <c r="J42">
        <v>0</v>
      </c>
      <c r="K42">
        <v>0</v>
      </c>
      <c r="M42">
        <f t="shared" si="16"/>
        <v>1</v>
      </c>
      <c r="N42">
        <f t="shared" si="17"/>
        <v>6</v>
      </c>
      <c r="O42" s="1">
        <f t="shared" si="18"/>
        <v>-5</v>
      </c>
      <c r="P42" s="3">
        <f t="shared" si="19"/>
        <v>0.16666666666666666</v>
      </c>
      <c r="Q42">
        <f>IF(P42 &lt; 1, 3, IF(P42 &gt;= SpieleAR!P$92, 1, 2))</f>
        <v>3</v>
      </c>
      <c r="S42">
        <v>4</v>
      </c>
      <c r="T42">
        <v>6</v>
      </c>
      <c r="U42">
        <v>7</v>
      </c>
      <c r="V42">
        <v>6</v>
      </c>
      <c r="W42">
        <v>7</v>
      </c>
      <c r="X42">
        <v>7</v>
      </c>
      <c r="Y42">
        <v>7</v>
      </c>
      <c r="Z42">
        <v>5</v>
      </c>
      <c r="AA42">
        <v>3</v>
      </c>
      <c r="AB42">
        <v>6</v>
      </c>
      <c r="AC42" t="s">
        <v>61</v>
      </c>
      <c r="AD42" t="s">
        <v>62</v>
      </c>
      <c r="AE42" t="s">
        <v>68</v>
      </c>
      <c r="AF42" t="s">
        <v>75</v>
      </c>
      <c r="AG42" t="s">
        <v>77</v>
      </c>
    </row>
    <row r="43" spans="1:33" x14ac:dyDescent="0.25">
      <c r="A43" s="1" t="s">
        <v>53</v>
      </c>
      <c r="D43">
        <v>0</v>
      </c>
      <c r="E43">
        <v>2</v>
      </c>
      <c r="F43">
        <v>0</v>
      </c>
      <c r="G43">
        <v>2</v>
      </c>
      <c r="H43">
        <v>1</v>
      </c>
      <c r="I43">
        <v>0</v>
      </c>
      <c r="J43">
        <v>0</v>
      </c>
      <c r="K43">
        <v>0</v>
      </c>
      <c r="M43">
        <f t="shared" si="16"/>
        <v>1</v>
      </c>
      <c r="N43">
        <f t="shared" si="17"/>
        <v>4</v>
      </c>
      <c r="O43" s="1">
        <f t="shared" si="18"/>
        <v>-3</v>
      </c>
      <c r="P43" s="3">
        <f t="shared" si="19"/>
        <v>0.25</v>
      </c>
      <c r="Q43">
        <f>IF(P43 &lt; 1, 3, IF(P43 &gt;= SpieleAR!P$92, 1, 2))</f>
        <v>3</v>
      </c>
      <c r="S43">
        <v>5</v>
      </c>
      <c r="T43">
        <v>12</v>
      </c>
      <c r="U43">
        <v>11</v>
      </c>
      <c r="V43">
        <v>7</v>
      </c>
      <c r="W43">
        <v>9</v>
      </c>
      <c r="X43">
        <v>8</v>
      </c>
      <c r="Y43">
        <v>8</v>
      </c>
      <c r="Z43">
        <v>6</v>
      </c>
      <c r="AA43">
        <v>4</v>
      </c>
      <c r="AB43">
        <v>7</v>
      </c>
      <c r="AC43" t="s">
        <v>89</v>
      </c>
      <c r="AD43" t="s">
        <v>82</v>
      </c>
      <c r="AE43" t="s">
        <v>84</v>
      </c>
      <c r="AF43" t="s">
        <v>73</v>
      </c>
      <c r="AG43" t="s">
        <v>91</v>
      </c>
    </row>
    <row r="44" spans="1:33" x14ac:dyDescent="0.25">
      <c r="A44" s="1" t="s">
        <v>23</v>
      </c>
      <c r="B44">
        <v>0</v>
      </c>
      <c r="C44">
        <v>3</v>
      </c>
      <c r="D44">
        <v>0</v>
      </c>
      <c r="E44">
        <v>6</v>
      </c>
      <c r="F44">
        <v>2</v>
      </c>
      <c r="G44">
        <v>1</v>
      </c>
      <c r="H44">
        <v>1</v>
      </c>
      <c r="I44">
        <v>7</v>
      </c>
      <c r="J44">
        <v>0</v>
      </c>
      <c r="K44">
        <v>0</v>
      </c>
      <c r="M44">
        <f t="shared" si="16"/>
        <v>3</v>
      </c>
      <c r="N44">
        <f t="shared" si="17"/>
        <v>17</v>
      </c>
      <c r="O44" s="1">
        <f t="shared" si="18"/>
        <v>-14</v>
      </c>
      <c r="P44" s="3">
        <f t="shared" si="19"/>
        <v>0.17647058823529413</v>
      </c>
      <c r="Q44">
        <f>IF(P44 &lt; 1, 3, IF(P44 &gt;= SpieleAR!P$92, 1, 2))</f>
        <v>3</v>
      </c>
      <c r="S44">
        <v>6</v>
      </c>
      <c r="T44">
        <v>16</v>
      </c>
      <c r="U44">
        <v>12</v>
      </c>
      <c r="V44">
        <v>8</v>
      </c>
      <c r="W44">
        <v>10</v>
      </c>
      <c r="X44">
        <v>9</v>
      </c>
      <c r="Y44">
        <v>10</v>
      </c>
      <c r="Z44">
        <v>7</v>
      </c>
      <c r="AA44">
        <v>5</v>
      </c>
      <c r="AB44">
        <v>8</v>
      </c>
      <c r="AC44" t="s">
        <v>88</v>
      </c>
      <c r="AD44" t="s">
        <v>64</v>
      </c>
      <c r="AE44" t="s">
        <v>70</v>
      </c>
      <c r="AF44" t="s">
        <v>83</v>
      </c>
      <c r="AG44" t="s">
        <v>78</v>
      </c>
    </row>
    <row r="45" spans="1:33" x14ac:dyDescent="0.25">
      <c r="A45" s="1" t="s">
        <v>24</v>
      </c>
      <c r="B45">
        <v>2</v>
      </c>
      <c r="C45">
        <v>3</v>
      </c>
      <c r="D45">
        <v>8</v>
      </c>
      <c r="E45">
        <v>6</v>
      </c>
      <c r="F45">
        <v>3</v>
      </c>
      <c r="G45">
        <v>2</v>
      </c>
      <c r="H45">
        <v>4</v>
      </c>
      <c r="I45">
        <v>3</v>
      </c>
      <c r="J45">
        <v>2</v>
      </c>
      <c r="K45">
        <v>1</v>
      </c>
      <c r="M45">
        <f t="shared" si="16"/>
        <v>19</v>
      </c>
      <c r="N45">
        <f t="shared" si="17"/>
        <v>15</v>
      </c>
      <c r="O45" s="1">
        <f t="shared" si="18"/>
        <v>4</v>
      </c>
      <c r="P45" s="3">
        <f t="shared" si="19"/>
        <v>1.2666666666666666</v>
      </c>
      <c r="Q45">
        <f>IF(P45 &lt; 1, 3, IF(P45 &gt;= SpieleAR!P$92, 1, 2))</f>
        <v>2</v>
      </c>
      <c r="S45">
        <v>7</v>
      </c>
      <c r="T45">
        <v>17</v>
      </c>
      <c r="U45">
        <v>14</v>
      </c>
      <c r="V45">
        <v>9</v>
      </c>
      <c r="W45">
        <v>13</v>
      </c>
      <c r="X45">
        <v>10</v>
      </c>
      <c r="Y45">
        <v>11</v>
      </c>
      <c r="Z45">
        <v>10</v>
      </c>
      <c r="AA45">
        <v>7</v>
      </c>
      <c r="AB45">
        <v>9</v>
      </c>
      <c r="AC45" t="s">
        <v>86</v>
      </c>
      <c r="AD45" t="s">
        <v>63</v>
      </c>
      <c r="AE45" t="s">
        <v>69</v>
      </c>
      <c r="AF45" t="s">
        <v>85</v>
      </c>
      <c r="AG45" t="s">
        <v>79</v>
      </c>
    </row>
    <row r="46" spans="1:33" x14ac:dyDescent="0.25">
      <c r="A46" s="1" t="s">
        <v>41</v>
      </c>
      <c r="B46">
        <v>2</v>
      </c>
      <c r="C46">
        <v>4</v>
      </c>
      <c r="D46">
        <v>0</v>
      </c>
      <c r="E46">
        <v>2</v>
      </c>
      <c r="F46">
        <v>1</v>
      </c>
      <c r="G46">
        <v>1</v>
      </c>
      <c r="H46">
        <v>3</v>
      </c>
      <c r="I46">
        <v>2</v>
      </c>
      <c r="J46">
        <v>0</v>
      </c>
      <c r="K46">
        <v>2</v>
      </c>
      <c r="M46">
        <f t="shared" si="16"/>
        <v>6</v>
      </c>
      <c r="N46">
        <f t="shared" si="17"/>
        <v>11</v>
      </c>
      <c r="O46" s="1">
        <f t="shared" si="18"/>
        <v>-5</v>
      </c>
      <c r="P46" s="3">
        <f t="shared" si="19"/>
        <v>0.54545454545454541</v>
      </c>
      <c r="Q46">
        <f>IF(P46 &lt; 1, 3, IF(P46 &gt;= SpieleAR!P$92, 1, 2))</f>
        <v>3</v>
      </c>
      <c r="S46">
        <v>10</v>
      </c>
      <c r="T46">
        <v>18</v>
      </c>
      <c r="U46">
        <v>15</v>
      </c>
      <c r="V46">
        <v>18</v>
      </c>
      <c r="W46">
        <v>16</v>
      </c>
      <c r="X46">
        <v>12</v>
      </c>
      <c r="Y46">
        <v>12</v>
      </c>
      <c r="Z46">
        <v>11</v>
      </c>
      <c r="AA46">
        <v>8</v>
      </c>
      <c r="AB46">
        <v>10</v>
      </c>
      <c r="AC46" t="s">
        <v>87</v>
      </c>
      <c r="AD46" t="s">
        <v>65</v>
      </c>
      <c r="AE46" t="s">
        <v>71</v>
      </c>
      <c r="AF46" t="s">
        <v>74</v>
      </c>
      <c r="AG46" t="s">
        <v>81</v>
      </c>
    </row>
    <row r="47" spans="1:33" x14ac:dyDescent="0.25">
      <c r="A47" s="1" t="s">
        <v>54</v>
      </c>
      <c r="F47">
        <v>0</v>
      </c>
      <c r="G47">
        <v>1</v>
      </c>
      <c r="M47">
        <f t="shared" si="16"/>
        <v>0</v>
      </c>
      <c r="N47">
        <f t="shared" si="17"/>
        <v>1</v>
      </c>
      <c r="O47" s="1">
        <f t="shared" si="18"/>
        <v>-1</v>
      </c>
      <c r="P47" s="3">
        <f t="shared" si="19"/>
        <v>0</v>
      </c>
      <c r="Q47">
        <f>IF(P47 &lt; 1, 3, IF(P47 &gt;= SpieleAR!P$92, 1, 2))</f>
        <v>3</v>
      </c>
      <c r="S47">
        <v>13</v>
      </c>
      <c r="T47">
        <v>20</v>
      </c>
      <c r="U47">
        <v>16</v>
      </c>
      <c r="V47">
        <v>21</v>
      </c>
      <c r="W47">
        <v>17</v>
      </c>
      <c r="X47">
        <v>15</v>
      </c>
      <c r="Y47">
        <v>17</v>
      </c>
      <c r="Z47">
        <v>13</v>
      </c>
      <c r="AA47">
        <v>10</v>
      </c>
      <c r="AB47">
        <v>12</v>
      </c>
      <c r="AD47" t="s">
        <v>67</v>
      </c>
      <c r="AE47" t="s">
        <v>72</v>
      </c>
      <c r="AF47" t="s">
        <v>76</v>
      </c>
      <c r="AG47" t="s">
        <v>80</v>
      </c>
    </row>
    <row r="48" spans="1:33" x14ac:dyDescent="0.25">
      <c r="A48" s="4"/>
      <c r="B48" s="4">
        <v>17</v>
      </c>
      <c r="C48" s="4">
        <v>25</v>
      </c>
      <c r="D48" s="4">
        <v>20</v>
      </c>
      <c r="E48" s="4">
        <v>25</v>
      </c>
      <c r="F48" s="4">
        <v>25</v>
      </c>
      <c r="G48" s="4">
        <v>22</v>
      </c>
      <c r="H48" s="4">
        <v>25</v>
      </c>
      <c r="I48" s="4">
        <v>20</v>
      </c>
      <c r="J48" s="4">
        <v>15</v>
      </c>
      <c r="K48" s="4">
        <v>13</v>
      </c>
      <c r="L48" s="4"/>
      <c r="M48" s="4">
        <f t="shared" si="16"/>
        <v>102</v>
      </c>
      <c r="N48" s="4">
        <f t="shared" si="17"/>
        <v>105</v>
      </c>
      <c r="O48" s="4">
        <f t="shared" si="18"/>
        <v>-3</v>
      </c>
      <c r="P48" s="5">
        <f t="shared" si="19"/>
        <v>0.97142857142857142</v>
      </c>
      <c r="S48">
        <v>17</v>
      </c>
      <c r="T48">
        <v>22</v>
      </c>
      <c r="U48">
        <v>18</v>
      </c>
      <c r="V48">
        <v>22</v>
      </c>
      <c r="W48">
        <v>19</v>
      </c>
      <c r="X48">
        <v>18</v>
      </c>
      <c r="Y48">
        <v>22</v>
      </c>
      <c r="Z48">
        <v>18</v>
      </c>
      <c r="AA48">
        <v>11</v>
      </c>
      <c r="AB48">
        <v>13</v>
      </c>
      <c r="AD48" t="s">
        <v>66</v>
      </c>
    </row>
    <row r="49" spans="16:27" x14ac:dyDescent="0.25">
      <c r="P49" s="2"/>
      <c r="T49">
        <v>25</v>
      </c>
      <c r="U49">
        <v>19</v>
      </c>
      <c r="V49">
        <v>23</v>
      </c>
      <c r="W49">
        <v>20</v>
      </c>
      <c r="X49">
        <v>20</v>
      </c>
      <c r="Y49">
        <v>23</v>
      </c>
      <c r="Z49">
        <v>20</v>
      </c>
      <c r="AA49">
        <v>15</v>
      </c>
    </row>
    <row r="50" spans="16:27" x14ac:dyDescent="0.25">
      <c r="P50" s="2"/>
      <c r="U50">
        <v>20</v>
      </c>
      <c r="V50">
        <v>25</v>
      </c>
      <c r="W50">
        <v>25</v>
      </c>
      <c r="X50">
        <v>22</v>
      </c>
      <c r="Y50">
        <v>25</v>
      </c>
    </row>
    <row r="51" spans="16:27" x14ac:dyDescent="0.25">
      <c r="P51" s="2"/>
    </row>
  </sheetData>
  <conditionalFormatting sqref="M46:P47 A40:P44">
    <cfRule type="expression" dxfId="674" priority="91">
      <formula>$Q40 = 3</formula>
    </cfRule>
    <cfRule type="expression" dxfId="673" priority="92">
      <formula>$Q40 = 2</formula>
    </cfRule>
    <cfRule type="expression" dxfId="672" priority="93">
      <formula>$Q40 = 1</formula>
    </cfRule>
  </conditionalFormatting>
  <conditionalFormatting sqref="A46:L47">
    <cfRule type="expression" dxfId="671" priority="85">
      <formula>$Q46 = 3</formula>
    </cfRule>
    <cfRule type="expression" dxfId="670" priority="86">
      <formula>$Q46 = 2</formula>
    </cfRule>
    <cfRule type="expression" dxfId="669" priority="87">
      <formula>$Q46 = 1</formula>
    </cfRule>
  </conditionalFormatting>
  <conditionalFormatting sqref="A45:L45">
    <cfRule type="expression" dxfId="668" priority="79">
      <formula>$Q45 = 3</formula>
    </cfRule>
    <cfRule type="expression" dxfId="667" priority="80">
      <formula>$Q45 = 2</formula>
    </cfRule>
    <cfRule type="expression" dxfId="666" priority="81">
      <formula>$Q45 = 1</formula>
    </cfRule>
  </conditionalFormatting>
  <conditionalFormatting sqref="M45:P45">
    <cfRule type="expression" dxfId="665" priority="76">
      <formula>$Q45 = 3</formula>
    </cfRule>
    <cfRule type="expression" dxfId="664" priority="77">
      <formula>$Q45 = 2</formula>
    </cfRule>
    <cfRule type="expression" dxfId="663" priority="78">
      <formula>$Q45 = 1</formula>
    </cfRule>
  </conditionalFormatting>
  <conditionalFormatting sqref="M32:P33 A23:P25 A29:P30">
    <cfRule type="expression" dxfId="662" priority="61">
      <formula>$Q23 = 3</formula>
    </cfRule>
    <cfRule type="expression" dxfId="661" priority="62">
      <formula>$Q23 = 2</formula>
    </cfRule>
    <cfRule type="expression" dxfId="660" priority="63">
      <formula>$Q23 = 1</formula>
    </cfRule>
  </conditionalFormatting>
  <conditionalFormatting sqref="A32:L33">
    <cfRule type="expression" dxfId="659" priority="58">
      <formula>$Q32 = 3</formula>
    </cfRule>
    <cfRule type="expression" dxfId="658" priority="59">
      <formula>$Q32 = 2</formula>
    </cfRule>
    <cfRule type="expression" dxfId="657" priority="60">
      <formula>$Q32 = 1</formula>
    </cfRule>
  </conditionalFormatting>
  <conditionalFormatting sqref="A31:L31">
    <cfRule type="expression" dxfId="656" priority="55">
      <formula>$Q31 = 3</formula>
    </cfRule>
    <cfRule type="expression" dxfId="655" priority="56">
      <formula>$Q31 = 2</formula>
    </cfRule>
    <cfRule type="expression" dxfId="654" priority="57">
      <formula>$Q31 = 1</formula>
    </cfRule>
  </conditionalFormatting>
  <conditionalFormatting sqref="M31:P31">
    <cfRule type="expression" dxfId="653" priority="52">
      <formula>$Q31 = 3</formula>
    </cfRule>
    <cfRule type="expression" dxfId="652" priority="53">
      <formula>$Q31 = 2</formula>
    </cfRule>
    <cfRule type="expression" dxfId="651" priority="54">
      <formula>$Q31 = 1</formula>
    </cfRule>
  </conditionalFormatting>
  <conditionalFormatting sqref="A26:P26">
    <cfRule type="expression" dxfId="650" priority="49">
      <formula>$Q26 = 3</formula>
    </cfRule>
    <cfRule type="expression" dxfId="649" priority="50">
      <formula>$Q26 = 2</formula>
    </cfRule>
    <cfRule type="expression" dxfId="648" priority="51">
      <formula>$Q26 = 1</formula>
    </cfRule>
  </conditionalFormatting>
  <conditionalFormatting sqref="A27:P27">
    <cfRule type="expression" dxfId="647" priority="46">
      <formula>$Q27 = 3</formula>
    </cfRule>
    <cfRule type="expression" dxfId="646" priority="47">
      <formula>$Q27 = 2</formula>
    </cfRule>
    <cfRule type="expression" dxfId="645" priority="48">
      <formula>$Q27 = 1</formula>
    </cfRule>
  </conditionalFormatting>
  <conditionalFormatting sqref="A28:P28">
    <cfRule type="expression" dxfId="644" priority="43">
      <formula>$Q28 = 3</formula>
    </cfRule>
    <cfRule type="expression" dxfId="643" priority="44">
      <formula>$Q28 = 2</formula>
    </cfRule>
    <cfRule type="expression" dxfId="642" priority="45">
      <formula>$Q28 = 1</formula>
    </cfRule>
  </conditionalFormatting>
  <conditionalFormatting sqref="M14:P15 A5:P7 A11:P12">
    <cfRule type="expression" dxfId="641" priority="19">
      <formula>$Q5 = 3</formula>
    </cfRule>
    <cfRule type="expression" dxfId="640" priority="20">
      <formula>$Q5 = 2</formula>
    </cfRule>
    <cfRule type="expression" dxfId="639" priority="21">
      <formula>$Q5 = 1</formula>
    </cfRule>
  </conditionalFormatting>
  <conditionalFormatting sqref="A14:L15">
    <cfRule type="expression" dxfId="638" priority="16">
      <formula>$Q14 = 3</formula>
    </cfRule>
    <cfRule type="expression" dxfId="637" priority="17">
      <formula>$Q14 = 2</formula>
    </cfRule>
    <cfRule type="expression" dxfId="636" priority="18">
      <formula>$Q14 = 1</formula>
    </cfRule>
  </conditionalFormatting>
  <conditionalFormatting sqref="A13:L13">
    <cfRule type="expression" dxfId="635" priority="13">
      <formula>$Q13 = 3</formula>
    </cfRule>
    <cfRule type="expression" dxfId="634" priority="14">
      <formula>$Q13 = 2</formula>
    </cfRule>
    <cfRule type="expression" dxfId="633" priority="15">
      <formula>$Q13 = 1</formula>
    </cfRule>
  </conditionalFormatting>
  <conditionalFormatting sqref="M13:P13">
    <cfRule type="expression" dxfId="632" priority="10">
      <formula>$Q13 = 3</formula>
    </cfRule>
    <cfRule type="expression" dxfId="631" priority="11">
      <formula>$Q13 = 2</formula>
    </cfRule>
    <cfRule type="expression" dxfId="630" priority="12">
      <formula>$Q13 = 1</formula>
    </cfRule>
  </conditionalFormatting>
  <conditionalFormatting sqref="A8:P8">
    <cfRule type="expression" dxfId="629" priority="7">
      <formula>$Q8 = 3</formula>
    </cfRule>
    <cfRule type="expression" dxfId="628" priority="8">
      <formula>$Q8 = 2</formula>
    </cfRule>
    <cfRule type="expression" dxfId="627" priority="9">
      <formula>$Q8 = 1</formula>
    </cfRule>
  </conditionalFormatting>
  <conditionalFormatting sqref="A9:P9">
    <cfRule type="expression" dxfId="626" priority="4">
      <formula>$Q9 = 3</formula>
    </cfRule>
    <cfRule type="expression" dxfId="625" priority="5">
      <formula>$Q9 = 2</formula>
    </cfRule>
    <cfRule type="expression" dxfId="624" priority="6">
      <formula>$Q9 = 1</formula>
    </cfRule>
  </conditionalFormatting>
  <conditionalFormatting sqref="A10:P10">
    <cfRule type="expression" dxfId="623" priority="1">
      <formula>$Q10 = 3</formula>
    </cfRule>
    <cfRule type="expression" dxfId="622" priority="2">
      <formula>$Q10 = 2</formula>
    </cfRule>
    <cfRule type="expression" dxfId="621" priority="3">
      <formula>$Q10 = 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EDFA-6CBB-49A9-9ABF-AEAEDB20C7C2}">
  <dimension ref="A1:AG120"/>
  <sheetViews>
    <sheetView zoomScaleNormal="100" workbookViewId="0"/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43575</v>
      </c>
      <c r="B2" s="9" t="s">
        <v>251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3</v>
      </c>
      <c r="D5">
        <v>2</v>
      </c>
      <c r="E5">
        <v>1</v>
      </c>
      <c r="M5">
        <f t="shared" ref="M5:M14" si="0" xml:space="preserve"> B5 + D5 + F5 + H5 + J5</f>
        <v>3</v>
      </c>
      <c r="N5">
        <f t="shared" ref="N5:N14" si="1" xml:space="preserve"> C5 + E5 + G5 + I5 + K5</f>
        <v>4</v>
      </c>
      <c r="O5" s="1">
        <f t="shared" ref="O5:O14" si="2">M5 - N5</f>
        <v>-1</v>
      </c>
      <c r="P5" s="3">
        <f t="shared" ref="P5:P14" si="3" xml:space="preserve"> IF(M5+N5=0, 0, IF(N5=0, "MAX", M5/N5))</f>
        <v>0.75</v>
      </c>
      <c r="Q5">
        <f>IF(P5 &lt; 1, 3, IF(P5 &gt;= P$14, 1, 2))</f>
        <v>3</v>
      </c>
      <c r="S5">
        <v>4</v>
      </c>
      <c r="V5">
        <v>1</v>
      </c>
      <c r="AC5" t="s">
        <v>238</v>
      </c>
      <c r="AD5" t="s">
        <v>215</v>
      </c>
    </row>
    <row r="6" spans="1:33" x14ac:dyDescent="0.25">
      <c r="A6" s="1" t="s">
        <v>20</v>
      </c>
      <c r="B6">
        <v>2</v>
      </c>
      <c r="C6">
        <v>2</v>
      </c>
      <c r="D6">
        <v>0</v>
      </c>
      <c r="E6">
        <v>2</v>
      </c>
      <c r="M6">
        <f t="shared" si="0"/>
        <v>2</v>
      </c>
      <c r="N6">
        <f t="shared" si="1"/>
        <v>4</v>
      </c>
      <c r="O6" s="1">
        <f t="shared" si="2"/>
        <v>-2</v>
      </c>
      <c r="P6" s="3">
        <f t="shared" si="3"/>
        <v>0.5</v>
      </c>
      <c r="Q6">
        <f t="shared" ref="Q6:Q12" si="4">IF(P6 &lt; 1, 3, IF(P6 &gt;= P$14, 1, 2))</f>
        <v>3</v>
      </c>
      <c r="S6">
        <v>6</v>
      </c>
      <c r="T6">
        <v>2</v>
      </c>
      <c r="U6">
        <v>3</v>
      </c>
      <c r="V6">
        <v>3</v>
      </c>
      <c r="AC6" t="s">
        <v>239</v>
      </c>
      <c r="AD6" t="s">
        <v>240</v>
      </c>
    </row>
    <row r="7" spans="1:33" x14ac:dyDescent="0.25">
      <c r="A7" s="1" t="s">
        <v>21</v>
      </c>
      <c r="B7">
        <v>2</v>
      </c>
      <c r="C7">
        <v>0</v>
      </c>
      <c r="D7">
        <v>4</v>
      </c>
      <c r="E7">
        <v>2</v>
      </c>
      <c r="M7">
        <f t="shared" si="0"/>
        <v>6</v>
      </c>
      <c r="N7">
        <f t="shared" si="1"/>
        <v>2</v>
      </c>
      <c r="O7" s="1">
        <f t="shared" si="2"/>
        <v>4</v>
      </c>
      <c r="P7" s="3">
        <f t="shared" si="3"/>
        <v>3</v>
      </c>
      <c r="Q7">
        <f t="shared" si="4"/>
        <v>1</v>
      </c>
      <c r="S7">
        <v>7</v>
      </c>
      <c r="T7">
        <v>3</v>
      </c>
      <c r="U7">
        <v>9</v>
      </c>
      <c r="V7">
        <v>5</v>
      </c>
      <c r="AC7" t="s">
        <v>242</v>
      </c>
      <c r="AD7" t="s">
        <v>247</v>
      </c>
    </row>
    <row r="8" spans="1:33" x14ac:dyDescent="0.25">
      <c r="A8" s="1" t="s">
        <v>0</v>
      </c>
      <c r="B8">
        <v>2</v>
      </c>
      <c r="C8">
        <v>3</v>
      </c>
      <c r="D8">
        <v>5</v>
      </c>
      <c r="E8">
        <v>4</v>
      </c>
      <c r="M8">
        <f t="shared" si="0"/>
        <v>7</v>
      </c>
      <c r="N8">
        <f t="shared" si="1"/>
        <v>7</v>
      </c>
      <c r="O8" s="1">
        <f t="shared" si="2"/>
        <v>0</v>
      </c>
      <c r="P8" s="3">
        <f t="shared" si="3"/>
        <v>1</v>
      </c>
      <c r="Q8">
        <f t="shared" si="4"/>
        <v>2</v>
      </c>
      <c r="S8">
        <v>9</v>
      </c>
      <c r="T8">
        <v>6</v>
      </c>
      <c r="U8">
        <v>12</v>
      </c>
      <c r="V8">
        <v>8</v>
      </c>
      <c r="AC8" t="s">
        <v>243</v>
      </c>
      <c r="AD8" t="s">
        <v>248</v>
      </c>
    </row>
    <row r="9" spans="1:33" x14ac:dyDescent="0.25">
      <c r="A9" s="1" t="s">
        <v>22</v>
      </c>
      <c r="B9">
        <v>2</v>
      </c>
      <c r="C9">
        <v>1</v>
      </c>
      <c r="D9">
        <v>0</v>
      </c>
      <c r="E9">
        <v>0</v>
      </c>
      <c r="M9">
        <f t="shared" si="0"/>
        <v>2</v>
      </c>
      <c r="N9">
        <f t="shared" si="1"/>
        <v>1</v>
      </c>
      <c r="O9" s="1">
        <f t="shared" si="2"/>
        <v>1</v>
      </c>
      <c r="P9" s="3">
        <f t="shared" si="3"/>
        <v>2</v>
      </c>
      <c r="Q9">
        <f t="shared" si="4"/>
        <v>1</v>
      </c>
      <c r="S9">
        <v>11</v>
      </c>
      <c r="T9">
        <v>7</v>
      </c>
      <c r="U9">
        <v>14</v>
      </c>
      <c r="V9">
        <v>11</v>
      </c>
      <c r="AC9" t="s">
        <v>241</v>
      </c>
      <c r="AD9" t="s">
        <v>249</v>
      </c>
    </row>
    <row r="10" spans="1:33" x14ac:dyDescent="0.25">
      <c r="A10" s="1" t="s">
        <v>23</v>
      </c>
      <c r="B10">
        <v>1</v>
      </c>
      <c r="C10">
        <v>1</v>
      </c>
      <c r="D10">
        <v>0</v>
      </c>
      <c r="E10">
        <v>0</v>
      </c>
      <c r="M10">
        <f t="shared" si="0"/>
        <v>1</v>
      </c>
      <c r="N10">
        <f t="shared" si="1"/>
        <v>1</v>
      </c>
      <c r="O10" s="1">
        <f t="shared" si="2"/>
        <v>0</v>
      </c>
      <c r="P10" s="3">
        <f t="shared" si="3"/>
        <v>1</v>
      </c>
      <c r="Q10">
        <f t="shared" si="4"/>
        <v>2</v>
      </c>
      <c r="S10">
        <v>15</v>
      </c>
      <c r="T10">
        <v>8</v>
      </c>
      <c r="U10">
        <v>17</v>
      </c>
      <c r="V10">
        <v>12</v>
      </c>
      <c r="AC10" t="s">
        <v>244</v>
      </c>
      <c r="AD10" t="s">
        <v>250</v>
      </c>
    </row>
    <row r="11" spans="1:33" x14ac:dyDescent="0.25">
      <c r="A11" s="1" t="s">
        <v>1</v>
      </c>
      <c r="B11">
        <v>0</v>
      </c>
      <c r="C11">
        <v>0</v>
      </c>
      <c r="D11">
        <v>0</v>
      </c>
      <c r="E11">
        <v>0</v>
      </c>
      <c r="M11">
        <f t="shared" si="0"/>
        <v>0</v>
      </c>
      <c r="N11">
        <f t="shared" si="1"/>
        <v>0</v>
      </c>
      <c r="O11" s="1">
        <f t="shared" si="2"/>
        <v>0</v>
      </c>
      <c r="P11" s="3">
        <f t="shared" si="3"/>
        <v>0</v>
      </c>
      <c r="Q11">
        <v>2</v>
      </c>
      <c r="S11">
        <v>18</v>
      </c>
      <c r="T11">
        <v>9</v>
      </c>
      <c r="U11">
        <v>18</v>
      </c>
      <c r="V11">
        <v>13</v>
      </c>
      <c r="AC11" t="s">
        <v>245</v>
      </c>
    </row>
    <row r="12" spans="1:33" x14ac:dyDescent="0.25">
      <c r="A12" s="1" t="s">
        <v>180</v>
      </c>
      <c r="B12">
        <v>1</v>
      </c>
      <c r="C12">
        <v>1</v>
      </c>
      <c r="D12">
        <v>0</v>
      </c>
      <c r="E12">
        <v>2</v>
      </c>
      <c r="M12">
        <f t="shared" si="0"/>
        <v>1</v>
      </c>
      <c r="N12">
        <f t="shared" si="1"/>
        <v>3</v>
      </c>
      <c r="O12" s="1">
        <f t="shared" si="2"/>
        <v>-2</v>
      </c>
      <c r="P12" s="3">
        <f t="shared" si="3"/>
        <v>0.33333333333333331</v>
      </c>
      <c r="Q12">
        <f t="shared" si="4"/>
        <v>3</v>
      </c>
      <c r="S12">
        <v>21</v>
      </c>
      <c r="T12">
        <v>12</v>
      </c>
      <c r="U12">
        <v>20</v>
      </c>
      <c r="V12">
        <v>14</v>
      </c>
      <c r="AC12" t="s">
        <v>246</v>
      </c>
    </row>
    <row r="13" spans="1:33" x14ac:dyDescent="0.25">
      <c r="A13" s="1" t="s">
        <v>41</v>
      </c>
      <c r="M13">
        <f t="shared" si="0"/>
        <v>0</v>
      </c>
      <c r="N13">
        <f t="shared" si="1"/>
        <v>0</v>
      </c>
      <c r="O13" s="1">
        <f t="shared" si="2"/>
        <v>0</v>
      </c>
      <c r="P13" s="3">
        <f t="shared" si="3"/>
        <v>0</v>
      </c>
      <c r="Q13">
        <v>2</v>
      </c>
      <c r="S13">
        <v>23</v>
      </c>
      <c r="T13">
        <v>13</v>
      </c>
      <c r="U13">
        <v>25</v>
      </c>
    </row>
    <row r="14" spans="1:33" x14ac:dyDescent="0.25">
      <c r="A14" s="4"/>
      <c r="B14" s="4">
        <v>25</v>
      </c>
      <c r="C14" s="4">
        <v>16</v>
      </c>
      <c r="D14" s="4">
        <v>25</v>
      </c>
      <c r="E14" s="4">
        <v>11</v>
      </c>
      <c r="F14" s="4"/>
      <c r="G14" s="4"/>
      <c r="H14" s="4"/>
      <c r="I14" s="4"/>
      <c r="J14" s="4"/>
      <c r="K14" s="4"/>
      <c r="L14" s="4"/>
      <c r="M14" s="4">
        <f t="shared" si="0"/>
        <v>50</v>
      </c>
      <c r="N14" s="4">
        <f t="shared" si="1"/>
        <v>27</v>
      </c>
      <c r="O14" s="4">
        <f t="shared" si="2"/>
        <v>23</v>
      </c>
      <c r="P14" s="5">
        <f t="shared" si="3"/>
        <v>1.8518518518518519</v>
      </c>
      <c r="S14">
        <v>25</v>
      </c>
      <c r="T14">
        <v>16</v>
      </c>
      <c r="AC14" t="s">
        <v>235</v>
      </c>
      <c r="AD14" t="s">
        <v>235</v>
      </c>
    </row>
    <row r="15" spans="1:33" x14ac:dyDescent="0.25">
      <c r="P15"/>
    </row>
    <row r="16" spans="1:33" ht="18.75" x14ac:dyDescent="0.3">
      <c r="A16" s="8">
        <v>43575</v>
      </c>
      <c r="B16" s="9" t="s">
        <v>252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1:33" x14ac:dyDescent="0.25">
      <c r="A17" s="4"/>
      <c r="B17" s="4" t="s">
        <v>5</v>
      </c>
      <c r="C17" s="4"/>
      <c r="D17" s="4" t="s">
        <v>6</v>
      </c>
      <c r="E17" s="4"/>
      <c r="F17" s="4" t="s">
        <v>7</v>
      </c>
      <c r="G17" s="4"/>
      <c r="H17" s="4" t="s">
        <v>8</v>
      </c>
      <c r="I17" s="4"/>
      <c r="J17" s="4" t="s">
        <v>9</v>
      </c>
      <c r="K17" s="4"/>
      <c r="L17" s="4"/>
      <c r="M17" s="4" t="s">
        <v>10</v>
      </c>
      <c r="N17" s="4"/>
      <c r="O17" s="4"/>
      <c r="P17" s="6"/>
    </row>
    <row r="18" spans="1:33" x14ac:dyDescent="0.25">
      <c r="A18" s="4"/>
      <c r="B18" s="7" t="s">
        <v>3</v>
      </c>
      <c r="C18" s="7" t="s">
        <v>4</v>
      </c>
      <c r="D18" s="7" t="s">
        <v>3</v>
      </c>
      <c r="E18" s="7" t="s">
        <v>4</v>
      </c>
      <c r="F18" s="7" t="s">
        <v>3</v>
      </c>
      <c r="G18" s="7" t="s">
        <v>4</v>
      </c>
      <c r="H18" s="7" t="s">
        <v>3</v>
      </c>
      <c r="I18" s="7" t="s">
        <v>4</v>
      </c>
      <c r="J18" s="7" t="s">
        <v>3</v>
      </c>
      <c r="K18" s="7" t="s">
        <v>4</v>
      </c>
      <c r="L18" s="7"/>
      <c r="M18" s="7" t="s">
        <v>3</v>
      </c>
      <c r="N18" s="7" t="s">
        <v>4</v>
      </c>
      <c r="O18" s="4" t="s">
        <v>11</v>
      </c>
      <c r="P18" s="6" t="s">
        <v>12</v>
      </c>
      <c r="S18" t="s">
        <v>5</v>
      </c>
      <c r="U18" t="s">
        <v>6</v>
      </c>
      <c r="W18" t="s">
        <v>7</v>
      </c>
      <c r="Y18" t="s">
        <v>8</v>
      </c>
      <c r="AA18" t="s">
        <v>9</v>
      </c>
      <c r="AC18" t="s">
        <v>14</v>
      </c>
      <c r="AD18" t="s">
        <v>15</v>
      </c>
      <c r="AE18" t="s">
        <v>16</v>
      </c>
      <c r="AF18" t="s">
        <v>17</v>
      </c>
      <c r="AG18" t="s">
        <v>18</v>
      </c>
    </row>
    <row r="19" spans="1:33" x14ac:dyDescent="0.25">
      <c r="A19" s="1" t="s">
        <v>2</v>
      </c>
      <c r="B19">
        <v>2</v>
      </c>
      <c r="C19">
        <v>0</v>
      </c>
      <c r="D19">
        <v>0</v>
      </c>
      <c r="E19">
        <v>1</v>
      </c>
      <c r="M19">
        <f t="shared" ref="M19:M28" si="5" xml:space="preserve"> B19 + D19 + F19 + H19 + J19</f>
        <v>2</v>
      </c>
      <c r="N19">
        <f t="shared" ref="N19:N28" si="6" xml:space="preserve"> C19 + E19 + G19 + I19 + K19</f>
        <v>1</v>
      </c>
      <c r="O19" s="1">
        <f t="shared" ref="O19:O28" si="7">M19 - N19</f>
        <v>1</v>
      </c>
      <c r="P19" s="3">
        <f t="shared" ref="P19:P28" si="8" xml:space="preserve"> IF(M19+N19=0, 0, IF(N19=0, "MAX", M19/N19))</f>
        <v>2</v>
      </c>
      <c r="Q19">
        <f>IF(P19 &lt; 1, 3, IF(P19 &gt;= P$28, 1, 2))</f>
        <v>1</v>
      </c>
      <c r="S19">
        <v>3</v>
      </c>
      <c r="V19">
        <v>3</v>
      </c>
      <c r="AC19" t="s">
        <v>238</v>
      </c>
      <c r="AD19" t="s">
        <v>253</v>
      </c>
    </row>
    <row r="20" spans="1:33" x14ac:dyDescent="0.25">
      <c r="A20" s="1" t="s">
        <v>20</v>
      </c>
      <c r="B20">
        <v>1</v>
      </c>
      <c r="C20">
        <v>1</v>
      </c>
      <c r="D20">
        <v>0</v>
      </c>
      <c r="E20">
        <v>1</v>
      </c>
      <c r="M20">
        <f t="shared" si="5"/>
        <v>1</v>
      </c>
      <c r="N20">
        <f t="shared" si="6"/>
        <v>2</v>
      </c>
      <c r="O20" s="1">
        <f t="shared" si="7"/>
        <v>-1</v>
      </c>
      <c r="P20" s="3">
        <f t="shared" si="8"/>
        <v>0.5</v>
      </c>
      <c r="Q20">
        <f t="shared" ref="Q20:Q26" si="9">IF(P20 &lt; 1, 3, IF(P20 &gt;= P$28, 1, 2))</f>
        <v>3</v>
      </c>
      <c r="S20">
        <v>5</v>
      </c>
      <c r="T20">
        <v>3</v>
      </c>
      <c r="U20">
        <v>1</v>
      </c>
      <c r="V20">
        <v>4</v>
      </c>
      <c r="AC20" t="s">
        <v>254</v>
      </c>
      <c r="AD20" t="s">
        <v>255</v>
      </c>
    </row>
    <row r="21" spans="1:33" x14ac:dyDescent="0.25">
      <c r="A21" s="1" t="s">
        <v>21</v>
      </c>
      <c r="B21">
        <v>1</v>
      </c>
      <c r="C21">
        <v>0</v>
      </c>
      <c r="D21">
        <v>0</v>
      </c>
      <c r="E21">
        <v>3</v>
      </c>
      <c r="M21">
        <f t="shared" si="5"/>
        <v>1</v>
      </c>
      <c r="N21">
        <f t="shared" si="6"/>
        <v>3</v>
      </c>
      <c r="O21" s="1">
        <f t="shared" si="7"/>
        <v>-2</v>
      </c>
      <c r="P21" s="3">
        <f t="shared" si="8"/>
        <v>0.33333333333333331</v>
      </c>
      <c r="Q21">
        <f t="shared" si="9"/>
        <v>3</v>
      </c>
      <c r="S21">
        <v>6</v>
      </c>
      <c r="T21">
        <v>5</v>
      </c>
      <c r="U21">
        <v>2</v>
      </c>
      <c r="V21">
        <v>5</v>
      </c>
      <c r="AC21" t="s">
        <v>256</v>
      </c>
      <c r="AD21" t="s">
        <v>259</v>
      </c>
    </row>
    <row r="22" spans="1:33" x14ac:dyDescent="0.25">
      <c r="A22" s="1" t="s">
        <v>0</v>
      </c>
      <c r="B22">
        <v>2</v>
      </c>
      <c r="C22">
        <v>6</v>
      </c>
      <c r="D22">
        <v>2</v>
      </c>
      <c r="E22">
        <v>3</v>
      </c>
      <c r="M22">
        <f t="shared" si="5"/>
        <v>4</v>
      </c>
      <c r="N22">
        <f t="shared" si="6"/>
        <v>9</v>
      </c>
      <c r="O22" s="1">
        <f t="shared" si="7"/>
        <v>-5</v>
      </c>
      <c r="P22" s="3">
        <f t="shared" si="8"/>
        <v>0.44444444444444442</v>
      </c>
      <c r="Q22">
        <f t="shared" si="9"/>
        <v>3</v>
      </c>
      <c r="S22">
        <v>7</v>
      </c>
      <c r="T22">
        <v>6</v>
      </c>
      <c r="U22">
        <v>4</v>
      </c>
      <c r="V22">
        <v>6</v>
      </c>
      <c r="AC22" t="s">
        <v>257</v>
      </c>
      <c r="AD22" t="s">
        <v>261</v>
      </c>
    </row>
    <row r="23" spans="1:33" x14ac:dyDescent="0.25">
      <c r="A23" s="1" t="s">
        <v>22</v>
      </c>
      <c r="B23">
        <v>0</v>
      </c>
      <c r="C23">
        <v>2</v>
      </c>
      <c r="D23">
        <v>1</v>
      </c>
      <c r="E23">
        <v>0</v>
      </c>
      <c r="M23">
        <f t="shared" si="5"/>
        <v>1</v>
      </c>
      <c r="N23">
        <f t="shared" si="6"/>
        <v>2</v>
      </c>
      <c r="O23" s="1">
        <f t="shared" si="7"/>
        <v>-1</v>
      </c>
      <c r="P23" s="3">
        <f t="shared" si="8"/>
        <v>0.5</v>
      </c>
      <c r="Q23">
        <f t="shared" si="9"/>
        <v>3</v>
      </c>
      <c r="S23">
        <v>9</v>
      </c>
      <c r="T23">
        <v>7</v>
      </c>
      <c r="U23">
        <v>7</v>
      </c>
      <c r="V23">
        <v>7</v>
      </c>
      <c r="AC23" t="s">
        <v>258</v>
      </c>
      <c r="AD23" t="s">
        <v>260</v>
      </c>
    </row>
    <row r="24" spans="1:33" x14ac:dyDescent="0.25">
      <c r="A24" s="1" t="s">
        <v>23</v>
      </c>
      <c r="B24">
        <v>1</v>
      </c>
      <c r="C24">
        <v>1</v>
      </c>
      <c r="D24">
        <v>0</v>
      </c>
      <c r="E24">
        <v>4</v>
      </c>
      <c r="M24">
        <f t="shared" si="5"/>
        <v>1</v>
      </c>
      <c r="N24">
        <f t="shared" si="6"/>
        <v>5</v>
      </c>
      <c r="O24" s="1">
        <f t="shared" si="7"/>
        <v>-4</v>
      </c>
      <c r="P24" s="3">
        <f t="shared" si="8"/>
        <v>0.2</v>
      </c>
      <c r="Q24">
        <f t="shared" si="9"/>
        <v>3</v>
      </c>
      <c r="S24">
        <v>12</v>
      </c>
      <c r="T24">
        <v>10</v>
      </c>
      <c r="U24">
        <v>8</v>
      </c>
      <c r="V24">
        <v>8</v>
      </c>
      <c r="AC24" t="s">
        <v>264</v>
      </c>
      <c r="AD24" t="s">
        <v>262</v>
      </c>
    </row>
    <row r="25" spans="1:33" x14ac:dyDescent="0.25">
      <c r="A25" s="1" t="s">
        <v>1</v>
      </c>
      <c r="D25">
        <v>0</v>
      </c>
      <c r="E25">
        <v>1</v>
      </c>
      <c r="M25">
        <f t="shared" si="5"/>
        <v>0</v>
      </c>
      <c r="N25">
        <f t="shared" si="6"/>
        <v>1</v>
      </c>
      <c r="O25" s="1">
        <f t="shared" si="7"/>
        <v>-1</v>
      </c>
      <c r="P25" s="3">
        <f t="shared" si="8"/>
        <v>0</v>
      </c>
      <c r="Q25">
        <v>2</v>
      </c>
      <c r="S25">
        <v>13</v>
      </c>
      <c r="T25">
        <v>11</v>
      </c>
      <c r="U25">
        <v>9</v>
      </c>
      <c r="V25">
        <v>9</v>
      </c>
      <c r="AC25" t="s">
        <v>265</v>
      </c>
      <c r="AD25" t="s">
        <v>263</v>
      </c>
    </row>
    <row r="26" spans="1:33" x14ac:dyDescent="0.25">
      <c r="A26" s="1" t="s">
        <v>180</v>
      </c>
      <c r="B26">
        <v>0</v>
      </c>
      <c r="C26">
        <v>4</v>
      </c>
      <c r="M26">
        <f t="shared" si="5"/>
        <v>0</v>
      </c>
      <c r="N26">
        <f t="shared" si="6"/>
        <v>4</v>
      </c>
      <c r="O26" s="1">
        <f t="shared" si="7"/>
        <v>-4</v>
      </c>
      <c r="P26" s="3">
        <f t="shared" si="8"/>
        <v>0</v>
      </c>
      <c r="Q26">
        <f t="shared" si="9"/>
        <v>3</v>
      </c>
      <c r="S26">
        <v>14</v>
      </c>
      <c r="T26">
        <v>12</v>
      </c>
      <c r="U26">
        <v>11</v>
      </c>
      <c r="V26">
        <v>10</v>
      </c>
    </row>
    <row r="27" spans="1:33" x14ac:dyDescent="0.25">
      <c r="A27" s="1" t="s">
        <v>41</v>
      </c>
      <c r="D27">
        <v>0</v>
      </c>
      <c r="E27">
        <v>0</v>
      </c>
      <c r="M27">
        <f t="shared" si="5"/>
        <v>0</v>
      </c>
      <c r="N27">
        <f t="shared" si="6"/>
        <v>0</v>
      </c>
      <c r="O27" s="1">
        <f t="shared" si="7"/>
        <v>0</v>
      </c>
      <c r="P27" s="3">
        <f t="shared" si="8"/>
        <v>0</v>
      </c>
      <c r="Q27">
        <v>2</v>
      </c>
      <c r="S27">
        <v>16</v>
      </c>
      <c r="T27">
        <v>13</v>
      </c>
      <c r="U27">
        <v>12</v>
      </c>
      <c r="V27">
        <v>12</v>
      </c>
      <c r="AC27" t="s">
        <v>235</v>
      </c>
      <c r="AD27" t="s">
        <v>235</v>
      </c>
    </row>
    <row r="28" spans="1:33" x14ac:dyDescent="0.25">
      <c r="A28" s="4"/>
      <c r="B28" s="4">
        <v>22</v>
      </c>
      <c r="C28" s="4">
        <v>25</v>
      </c>
      <c r="D28" s="4">
        <v>21</v>
      </c>
      <c r="E28" s="4">
        <v>25</v>
      </c>
      <c r="F28" s="4"/>
      <c r="G28" s="4"/>
      <c r="H28" s="4"/>
      <c r="I28" s="4"/>
      <c r="J28" s="4"/>
      <c r="K28" s="4"/>
      <c r="L28" s="4"/>
      <c r="M28" s="4">
        <f t="shared" si="5"/>
        <v>43</v>
      </c>
      <c r="N28" s="4">
        <f t="shared" si="6"/>
        <v>50</v>
      </c>
      <c r="O28" s="4">
        <f t="shared" si="7"/>
        <v>-7</v>
      </c>
      <c r="P28" s="5">
        <f t="shared" si="8"/>
        <v>0.86</v>
      </c>
      <c r="S28">
        <v>19</v>
      </c>
      <c r="T28">
        <v>18</v>
      </c>
      <c r="U28">
        <v>13</v>
      </c>
      <c r="V28">
        <v>13</v>
      </c>
    </row>
    <row r="29" spans="1:33" x14ac:dyDescent="0.25">
      <c r="P29"/>
      <c r="S29">
        <v>21</v>
      </c>
      <c r="T29">
        <v>19</v>
      </c>
      <c r="U29">
        <v>14</v>
      </c>
      <c r="V29">
        <v>14</v>
      </c>
    </row>
    <row r="30" spans="1:33" x14ac:dyDescent="0.25">
      <c r="A30" t="s">
        <v>13</v>
      </c>
      <c r="S30">
        <v>22</v>
      </c>
      <c r="T30">
        <v>22</v>
      </c>
      <c r="U30">
        <v>17</v>
      </c>
      <c r="V30">
        <v>17</v>
      </c>
    </row>
    <row r="31" spans="1:33" x14ac:dyDescent="0.25">
      <c r="A31" t="s">
        <v>13</v>
      </c>
      <c r="T31">
        <v>25</v>
      </c>
      <c r="U31">
        <v>19</v>
      </c>
      <c r="V31">
        <v>19</v>
      </c>
    </row>
    <row r="32" spans="1:33" x14ac:dyDescent="0.25">
      <c r="A32" t="s">
        <v>13</v>
      </c>
      <c r="U32">
        <v>20</v>
      </c>
      <c r="V32">
        <v>21</v>
      </c>
    </row>
    <row r="33" spans="1:33" x14ac:dyDescent="0.25">
      <c r="A33" t="s">
        <v>13</v>
      </c>
      <c r="U33">
        <v>21</v>
      </c>
      <c r="V33">
        <v>25</v>
      </c>
    </row>
    <row r="34" spans="1:33" x14ac:dyDescent="0.25">
      <c r="A34" t="s">
        <v>13</v>
      </c>
    </row>
    <row r="35" spans="1:33" x14ac:dyDescent="0.25">
      <c r="A35" t="s">
        <v>13</v>
      </c>
      <c r="P35"/>
    </row>
    <row r="36" spans="1:33" ht="18.75" x14ac:dyDescent="0.3">
      <c r="A36" s="8">
        <v>43575</v>
      </c>
      <c r="B36" s="9" t="s">
        <v>282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33" x14ac:dyDescent="0.25">
      <c r="A37" s="4"/>
      <c r="B37" s="4" t="s">
        <v>5</v>
      </c>
      <c r="C37" s="4"/>
      <c r="D37" s="4" t="s">
        <v>6</v>
      </c>
      <c r="E37" s="4"/>
      <c r="F37" s="4" t="s">
        <v>7</v>
      </c>
      <c r="G37" s="4"/>
      <c r="H37" s="4" t="s">
        <v>8</v>
      </c>
      <c r="I37" s="4"/>
      <c r="J37" s="4" t="s">
        <v>9</v>
      </c>
      <c r="K37" s="4"/>
      <c r="L37" s="4"/>
      <c r="M37" s="4" t="s">
        <v>10</v>
      </c>
      <c r="N37" s="4"/>
      <c r="O37" s="4"/>
      <c r="P37" s="6"/>
    </row>
    <row r="38" spans="1:33" x14ac:dyDescent="0.25">
      <c r="A38" s="4"/>
      <c r="B38" s="7" t="s">
        <v>3</v>
      </c>
      <c r="C38" s="7" t="s">
        <v>4</v>
      </c>
      <c r="D38" s="7" t="s">
        <v>3</v>
      </c>
      <c r="E38" s="7" t="s">
        <v>4</v>
      </c>
      <c r="F38" s="7" t="s">
        <v>3</v>
      </c>
      <c r="G38" s="7" t="s">
        <v>4</v>
      </c>
      <c r="H38" s="7" t="s">
        <v>3</v>
      </c>
      <c r="I38" s="7" t="s">
        <v>4</v>
      </c>
      <c r="J38" s="7" t="s">
        <v>3</v>
      </c>
      <c r="K38" s="7" t="s">
        <v>4</v>
      </c>
      <c r="L38" s="7"/>
      <c r="M38" s="7" t="s">
        <v>3</v>
      </c>
      <c r="N38" s="7" t="s">
        <v>4</v>
      </c>
      <c r="O38" s="4" t="s">
        <v>11</v>
      </c>
      <c r="P38" s="6" t="s">
        <v>12</v>
      </c>
      <c r="S38" t="s">
        <v>5</v>
      </c>
      <c r="U38" t="s">
        <v>6</v>
      </c>
      <c r="W38" t="s">
        <v>7</v>
      </c>
      <c r="Y38" t="s">
        <v>8</v>
      </c>
      <c r="AA38" t="s">
        <v>9</v>
      </c>
      <c r="AC38" t="s">
        <v>14</v>
      </c>
      <c r="AD38" t="s">
        <v>15</v>
      </c>
      <c r="AE38" t="s">
        <v>16</v>
      </c>
      <c r="AF38" t="s">
        <v>17</v>
      </c>
      <c r="AG38" t="s">
        <v>18</v>
      </c>
    </row>
    <row r="39" spans="1:33" x14ac:dyDescent="0.25">
      <c r="A39" s="1" t="s">
        <v>2</v>
      </c>
      <c r="B39">
        <v>2</v>
      </c>
      <c r="C39">
        <v>3</v>
      </c>
      <c r="D39">
        <v>0</v>
      </c>
      <c r="E39">
        <v>2</v>
      </c>
      <c r="M39">
        <f t="shared" ref="M39:M48" si="10" xml:space="preserve"> B39 + D39 + F39 + H39 + J39</f>
        <v>2</v>
      </c>
      <c r="N39">
        <f t="shared" ref="N39:N48" si="11" xml:space="preserve"> C39 + E39 + G39 + I39 + K39</f>
        <v>5</v>
      </c>
      <c r="O39" s="1">
        <f t="shared" ref="O39:O48" si="12">M39 - N39</f>
        <v>-3</v>
      </c>
      <c r="P39" s="3">
        <f t="shared" ref="P39:P48" si="13" xml:space="preserve"> IF(M39+N39=0, 0, IF(N39=0, "MAX", M39/N39))</f>
        <v>0.4</v>
      </c>
      <c r="Q39">
        <f>IF(P39 &lt; 1, 3, IF(P39 &gt;= P$48, 1, 2))</f>
        <v>3</v>
      </c>
      <c r="T39">
        <v>1</v>
      </c>
      <c r="U39">
        <v>0</v>
      </c>
      <c r="X39">
        <v>0</v>
      </c>
      <c r="AC39" t="s">
        <v>215</v>
      </c>
      <c r="AD39" t="s">
        <v>238</v>
      </c>
      <c r="AE39" t="s">
        <v>266</v>
      </c>
    </row>
    <row r="40" spans="1:33" x14ac:dyDescent="0.25">
      <c r="A40" s="1" t="s">
        <v>20</v>
      </c>
      <c r="B40">
        <v>1</v>
      </c>
      <c r="C40">
        <v>2</v>
      </c>
      <c r="D40">
        <v>1</v>
      </c>
      <c r="E40">
        <v>4</v>
      </c>
      <c r="F40">
        <v>0</v>
      </c>
      <c r="G40">
        <v>1</v>
      </c>
      <c r="M40">
        <f t="shared" si="10"/>
        <v>2</v>
      </c>
      <c r="N40">
        <f t="shared" si="11"/>
        <v>7</v>
      </c>
      <c r="O40" s="1">
        <f t="shared" si="12"/>
        <v>-5</v>
      </c>
      <c r="P40" s="3">
        <f t="shared" si="13"/>
        <v>0.2857142857142857</v>
      </c>
      <c r="Q40">
        <f t="shared" ref="Q40:Q46" si="14">IF(P40 &lt; 1, 3, IF(P40 &gt;= P$48, 1, 2))</f>
        <v>3</v>
      </c>
      <c r="S40">
        <v>2</v>
      </c>
      <c r="T40">
        <v>3</v>
      </c>
      <c r="U40">
        <v>2</v>
      </c>
      <c r="V40">
        <v>4</v>
      </c>
      <c r="W40">
        <v>1</v>
      </c>
      <c r="X40">
        <v>7</v>
      </c>
      <c r="AC40" t="s">
        <v>267</v>
      </c>
      <c r="AD40" t="s">
        <v>269</v>
      </c>
      <c r="AE40" t="s">
        <v>268</v>
      </c>
    </row>
    <row r="41" spans="1:33" x14ac:dyDescent="0.25">
      <c r="A41" s="1" t="s">
        <v>21</v>
      </c>
      <c r="B41">
        <v>2</v>
      </c>
      <c r="C41">
        <v>3</v>
      </c>
      <c r="D41">
        <v>0</v>
      </c>
      <c r="E41">
        <v>2</v>
      </c>
      <c r="F41">
        <v>0</v>
      </c>
      <c r="G41">
        <v>0</v>
      </c>
      <c r="M41">
        <f t="shared" si="10"/>
        <v>2</v>
      </c>
      <c r="N41">
        <f t="shared" si="11"/>
        <v>5</v>
      </c>
      <c r="O41" s="1">
        <f t="shared" si="12"/>
        <v>-3</v>
      </c>
      <c r="P41" s="3">
        <f t="shared" si="13"/>
        <v>0.4</v>
      </c>
      <c r="Q41">
        <f t="shared" si="14"/>
        <v>3</v>
      </c>
      <c r="S41">
        <v>3</v>
      </c>
      <c r="T41">
        <v>4</v>
      </c>
      <c r="U41">
        <v>3</v>
      </c>
      <c r="V41">
        <v>5</v>
      </c>
      <c r="W41">
        <v>2</v>
      </c>
      <c r="X41">
        <v>8</v>
      </c>
      <c r="AC41" t="s">
        <v>270</v>
      </c>
      <c r="AD41" t="s">
        <v>277</v>
      </c>
      <c r="AE41" t="s">
        <v>136</v>
      </c>
    </row>
    <row r="42" spans="1:33" x14ac:dyDescent="0.25">
      <c r="A42" s="1" t="s">
        <v>0</v>
      </c>
      <c r="B42">
        <v>9</v>
      </c>
      <c r="C42">
        <v>6</v>
      </c>
      <c r="D42">
        <v>5</v>
      </c>
      <c r="E42">
        <v>9</v>
      </c>
      <c r="F42">
        <v>3</v>
      </c>
      <c r="G42">
        <v>3</v>
      </c>
      <c r="M42">
        <f t="shared" si="10"/>
        <v>17</v>
      </c>
      <c r="N42">
        <f t="shared" si="11"/>
        <v>18</v>
      </c>
      <c r="O42" s="1">
        <f t="shared" si="12"/>
        <v>-1</v>
      </c>
      <c r="P42" s="3">
        <f t="shared" si="13"/>
        <v>0.94444444444444442</v>
      </c>
      <c r="Q42">
        <f t="shared" si="14"/>
        <v>3</v>
      </c>
      <c r="S42">
        <v>4</v>
      </c>
      <c r="T42">
        <v>5</v>
      </c>
      <c r="U42">
        <v>4</v>
      </c>
      <c r="V42">
        <v>7</v>
      </c>
      <c r="W42">
        <v>4</v>
      </c>
      <c r="X42">
        <v>9</v>
      </c>
      <c r="AC42" t="s">
        <v>271</v>
      </c>
      <c r="AD42" t="s">
        <v>278</v>
      </c>
      <c r="AE42" t="s">
        <v>274</v>
      </c>
    </row>
    <row r="43" spans="1:33" x14ac:dyDescent="0.25">
      <c r="A43" s="1" t="s">
        <v>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M43">
        <f t="shared" si="10"/>
        <v>0</v>
      </c>
      <c r="N43">
        <f t="shared" si="11"/>
        <v>0</v>
      </c>
      <c r="O43" s="1">
        <f t="shared" si="12"/>
        <v>0</v>
      </c>
      <c r="P43" s="3">
        <f t="shared" si="13"/>
        <v>0</v>
      </c>
      <c r="Q43">
        <v>2</v>
      </c>
      <c r="S43">
        <v>8</v>
      </c>
      <c r="T43">
        <v>8</v>
      </c>
      <c r="U43">
        <v>7</v>
      </c>
      <c r="V43">
        <v>12</v>
      </c>
      <c r="W43">
        <v>7</v>
      </c>
      <c r="X43">
        <v>11</v>
      </c>
      <c r="AC43" t="s">
        <v>272</v>
      </c>
      <c r="AD43" t="s">
        <v>279</v>
      </c>
      <c r="AE43" t="s">
        <v>275</v>
      </c>
    </row>
    <row r="44" spans="1:33" x14ac:dyDescent="0.25">
      <c r="A44" s="1" t="s">
        <v>23</v>
      </c>
      <c r="B44">
        <v>0</v>
      </c>
      <c r="C44">
        <v>2</v>
      </c>
      <c r="D44">
        <v>0</v>
      </c>
      <c r="E44">
        <v>2</v>
      </c>
      <c r="F44">
        <v>0</v>
      </c>
      <c r="G44">
        <v>0</v>
      </c>
      <c r="M44">
        <f t="shared" si="10"/>
        <v>0</v>
      </c>
      <c r="N44">
        <f t="shared" si="11"/>
        <v>4</v>
      </c>
      <c r="O44" s="1">
        <f t="shared" si="12"/>
        <v>-4</v>
      </c>
      <c r="P44" s="3">
        <f t="shared" si="13"/>
        <v>0</v>
      </c>
      <c r="Q44">
        <f t="shared" si="14"/>
        <v>3</v>
      </c>
      <c r="S44">
        <v>10</v>
      </c>
      <c r="T44">
        <v>9</v>
      </c>
      <c r="U44">
        <v>8</v>
      </c>
      <c r="V44">
        <v>14</v>
      </c>
      <c r="W44">
        <v>9</v>
      </c>
      <c r="X44">
        <v>12</v>
      </c>
      <c r="AC44" t="s">
        <v>273</v>
      </c>
      <c r="AD44" t="s">
        <v>280</v>
      </c>
      <c r="AE44" t="s">
        <v>276</v>
      </c>
    </row>
    <row r="45" spans="1:33" x14ac:dyDescent="0.25">
      <c r="A45" s="1" t="s">
        <v>1</v>
      </c>
      <c r="B45">
        <v>0</v>
      </c>
      <c r="C45">
        <v>0</v>
      </c>
      <c r="D45">
        <v>0</v>
      </c>
      <c r="E45">
        <v>0</v>
      </c>
      <c r="M45">
        <f t="shared" si="10"/>
        <v>0</v>
      </c>
      <c r="N45">
        <f t="shared" si="11"/>
        <v>0</v>
      </c>
      <c r="O45" s="1">
        <f t="shared" si="12"/>
        <v>0</v>
      </c>
      <c r="P45" s="3">
        <f t="shared" si="13"/>
        <v>0</v>
      </c>
      <c r="Q45">
        <v>2</v>
      </c>
      <c r="S45">
        <v>12</v>
      </c>
      <c r="T45">
        <v>10</v>
      </c>
      <c r="U45">
        <v>10</v>
      </c>
      <c r="V45">
        <v>16</v>
      </c>
      <c r="W45">
        <v>10</v>
      </c>
      <c r="X45">
        <v>15</v>
      </c>
      <c r="AC45" t="s">
        <v>283</v>
      </c>
      <c r="AD45" t="s">
        <v>281</v>
      </c>
    </row>
    <row r="46" spans="1:33" x14ac:dyDescent="0.25">
      <c r="A46" s="1" t="s">
        <v>180</v>
      </c>
      <c r="B46">
        <v>4</v>
      </c>
      <c r="C46">
        <v>3</v>
      </c>
      <c r="D46">
        <v>1</v>
      </c>
      <c r="E46">
        <v>3</v>
      </c>
      <c r="F46">
        <v>4</v>
      </c>
      <c r="G46">
        <v>1</v>
      </c>
      <c r="M46">
        <f t="shared" si="10"/>
        <v>9</v>
      </c>
      <c r="N46">
        <f t="shared" si="11"/>
        <v>7</v>
      </c>
      <c r="O46" s="1">
        <f t="shared" si="12"/>
        <v>2</v>
      </c>
      <c r="P46" s="3">
        <f t="shared" si="13"/>
        <v>1.2857142857142858</v>
      </c>
      <c r="Q46">
        <f t="shared" si="14"/>
        <v>1</v>
      </c>
      <c r="S46">
        <v>18</v>
      </c>
      <c r="T46">
        <v>12</v>
      </c>
      <c r="U46">
        <v>11</v>
      </c>
      <c r="V46">
        <v>17</v>
      </c>
      <c r="AC46" t="s">
        <v>284</v>
      </c>
    </row>
    <row r="47" spans="1:33" x14ac:dyDescent="0.25">
      <c r="A47" s="1" t="s">
        <v>41</v>
      </c>
      <c r="D47">
        <v>0</v>
      </c>
      <c r="E47">
        <v>0</v>
      </c>
      <c r="F47">
        <v>0</v>
      </c>
      <c r="G47">
        <v>0</v>
      </c>
      <c r="M47">
        <f t="shared" si="10"/>
        <v>0</v>
      </c>
      <c r="N47">
        <f t="shared" si="11"/>
        <v>0</v>
      </c>
      <c r="O47" s="1">
        <f t="shared" si="12"/>
        <v>0</v>
      </c>
      <c r="P47" s="3">
        <f t="shared" si="13"/>
        <v>0</v>
      </c>
      <c r="Q47">
        <v>2</v>
      </c>
      <c r="S47">
        <v>20</v>
      </c>
      <c r="T47">
        <v>16</v>
      </c>
      <c r="U47">
        <v>12</v>
      </c>
      <c r="V47">
        <v>18</v>
      </c>
    </row>
    <row r="48" spans="1:33" x14ac:dyDescent="0.25">
      <c r="A48" s="4"/>
      <c r="B48" s="4">
        <v>25</v>
      </c>
      <c r="C48" s="4">
        <v>24</v>
      </c>
      <c r="D48" s="4">
        <v>13</v>
      </c>
      <c r="E48" s="4">
        <v>25</v>
      </c>
      <c r="F48" s="4">
        <v>10</v>
      </c>
      <c r="G48" s="4">
        <v>15</v>
      </c>
      <c r="H48" s="4"/>
      <c r="I48" s="4"/>
      <c r="J48" s="4"/>
      <c r="K48" s="4"/>
      <c r="L48" s="4"/>
      <c r="M48" s="4">
        <f t="shared" si="10"/>
        <v>48</v>
      </c>
      <c r="N48" s="4">
        <f t="shared" si="11"/>
        <v>64</v>
      </c>
      <c r="O48" s="4">
        <f t="shared" si="12"/>
        <v>-16</v>
      </c>
      <c r="P48" s="5">
        <f t="shared" si="13"/>
        <v>0.75</v>
      </c>
      <c r="S48">
        <v>22</v>
      </c>
      <c r="T48">
        <v>21</v>
      </c>
      <c r="U48">
        <v>13</v>
      </c>
      <c r="V48">
        <v>20</v>
      </c>
      <c r="AC48" t="s">
        <v>235</v>
      </c>
      <c r="AD48" t="s">
        <v>235</v>
      </c>
      <c r="AE48" t="s">
        <v>235</v>
      </c>
    </row>
    <row r="49" spans="1:33" x14ac:dyDescent="0.25">
      <c r="P49"/>
      <c r="S49">
        <v>23</v>
      </c>
      <c r="T49">
        <v>22</v>
      </c>
      <c r="V49">
        <v>25</v>
      </c>
    </row>
    <row r="50" spans="1:33" x14ac:dyDescent="0.25">
      <c r="A50" t="s">
        <v>13</v>
      </c>
      <c r="S50">
        <v>24</v>
      </c>
      <c r="T50">
        <v>24</v>
      </c>
    </row>
    <row r="51" spans="1:33" x14ac:dyDescent="0.25">
      <c r="A51" t="s">
        <v>13</v>
      </c>
      <c r="S51">
        <v>25</v>
      </c>
    </row>
    <row r="52" spans="1:33" x14ac:dyDescent="0.25">
      <c r="A52" t="s">
        <v>13</v>
      </c>
    </row>
    <row r="53" spans="1:33" x14ac:dyDescent="0.25">
      <c r="A53" t="s">
        <v>13</v>
      </c>
    </row>
    <row r="54" spans="1:33" ht="18.75" x14ac:dyDescent="0.3">
      <c r="A54" s="8">
        <v>43574</v>
      </c>
      <c r="B54" s="9" t="s">
        <v>179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</row>
    <row r="55" spans="1:33" x14ac:dyDescent="0.25">
      <c r="A55" s="4"/>
      <c r="B55" s="4" t="s">
        <v>5</v>
      </c>
      <c r="C55" s="4"/>
      <c r="D55" s="4" t="s">
        <v>6</v>
      </c>
      <c r="E55" s="4"/>
      <c r="F55" s="4" t="s">
        <v>7</v>
      </c>
      <c r="G55" s="4"/>
      <c r="H55" s="4" t="s">
        <v>8</v>
      </c>
      <c r="I55" s="4"/>
      <c r="J55" s="4" t="s">
        <v>9</v>
      </c>
      <c r="K55" s="4"/>
      <c r="L55" s="4"/>
      <c r="M55" s="4" t="s">
        <v>10</v>
      </c>
      <c r="N55" s="4"/>
      <c r="O55" s="4"/>
      <c r="P55" s="6"/>
    </row>
    <row r="56" spans="1:33" x14ac:dyDescent="0.25">
      <c r="A56" s="4"/>
      <c r="B56" s="7" t="s">
        <v>3</v>
      </c>
      <c r="C56" s="7" t="s">
        <v>4</v>
      </c>
      <c r="D56" s="7" t="s">
        <v>3</v>
      </c>
      <c r="E56" s="7" t="s">
        <v>4</v>
      </c>
      <c r="F56" s="7" t="s">
        <v>3</v>
      </c>
      <c r="G56" s="7" t="s">
        <v>4</v>
      </c>
      <c r="H56" s="7" t="s">
        <v>3</v>
      </c>
      <c r="I56" s="7" t="s">
        <v>4</v>
      </c>
      <c r="J56" s="7" t="s">
        <v>3</v>
      </c>
      <c r="K56" s="7" t="s">
        <v>4</v>
      </c>
      <c r="L56" s="7"/>
      <c r="M56" s="7" t="s">
        <v>3</v>
      </c>
      <c r="N56" s="7" t="s">
        <v>4</v>
      </c>
      <c r="O56" s="4" t="s">
        <v>11</v>
      </c>
      <c r="P56" s="6" t="s">
        <v>12</v>
      </c>
      <c r="S56" t="s">
        <v>5</v>
      </c>
      <c r="U56" t="s">
        <v>6</v>
      </c>
      <c r="W56" t="s">
        <v>7</v>
      </c>
      <c r="Y56" t="s">
        <v>8</v>
      </c>
      <c r="AA56" t="s">
        <v>9</v>
      </c>
      <c r="AC56" t="s">
        <v>14</v>
      </c>
      <c r="AD56" t="s">
        <v>15</v>
      </c>
      <c r="AE56" t="s">
        <v>16</v>
      </c>
      <c r="AF56" t="s">
        <v>17</v>
      </c>
      <c r="AG56" t="s">
        <v>18</v>
      </c>
    </row>
    <row r="57" spans="1:33" x14ac:dyDescent="0.25">
      <c r="A57" s="1" t="s">
        <v>2</v>
      </c>
      <c r="B57">
        <v>0</v>
      </c>
      <c r="C57">
        <v>0</v>
      </c>
      <c r="D57">
        <v>0</v>
      </c>
      <c r="E57">
        <v>1</v>
      </c>
      <c r="M57">
        <f t="shared" ref="M57:N66" si="15" xml:space="preserve"> B57 + D57 + F57 + H57 + J57</f>
        <v>0</v>
      </c>
      <c r="N57">
        <f t="shared" si="15"/>
        <v>1</v>
      </c>
      <c r="O57" s="1">
        <f t="shared" ref="O57:O66" si="16">M57 - N57</f>
        <v>-1</v>
      </c>
      <c r="P57" s="3">
        <f t="shared" ref="P57:P66" si="17" xml:space="preserve"> IF(M57+N57=0, 0, IF(N57=0, "MAX", M57/N57))</f>
        <v>0</v>
      </c>
      <c r="Q57">
        <f>IF(P57 &lt; 1, 3, IF(P57 &gt;= P$66, 1, 2))</f>
        <v>3</v>
      </c>
      <c r="S57">
        <v>1</v>
      </c>
      <c r="V57">
        <v>5</v>
      </c>
      <c r="AC57" t="s">
        <v>181</v>
      </c>
      <c r="AD57" t="s">
        <v>182</v>
      </c>
    </row>
    <row r="58" spans="1:33" x14ac:dyDescent="0.25">
      <c r="A58" s="1" t="s">
        <v>20</v>
      </c>
      <c r="B58">
        <v>0</v>
      </c>
      <c r="C58">
        <v>0</v>
      </c>
      <c r="M58">
        <f t="shared" si="15"/>
        <v>0</v>
      </c>
      <c r="N58">
        <f t="shared" si="15"/>
        <v>0</v>
      </c>
      <c r="O58" s="1">
        <f t="shared" si="16"/>
        <v>0</v>
      </c>
      <c r="P58" s="3">
        <f t="shared" si="17"/>
        <v>0</v>
      </c>
      <c r="Q58">
        <f t="shared" ref="Q58:Q65" si="18">IF(P58 &lt; 1, 3, IF(P58 &gt;= P$66, 1, 2))</f>
        <v>3</v>
      </c>
      <c r="S58">
        <v>2</v>
      </c>
      <c r="T58">
        <v>1</v>
      </c>
      <c r="U58">
        <v>2</v>
      </c>
      <c r="V58">
        <v>8</v>
      </c>
      <c r="AC58" t="s">
        <v>183</v>
      </c>
      <c r="AD58" t="s">
        <v>183</v>
      </c>
    </row>
    <row r="59" spans="1:33" x14ac:dyDescent="0.25">
      <c r="A59" s="1" t="s">
        <v>21</v>
      </c>
      <c r="B59">
        <v>0</v>
      </c>
      <c r="C59">
        <v>2</v>
      </c>
      <c r="D59">
        <v>0</v>
      </c>
      <c r="E59">
        <v>2</v>
      </c>
      <c r="M59">
        <f t="shared" si="15"/>
        <v>0</v>
      </c>
      <c r="N59">
        <f t="shared" si="15"/>
        <v>4</v>
      </c>
      <c r="O59" s="1">
        <f t="shared" si="16"/>
        <v>-4</v>
      </c>
      <c r="P59" s="3">
        <f t="shared" si="17"/>
        <v>0</v>
      </c>
      <c r="Q59">
        <f t="shared" si="18"/>
        <v>3</v>
      </c>
      <c r="S59">
        <v>3</v>
      </c>
      <c r="T59">
        <v>2</v>
      </c>
      <c r="U59">
        <v>3</v>
      </c>
      <c r="V59">
        <v>14</v>
      </c>
      <c r="AC59" t="s">
        <v>196</v>
      </c>
      <c r="AD59" t="s">
        <v>186</v>
      </c>
    </row>
    <row r="60" spans="1:33" x14ac:dyDescent="0.25">
      <c r="A60" s="1" t="s">
        <v>0</v>
      </c>
      <c r="B60">
        <v>2</v>
      </c>
      <c r="C60">
        <v>5</v>
      </c>
      <c r="D60">
        <v>3</v>
      </c>
      <c r="E60">
        <v>5</v>
      </c>
      <c r="M60">
        <f t="shared" si="15"/>
        <v>5</v>
      </c>
      <c r="N60">
        <f t="shared" si="15"/>
        <v>10</v>
      </c>
      <c r="O60" s="1">
        <f t="shared" si="16"/>
        <v>-5</v>
      </c>
      <c r="P60" s="3">
        <f t="shared" si="17"/>
        <v>0.5</v>
      </c>
      <c r="Q60">
        <f t="shared" si="18"/>
        <v>3</v>
      </c>
      <c r="S60">
        <v>4</v>
      </c>
      <c r="T60">
        <v>6</v>
      </c>
      <c r="U60">
        <v>5</v>
      </c>
      <c r="V60">
        <v>17</v>
      </c>
      <c r="AC60" t="s">
        <v>191</v>
      </c>
      <c r="AD60" t="s">
        <v>187</v>
      </c>
    </row>
    <row r="61" spans="1:33" x14ac:dyDescent="0.25">
      <c r="A61" s="1" t="s">
        <v>22</v>
      </c>
      <c r="B61">
        <v>0</v>
      </c>
      <c r="C61">
        <v>0</v>
      </c>
      <c r="D61">
        <v>0</v>
      </c>
      <c r="E61">
        <v>1</v>
      </c>
      <c r="M61">
        <f t="shared" si="15"/>
        <v>0</v>
      </c>
      <c r="N61">
        <f t="shared" si="15"/>
        <v>1</v>
      </c>
      <c r="O61" s="1">
        <f t="shared" si="16"/>
        <v>-1</v>
      </c>
      <c r="P61" s="3">
        <f t="shared" si="17"/>
        <v>0</v>
      </c>
      <c r="Q61">
        <f t="shared" si="18"/>
        <v>3</v>
      </c>
      <c r="S61">
        <v>5</v>
      </c>
      <c r="T61">
        <v>14</v>
      </c>
      <c r="U61">
        <v>6</v>
      </c>
      <c r="V61">
        <v>19</v>
      </c>
      <c r="AC61" t="s">
        <v>193</v>
      </c>
      <c r="AD61" t="s">
        <v>190</v>
      </c>
    </row>
    <row r="62" spans="1:33" x14ac:dyDescent="0.25">
      <c r="A62" s="1" t="s">
        <v>23</v>
      </c>
      <c r="B62">
        <v>0</v>
      </c>
      <c r="C62">
        <v>0</v>
      </c>
      <c r="D62">
        <v>0</v>
      </c>
      <c r="E62">
        <v>2</v>
      </c>
      <c r="M62">
        <f t="shared" si="15"/>
        <v>0</v>
      </c>
      <c r="N62">
        <f t="shared" si="15"/>
        <v>2</v>
      </c>
      <c r="O62" s="1">
        <f t="shared" si="16"/>
        <v>-2</v>
      </c>
      <c r="P62" s="3">
        <f t="shared" si="17"/>
        <v>0</v>
      </c>
      <c r="Q62">
        <f t="shared" si="18"/>
        <v>3</v>
      </c>
      <c r="S62">
        <v>8</v>
      </c>
      <c r="T62">
        <v>15</v>
      </c>
      <c r="U62">
        <v>7</v>
      </c>
      <c r="V62">
        <v>20</v>
      </c>
      <c r="AC62" t="s">
        <v>192</v>
      </c>
      <c r="AD62" t="s">
        <v>185</v>
      </c>
    </row>
    <row r="63" spans="1:33" x14ac:dyDescent="0.25">
      <c r="A63" s="1" t="s">
        <v>1</v>
      </c>
      <c r="B63">
        <v>0</v>
      </c>
      <c r="C63">
        <v>4</v>
      </c>
      <c r="D63">
        <v>0</v>
      </c>
      <c r="E63">
        <v>1</v>
      </c>
      <c r="M63">
        <f t="shared" si="15"/>
        <v>0</v>
      </c>
      <c r="N63">
        <f t="shared" si="15"/>
        <v>5</v>
      </c>
      <c r="O63" s="1">
        <f t="shared" si="16"/>
        <v>-5</v>
      </c>
      <c r="P63" s="3">
        <f t="shared" si="17"/>
        <v>0</v>
      </c>
      <c r="Q63">
        <f t="shared" si="18"/>
        <v>3</v>
      </c>
      <c r="S63">
        <v>9</v>
      </c>
      <c r="T63">
        <v>17</v>
      </c>
      <c r="U63">
        <v>8</v>
      </c>
      <c r="V63">
        <v>21</v>
      </c>
      <c r="AC63" t="s">
        <v>194</v>
      </c>
      <c r="AD63" t="s">
        <v>184</v>
      </c>
    </row>
    <row r="64" spans="1:33" x14ac:dyDescent="0.25">
      <c r="A64" s="1" t="s">
        <v>180</v>
      </c>
      <c r="B64">
        <v>0</v>
      </c>
      <c r="C64">
        <v>4</v>
      </c>
      <c r="D64">
        <v>1</v>
      </c>
      <c r="E64">
        <v>5</v>
      </c>
      <c r="M64">
        <f t="shared" ref="M64" si="19" xml:space="preserve"> B64 + D64 + F64 + H64 + J64</f>
        <v>1</v>
      </c>
      <c r="N64">
        <f t="shared" ref="N64" si="20" xml:space="preserve"> C64 + E64 + G64 + I64 + K64</f>
        <v>9</v>
      </c>
      <c r="O64" s="1">
        <f t="shared" ref="O64" si="21">M64 - N64</f>
        <v>-8</v>
      </c>
      <c r="P64" s="3">
        <f t="shared" ref="P64" si="22" xml:space="preserve"> IF(M64+N64=0, 0, IF(N64=0, "MAX", M64/N64))</f>
        <v>0.1111111111111111</v>
      </c>
      <c r="Q64">
        <f t="shared" si="18"/>
        <v>3</v>
      </c>
      <c r="S64">
        <v>11</v>
      </c>
      <c r="T64">
        <v>19</v>
      </c>
      <c r="U64">
        <v>9</v>
      </c>
      <c r="V64">
        <v>25</v>
      </c>
      <c r="AC64" t="s">
        <v>195</v>
      </c>
      <c r="AD64" t="s">
        <v>189</v>
      </c>
    </row>
    <row r="65" spans="1:33" x14ac:dyDescent="0.25">
      <c r="A65" s="1" t="s">
        <v>41</v>
      </c>
      <c r="B65">
        <v>0</v>
      </c>
      <c r="C65">
        <v>0</v>
      </c>
      <c r="D65">
        <v>0</v>
      </c>
      <c r="E65">
        <v>0</v>
      </c>
      <c r="M65">
        <f t="shared" si="15"/>
        <v>0</v>
      </c>
      <c r="N65">
        <f t="shared" si="15"/>
        <v>0</v>
      </c>
      <c r="O65" s="1">
        <f t="shared" si="16"/>
        <v>0</v>
      </c>
      <c r="P65" s="3">
        <f t="shared" si="17"/>
        <v>0</v>
      </c>
      <c r="Q65">
        <f t="shared" si="18"/>
        <v>3</v>
      </c>
      <c r="S65">
        <v>12</v>
      </c>
      <c r="T65">
        <v>20</v>
      </c>
      <c r="AC65" t="s">
        <v>197</v>
      </c>
      <c r="AD65" t="s">
        <v>188</v>
      </c>
    </row>
    <row r="66" spans="1:33" x14ac:dyDescent="0.25">
      <c r="A66" s="4"/>
      <c r="B66" s="4">
        <v>14</v>
      </c>
      <c r="C66" s="4">
        <v>25</v>
      </c>
      <c r="D66" s="4">
        <v>9</v>
      </c>
      <c r="E66" s="4">
        <v>25</v>
      </c>
      <c r="F66" s="4"/>
      <c r="G66" s="4"/>
      <c r="H66" s="4"/>
      <c r="I66" s="4"/>
      <c r="J66" s="4"/>
      <c r="K66" s="4"/>
      <c r="L66" s="4"/>
      <c r="M66" s="4">
        <f t="shared" si="15"/>
        <v>23</v>
      </c>
      <c r="N66" s="4">
        <f t="shared" si="15"/>
        <v>50</v>
      </c>
      <c r="O66" s="4">
        <f t="shared" si="16"/>
        <v>-27</v>
      </c>
      <c r="P66" s="5">
        <f t="shared" si="17"/>
        <v>0.46</v>
      </c>
      <c r="S66">
        <v>14</v>
      </c>
      <c r="T66">
        <v>22</v>
      </c>
      <c r="AC66" t="s">
        <v>198</v>
      </c>
    </row>
    <row r="67" spans="1:33" x14ac:dyDescent="0.25">
      <c r="P67"/>
      <c r="T67">
        <v>25</v>
      </c>
      <c r="AC67" t="s">
        <v>199</v>
      </c>
    </row>
    <row r="68" spans="1:33" x14ac:dyDescent="0.25">
      <c r="A68" t="s">
        <v>13</v>
      </c>
      <c r="AC68" t="s">
        <v>200</v>
      </c>
    </row>
    <row r="69" spans="1:33" x14ac:dyDescent="0.25">
      <c r="A69" t="s">
        <v>13</v>
      </c>
    </row>
    <row r="70" spans="1:33" x14ac:dyDescent="0.25">
      <c r="A70" t="s">
        <v>13</v>
      </c>
      <c r="AC70" t="s">
        <v>235</v>
      </c>
      <c r="AD70" t="s">
        <v>235</v>
      </c>
    </row>
    <row r="71" spans="1:33" x14ac:dyDescent="0.25">
      <c r="A71" t="s">
        <v>13</v>
      </c>
    </row>
    <row r="72" spans="1:33" x14ac:dyDescent="0.25">
      <c r="A72" t="s">
        <v>13</v>
      </c>
    </row>
    <row r="73" spans="1:33" x14ac:dyDescent="0.25">
      <c r="A73" t="s">
        <v>13</v>
      </c>
    </row>
    <row r="74" spans="1:33" ht="18.75" x14ac:dyDescent="0.3">
      <c r="A74" s="8">
        <v>43574</v>
      </c>
      <c r="B74" s="9" t="s">
        <v>201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</row>
    <row r="75" spans="1:33" x14ac:dyDescent="0.25">
      <c r="A75" s="4"/>
      <c r="B75" s="4" t="s">
        <v>5</v>
      </c>
      <c r="C75" s="4"/>
      <c r="D75" s="4" t="s">
        <v>6</v>
      </c>
      <c r="E75" s="4"/>
      <c r="F75" s="4" t="s">
        <v>7</v>
      </c>
      <c r="G75" s="4"/>
      <c r="H75" s="4" t="s">
        <v>8</v>
      </c>
      <c r="I75" s="4"/>
      <c r="J75" s="4" t="s">
        <v>9</v>
      </c>
      <c r="K75" s="4"/>
      <c r="L75" s="4"/>
      <c r="M75" s="4" t="s">
        <v>10</v>
      </c>
      <c r="N75" s="4"/>
      <c r="O75" s="4"/>
      <c r="P75" s="6"/>
    </row>
    <row r="76" spans="1:33" x14ac:dyDescent="0.25">
      <c r="A76" s="4"/>
      <c r="B76" s="7" t="s">
        <v>3</v>
      </c>
      <c r="C76" s="7" t="s">
        <v>4</v>
      </c>
      <c r="D76" s="7" t="s">
        <v>3</v>
      </c>
      <c r="E76" s="7" t="s">
        <v>4</v>
      </c>
      <c r="F76" s="7" t="s">
        <v>3</v>
      </c>
      <c r="G76" s="7" t="s">
        <v>4</v>
      </c>
      <c r="H76" s="7" t="s">
        <v>3</v>
      </c>
      <c r="I76" s="7" t="s">
        <v>4</v>
      </c>
      <c r="J76" s="7" t="s">
        <v>3</v>
      </c>
      <c r="K76" s="7" t="s">
        <v>4</v>
      </c>
      <c r="L76" s="7"/>
      <c r="M76" s="7" t="s">
        <v>3</v>
      </c>
      <c r="N76" s="7" t="s">
        <v>4</v>
      </c>
      <c r="O76" s="4" t="s">
        <v>11</v>
      </c>
      <c r="P76" s="6" t="s">
        <v>12</v>
      </c>
      <c r="S76" t="s">
        <v>5</v>
      </c>
      <c r="U76" t="s">
        <v>6</v>
      </c>
      <c r="W76" t="s">
        <v>7</v>
      </c>
      <c r="Y76" t="s">
        <v>8</v>
      </c>
      <c r="AA76" t="s">
        <v>9</v>
      </c>
      <c r="AC76" t="s">
        <v>14</v>
      </c>
      <c r="AD76" t="s">
        <v>15</v>
      </c>
      <c r="AE76" t="s">
        <v>16</v>
      </c>
      <c r="AF76" t="s">
        <v>17</v>
      </c>
      <c r="AG76" t="s">
        <v>18</v>
      </c>
    </row>
    <row r="77" spans="1:33" x14ac:dyDescent="0.25">
      <c r="A77" s="1" t="s">
        <v>2</v>
      </c>
      <c r="B77">
        <v>0</v>
      </c>
      <c r="C77">
        <v>0</v>
      </c>
      <c r="D77">
        <v>0</v>
      </c>
      <c r="E77">
        <v>2</v>
      </c>
      <c r="M77">
        <f t="shared" ref="M77:M86" si="23" xml:space="preserve"> B77 + D77 + F77 + H77 + J77</f>
        <v>0</v>
      </c>
      <c r="N77">
        <f t="shared" ref="N77:N86" si="24" xml:space="preserve"> C77 + E77 + G77 + I77 + K77</f>
        <v>2</v>
      </c>
      <c r="O77" s="1">
        <f t="shared" ref="O77:O86" si="25">M77 - N77</f>
        <v>-2</v>
      </c>
      <c r="P77" s="3">
        <f t="shared" ref="P77:P86" si="26" xml:space="preserve"> IF(M77+N77=0, 0, IF(N77=0, "MAX", M77/N77))</f>
        <v>0</v>
      </c>
      <c r="Q77">
        <f>IF(P77 &lt; 1, 3, IF(P77 &gt;= P$86, 1, 2))</f>
        <v>3</v>
      </c>
      <c r="S77">
        <v>0</v>
      </c>
      <c r="V77">
        <v>3</v>
      </c>
      <c r="AC77" t="s">
        <v>181</v>
      </c>
      <c r="AD77" t="s">
        <v>202</v>
      </c>
    </row>
    <row r="78" spans="1:33" x14ac:dyDescent="0.25">
      <c r="A78" s="1" t="s">
        <v>20</v>
      </c>
      <c r="B78">
        <v>0</v>
      </c>
      <c r="C78">
        <v>3</v>
      </c>
      <c r="D78">
        <v>1</v>
      </c>
      <c r="E78">
        <v>1</v>
      </c>
      <c r="M78">
        <f t="shared" si="23"/>
        <v>1</v>
      </c>
      <c r="N78">
        <f t="shared" si="24"/>
        <v>4</v>
      </c>
      <c r="O78" s="1">
        <f t="shared" si="25"/>
        <v>-3</v>
      </c>
      <c r="P78" s="3">
        <f t="shared" si="26"/>
        <v>0.25</v>
      </c>
      <c r="Q78">
        <f t="shared" ref="Q78:Q85" si="27">IF(P78 &lt; 1, 3, IF(P78 &gt;= P$86, 1, 2))</f>
        <v>3</v>
      </c>
      <c r="S78">
        <v>1</v>
      </c>
      <c r="T78">
        <v>3</v>
      </c>
      <c r="U78">
        <v>2</v>
      </c>
      <c r="V78">
        <v>5</v>
      </c>
      <c r="AC78" t="s">
        <v>203</v>
      </c>
      <c r="AD78" t="s">
        <v>203</v>
      </c>
    </row>
    <row r="79" spans="1:33" x14ac:dyDescent="0.25">
      <c r="A79" s="1" t="s">
        <v>21</v>
      </c>
      <c r="B79">
        <v>0</v>
      </c>
      <c r="C79">
        <v>2</v>
      </c>
      <c r="M79">
        <f t="shared" si="23"/>
        <v>0</v>
      </c>
      <c r="N79">
        <f t="shared" si="24"/>
        <v>2</v>
      </c>
      <c r="O79" s="1">
        <f t="shared" si="25"/>
        <v>-2</v>
      </c>
      <c r="P79" s="3">
        <f t="shared" si="26"/>
        <v>0</v>
      </c>
      <c r="Q79">
        <f t="shared" si="27"/>
        <v>3</v>
      </c>
      <c r="S79">
        <v>2</v>
      </c>
      <c r="T79">
        <v>9</v>
      </c>
      <c r="U79">
        <v>4</v>
      </c>
      <c r="V79">
        <v>6</v>
      </c>
      <c r="AC79" t="s">
        <v>207</v>
      </c>
      <c r="AD79" t="s">
        <v>211</v>
      </c>
    </row>
    <row r="80" spans="1:33" x14ac:dyDescent="0.25">
      <c r="A80" s="1" t="s">
        <v>0</v>
      </c>
      <c r="B80">
        <v>2</v>
      </c>
      <c r="C80">
        <v>2</v>
      </c>
      <c r="D80">
        <v>2</v>
      </c>
      <c r="E80">
        <v>1</v>
      </c>
      <c r="M80">
        <f t="shared" si="23"/>
        <v>4</v>
      </c>
      <c r="N80">
        <f t="shared" si="24"/>
        <v>3</v>
      </c>
      <c r="O80" s="1">
        <f t="shared" si="25"/>
        <v>1</v>
      </c>
      <c r="P80" s="3">
        <f t="shared" si="26"/>
        <v>1.3333333333333333</v>
      </c>
      <c r="Q80">
        <f t="shared" si="27"/>
        <v>1</v>
      </c>
      <c r="S80">
        <v>3</v>
      </c>
      <c r="T80">
        <v>11</v>
      </c>
      <c r="U80">
        <v>6</v>
      </c>
      <c r="V80">
        <v>8</v>
      </c>
      <c r="AC80" t="s">
        <v>204</v>
      </c>
      <c r="AD80" t="s">
        <v>209</v>
      </c>
    </row>
    <row r="81" spans="1:33" x14ac:dyDescent="0.25">
      <c r="A81" s="1" t="s">
        <v>22</v>
      </c>
      <c r="B81">
        <v>0</v>
      </c>
      <c r="C81">
        <v>1</v>
      </c>
      <c r="D81">
        <v>0</v>
      </c>
      <c r="E81">
        <v>0</v>
      </c>
      <c r="M81">
        <f t="shared" si="23"/>
        <v>0</v>
      </c>
      <c r="N81">
        <f t="shared" si="24"/>
        <v>1</v>
      </c>
      <c r="O81" s="1">
        <f t="shared" si="25"/>
        <v>-1</v>
      </c>
      <c r="P81" s="3">
        <f t="shared" si="26"/>
        <v>0</v>
      </c>
      <c r="Q81">
        <f t="shared" si="27"/>
        <v>3</v>
      </c>
      <c r="S81">
        <v>4</v>
      </c>
      <c r="T81">
        <v>14</v>
      </c>
      <c r="U81">
        <v>8</v>
      </c>
      <c r="V81">
        <v>14</v>
      </c>
      <c r="AC81" t="s">
        <v>205</v>
      </c>
      <c r="AD81" t="s">
        <v>210</v>
      </c>
    </row>
    <row r="82" spans="1:33" x14ac:dyDescent="0.25">
      <c r="A82" s="1" t="s">
        <v>23</v>
      </c>
      <c r="B82">
        <v>0</v>
      </c>
      <c r="C82">
        <v>4</v>
      </c>
      <c r="D82">
        <v>0</v>
      </c>
      <c r="E82">
        <v>1</v>
      </c>
      <c r="M82">
        <f t="shared" si="23"/>
        <v>0</v>
      </c>
      <c r="N82">
        <f t="shared" si="24"/>
        <v>5</v>
      </c>
      <c r="O82" s="1">
        <f t="shared" si="25"/>
        <v>-5</v>
      </c>
      <c r="P82" s="3">
        <f t="shared" si="26"/>
        <v>0</v>
      </c>
      <c r="Q82">
        <f t="shared" si="27"/>
        <v>3</v>
      </c>
      <c r="S82">
        <v>5</v>
      </c>
      <c r="T82">
        <v>15</v>
      </c>
      <c r="U82">
        <v>9</v>
      </c>
      <c r="V82">
        <v>16</v>
      </c>
      <c r="AC82" t="s">
        <v>206</v>
      </c>
      <c r="AD82" t="s">
        <v>212</v>
      </c>
    </row>
    <row r="83" spans="1:33" x14ac:dyDescent="0.25">
      <c r="A83" s="1" t="s">
        <v>1</v>
      </c>
      <c r="B83">
        <v>0</v>
      </c>
      <c r="C83">
        <v>0</v>
      </c>
      <c r="D83">
        <v>1</v>
      </c>
      <c r="E83">
        <v>4</v>
      </c>
      <c r="M83">
        <f t="shared" si="23"/>
        <v>1</v>
      </c>
      <c r="N83">
        <f t="shared" si="24"/>
        <v>4</v>
      </c>
      <c r="O83" s="1">
        <f t="shared" si="25"/>
        <v>-3</v>
      </c>
      <c r="P83" s="3">
        <f t="shared" si="26"/>
        <v>0.25</v>
      </c>
      <c r="Q83">
        <f t="shared" si="27"/>
        <v>3</v>
      </c>
      <c r="S83">
        <v>6</v>
      </c>
      <c r="T83">
        <v>18</v>
      </c>
      <c r="U83">
        <v>10</v>
      </c>
      <c r="V83">
        <v>22</v>
      </c>
      <c r="AC83" t="s">
        <v>208</v>
      </c>
    </row>
    <row r="84" spans="1:33" x14ac:dyDescent="0.25">
      <c r="A84" s="1" t="s">
        <v>180</v>
      </c>
      <c r="B84">
        <v>0</v>
      </c>
      <c r="C84">
        <v>4</v>
      </c>
      <c r="D84">
        <v>0</v>
      </c>
      <c r="E84">
        <v>1</v>
      </c>
      <c r="M84">
        <f t="shared" si="23"/>
        <v>0</v>
      </c>
      <c r="N84">
        <f t="shared" si="24"/>
        <v>5</v>
      </c>
      <c r="O84" s="1">
        <f t="shared" si="25"/>
        <v>-5</v>
      </c>
      <c r="P84" s="3">
        <f t="shared" si="26"/>
        <v>0</v>
      </c>
      <c r="Q84">
        <f t="shared" si="27"/>
        <v>3</v>
      </c>
      <c r="S84">
        <v>8</v>
      </c>
      <c r="T84">
        <v>19</v>
      </c>
      <c r="U84">
        <v>12</v>
      </c>
      <c r="V84">
        <v>25</v>
      </c>
    </row>
    <row r="85" spans="1:33" x14ac:dyDescent="0.25">
      <c r="A85" s="1" t="s">
        <v>41</v>
      </c>
      <c r="D85">
        <v>0</v>
      </c>
      <c r="E85">
        <v>0</v>
      </c>
      <c r="M85">
        <f t="shared" si="23"/>
        <v>0</v>
      </c>
      <c r="N85">
        <f t="shared" si="24"/>
        <v>0</v>
      </c>
      <c r="O85" s="1">
        <f t="shared" si="25"/>
        <v>0</v>
      </c>
      <c r="P85" s="3">
        <f t="shared" si="26"/>
        <v>0</v>
      </c>
      <c r="Q85">
        <f t="shared" si="27"/>
        <v>3</v>
      </c>
      <c r="S85">
        <v>10</v>
      </c>
      <c r="T85">
        <v>20</v>
      </c>
      <c r="AC85" t="s">
        <v>235</v>
      </c>
      <c r="AD85" t="s">
        <v>235</v>
      </c>
    </row>
    <row r="86" spans="1:33" x14ac:dyDescent="0.25">
      <c r="A86" s="4"/>
      <c r="B86" s="4">
        <v>13</v>
      </c>
      <c r="C86" s="4">
        <v>25</v>
      </c>
      <c r="D86" s="4">
        <v>12</v>
      </c>
      <c r="E86" s="4">
        <v>25</v>
      </c>
      <c r="F86" s="4"/>
      <c r="G86" s="4"/>
      <c r="H86" s="4"/>
      <c r="I86" s="4"/>
      <c r="J86" s="4"/>
      <c r="K86" s="4"/>
      <c r="L86" s="4"/>
      <c r="M86" s="4">
        <f t="shared" si="23"/>
        <v>25</v>
      </c>
      <c r="N86" s="4">
        <f t="shared" si="24"/>
        <v>50</v>
      </c>
      <c r="O86" s="4">
        <f t="shared" si="25"/>
        <v>-25</v>
      </c>
      <c r="P86" s="5">
        <f t="shared" si="26"/>
        <v>0.5</v>
      </c>
      <c r="S86">
        <v>12</v>
      </c>
      <c r="T86">
        <v>22</v>
      </c>
    </row>
    <row r="87" spans="1:33" x14ac:dyDescent="0.25">
      <c r="P87"/>
      <c r="S87">
        <v>13</v>
      </c>
      <c r="T87">
        <v>24</v>
      </c>
    </row>
    <row r="88" spans="1:33" x14ac:dyDescent="0.25">
      <c r="A88" t="s">
        <v>13</v>
      </c>
      <c r="T88">
        <v>25</v>
      </c>
    </row>
    <row r="89" spans="1:33" x14ac:dyDescent="0.25">
      <c r="A89" t="s">
        <v>13</v>
      </c>
    </row>
    <row r="90" spans="1:33" ht="18.75" x14ac:dyDescent="0.3">
      <c r="A90" s="8">
        <v>43574</v>
      </c>
      <c r="B90" s="9" t="s">
        <v>213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</row>
    <row r="91" spans="1:33" x14ac:dyDescent="0.25">
      <c r="A91" s="4"/>
      <c r="B91" s="4" t="s">
        <v>5</v>
      </c>
      <c r="C91" s="4"/>
      <c r="D91" s="4" t="s">
        <v>6</v>
      </c>
      <c r="E91" s="4"/>
      <c r="F91" s="4" t="s">
        <v>7</v>
      </c>
      <c r="G91" s="4"/>
      <c r="H91" s="4" t="s">
        <v>8</v>
      </c>
      <c r="I91" s="4"/>
      <c r="J91" s="4" t="s">
        <v>9</v>
      </c>
      <c r="K91" s="4"/>
      <c r="L91" s="4"/>
      <c r="M91" s="4" t="s">
        <v>10</v>
      </c>
      <c r="N91" s="4"/>
      <c r="O91" s="4"/>
      <c r="P91" s="6"/>
    </row>
    <row r="92" spans="1:33" x14ac:dyDescent="0.25">
      <c r="A92" s="4"/>
      <c r="B92" s="7" t="s">
        <v>3</v>
      </c>
      <c r="C92" s="7" t="s">
        <v>4</v>
      </c>
      <c r="D92" s="7" t="s">
        <v>3</v>
      </c>
      <c r="E92" s="7" t="s">
        <v>4</v>
      </c>
      <c r="F92" s="7" t="s">
        <v>3</v>
      </c>
      <c r="G92" s="7" t="s">
        <v>4</v>
      </c>
      <c r="H92" s="7" t="s">
        <v>3</v>
      </c>
      <c r="I92" s="7" t="s">
        <v>4</v>
      </c>
      <c r="J92" s="7" t="s">
        <v>3</v>
      </c>
      <c r="K92" s="7" t="s">
        <v>4</v>
      </c>
      <c r="L92" s="7"/>
      <c r="M92" s="7" t="s">
        <v>3</v>
      </c>
      <c r="N92" s="7" t="s">
        <v>4</v>
      </c>
      <c r="O92" s="4" t="s">
        <v>11</v>
      </c>
      <c r="P92" s="6" t="s">
        <v>12</v>
      </c>
      <c r="S92" t="s">
        <v>5</v>
      </c>
      <c r="U92" t="s">
        <v>6</v>
      </c>
      <c r="W92" t="s">
        <v>7</v>
      </c>
      <c r="Y92" t="s">
        <v>8</v>
      </c>
      <c r="AA92" t="s">
        <v>9</v>
      </c>
      <c r="AC92" t="s">
        <v>14</v>
      </c>
      <c r="AD92" t="s">
        <v>15</v>
      </c>
      <c r="AE92" t="s">
        <v>16</v>
      </c>
      <c r="AF92" t="s">
        <v>17</v>
      </c>
      <c r="AG92" t="s">
        <v>18</v>
      </c>
    </row>
    <row r="93" spans="1:33" x14ac:dyDescent="0.25">
      <c r="A93" s="1" t="s">
        <v>2</v>
      </c>
      <c r="B93">
        <v>2</v>
      </c>
      <c r="C93">
        <v>0</v>
      </c>
      <c r="D93">
        <v>1</v>
      </c>
      <c r="E93">
        <v>1</v>
      </c>
      <c r="M93">
        <f t="shared" ref="M93:M102" si="28" xml:space="preserve"> B93 + D93 + F93 + H93 + J93</f>
        <v>3</v>
      </c>
      <c r="N93">
        <f t="shared" ref="N93:N102" si="29" xml:space="preserve"> C93 + E93 + G93 + I93 + K93</f>
        <v>1</v>
      </c>
      <c r="O93" s="1">
        <f t="shared" ref="O93:O102" si="30">M93 - N93</f>
        <v>2</v>
      </c>
      <c r="P93" s="3">
        <f t="shared" ref="P93:P102" si="31" xml:space="preserve"> IF(M93+N93=0, 0, IF(N93=0, "MAX", M93/N93))</f>
        <v>3</v>
      </c>
      <c r="Q93">
        <f>IF(P93 &lt; 1, 3, IF(P93 &gt;= P$102, 1, 2))</f>
        <v>1</v>
      </c>
      <c r="T93">
        <v>0</v>
      </c>
      <c r="U93">
        <v>0</v>
      </c>
      <c r="AC93" t="s">
        <v>215</v>
      </c>
      <c r="AD93" t="s">
        <v>181</v>
      </c>
    </row>
    <row r="94" spans="1:33" x14ac:dyDescent="0.25">
      <c r="A94" s="1" t="s">
        <v>20</v>
      </c>
      <c r="B94">
        <v>0</v>
      </c>
      <c r="C94">
        <v>3</v>
      </c>
      <c r="D94">
        <v>0</v>
      </c>
      <c r="E94">
        <v>0</v>
      </c>
      <c r="M94">
        <f t="shared" si="28"/>
        <v>0</v>
      </c>
      <c r="N94">
        <f t="shared" si="29"/>
        <v>3</v>
      </c>
      <c r="O94" s="1">
        <f t="shared" si="30"/>
        <v>-3</v>
      </c>
      <c r="P94" s="3">
        <f t="shared" si="31"/>
        <v>0</v>
      </c>
      <c r="Q94">
        <f t="shared" ref="Q94:Q100" si="32">IF(P94 &lt; 1, 3, IF(P94 &gt;= P$102, 1, 2))</f>
        <v>3</v>
      </c>
      <c r="S94">
        <v>1</v>
      </c>
      <c r="T94">
        <v>2</v>
      </c>
      <c r="U94">
        <v>1</v>
      </c>
      <c r="V94">
        <v>4</v>
      </c>
      <c r="AC94" t="s">
        <v>214</v>
      </c>
      <c r="AD94" t="s">
        <v>216</v>
      </c>
    </row>
    <row r="95" spans="1:33" x14ac:dyDescent="0.25">
      <c r="A95" s="1" t="s">
        <v>21</v>
      </c>
      <c r="B95">
        <v>0</v>
      </c>
      <c r="C95">
        <v>2</v>
      </c>
      <c r="D95">
        <v>0</v>
      </c>
      <c r="E95">
        <v>1</v>
      </c>
      <c r="M95">
        <f t="shared" si="28"/>
        <v>0</v>
      </c>
      <c r="N95">
        <f t="shared" si="29"/>
        <v>3</v>
      </c>
      <c r="O95" s="1">
        <f t="shared" si="30"/>
        <v>-3</v>
      </c>
      <c r="P95" s="3">
        <f t="shared" si="31"/>
        <v>0</v>
      </c>
      <c r="Q95">
        <f t="shared" si="32"/>
        <v>3</v>
      </c>
      <c r="S95">
        <v>2</v>
      </c>
      <c r="T95">
        <v>5</v>
      </c>
      <c r="U95">
        <v>2</v>
      </c>
      <c r="V95">
        <v>8</v>
      </c>
      <c r="AC95" t="s">
        <v>196</v>
      </c>
      <c r="AD95" t="s">
        <v>224</v>
      </c>
    </row>
    <row r="96" spans="1:33" x14ac:dyDescent="0.25">
      <c r="A96" s="1" t="s">
        <v>0</v>
      </c>
      <c r="B96">
        <v>1</v>
      </c>
      <c r="C96">
        <v>6</v>
      </c>
      <c r="D96">
        <v>2</v>
      </c>
      <c r="E96">
        <v>8</v>
      </c>
      <c r="M96">
        <f t="shared" si="28"/>
        <v>3</v>
      </c>
      <c r="N96">
        <f t="shared" si="29"/>
        <v>14</v>
      </c>
      <c r="O96" s="1">
        <f t="shared" si="30"/>
        <v>-11</v>
      </c>
      <c r="P96" s="3">
        <f t="shared" si="31"/>
        <v>0.21428571428571427</v>
      </c>
      <c r="Q96">
        <f t="shared" si="32"/>
        <v>3</v>
      </c>
      <c r="S96">
        <v>3</v>
      </c>
      <c r="T96">
        <v>7</v>
      </c>
      <c r="U96">
        <v>3</v>
      </c>
      <c r="V96">
        <v>10</v>
      </c>
      <c r="AC96" t="s">
        <v>217</v>
      </c>
      <c r="AD96" t="s">
        <v>237</v>
      </c>
    </row>
    <row r="97" spans="1:33" x14ac:dyDescent="0.25">
      <c r="A97" s="1" t="s">
        <v>22</v>
      </c>
      <c r="B97">
        <v>0</v>
      </c>
      <c r="C97">
        <v>0</v>
      </c>
      <c r="D97">
        <v>0</v>
      </c>
      <c r="E97">
        <v>0</v>
      </c>
      <c r="M97">
        <f t="shared" si="28"/>
        <v>0</v>
      </c>
      <c r="N97">
        <f t="shared" si="29"/>
        <v>0</v>
      </c>
      <c r="O97" s="1">
        <f t="shared" si="30"/>
        <v>0</v>
      </c>
      <c r="P97" s="3">
        <f t="shared" si="31"/>
        <v>0</v>
      </c>
      <c r="Q97">
        <f t="shared" si="32"/>
        <v>3</v>
      </c>
      <c r="S97">
        <v>4</v>
      </c>
      <c r="T97">
        <v>12</v>
      </c>
      <c r="U97">
        <v>5</v>
      </c>
      <c r="V97">
        <v>11</v>
      </c>
      <c r="AC97" t="s">
        <v>218</v>
      </c>
      <c r="AD97" t="s">
        <v>227</v>
      </c>
    </row>
    <row r="98" spans="1:33" x14ac:dyDescent="0.25">
      <c r="A98" s="1" t="s">
        <v>23</v>
      </c>
      <c r="B98">
        <v>0</v>
      </c>
      <c r="C98">
        <v>0</v>
      </c>
      <c r="D98">
        <v>0</v>
      </c>
      <c r="E98">
        <v>2</v>
      </c>
      <c r="M98">
        <f t="shared" si="28"/>
        <v>0</v>
      </c>
      <c r="N98">
        <f t="shared" si="29"/>
        <v>2</v>
      </c>
      <c r="O98" s="1">
        <f t="shared" si="30"/>
        <v>-2</v>
      </c>
      <c r="P98" s="3">
        <f t="shared" si="31"/>
        <v>0</v>
      </c>
      <c r="Q98">
        <f t="shared" si="32"/>
        <v>3</v>
      </c>
      <c r="S98">
        <v>5</v>
      </c>
      <c r="T98">
        <v>13</v>
      </c>
      <c r="U98">
        <v>6</v>
      </c>
      <c r="V98">
        <v>12</v>
      </c>
      <c r="AC98" t="s">
        <v>219</v>
      </c>
      <c r="AD98" t="s">
        <v>226</v>
      </c>
    </row>
    <row r="99" spans="1:33" x14ac:dyDescent="0.25">
      <c r="A99" s="1" t="s">
        <v>1</v>
      </c>
      <c r="B99">
        <v>0</v>
      </c>
      <c r="C99">
        <v>0</v>
      </c>
      <c r="D99">
        <v>0</v>
      </c>
      <c r="E99">
        <v>2</v>
      </c>
      <c r="M99">
        <f t="shared" si="28"/>
        <v>0</v>
      </c>
      <c r="N99">
        <f t="shared" si="29"/>
        <v>2</v>
      </c>
      <c r="O99" s="1">
        <f t="shared" si="30"/>
        <v>-2</v>
      </c>
      <c r="P99" s="3">
        <f t="shared" si="31"/>
        <v>0</v>
      </c>
      <c r="Q99">
        <f t="shared" si="32"/>
        <v>3</v>
      </c>
      <c r="S99">
        <v>6</v>
      </c>
      <c r="T99">
        <v>17</v>
      </c>
      <c r="U99">
        <v>7</v>
      </c>
      <c r="V99">
        <v>13</v>
      </c>
      <c r="AC99" t="s">
        <v>220</v>
      </c>
      <c r="AD99" t="s">
        <v>225</v>
      </c>
    </row>
    <row r="100" spans="1:33" x14ac:dyDescent="0.25">
      <c r="A100" s="1" t="s">
        <v>180</v>
      </c>
      <c r="B100">
        <v>2</v>
      </c>
      <c r="C100">
        <v>2</v>
      </c>
      <c r="D100">
        <v>1</v>
      </c>
      <c r="E100">
        <v>2</v>
      </c>
      <c r="M100">
        <f t="shared" si="28"/>
        <v>3</v>
      </c>
      <c r="N100">
        <f t="shared" si="29"/>
        <v>4</v>
      </c>
      <c r="O100" s="1">
        <f t="shared" si="30"/>
        <v>-1</v>
      </c>
      <c r="P100" s="3">
        <f t="shared" si="31"/>
        <v>0.75</v>
      </c>
      <c r="Q100">
        <f t="shared" si="32"/>
        <v>3</v>
      </c>
      <c r="S100">
        <v>8</v>
      </c>
      <c r="T100">
        <v>18</v>
      </c>
      <c r="U100">
        <v>8</v>
      </c>
      <c r="V100">
        <v>14</v>
      </c>
      <c r="AC100" t="s">
        <v>222</v>
      </c>
    </row>
    <row r="101" spans="1:33" x14ac:dyDescent="0.25">
      <c r="A101" s="1" t="s">
        <v>41</v>
      </c>
      <c r="M101">
        <f t="shared" si="28"/>
        <v>0</v>
      </c>
      <c r="N101">
        <f t="shared" si="29"/>
        <v>0</v>
      </c>
      <c r="O101" s="1">
        <f t="shared" si="30"/>
        <v>0</v>
      </c>
      <c r="P101" s="3">
        <f t="shared" si="31"/>
        <v>0</v>
      </c>
      <c r="Q101">
        <v>2</v>
      </c>
      <c r="S101">
        <v>9</v>
      </c>
      <c r="T101">
        <v>23</v>
      </c>
      <c r="U101">
        <v>9</v>
      </c>
      <c r="V101">
        <v>15</v>
      </c>
      <c r="AC101" t="s">
        <v>221</v>
      </c>
    </row>
    <row r="102" spans="1:33" x14ac:dyDescent="0.25">
      <c r="A102" s="4"/>
      <c r="B102" s="4">
        <v>10</v>
      </c>
      <c r="C102" s="4">
        <v>25</v>
      </c>
      <c r="D102" s="4">
        <v>13</v>
      </c>
      <c r="E102" s="4">
        <v>25</v>
      </c>
      <c r="F102" s="4"/>
      <c r="G102" s="4"/>
      <c r="H102" s="4"/>
      <c r="I102" s="4"/>
      <c r="J102" s="4"/>
      <c r="K102" s="4"/>
      <c r="L102" s="4"/>
      <c r="M102" s="4">
        <f t="shared" si="28"/>
        <v>23</v>
      </c>
      <c r="N102" s="4">
        <f t="shared" si="29"/>
        <v>50</v>
      </c>
      <c r="O102" s="4">
        <f t="shared" si="30"/>
        <v>-27</v>
      </c>
      <c r="P102" s="5">
        <f t="shared" si="31"/>
        <v>0.46</v>
      </c>
      <c r="S102">
        <v>10</v>
      </c>
      <c r="T102">
        <v>25</v>
      </c>
      <c r="U102">
        <v>10</v>
      </c>
      <c r="V102">
        <v>16</v>
      </c>
      <c r="AC102" t="s">
        <v>223</v>
      </c>
    </row>
    <row r="103" spans="1:33" x14ac:dyDescent="0.25">
      <c r="P103"/>
      <c r="U103">
        <v>11</v>
      </c>
      <c r="V103">
        <v>20</v>
      </c>
    </row>
    <row r="104" spans="1:33" x14ac:dyDescent="0.25">
      <c r="A104" t="s">
        <v>13</v>
      </c>
      <c r="U104">
        <v>12</v>
      </c>
      <c r="V104">
        <v>22</v>
      </c>
      <c r="AC104" t="s">
        <v>235</v>
      </c>
      <c r="AD104" t="s">
        <v>235</v>
      </c>
    </row>
    <row r="105" spans="1:33" x14ac:dyDescent="0.25">
      <c r="A105" t="s">
        <v>13</v>
      </c>
      <c r="U105">
        <v>13</v>
      </c>
      <c r="V105">
        <v>23</v>
      </c>
    </row>
    <row r="106" spans="1:33" ht="18.75" x14ac:dyDescent="0.3">
      <c r="A106" s="8">
        <v>43574</v>
      </c>
      <c r="B106" s="9" t="s">
        <v>228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0"/>
      <c r="V106">
        <v>25</v>
      </c>
    </row>
    <row r="107" spans="1:33" x14ac:dyDescent="0.25">
      <c r="A107" s="4"/>
      <c r="B107" s="4" t="s">
        <v>5</v>
      </c>
      <c r="C107" s="4"/>
      <c r="D107" s="4" t="s">
        <v>6</v>
      </c>
      <c r="E107" s="4"/>
      <c r="F107" s="4" t="s">
        <v>7</v>
      </c>
      <c r="G107" s="4"/>
      <c r="H107" s="4" t="s">
        <v>8</v>
      </c>
      <c r="I107" s="4"/>
      <c r="J107" s="4" t="s">
        <v>9</v>
      </c>
      <c r="K107" s="4"/>
      <c r="L107" s="4"/>
      <c r="M107" s="4" t="s">
        <v>10</v>
      </c>
      <c r="N107" s="4"/>
      <c r="O107" s="4"/>
      <c r="P107" s="6"/>
    </row>
    <row r="108" spans="1:33" x14ac:dyDescent="0.25">
      <c r="A108" s="4"/>
      <c r="B108" s="7" t="s">
        <v>3</v>
      </c>
      <c r="C108" s="7" t="s">
        <v>4</v>
      </c>
      <c r="D108" s="7" t="s">
        <v>3</v>
      </c>
      <c r="E108" s="7" t="s">
        <v>4</v>
      </c>
      <c r="F108" s="7" t="s">
        <v>3</v>
      </c>
      <c r="G108" s="7" t="s">
        <v>4</v>
      </c>
      <c r="H108" s="7" t="s">
        <v>3</v>
      </c>
      <c r="I108" s="7" t="s">
        <v>4</v>
      </c>
      <c r="J108" s="7" t="s">
        <v>3</v>
      </c>
      <c r="K108" s="7" t="s">
        <v>4</v>
      </c>
      <c r="L108" s="7"/>
      <c r="M108" s="7" t="s">
        <v>3</v>
      </c>
      <c r="N108" s="7" t="s">
        <v>4</v>
      </c>
      <c r="O108" s="4" t="s">
        <v>11</v>
      </c>
      <c r="P108" s="6" t="s">
        <v>12</v>
      </c>
      <c r="S108" t="s">
        <v>5</v>
      </c>
      <c r="U108" t="s">
        <v>6</v>
      </c>
      <c r="W108" t="s">
        <v>7</v>
      </c>
      <c r="Y108" t="s">
        <v>8</v>
      </c>
      <c r="AA108" t="s">
        <v>9</v>
      </c>
      <c r="AC108" t="s">
        <v>14</v>
      </c>
      <c r="AD108" t="s">
        <v>15</v>
      </c>
      <c r="AE108" t="s">
        <v>16</v>
      </c>
      <c r="AF108" t="s">
        <v>17</v>
      </c>
      <c r="AG108" t="s">
        <v>18</v>
      </c>
    </row>
    <row r="109" spans="1:33" x14ac:dyDescent="0.25">
      <c r="A109" s="1" t="s">
        <v>2</v>
      </c>
      <c r="B109">
        <v>1</v>
      </c>
      <c r="C109">
        <v>2</v>
      </c>
      <c r="D109">
        <v>2</v>
      </c>
      <c r="E109">
        <v>0</v>
      </c>
      <c r="M109">
        <f t="shared" ref="M109:M118" si="33" xml:space="preserve"> B109 + D109 + F109 + H109 + J109</f>
        <v>3</v>
      </c>
      <c r="N109">
        <f t="shared" ref="N109:N118" si="34" xml:space="preserve"> C109 + E109 + G109 + I109 + K109</f>
        <v>2</v>
      </c>
      <c r="O109" s="1">
        <f t="shared" ref="O109:O118" si="35">M109 - N109</f>
        <v>1</v>
      </c>
      <c r="P109" s="3">
        <f t="shared" ref="P109:P118" si="36" xml:space="preserve"> IF(M109+N109=0, 0, IF(N109=0, "MAX", M109/N109))</f>
        <v>1.5</v>
      </c>
      <c r="Q109">
        <f>IF(P109 &lt; 1, 3, IF(P109 &gt;= P$118, 1, 2))</f>
        <v>1</v>
      </c>
      <c r="T109">
        <v>2</v>
      </c>
      <c r="U109">
        <v>0</v>
      </c>
      <c r="AC109" t="s">
        <v>215</v>
      </c>
      <c r="AD109" t="s">
        <v>182</v>
      </c>
    </row>
    <row r="110" spans="1:33" x14ac:dyDescent="0.25">
      <c r="A110" s="1" t="s">
        <v>20</v>
      </c>
      <c r="B110">
        <v>1</v>
      </c>
      <c r="C110">
        <v>3</v>
      </c>
      <c r="D110">
        <v>0</v>
      </c>
      <c r="E110">
        <v>3</v>
      </c>
      <c r="M110">
        <f t="shared" si="33"/>
        <v>1</v>
      </c>
      <c r="N110">
        <f t="shared" si="34"/>
        <v>6</v>
      </c>
      <c r="O110" s="1">
        <f t="shared" si="35"/>
        <v>-5</v>
      </c>
      <c r="P110" s="3">
        <f t="shared" si="36"/>
        <v>0.16666666666666666</v>
      </c>
      <c r="Q110">
        <f t="shared" ref="Q110:Q116" si="37">IF(P110 &lt; 1, 3, IF(P110 &gt;= P$118, 1, 2))</f>
        <v>3</v>
      </c>
      <c r="S110">
        <v>1</v>
      </c>
      <c r="T110">
        <v>4</v>
      </c>
      <c r="U110">
        <v>2</v>
      </c>
      <c r="V110">
        <v>3</v>
      </c>
      <c r="AC110" t="s">
        <v>229</v>
      </c>
      <c r="AD110" t="s">
        <v>230</v>
      </c>
    </row>
    <row r="111" spans="1:33" x14ac:dyDescent="0.25">
      <c r="A111" s="1" t="s">
        <v>21</v>
      </c>
      <c r="B111">
        <v>0</v>
      </c>
      <c r="C111">
        <v>1</v>
      </c>
      <c r="D111">
        <v>0</v>
      </c>
      <c r="E111">
        <v>6</v>
      </c>
      <c r="M111">
        <f t="shared" si="33"/>
        <v>0</v>
      </c>
      <c r="N111">
        <f t="shared" si="34"/>
        <v>7</v>
      </c>
      <c r="O111" s="1">
        <f t="shared" si="35"/>
        <v>-7</v>
      </c>
      <c r="P111" s="3">
        <f t="shared" si="36"/>
        <v>0</v>
      </c>
      <c r="Q111">
        <f t="shared" si="37"/>
        <v>3</v>
      </c>
      <c r="S111">
        <v>3</v>
      </c>
      <c r="T111">
        <v>10</v>
      </c>
      <c r="U111">
        <v>3</v>
      </c>
      <c r="V111">
        <v>4</v>
      </c>
      <c r="AC111" t="s">
        <v>231</v>
      </c>
      <c r="AD111" t="s">
        <v>236</v>
      </c>
    </row>
    <row r="112" spans="1:33" x14ac:dyDescent="0.25">
      <c r="A112" s="1" t="s">
        <v>0</v>
      </c>
      <c r="B112">
        <v>2</v>
      </c>
      <c r="C112">
        <v>5</v>
      </c>
      <c r="D112">
        <v>3</v>
      </c>
      <c r="E112">
        <v>1</v>
      </c>
      <c r="M112">
        <f t="shared" si="33"/>
        <v>5</v>
      </c>
      <c r="N112">
        <f t="shared" si="34"/>
        <v>6</v>
      </c>
      <c r="O112" s="1">
        <f t="shared" si="35"/>
        <v>-1</v>
      </c>
      <c r="P112" s="3">
        <f t="shared" si="36"/>
        <v>0.83333333333333337</v>
      </c>
      <c r="Q112">
        <f t="shared" si="37"/>
        <v>3</v>
      </c>
      <c r="S112">
        <v>4</v>
      </c>
      <c r="T112">
        <v>15</v>
      </c>
      <c r="U112">
        <v>5</v>
      </c>
      <c r="V112">
        <v>5</v>
      </c>
      <c r="AD112" t="s">
        <v>232</v>
      </c>
    </row>
    <row r="113" spans="1:30" x14ac:dyDescent="0.25">
      <c r="A113" s="1" t="s">
        <v>22</v>
      </c>
      <c r="D113">
        <v>1</v>
      </c>
      <c r="E113">
        <v>1</v>
      </c>
      <c r="M113">
        <f t="shared" si="33"/>
        <v>1</v>
      </c>
      <c r="N113">
        <f t="shared" si="34"/>
        <v>1</v>
      </c>
      <c r="O113" s="1">
        <f t="shared" si="35"/>
        <v>0</v>
      </c>
      <c r="P113" s="3">
        <f t="shared" si="36"/>
        <v>1</v>
      </c>
      <c r="Q113">
        <f t="shared" si="37"/>
        <v>1</v>
      </c>
      <c r="S113">
        <v>6</v>
      </c>
      <c r="T113">
        <v>19</v>
      </c>
      <c r="U113">
        <v>6</v>
      </c>
      <c r="V113">
        <v>7</v>
      </c>
      <c r="AD113" t="s">
        <v>233</v>
      </c>
    </row>
    <row r="114" spans="1:30" x14ac:dyDescent="0.25">
      <c r="A114" s="1" t="s">
        <v>23</v>
      </c>
      <c r="B114">
        <v>0</v>
      </c>
      <c r="C114">
        <v>2</v>
      </c>
      <c r="D114">
        <v>0</v>
      </c>
      <c r="E114">
        <v>0</v>
      </c>
      <c r="M114">
        <f t="shared" si="33"/>
        <v>0</v>
      </c>
      <c r="N114">
        <f t="shared" si="34"/>
        <v>2</v>
      </c>
      <c r="O114" s="1">
        <f t="shared" si="35"/>
        <v>-2</v>
      </c>
      <c r="P114" s="3">
        <f t="shared" si="36"/>
        <v>0</v>
      </c>
      <c r="Q114">
        <f t="shared" si="37"/>
        <v>3</v>
      </c>
      <c r="S114">
        <v>10</v>
      </c>
      <c r="T114">
        <v>25</v>
      </c>
      <c r="U114">
        <v>9</v>
      </c>
      <c r="V114">
        <v>11</v>
      </c>
      <c r="AD114" t="s">
        <v>234</v>
      </c>
    </row>
    <row r="115" spans="1:30" x14ac:dyDescent="0.25">
      <c r="A115" s="1" t="s">
        <v>1</v>
      </c>
      <c r="M115">
        <f t="shared" si="33"/>
        <v>0</v>
      </c>
      <c r="N115">
        <f t="shared" si="34"/>
        <v>0</v>
      </c>
      <c r="O115" s="1">
        <f t="shared" si="35"/>
        <v>0</v>
      </c>
      <c r="P115" s="3">
        <f t="shared" si="36"/>
        <v>0</v>
      </c>
      <c r="Q115">
        <v>2</v>
      </c>
      <c r="U115">
        <v>11</v>
      </c>
      <c r="V115">
        <v>13</v>
      </c>
    </row>
    <row r="116" spans="1:30" x14ac:dyDescent="0.25">
      <c r="A116" s="1" t="s">
        <v>180</v>
      </c>
      <c r="B116">
        <v>2</v>
      </c>
      <c r="C116">
        <v>2</v>
      </c>
      <c r="D116">
        <v>1</v>
      </c>
      <c r="E116">
        <v>2</v>
      </c>
      <c r="M116">
        <f t="shared" si="33"/>
        <v>3</v>
      </c>
      <c r="N116">
        <f t="shared" si="34"/>
        <v>4</v>
      </c>
      <c r="O116" s="1">
        <f t="shared" si="35"/>
        <v>-1</v>
      </c>
      <c r="P116" s="3">
        <f t="shared" si="36"/>
        <v>0.75</v>
      </c>
      <c r="Q116">
        <f t="shared" si="37"/>
        <v>3</v>
      </c>
      <c r="U116">
        <v>14</v>
      </c>
      <c r="V116">
        <v>23</v>
      </c>
    </row>
    <row r="117" spans="1:30" x14ac:dyDescent="0.25">
      <c r="A117" s="1" t="s">
        <v>41</v>
      </c>
      <c r="M117">
        <f t="shared" si="33"/>
        <v>0</v>
      </c>
      <c r="N117">
        <f t="shared" si="34"/>
        <v>0</v>
      </c>
      <c r="O117" s="1">
        <f t="shared" si="35"/>
        <v>0</v>
      </c>
      <c r="P117" s="3">
        <f t="shared" si="36"/>
        <v>0</v>
      </c>
      <c r="Q117">
        <v>2</v>
      </c>
      <c r="V117">
        <v>25</v>
      </c>
      <c r="AC117" t="s">
        <v>235</v>
      </c>
      <c r="AD117" t="s">
        <v>235</v>
      </c>
    </row>
    <row r="118" spans="1:30" x14ac:dyDescent="0.25">
      <c r="A118" s="4"/>
      <c r="B118" s="4">
        <v>10</v>
      </c>
      <c r="C118" s="4">
        <v>25</v>
      </c>
      <c r="D118" s="4">
        <v>14</v>
      </c>
      <c r="E118" s="4">
        <v>25</v>
      </c>
      <c r="F118" s="4"/>
      <c r="G118" s="4"/>
      <c r="H118" s="4"/>
      <c r="I118" s="4"/>
      <c r="J118" s="4"/>
      <c r="K118" s="4"/>
      <c r="L118" s="4"/>
      <c r="M118" s="4">
        <f t="shared" si="33"/>
        <v>24</v>
      </c>
      <c r="N118" s="4">
        <f t="shared" si="34"/>
        <v>50</v>
      </c>
      <c r="O118" s="4">
        <f t="shared" si="35"/>
        <v>-26</v>
      </c>
      <c r="P118" s="5">
        <f t="shared" si="36"/>
        <v>0.48</v>
      </c>
    </row>
    <row r="119" spans="1:30" x14ac:dyDescent="0.25">
      <c r="P119"/>
    </row>
    <row r="120" spans="1:30" x14ac:dyDescent="0.25">
      <c r="A120" t="s">
        <v>13</v>
      </c>
    </row>
  </sheetData>
  <conditionalFormatting sqref="A58:P61">
    <cfRule type="expression" dxfId="620" priority="196">
      <formula>$Q58 = 3</formula>
    </cfRule>
    <cfRule type="expression" dxfId="619" priority="197">
      <formula>$Q58 = 2</formula>
    </cfRule>
    <cfRule type="expression" dxfId="618" priority="198">
      <formula>$Q58 = 1</formula>
    </cfRule>
  </conditionalFormatting>
  <conditionalFormatting sqref="A57:P57">
    <cfRule type="expression" dxfId="617" priority="217">
      <formula>$Q57 = 3</formula>
    </cfRule>
    <cfRule type="expression" dxfId="616" priority="218">
      <formula>$Q57 = 2</formula>
    </cfRule>
    <cfRule type="expression" dxfId="615" priority="219">
      <formula>$Q57 = 1</formula>
    </cfRule>
  </conditionalFormatting>
  <conditionalFormatting sqref="A65:L65">
    <cfRule type="expression" dxfId="614" priority="214">
      <formula>$Q65 = 3</formula>
    </cfRule>
    <cfRule type="expression" dxfId="613" priority="215">
      <formula>$Q65 = 2</formula>
    </cfRule>
    <cfRule type="expression" dxfId="612" priority="216">
      <formula>$Q65 = 1</formula>
    </cfRule>
  </conditionalFormatting>
  <conditionalFormatting sqref="A63:L63">
    <cfRule type="expression" dxfId="611" priority="211">
      <formula>$Q63 = 3</formula>
    </cfRule>
    <cfRule type="expression" dxfId="610" priority="212">
      <formula>$Q63 = 2</formula>
    </cfRule>
    <cfRule type="expression" dxfId="609" priority="213">
      <formula>$Q63 = 1</formula>
    </cfRule>
  </conditionalFormatting>
  <conditionalFormatting sqref="M63:P63 M65:P65">
    <cfRule type="expression" dxfId="608" priority="208">
      <formula>$Q63 = 3</formula>
    </cfRule>
    <cfRule type="expression" dxfId="607" priority="209">
      <formula>$Q63 = 2</formula>
    </cfRule>
    <cfRule type="expression" dxfId="606" priority="210">
      <formula>$Q63 = 1</formula>
    </cfRule>
  </conditionalFormatting>
  <conditionalFormatting sqref="A62:L62">
    <cfRule type="expression" dxfId="605" priority="205">
      <formula>$Q62 = 3</formula>
    </cfRule>
    <cfRule type="expression" dxfId="604" priority="206">
      <formula>$Q62 = 2</formula>
    </cfRule>
    <cfRule type="expression" dxfId="603" priority="207">
      <formula>$Q62 = 1</formula>
    </cfRule>
  </conditionalFormatting>
  <conditionalFormatting sqref="M62:P62">
    <cfRule type="expression" dxfId="602" priority="202">
      <formula>$Q62 = 3</formula>
    </cfRule>
    <cfRule type="expression" dxfId="601" priority="203">
      <formula>$Q62 = 2</formula>
    </cfRule>
    <cfRule type="expression" dxfId="600" priority="204">
      <formula>$Q62 = 1</formula>
    </cfRule>
  </conditionalFormatting>
  <conditionalFormatting sqref="A64:L64">
    <cfRule type="expression" dxfId="599" priority="193">
      <formula>$Q64 = 3</formula>
    </cfRule>
    <cfRule type="expression" dxfId="598" priority="194">
      <formula>$Q64 = 2</formula>
    </cfRule>
    <cfRule type="expression" dxfId="597" priority="195">
      <formula>$Q64 = 1</formula>
    </cfRule>
  </conditionalFormatting>
  <conditionalFormatting sqref="M64:P64">
    <cfRule type="expression" dxfId="596" priority="190">
      <formula>$Q64 = 3</formula>
    </cfRule>
    <cfRule type="expression" dxfId="595" priority="191">
      <formula>$Q64 = 2</formula>
    </cfRule>
    <cfRule type="expression" dxfId="594" priority="192">
      <formula>$Q64 = 1</formula>
    </cfRule>
  </conditionalFormatting>
  <conditionalFormatting sqref="A78:P81">
    <cfRule type="expression" dxfId="593" priority="169">
      <formula>$Q78 = 3</formula>
    </cfRule>
    <cfRule type="expression" dxfId="592" priority="170">
      <formula>$Q78 = 2</formula>
    </cfRule>
    <cfRule type="expression" dxfId="591" priority="171">
      <formula>$Q78 = 1</formula>
    </cfRule>
  </conditionalFormatting>
  <conditionalFormatting sqref="A77:P77">
    <cfRule type="expression" dxfId="590" priority="187">
      <formula>$Q77 = 3</formula>
    </cfRule>
    <cfRule type="expression" dxfId="589" priority="188">
      <formula>$Q77 = 2</formula>
    </cfRule>
    <cfRule type="expression" dxfId="588" priority="189">
      <formula>$Q77 = 1</formula>
    </cfRule>
  </conditionalFormatting>
  <conditionalFormatting sqref="A85:L85">
    <cfRule type="expression" dxfId="587" priority="184">
      <formula>$Q85 = 3</formula>
    </cfRule>
    <cfRule type="expression" dxfId="586" priority="185">
      <formula>$Q85 = 2</formula>
    </cfRule>
    <cfRule type="expression" dxfId="585" priority="186">
      <formula>$Q85 = 1</formula>
    </cfRule>
  </conditionalFormatting>
  <conditionalFormatting sqref="A83:L83">
    <cfRule type="expression" dxfId="584" priority="181">
      <formula>$Q83 = 3</formula>
    </cfRule>
    <cfRule type="expression" dxfId="583" priority="182">
      <formula>$Q83 = 2</formula>
    </cfRule>
    <cfRule type="expression" dxfId="582" priority="183">
      <formula>$Q83 = 1</formula>
    </cfRule>
  </conditionalFormatting>
  <conditionalFormatting sqref="M83:P83 M85:P85">
    <cfRule type="expression" dxfId="581" priority="178">
      <formula>$Q83 = 3</formula>
    </cfRule>
    <cfRule type="expression" dxfId="580" priority="179">
      <formula>$Q83 = 2</formula>
    </cfRule>
    <cfRule type="expression" dxfId="579" priority="180">
      <formula>$Q83 = 1</formula>
    </cfRule>
  </conditionalFormatting>
  <conditionalFormatting sqref="A82:L82">
    <cfRule type="expression" dxfId="578" priority="175">
      <formula>$Q82 = 3</formula>
    </cfRule>
    <cfRule type="expression" dxfId="577" priority="176">
      <formula>$Q82 = 2</formula>
    </cfRule>
    <cfRule type="expression" dxfId="576" priority="177">
      <formula>$Q82 = 1</formula>
    </cfRule>
  </conditionalFormatting>
  <conditionalFormatting sqref="M82:P82">
    <cfRule type="expression" dxfId="575" priority="172">
      <formula>$Q82 = 3</formula>
    </cfRule>
    <cfRule type="expression" dxfId="574" priority="173">
      <formula>$Q82 = 2</formula>
    </cfRule>
    <cfRule type="expression" dxfId="573" priority="174">
      <formula>$Q82 = 1</formula>
    </cfRule>
  </conditionalFormatting>
  <conditionalFormatting sqref="A84:L84">
    <cfRule type="expression" dxfId="572" priority="166">
      <formula>$Q84 = 3</formula>
    </cfRule>
    <cfRule type="expression" dxfId="571" priority="167">
      <formula>$Q84 = 2</formula>
    </cfRule>
    <cfRule type="expression" dxfId="570" priority="168">
      <formula>$Q84 = 1</formula>
    </cfRule>
  </conditionalFormatting>
  <conditionalFormatting sqref="M84:P84">
    <cfRule type="expression" dxfId="569" priority="163">
      <formula>$Q84 = 3</formula>
    </cfRule>
    <cfRule type="expression" dxfId="568" priority="164">
      <formula>$Q84 = 2</formula>
    </cfRule>
    <cfRule type="expression" dxfId="567" priority="165">
      <formula>$Q84 = 1</formula>
    </cfRule>
  </conditionalFormatting>
  <conditionalFormatting sqref="A94:P97">
    <cfRule type="expression" dxfId="566" priority="142">
      <formula>$Q94 = 3</formula>
    </cfRule>
    <cfRule type="expression" dxfId="565" priority="143">
      <formula>$Q94 = 2</formula>
    </cfRule>
    <cfRule type="expression" dxfId="564" priority="144">
      <formula>$Q94 = 1</formula>
    </cfRule>
  </conditionalFormatting>
  <conditionalFormatting sqref="A93:P93">
    <cfRule type="expression" dxfId="563" priority="160">
      <formula>$Q93 = 3</formula>
    </cfRule>
    <cfRule type="expression" dxfId="562" priority="161">
      <formula>$Q93 = 2</formula>
    </cfRule>
    <cfRule type="expression" dxfId="561" priority="162">
      <formula>$Q93 = 1</formula>
    </cfRule>
  </conditionalFormatting>
  <conditionalFormatting sqref="A101:L101">
    <cfRule type="expression" dxfId="560" priority="157">
      <formula>$Q101 = 3</formula>
    </cfRule>
    <cfRule type="expression" dxfId="559" priority="158">
      <formula>$Q101 = 2</formula>
    </cfRule>
    <cfRule type="expression" dxfId="558" priority="159">
      <formula>$Q101 = 1</formula>
    </cfRule>
  </conditionalFormatting>
  <conditionalFormatting sqref="A99:L99">
    <cfRule type="expression" dxfId="557" priority="154">
      <formula>$Q99 = 3</formula>
    </cfRule>
    <cfRule type="expression" dxfId="556" priority="155">
      <formula>$Q99 = 2</formula>
    </cfRule>
    <cfRule type="expression" dxfId="555" priority="156">
      <formula>$Q99 = 1</formula>
    </cfRule>
  </conditionalFormatting>
  <conditionalFormatting sqref="M99:P99 M101:P101">
    <cfRule type="expression" dxfId="554" priority="151">
      <formula>$Q99 = 3</formula>
    </cfRule>
    <cfRule type="expression" dxfId="553" priority="152">
      <formula>$Q99 = 2</formula>
    </cfRule>
    <cfRule type="expression" dxfId="552" priority="153">
      <formula>$Q99 = 1</formula>
    </cfRule>
  </conditionalFormatting>
  <conditionalFormatting sqref="A98:L98">
    <cfRule type="expression" dxfId="551" priority="148">
      <formula>$Q98 = 3</formula>
    </cfRule>
    <cfRule type="expression" dxfId="550" priority="149">
      <formula>$Q98 = 2</formula>
    </cfRule>
    <cfRule type="expression" dxfId="549" priority="150">
      <formula>$Q98 = 1</formula>
    </cfRule>
  </conditionalFormatting>
  <conditionalFormatting sqref="M98:P98">
    <cfRule type="expression" dxfId="548" priority="145">
      <formula>$Q98 = 3</formula>
    </cfRule>
    <cfRule type="expression" dxfId="547" priority="146">
      <formula>$Q98 = 2</formula>
    </cfRule>
    <cfRule type="expression" dxfId="546" priority="147">
      <formula>$Q98 = 1</formula>
    </cfRule>
  </conditionalFormatting>
  <conditionalFormatting sqref="A100:L100">
    <cfRule type="expression" dxfId="545" priority="139">
      <formula>$Q100 = 3</formula>
    </cfRule>
    <cfRule type="expression" dxfId="544" priority="140">
      <formula>$Q100 = 2</formula>
    </cfRule>
    <cfRule type="expression" dxfId="543" priority="141">
      <formula>$Q100 = 1</formula>
    </cfRule>
  </conditionalFormatting>
  <conditionalFormatting sqref="M100:P100">
    <cfRule type="expression" dxfId="542" priority="136">
      <formula>$Q100 = 3</formula>
    </cfRule>
    <cfRule type="expression" dxfId="541" priority="137">
      <formula>$Q100 = 2</formula>
    </cfRule>
    <cfRule type="expression" dxfId="540" priority="138">
      <formula>$Q100 = 1</formula>
    </cfRule>
  </conditionalFormatting>
  <conditionalFormatting sqref="A110:P113">
    <cfRule type="expression" dxfId="539" priority="115">
      <formula>$Q110 = 3</formula>
    </cfRule>
    <cfRule type="expression" dxfId="538" priority="116">
      <formula>$Q110 = 2</formula>
    </cfRule>
    <cfRule type="expression" dxfId="537" priority="117">
      <formula>$Q110 = 1</formula>
    </cfRule>
  </conditionalFormatting>
  <conditionalFormatting sqref="A109:P109">
    <cfRule type="expression" dxfId="536" priority="133">
      <formula>$Q109 = 3</formula>
    </cfRule>
    <cfRule type="expression" dxfId="535" priority="134">
      <formula>$Q109 = 2</formula>
    </cfRule>
    <cfRule type="expression" dxfId="534" priority="135">
      <formula>$Q109 = 1</formula>
    </cfRule>
  </conditionalFormatting>
  <conditionalFormatting sqref="A117:L117">
    <cfRule type="expression" dxfId="533" priority="130">
      <formula>$Q117 = 3</formula>
    </cfRule>
    <cfRule type="expression" dxfId="532" priority="131">
      <formula>$Q117 = 2</formula>
    </cfRule>
    <cfRule type="expression" dxfId="531" priority="132">
      <formula>$Q117 = 1</formula>
    </cfRule>
  </conditionalFormatting>
  <conditionalFormatting sqref="A115:L115">
    <cfRule type="expression" dxfId="530" priority="127">
      <formula>$Q115 = 3</formula>
    </cfRule>
    <cfRule type="expression" dxfId="529" priority="128">
      <formula>$Q115 = 2</formula>
    </cfRule>
    <cfRule type="expression" dxfId="528" priority="129">
      <formula>$Q115 = 1</formula>
    </cfRule>
  </conditionalFormatting>
  <conditionalFormatting sqref="M115:P115 M117:P117">
    <cfRule type="expression" dxfId="527" priority="124">
      <formula>$Q115 = 3</formula>
    </cfRule>
    <cfRule type="expression" dxfId="526" priority="125">
      <formula>$Q115 = 2</formula>
    </cfRule>
    <cfRule type="expression" dxfId="525" priority="126">
      <formula>$Q115 = 1</formula>
    </cfRule>
  </conditionalFormatting>
  <conditionalFormatting sqref="A114:L114">
    <cfRule type="expression" dxfId="524" priority="121">
      <formula>$Q114 = 3</formula>
    </cfRule>
    <cfRule type="expression" dxfId="523" priority="122">
      <formula>$Q114 = 2</formula>
    </cfRule>
    <cfRule type="expression" dxfId="522" priority="123">
      <formula>$Q114 = 1</formula>
    </cfRule>
  </conditionalFormatting>
  <conditionalFormatting sqref="M114:P114">
    <cfRule type="expression" dxfId="521" priority="118">
      <formula>$Q114 = 3</formula>
    </cfRule>
    <cfRule type="expression" dxfId="520" priority="119">
      <formula>$Q114 = 2</formula>
    </cfRule>
    <cfRule type="expression" dxfId="519" priority="120">
      <formula>$Q114 = 1</formula>
    </cfRule>
  </conditionalFormatting>
  <conditionalFormatting sqref="A116:L116">
    <cfRule type="expression" dxfId="518" priority="112">
      <formula>$Q116 = 3</formula>
    </cfRule>
    <cfRule type="expression" dxfId="517" priority="113">
      <formula>$Q116 = 2</formula>
    </cfRule>
    <cfRule type="expression" dxfId="516" priority="114">
      <formula>$Q116 = 1</formula>
    </cfRule>
  </conditionalFormatting>
  <conditionalFormatting sqref="M116:P116">
    <cfRule type="expression" dxfId="515" priority="109">
      <formula>$Q116 = 3</formula>
    </cfRule>
    <cfRule type="expression" dxfId="514" priority="110">
      <formula>$Q116 = 2</formula>
    </cfRule>
    <cfRule type="expression" dxfId="513" priority="111">
      <formula>$Q116 = 1</formula>
    </cfRule>
  </conditionalFormatting>
  <conditionalFormatting sqref="A6:P9">
    <cfRule type="expression" dxfId="512" priority="88">
      <formula>$Q6 = 3</formula>
    </cfRule>
    <cfRule type="expression" dxfId="511" priority="89">
      <formula>$Q6 = 2</formula>
    </cfRule>
    <cfRule type="expression" dxfId="510" priority="90">
      <formula>$Q6 = 1</formula>
    </cfRule>
  </conditionalFormatting>
  <conditionalFormatting sqref="A5:P5">
    <cfRule type="expression" dxfId="509" priority="106">
      <formula>$Q5 = 3</formula>
    </cfRule>
    <cfRule type="expression" dxfId="508" priority="107">
      <formula>$Q5 = 2</formula>
    </cfRule>
    <cfRule type="expression" dxfId="507" priority="108">
      <formula>$Q5 = 1</formula>
    </cfRule>
  </conditionalFormatting>
  <conditionalFormatting sqref="A13:L13">
    <cfRule type="expression" dxfId="506" priority="103">
      <formula>$Q13 = 3</formula>
    </cfRule>
    <cfRule type="expression" dxfId="505" priority="104">
      <formula>$Q13 = 2</formula>
    </cfRule>
    <cfRule type="expression" dxfId="504" priority="105">
      <formula>$Q13 = 1</formula>
    </cfRule>
  </conditionalFormatting>
  <conditionalFormatting sqref="A11:L11">
    <cfRule type="expression" dxfId="503" priority="100">
      <formula>$Q11 = 3</formula>
    </cfRule>
    <cfRule type="expression" dxfId="502" priority="101">
      <formula>$Q11 = 2</formula>
    </cfRule>
    <cfRule type="expression" dxfId="501" priority="102">
      <formula>$Q11 = 1</formula>
    </cfRule>
  </conditionalFormatting>
  <conditionalFormatting sqref="M11:P11 M13:P13">
    <cfRule type="expression" dxfId="500" priority="97">
      <formula>$Q11 = 3</formula>
    </cfRule>
    <cfRule type="expression" dxfId="499" priority="98">
      <formula>$Q11 = 2</formula>
    </cfRule>
    <cfRule type="expression" dxfId="498" priority="99">
      <formula>$Q11 = 1</formula>
    </cfRule>
  </conditionalFormatting>
  <conditionalFormatting sqref="A10:L10">
    <cfRule type="expression" dxfId="497" priority="94">
      <formula>$Q10 = 3</formula>
    </cfRule>
    <cfRule type="expression" dxfId="496" priority="95">
      <formula>$Q10 = 2</formula>
    </cfRule>
    <cfRule type="expression" dxfId="495" priority="96">
      <formula>$Q10 = 1</formula>
    </cfRule>
  </conditionalFormatting>
  <conditionalFormatting sqref="M10:P10">
    <cfRule type="expression" dxfId="494" priority="91">
      <formula>$Q10 = 3</formula>
    </cfRule>
    <cfRule type="expression" dxfId="493" priority="92">
      <formula>$Q10 = 2</formula>
    </cfRule>
    <cfRule type="expression" dxfId="492" priority="93">
      <formula>$Q10 = 1</formula>
    </cfRule>
  </conditionalFormatting>
  <conditionalFormatting sqref="A12:L12">
    <cfRule type="expression" dxfId="491" priority="85">
      <formula>$Q12 = 3</formula>
    </cfRule>
    <cfRule type="expression" dxfId="490" priority="86">
      <formula>$Q12 = 2</formula>
    </cfRule>
    <cfRule type="expression" dxfId="489" priority="87">
      <formula>$Q12 = 1</formula>
    </cfRule>
  </conditionalFormatting>
  <conditionalFormatting sqref="M12:P12">
    <cfRule type="expression" dxfId="488" priority="82">
      <formula>$Q12 = 3</formula>
    </cfRule>
    <cfRule type="expression" dxfId="487" priority="83">
      <formula>$Q12 = 2</formula>
    </cfRule>
    <cfRule type="expression" dxfId="486" priority="84">
      <formula>$Q12 = 1</formula>
    </cfRule>
  </conditionalFormatting>
  <conditionalFormatting sqref="A40:P43">
    <cfRule type="expression" dxfId="485" priority="7">
      <formula>$Q40 = 3</formula>
    </cfRule>
    <cfRule type="expression" dxfId="484" priority="8">
      <formula>$Q40 = 2</formula>
    </cfRule>
    <cfRule type="expression" dxfId="483" priority="9">
      <formula>$Q40 = 1</formula>
    </cfRule>
  </conditionalFormatting>
  <conditionalFormatting sqref="A39:P39">
    <cfRule type="expression" dxfId="482" priority="25">
      <formula>$Q39 = 3</formula>
    </cfRule>
    <cfRule type="expression" dxfId="481" priority="26">
      <formula>$Q39 = 2</formula>
    </cfRule>
    <cfRule type="expression" dxfId="480" priority="27">
      <formula>$Q39 = 1</formula>
    </cfRule>
  </conditionalFormatting>
  <conditionalFormatting sqref="A47:L47">
    <cfRule type="expression" dxfId="479" priority="22">
      <formula>$Q47 = 3</formula>
    </cfRule>
    <cfRule type="expression" dxfId="478" priority="23">
      <formula>$Q47 = 2</formula>
    </cfRule>
    <cfRule type="expression" dxfId="477" priority="24">
      <formula>$Q47 = 1</formula>
    </cfRule>
  </conditionalFormatting>
  <conditionalFormatting sqref="A45:L45">
    <cfRule type="expression" dxfId="476" priority="19">
      <formula>$Q45 = 3</formula>
    </cfRule>
    <cfRule type="expression" dxfId="475" priority="20">
      <formula>$Q45 = 2</formula>
    </cfRule>
    <cfRule type="expression" dxfId="474" priority="21">
      <formula>$Q45 = 1</formula>
    </cfRule>
  </conditionalFormatting>
  <conditionalFormatting sqref="M45:P45 M47:P47">
    <cfRule type="expression" dxfId="473" priority="16">
      <formula>$Q45 = 3</formula>
    </cfRule>
    <cfRule type="expression" dxfId="472" priority="17">
      <formula>$Q45 = 2</formula>
    </cfRule>
    <cfRule type="expression" dxfId="471" priority="18">
      <formula>$Q45 = 1</formula>
    </cfRule>
  </conditionalFormatting>
  <conditionalFormatting sqref="A44:L44">
    <cfRule type="expression" dxfId="470" priority="13">
      <formula>$Q44 = 3</formula>
    </cfRule>
    <cfRule type="expression" dxfId="469" priority="14">
      <formula>$Q44 = 2</formula>
    </cfRule>
    <cfRule type="expression" dxfId="468" priority="15">
      <formula>$Q44 = 1</formula>
    </cfRule>
  </conditionalFormatting>
  <conditionalFormatting sqref="M44:P44">
    <cfRule type="expression" dxfId="467" priority="10">
      <formula>$Q44 = 3</formula>
    </cfRule>
    <cfRule type="expression" dxfId="466" priority="11">
      <formula>$Q44 = 2</formula>
    </cfRule>
    <cfRule type="expression" dxfId="465" priority="12">
      <formula>$Q44 = 1</formula>
    </cfRule>
  </conditionalFormatting>
  <conditionalFormatting sqref="A46:L46">
    <cfRule type="expression" dxfId="464" priority="4">
      <formula>$Q46 = 3</formula>
    </cfRule>
    <cfRule type="expression" dxfId="463" priority="5">
      <formula>$Q46 = 2</formula>
    </cfRule>
    <cfRule type="expression" dxfId="462" priority="6">
      <formula>$Q46 = 1</formula>
    </cfRule>
  </conditionalFormatting>
  <conditionalFormatting sqref="M46:P46">
    <cfRule type="expression" dxfId="461" priority="1">
      <formula>$Q46 = 3</formula>
    </cfRule>
    <cfRule type="expression" dxfId="460" priority="2">
      <formula>$Q46 = 2</formula>
    </cfRule>
    <cfRule type="expression" dxfId="459" priority="3">
      <formula>$Q46 = 1</formula>
    </cfRule>
  </conditionalFormatting>
  <conditionalFormatting sqref="A20:P23">
    <cfRule type="expression" dxfId="458" priority="34">
      <formula>$Q20 = 3</formula>
    </cfRule>
    <cfRule type="expression" dxfId="457" priority="35">
      <formula>$Q20 = 2</formula>
    </cfRule>
    <cfRule type="expression" dxfId="456" priority="36">
      <formula>$Q20 = 1</formula>
    </cfRule>
  </conditionalFormatting>
  <conditionalFormatting sqref="A19:P19">
    <cfRule type="expression" dxfId="455" priority="52">
      <formula>$Q19 = 3</formula>
    </cfRule>
    <cfRule type="expression" dxfId="454" priority="53">
      <formula>$Q19 = 2</formula>
    </cfRule>
    <cfRule type="expression" dxfId="453" priority="54">
      <formula>$Q19 = 1</formula>
    </cfRule>
  </conditionalFormatting>
  <conditionalFormatting sqref="A27:L27">
    <cfRule type="expression" dxfId="452" priority="49">
      <formula>$Q27 = 3</formula>
    </cfRule>
    <cfRule type="expression" dxfId="451" priority="50">
      <formula>$Q27 = 2</formula>
    </cfRule>
    <cfRule type="expression" dxfId="450" priority="51">
      <formula>$Q27 = 1</formula>
    </cfRule>
  </conditionalFormatting>
  <conditionalFormatting sqref="A25:L25">
    <cfRule type="expression" dxfId="449" priority="46">
      <formula>$Q25 = 3</formula>
    </cfRule>
    <cfRule type="expression" dxfId="448" priority="47">
      <formula>$Q25 = 2</formula>
    </cfRule>
    <cfRule type="expression" dxfId="447" priority="48">
      <formula>$Q25 = 1</formula>
    </cfRule>
  </conditionalFormatting>
  <conditionalFormatting sqref="M25:P25 M27:P27">
    <cfRule type="expression" dxfId="446" priority="43">
      <formula>$Q25 = 3</formula>
    </cfRule>
    <cfRule type="expression" dxfId="445" priority="44">
      <formula>$Q25 = 2</formula>
    </cfRule>
    <cfRule type="expression" dxfId="444" priority="45">
      <formula>$Q25 = 1</formula>
    </cfRule>
  </conditionalFormatting>
  <conditionalFormatting sqref="A24:L24">
    <cfRule type="expression" dxfId="443" priority="40">
      <formula>$Q24 = 3</formula>
    </cfRule>
    <cfRule type="expression" dxfId="442" priority="41">
      <formula>$Q24 = 2</formula>
    </cfRule>
    <cfRule type="expression" dxfId="441" priority="42">
      <formula>$Q24 = 1</formula>
    </cfRule>
  </conditionalFormatting>
  <conditionalFormatting sqref="M24:P24">
    <cfRule type="expression" dxfId="440" priority="37">
      <formula>$Q24 = 3</formula>
    </cfRule>
    <cfRule type="expression" dxfId="439" priority="38">
      <formula>$Q24 = 2</formula>
    </cfRule>
    <cfRule type="expression" dxfId="438" priority="39">
      <formula>$Q24 = 1</formula>
    </cfRule>
  </conditionalFormatting>
  <conditionalFormatting sqref="A26:L26">
    <cfRule type="expression" dxfId="437" priority="31">
      <formula>$Q26 = 3</formula>
    </cfRule>
    <cfRule type="expression" dxfId="436" priority="32">
      <formula>$Q26 = 2</formula>
    </cfRule>
    <cfRule type="expression" dxfId="435" priority="33">
      <formula>$Q26 = 1</formula>
    </cfRule>
  </conditionalFormatting>
  <conditionalFormatting sqref="M26:P26">
    <cfRule type="expression" dxfId="434" priority="28">
      <formula>$Q26 = 3</formula>
    </cfRule>
    <cfRule type="expression" dxfId="433" priority="29">
      <formula>$Q26 = 2</formula>
    </cfRule>
    <cfRule type="expression" dxfId="432" priority="30">
      <formula>$Q26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4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43587</v>
      </c>
      <c r="B2" s="9" t="s">
        <v>321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2</v>
      </c>
      <c r="D5">
        <v>0</v>
      </c>
      <c r="E5">
        <v>3</v>
      </c>
      <c r="F5">
        <v>0</v>
      </c>
      <c r="G5">
        <v>0</v>
      </c>
      <c r="M5">
        <f t="shared" ref="M5:M15" si="0" xml:space="preserve"> B5 + D5 + F5 + H5 + J5</f>
        <v>1</v>
      </c>
      <c r="N5">
        <f t="shared" ref="N5:N15" si="1" xml:space="preserve"> C5 + E5 + G5 + I5 + K5</f>
        <v>5</v>
      </c>
      <c r="O5" s="1">
        <f t="shared" ref="O5:O15" si="2">M5 - N5</f>
        <v>-4</v>
      </c>
      <c r="P5" s="3">
        <f t="shared" ref="P5:P15" si="3" xml:space="preserve"> IF(M5+N5=0, 0, IF(N5=0, "MAX", M5/N5))</f>
        <v>0.2</v>
      </c>
      <c r="Q5">
        <f>IF(P5 &lt; 1, 3, IF(P5 &gt;= P$15, 1, 2))</f>
        <v>3</v>
      </c>
      <c r="T5">
        <v>0</v>
      </c>
      <c r="U5">
        <v>0</v>
      </c>
      <c r="X5">
        <v>4</v>
      </c>
      <c r="AC5" t="s">
        <v>322</v>
      </c>
      <c r="AD5" t="s">
        <v>323</v>
      </c>
      <c r="AE5" t="s">
        <v>324</v>
      </c>
    </row>
    <row r="6" spans="1:33" x14ac:dyDescent="0.25">
      <c r="A6" s="1" t="s">
        <v>180</v>
      </c>
      <c r="D6">
        <v>0</v>
      </c>
      <c r="E6">
        <v>2</v>
      </c>
      <c r="F6">
        <v>0</v>
      </c>
      <c r="G6">
        <v>0</v>
      </c>
      <c r="M6">
        <f t="shared" ref="M6" si="4" xml:space="preserve"> B6 + D6 + F6 + H6 + J6</f>
        <v>0</v>
      </c>
      <c r="N6">
        <f t="shared" ref="N6" si="5" xml:space="preserve"> C6 + E6 + G6 + I6 + K6</f>
        <v>2</v>
      </c>
      <c r="O6" s="1">
        <f t="shared" ref="O6" si="6">M6 - N6</f>
        <v>-2</v>
      </c>
      <c r="P6" s="3">
        <f t="shared" ref="P6" si="7" xml:space="preserve"> IF(M6+N6=0, 0, IF(N6=0, "MAX", M6/N6))</f>
        <v>0</v>
      </c>
      <c r="Q6">
        <f t="shared" ref="Q6:Q14" si="8">IF(P6 &lt; 1, 3, IF(P6 &gt;= P$15, 1, 2))</f>
        <v>3</v>
      </c>
      <c r="S6">
        <v>1</v>
      </c>
      <c r="T6">
        <v>1</v>
      </c>
      <c r="U6">
        <v>3</v>
      </c>
      <c r="V6">
        <v>1</v>
      </c>
      <c r="W6">
        <v>1</v>
      </c>
      <c r="X6">
        <v>5</v>
      </c>
      <c r="AC6" t="s">
        <v>325</v>
      </c>
      <c r="AD6" t="s">
        <v>326</v>
      </c>
      <c r="AE6" t="s">
        <v>325</v>
      </c>
    </row>
    <row r="7" spans="1:33" x14ac:dyDescent="0.25">
      <c r="A7" s="1" t="s">
        <v>20</v>
      </c>
      <c r="B7">
        <v>1</v>
      </c>
      <c r="C7">
        <v>2</v>
      </c>
      <c r="D7">
        <v>1</v>
      </c>
      <c r="E7">
        <v>5</v>
      </c>
      <c r="F7">
        <v>1</v>
      </c>
      <c r="G7">
        <v>1</v>
      </c>
      <c r="M7">
        <f t="shared" si="0"/>
        <v>3</v>
      </c>
      <c r="N7">
        <f t="shared" si="1"/>
        <v>8</v>
      </c>
      <c r="O7" s="1">
        <f t="shared" si="2"/>
        <v>-5</v>
      </c>
      <c r="P7" s="3">
        <f t="shared" si="3"/>
        <v>0.375</v>
      </c>
      <c r="Q7">
        <f t="shared" si="8"/>
        <v>3</v>
      </c>
      <c r="S7">
        <v>3</v>
      </c>
      <c r="T7">
        <v>2</v>
      </c>
      <c r="U7">
        <v>4</v>
      </c>
      <c r="V7">
        <v>4</v>
      </c>
      <c r="W7">
        <v>4</v>
      </c>
      <c r="X7">
        <v>6</v>
      </c>
      <c r="AC7" t="s">
        <v>327</v>
      </c>
      <c r="AD7" t="s">
        <v>330</v>
      </c>
      <c r="AE7" t="s">
        <v>334</v>
      </c>
    </row>
    <row r="8" spans="1:33" x14ac:dyDescent="0.25">
      <c r="A8" s="1" t="s">
        <v>21</v>
      </c>
      <c r="B8">
        <v>0</v>
      </c>
      <c r="C8">
        <v>2</v>
      </c>
      <c r="D8">
        <v>0</v>
      </c>
      <c r="E8">
        <v>1</v>
      </c>
      <c r="F8">
        <v>0</v>
      </c>
      <c r="G8">
        <v>3</v>
      </c>
      <c r="M8">
        <f t="shared" si="0"/>
        <v>0</v>
      </c>
      <c r="N8">
        <f t="shared" si="1"/>
        <v>6</v>
      </c>
      <c r="O8" s="1">
        <f t="shared" si="2"/>
        <v>-6</v>
      </c>
      <c r="P8" s="3">
        <f t="shared" si="3"/>
        <v>0</v>
      </c>
      <c r="Q8">
        <f t="shared" si="8"/>
        <v>3</v>
      </c>
      <c r="S8">
        <v>4</v>
      </c>
      <c r="T8">
        <v>3</v>
      </c>
      <c r="U8">
        <v>5</v>
      </c>
      <c r="V8">
        <v>5</v>
      </c>
      <c r="W8">
        <v>5</v>
      </c>
      <c r="X8">
        <v>7</v>
      </c>
      <c r="AC8" t="s">
        <v>328</v>
      </c>
      <c r="AD8" t="s">
        <v>329</v>
      </c>
      <c r="AE8" t="s">
        <v>335</v>
      </c>
    </row>
    <row r="9" spans="1:33" x14ac:dyDescent="0.25">
      <c r="A9" s="1" t="s">
        <v>0</v>
      </c>
      <c r="B9">
        <v>4</v>
      </c>
      <c r="C9">
        <v>6</v>
      </c>
      <c r="D9">
        <v>4</v>
      </c>
      <c r="E9">
        <v>4</v>
      </c>
      <c r="F9">
        <v>1</v>
      </c>
      <c r="G9">
        <v>1</v>
      </c>
      <c r="M9">
        <f t="shared" si="0"/>
        <v>9</v>
      </c>
      <c r="N9">
        <f t="shared" si="1"/>
        <v>11</v>
      </c>
      <c r="O9" s="1">
        <f t="shared" si="2"/>
        <v>-2</v>
      </c>
      <c r="P9" s="3">
        <f t="shared" si="3"/>
        <v>0.81818181818181823</v>
      </c>
      <c r="Q9">
        <f t="shared" si="8"/>
        <v>3</v>
      </c>
      <c r="S9">
        <v>6</v>
      </c>
      <c r="T9">
        <v>4</v>
      </c>
      <c r="U9">
        <v>12</v>
      </c>
      <c r="V9">
        <v>7</v>
      </c>
      <c r="W9">
        <v>7</v>
      </c>
      <c r="X9">
        <v>9</v>
      </c>
      <c r="AD9" t="s">
        <v>338</v>
      </c>
      <c r="AE9" t="s">
        <v>336</v>
      </c>
    </row>
    <row r="10" spans="1:33" x14ac:dyDescent="0.25">
      <c r="A10" s="1" t="s">
        <v>23</v>
      </c>
      <c r="F10">
        <v>0</v>
      </c>
      <c r="G10">
        <v>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v>2</v>
      </c>
      <c r="S10">
        <v>7</v>
      </c>
      <c r="T10">
        <v>5</v>
      </c>
      <c r="U10">
        <v>13</v>
      </c>
      <c r="V10">
        <v>8</v>
      </c>
      <c r="W10">
        <v>8</v>
      </c>
      <c r="X10">
        <v>10</v>
      </c>
      <c r="AD10" t="s">
        <v>340</v>
      </c>
      <c r="AE10" t="s">
        <v>332</v>
      </c>
    </row>
    <row r="11" spans="1:33" x14ac:dyDescent="0.25">
      <c r="A11" s="1" t="s">
        <v>133</v>
      </c>
      <c r="B11">
        <v>3</v>
      </c>
      <c r="C11">
        <v>4</v>
      </c>
      <c r="F11">
        <v>2</v>
      </c>
      <c r="G11">
        <v>1</v>
      </c>
      <c r="M11">
        <f t="shared" si="0"/>
        <v>5</v>
      </c>
      <c r="N11">
        <f t="shared" si="1"/>
        <v>5</v>
      </c>
      <c r="O11" s="1">
        <f t="shared" si="2"/>
        <v>0</v>
      </c>
      <c r="P11" s="3">
        <f t="shared" si="3"/>
        <v>1</v>
      </c>
      <c r="Q11">
        <f t="shared" si="8"/>
        <v>2</v>
      </c>
      <c r="S11">
        <v>9</v>
      </c>
      <c r="T11">
        <v>6</v>
      </c>
      <c r="U11">
        <v>17</v>
      </c>
      <c r="V11">
        <v>11</v>
      </c>
      <c r="W11">
        <v>10</v>
      </c>
      <c r="X11">
        <v>13</v>
      </c>
      <c r="AD11" t="s">
        <v>339</v>
      </c>
      <c r="AE11" t="s">
        <v>331</v>
      </c>
    </row>
    <row r="12" spans="1:33" x14ac:dyDescent="0.25">
      <c r="A12" s="1" t="s">
        <v>1</v>
      </c>
      <c r="D12">
        <v>0</v>
      </c>
      <c r="E12">
        <v>0</v>
      </c>
      <c r="F12">
        <v>0</v>
      </c>
      <c r="G12">
        <v>7</v>
      </c>
      <c r="M12">
        <f t="shared" si="0"/>
        <v>0</v>
      </c>
      <c r="N12">
        <f t="shared" si="1"/>
        <v>7</v>
      </c>
      <c r="O12" s="1">
        <f t="shared" si="2"/>
        <v>-7</v>
      </c>
      <c r="P12" s="3">
        <f t="shared" si="3"/>
        <v>0</v>
      </c>
      <c r="Q12">
        <f t="shared" si="8"/>
        <v>3</v>
      </c>
      <c r="S12">
        <v>10</v>
      </c>
      <c r="T12">
        <v>7</v>
      </c>
      <c r="U12">
        <v>19</v>
      </c>
      <c r="V12">
        <v>12</v>
      </c>
      <c r="W12">
        <v>11</v>
      </c>
      <c r="X12">
        <v>14</v>
      </c>
      <c r="AE12" t="s">
        <v>337</v>
      </c>
    </row>
    <row r="13" spans="1:33" x14ac:dyDescent="0.25">
      <c r="A13" s="1" t="s">
        <v>25</v>
      </c>
      <c r="B13">
        <v>9</v>
      </c>
      <c r="C13">
        <v>4</v>
      </c>
      <c r="D13">
        <v>7</v>
      </c>
      <c r="E13">
        <v>2</v>
      </c>
      <c r="F13">
        <v>7</v>
      </c>
      <c r="G13">
        <v>0</v>
      </c>
      <c r="M13">
        <f t="shared" ref="M13" si="9" xml:space="preserve"> B13 + D13 + F13 + H13 + J13</f>
        <v>23</v>
      </c>
      <c r="N13">
        <f t="shared" ref="N13" si="10" xml:space="preserve"> C13 + E13 + G13 + I13 + K13</f>
        <v>6</v>
      </c>
      <c r="O13" s="1">
        <f t="shared" ref="O13" si="11">M13 - N13</f>
        <v>17</v>
      </c>
      <c r="P13" s="3">
        <f t="shared" ref="P13" si="12" xml:space="preserve"> IF(M13+N13=0, 0, IF(N13=0, "MAX", M13/N13))</f>
        <v>3.8333333333333335</v>
      </c>
      <c r="Q13">
        <f t="shared" si="8"/>
        <v>1</v>
      </c>
      <c r="S13">
        <v>13</v>
      </c>
      <c r="T13">
        <v>12</v>
      </c>
      <c r="U13">
        <v>20</v>
      </c>
      <c r="V13">
        <v>14</v>
      </c>
      <c r="W13">
        <v>12</v>
      </c>
      <c r="X13">
        <v>15</v>
      </c>
      <c r="AE13" t="s">
        <v>333</v>
      </c>
    </row>
    <row r="14" spans="1:33" x14ac:dyDescent="0.25">
      <c r="A14" s="1" t="s">
        <v>41</v>
      </c>
      <c r="F14">
        <v>0</v>
      </c>
      <c r="G14">
        <v>5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8"/>
        <v>3</v>
      </c>
      <c r="S14">
        <v>14</v>
      </c>
      <c r="T14">
        <v>15</v>
      </c>
      <c r="U14">
        <v>22</v>
      </c>
      <c r="V14">
        <v>15</v>
      </c>
      <c r="W14">
        <v>13</v>
      </c>
      <c r="X14">
        <v>16</v>
      </c>
    </row>
    <row r="15" spans="1:33" x14ac:dyDescent="0.25">
      <c r="A15" s="4"/>
      <c r="B15" s="4">
        <v>25</v>
      </c>
      <c r="C15" s="4">
        <v>19</v>
      </c>
      <c r="D15" s="4">
        <v>25</v>
      </c>
      <c r="E15" s="4">
        <v>18</v>
      </c>
      <c r="F15" s="4">
        <v>25</v>
      </c>
      <c r="G15" s="4">
        <v>22</v>
      </c>
      <c r="H15" s="4"/>
      <c r="I15" s="4"/>
      <c r="J15" s="4"/>
      <c r="K15" s="4"/>
      <c r="L15" s="4"/>
      <c r="M15" s="4">
        <f t="shared" si="0"/>
        <v>75</v>
      </c>
      <c r="N15" s="4">
        <f t="shared" si="1"/>
        <v>59</v>
      </c>
      <c r="O15" s="4">
        <f t="shared" si="2"/>
        <v>16</v>
      </c>
      <c r="P15" s="5">
        <f t="shared" si="3"/>
        <v>1.271186440677966</v>
      </c>
      <c r="S15">
        <v>18</v>
      </c>
      <c r="T15">
        <v>16</v>
      </c>
      <c r="U15">
        <v>24</v>
      </c>
      <c r="V15">
        <v>18</v>
      </c>
      <c r="W15">
        <v>17</v>
      </c>
      <c r="X15">
        <v>19</v>
      </c>
      <c r="AC15" t="s">
        <v>235</v>
      </c>
      <c r="AD15" t="s">
        <v>235</v>
      </c>
      <c r="AE15" t="s">
        <v>235</v>
      </c>
    </row>
    <row r="16" spans="1:33" x14ac:dyDescent="0.25">
      <c r="P16"/>
      <c r="S16">
        <v>22</v>
      </c>
      <c r="T16">
        <v>19</v>
      </c>
      <c r="U16">
        <v>25</v>
      </c>
      <c r="W16">
        <v>21</v>
      </c>
      <c r="X16">
        <v>20</v>
      </c>
    </row>
    <row r="17" spans="1:24" x14ac:dyDescent="0.25">
      <c r="A17" t="s">
        <v>13</v>
      </c>
      <c r="P17"/>
      <c r="S17">
        <v>25</v>
      </c>
      <c r="W17">
        <v>22</v>
      </c>
      <c r="X17">
        <v>22</v>
      </c>
    </row>
    <row r="18" spans="1:24" x14ac:dyDescent="0.25">
      <c r="A18" t="s">
        <v>13</v>
      </c>
      <c r="P18"/>
      <c r="W18">
        <v>25</v>
      </c>
    </row>
    <row r="19" spans="1:24" x14ac:dyDescent="0.25">
      <c r="A19" t="s">
        <v>13</v>
      </c>
      <c r="P19"/>
    </row>
    <row r="20" spans="1:24" x14ac:dyDescent="0.25">
      <c r="A20" t="s">
        <v>13</v>
      </c>
      <c r="P20"/>
    </row>
    <row r="21" spans="1:24" x14ac:dyDescent="0.25">
      <c r="A21" t="s">
        <v>13</v>
      </c>
    </row>
    <row r="22" spans="1:24" x14ac:dyDescent="0.25">
      <c r="A22" t="s">
        <v>13</v>
      </c>
    </row>
    <row r="23" spans="1:24" x14ac:dyDescent="0.25">
      <c r="A23" t="s">
        <v>13</v>
      </c>
    </row>
    <row r="24" spans="1:24" x14ac:dyDescent="0.25">
      <c r="A24" t="s">
        <v>13</v>
      </c>
    </row>
    <row r="25" spans="1:24" x14ac:dyDescent="0.25">
      <c r="A25" t="s">
        <v>13</v>
      </c>
    </row>
    <row r="26" spans="1:24" x14ac:dyDescent="0.25">
      <c r="A26" t="s">
        <v>13</v>
      </c>
    </row>
    <row r="27" spans="1:24" x14ac:dyDescent="0.25">
      <c r="A27" t="s">
        <v>13</v>
      </c>
    </row>
    <row r="28" spans="1:24" x14ac:dyDescent="0.25">
      <c r="A28" t="s">
        <v>13</v>
      </c>
    </row>
    <row r="29" spans="1:24" x14ac:dyDescent="0.25">
      <c r="A29" t="s">
        <v>13</v>
      </c>
    </row>
    <row r="30" spans="1:24" x14ac:dyDescent="0.25">
      <c r="A30" t="s">
        <v>13</v>
      </c>
    </row>
    <row r="31" spans="1:24" x14ac:dyDescent="0.25">
      <c r="A31" t="s">
        <v>13</v>
      </c>
    </row>
    <row r="32" spans="1:24" x14ac:dyDescent="0.25">
      <c r="A32" t="s">
        <v>13</v>
      </c>
    </row>
    <row r="33" spans="1:33" x14ac:dyDescent="0.25">
      <c r="A33" t="s">
        <v>13</v>
      </c>
    </row>
    <row r="34" spans="1:33" x14ac:dyDescent="0.25">
      <c r="A34" t="s">
        <v>13</v>
      </c>
    </row>
    <row r="35" spans="1:33" x14ac:dyDescent="0.25">
      <c r="A35" t="s">
        <v>13</v>
      </c>
    </row>
    <row r="36" spans="1:33" x14ac:dyDescent="0.25">
      <c r="A36" t="s">
        <v>13</v>
      </c>
    </row>
    <row r="37" spans="1:33" x14ac:dyDescent="0.25">
      <c r="A37" t="s">
        <v>13</v>
      </c>
    </row>
    <row r="38" spans="1:33" x14ac:dyDescent="0.25">
      <c r="A38" t="s">
        <v>13</v>
      </c>
    </row>
    <row r="39" spans="1:33" x14ac:dyDescent="0.25">
      <c r="A39" t="s">
        <v>13</v>
      </c>
    </row>
    <row r="40" spans="1:33" ht="18.75" x14ac:dyDescent="0.3">
      <c r="A40" s="8">
        <v>43218</v>
      </c>
      <c r="B40" s="9" t="s">
        <v>286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</row>
    <row r="41" spans="1:33" x14ac:dyDescent="0.25">
      <c r="A41" s="4"/>
      <c r="B41" s="4" t="s">
        <v>5</v>
      </c>
      <c r="C41" s="4"/>
      <c r="D41" s="4" t="s">
        <v>6</v>
      </c>
      <c r="E41" s="4"/>
      <c r="F41" s="4" t="s">
        <v>7</v>
      </c>
      <c r="G41" s="4"/>
      <c r="H41" s="4" t="s">
        <v>8</v>
      </c>
      <c r="I41" s="4"/>
      <c r="J41" s="4" t="s">
        <v>9</v>
      </c>
      <c r="K41" s="4"/>
      <c r="L41" s="4"/>
      <c r="M41" s="4" t="s">
        <v>10</v>
      </c>
      <c r="N41" s="4"/>
      <c r="O41" s="4"/>
      <c r="P41" s="6"/>
    </row>
    <row r="42" spans="1:33" x14ac:dyDescent="0.25">
      <c r="A42" s="4"/>
      <c r="B42" s="7" t="s">
        <v>3</v>
      </c>
      <c r="C42" s="7" t="s">
        <v>4</v>
      </c>
      <c r="D42" s="7" t="s">
        <v>3</v>
      </c>
      <c r="E42" s="7" t="s">
        <v>4</v>
      </c>
      <c r="F42" s="7" t="s">
        <v>3</v>
      </c>
      <c r="G42" s="7" t="s">
        <v>4</v>
      </c>
      <c r="H42" s="7" t="s">
        <v>3</v>
      </c>
      <c r="I42" s="7" t="s">
        <v>4</v>
      </c>
      <c r="J42" s="7" t="s">
        <v>3</v>
      </c>
      <c r="K42" s="7" t="s">
        <v>4</v>
      </c>
      <c r="L42" s="7"/>
      <c r="M42" s="7" t="s">
        <v>3</v>
      </c>
      <c r="N42" s="7" t="s">
        <v>4</v>
      </c>
      <c r="O42" s="4" t="s">
        <v>11</v>
      </c>
      <c r="P42" s="6" t="s">
        <v>12</v>
      </c>
      <c r="S42" t="s">
        <v>5</v>
      </c>
      <c r="U42" t="s">
        <v>6</v>
      </c>
      <c r="W42" t="s">
        <v>7</v>
      </c>
      <c r="Y42" t="s">
        <v>8</v>
      </c>
      <c r="AA42" t="s">
        <v>9</v>
      </c>
      <c r="AC42" t="s">
        <v>14</v>
      </c>
      <c r="AD42" t="s">
        <v>15</v>
      </c>
      <c r="AE42" t="s">
        <v>16</v>
      </c>
      <c r="AF42" t="s">
        <v>17</v>
      </c>
      <c r="AG42" t="s">
        <v>18</v>
      </c>
    </row>
    <row r="43" spans="1:33" x14ac:dyDescent="0.25">
      <c r="A43" s="1" t="s">
        <v>2</v>
      </c>
      <c r="B43">
        <v>1</v>
      </c>
      <c r="C43">
        <v>2</v>
      </c>
      <c r="D43">
        <v>5</v>
      </c>
      <c r="E43">
        <v>3</v>
      </c>
      <c r="F43">
        <v>0</v>
      </c>
      <c r="G43">
        <v>0</v>
      </c>
      <c r="J43">
        <v>1</v>
      </c>
      <c r="K43">
        <v>1</v>
      </c>
      <c r="M43">
        <f t="shared" ref="M43:M51" si="13" xml:space="preserve"> B43 + D43 + F43 + H43 + J43</f>
        <v>7</v>
      </c>
      <c r="N43">
        <f t="shared" ref="N43:N51" si="14" xml:space="preserve"> C43 + E43 + G43 + I43 + K43</f>
        <v>6</v>
      </c>
      <c r="O43" s="1">
        <f t="shared" ref="O43:O51" si="15">M43 - N43</f>
        <v>1</v>
      </c>
      <c r="P43" s="3">
        <f t="shared" ref="P43:P51" si="16" xml:space="preserve"> IF(M43+N43=0, 0, IF(N43=0, "MAX", M43/N43))</f>
        <v>1.1666666666666667</v>
      </c>
      <c r="Q43">
        <f t="shared" ref="Q43:Q50" si="17">IF(P43 &lt; 1, 3, IF(P43 &gt;= P$51, 1, 2))</f>
        <v>1</v>
      </c>
      <c r="T43">
        <v>3</v>
      </c>
      <c r="U43">
        <v>4</v>
      </c>
      <c r="X43">
        <v>0</v>
      </c>
      <c r="Y43">
        <v>1</v>
      </c>
      <c r="AA43">
        <v>1</v>
      </c>
      <c r="AC43" t="s">
        <v>292</v>
      </c>
      <c r="AD43" t="s">
        <v>292</v>
      </c>
      <c r="AE43" t="s">
        <v>293</v>
      </c>
      <c r="AF43" t="s">
        <v>294</v>
      </c>
      <c r="AG43" t="s">
        <v>292</v>
      </c>
    </row>
    <row r="44" spans="1:33" x14ac:dyDescent="0.25">
      <c r="A44" s="1" t="s">
        <v>20</v>
      </c>
      <c r="B44">
        <v>0</v>
      </c>
      <c r="C44">
        <v>6</v>
      </c>
      <c r="D44">
        <v>1</v>
      </c>
      <c r="E44">
        <v>2</v>
      </c>
      <c r="F44">
        <v>0</v>
      </c>
      <c r="G44">
        <v>3</v>
      </c>
      <c r="H44">
        <v>0</v>
      </c>
      <c r="I44">
        <v>5</v>
      </c>
      <c r="J44">
        <v>0</v>
      </c>
      <c r="K44">
        <v>5</v>
      </c>
      <c r="M44">
        <f t="shared" si="13"/>
        <v>1</v>
      </c>
      <c r="N44">
        <f t="shared" si="14"/>
        <v>21</v>
      </c>
      <c r="O44" s="1">
        <f t="shared" si="15"/>
        <v>-20</v>
      </c>
      <c r="P44" s="3">
        <f t="shared" si="16"/>
        <v>4.7619047619047616E-2</v>
      </c>
      <c r="Q44">
        <f t="shared" si="17"/>
        <v>3</v>
      </c>
      <c r="S44">
        <v>1</v>
      </c>
      <c r="T44">
        <v>5</v>
      </c>
      <c r="U44">
        <v>7</v>
      </c>
      <c r="V44">
        <v>2</v>
      </c>
      <c r="W44">
        <v>2</v>
      </c>
      <c r="X44">
        <v>2</v>
      </c>
      <c r="Y44">
        <v>2</v>
      </c>
      <c r="Z44">
        <v>1</v>
      </c>
      <c r="AA44">
        <v>2</v>
      </c>
      <c r="AB44">
        <v>5</v>
      </c>
      <c r="AC44" t="s">
        <v>287</v>
      </c>
      <c r="AD44" t="s">
        <v>288</v>
      </c>
      <c r="AE44" t="s">
        <v>289</v>
      </c>
      <c r="AF44" t="s">
        <v>290</v>
      </c>
      <c r="AG44" t="s">
        <v>291</v>
      </c>
    </row>
    <row r="45" spans="1:33" x14ac:dyDescent="0.25">
      <c r="A45" s="1" t="s">
        <v>21</v>
      </c>
      <c r="B45">
        <v>0</v>
      </c>
      <c r="C45">
        <v>4</v>
      </c>
      <c r="D45">
        <v>1</v>
      </c>
      <c r="E45">
        <v>1</v>
      </c>
      <c r="F45">
        <v>3</v>
      </c>
      <c r="G45">
        <v>4</v>
      </c>
      <c r="J45">
        <v>0</v>
      </c>
      <c r="K45">
        <v>3</v>
      </c>
      <c r="M45">
        <f t="shared" si="13"/>
        <v>4</v>
      </c>
      <c r="N45">
        <f t="shared" si="14"/>
        <v>12</v>
      </c>
      <c r="O45" s="1">
        <f t="shared" si="15"/>
        <v>-8</v>
      </c>
      <c r="P45" s="3">
        <f t="shared" si="16"/>
        <v>0.33333333333333331</v>
      </c>
      <c r="Q45">
        <f t="shared" si="17"/>
        <v>3</v>
      </c>
      <c r="S45">
        <v>2</v>
      </c>
      <c r="T45">
        <v>6</v>
      </c>
      <c r="U45">
        <v>13</v>
      </c>
      <c r="V45">
        <v>9</v>
      </c>
      <c r="W45">
        <v>6</v>
      </c>
      <c r="X45">
        <v>5</v>
      </c>
      <c r="Y45">
        <v>3</v>
      </c>
      <c r="Z45">
        <v>2</v>
      </c>
      <c r="AA45">
        <v>3</v>
      </c>
      <c r="AB45">
        <v>7</v>
      </c>
      <c r="AC45" t="s">
        <v>296</v>
      </c>
      <c r="AD45" t="s">
        <v>300</v>
      </c>
      <c r="AE45" t="s">
        <v>306</v>
      </c>
      <c r="AF45" t="s">
        <v>311</v>
      </c>
      <c r="AG45" t="s">
        <v>316</v>
      </c>
    </row>
    <row r="46" spans="1:33" x14ac:dyDescent="0.25">
      <c r="A46" s="1" t="s">
        <v>0</v>
      </c>
      <c r="B46">
        <v>4</v>
      </c>
      <c r="C46">
        <v>5</v>
      </c>
      <c r="D46">
        <v>5</v>
      </c>
      <c r="E46">
        <v>6</v>
      </c>
      <c r="F46">
        <v>7</v>
      </c>
      <c r="G46">
        <v>3</v>
      </c>
      <c r="H46">
        <v>1</v>
      </c>
      <c r="I46">
        <v>4</v>
      </c>
      <c r="J46">
        <v>1</v>
      </c>
      <c r="K46">
        <v>3</v>
      </c>
      <c r="M46">
        <f t="shared" si="13"/>
        <v>18</v>
      </c>
      <c r="N46">
        <f t="shared" si="14"/>
        <v>21</v>
      </c>
      <c r="O46" s="1">
        <f t="shared" si="15"/>
        <v>-3</v>
      </c>
      <c r="P46" s="3">
        <f t="shared" si="16"/>
        <v>0.8571428571428571</v>
      </c>
      <c r="Q46">
        <f t="shared" si="17"/>
        <v>3</v>
      </c>
      <c r="S46">
        <v>4</v>
      </c>
      <c r="T46">
        <v>7</v>
      </c>
      <c r="U46">
        <v>14</v>
      </c>
      <c r="V46">
        <v>10</v>
      </c>
      <c r="W46">
        <v>7</v>
      </c>
      <c r="X46">
        <v>6</v>
      </c>
      <c r="Y46">
        <v>4</v>
      </c>
      <c r="Z46">
        <v>3</v>
      </c>
      <c r="AA46">
        <v>5</v>
      </c>
      <c r="AB46">
        <v>10</v>
      </c>
      <c r="AC46" t="s">
        <v>295</v>
      </c>
      <c r="AD46" t="s">
        <v>301</v>
      </c>
      <c r="AE46" t="s">
        <v>307</v>
      </c>
      <c r="AF46" t="s">
        <v>312</v>
      </c>
      <c r="AG46" t="s">
        <v>317</v>
      </c>
    </row>
    <row r="47" spans="1:33" x14ac:dyDescent="0.25">
      <c r="A47" s="1" t="s">
        <v>23</v>
      </c>
      <c r="H47">
        <v>1</v>
      </c>
      <c r="I47">
        <v>5</v>
      </c>
      <c r="M47">
        <f t="shared" si="13"/>
        <v>1</v>
      </c>
      <c r="N47">
        <f t="shared" si="14"/>
        <v>5</v>
      </c>
      <c r="O47" s="1">
        <f t="shared" si="15"/>
        <v>-4</v>
      </c>
      <c r="P47" s="3">
        <f t="shared" si="16"/>
        <v>0.2</v>
      </c>
      <c r="Q47">
        <f t="shared" si="17"/>
        <v>3</v>
      </c>
      <c r="S47">
        <v>6</v>
      </c>
      <c r="T47">
        <v>8</v>
      </c>
      <c r="U47">
        <v>15</v>
      </c>
      <c r="V47">
        <v>12</v>
      </c>
      <c r="W47">
        <v>9</v>
      </c>
      <c r="X47">
        <v>9</v>
      </c>
      <c r="Y47">
        <v>8</v>
      </c>
      <c r="Z47">
        <v>6</v>
      </c>
      <c r="AA47">
        <v>6</v>
      </c>
      <c r="AB47">
        <v>12</v>
      </c>
      <c r="AC47" t="s">
        <v>297</v>
      </c>
      <c r="AD47" t="s">
        <v>302</v>
      </c>
      <c r="AE47" t="s">
        <v>308</v>
      </c>
      <c r="AF47" t="s">
        <v>313</v>
      </c>
      <c r="AG47" t="s">
        <v>318</v>
      </c>
    </row>
    <row r="48" spans="1:33" x14ac:dyDescent="0.25">
      <c r="A48" s="1" t="s">
        <v>22</v>
      </c>
      <c r="B48">
        <v>1</v>
      </c>
      <c r="C48">
        <v>2</v>
      </c>
      <c r="D48">
        <v>2</v>
      </c>
      <c r="E48">
        <v>4</v>
      </c>
      <c r="F48">
        <v>3</v>
      </c>
      <c r="G48">
        <v>2</v>
      </c>
      <c r="H48">
        <v>1</v>
      </c>
      <c r="I48">
        <v>2</v>
      </c>
      <c r="J48">
        <v>0</v>
      </c>
      <c r="K48">
        <v>1</v>
      </c>
      <c r="M48">
        <f t="shared" si="13"/>
        <v>7</v>
      </c>
      <c r="N48">
        <f t="shared" si="14"/>
        <v>11</v>
      </c>
      <c r="O48" s="1">
        <f t="shared" si="15"/>
        <v>-4</v>
      </c>
      <c r="P48" s="3">
        <f t="shared" si="16"/>
        <v>0.63636363636363635</v>
      </c>
      <c r="Q48">
        <f t="shared" si="17"/>
        <v>3</v>
      </c>
      <c r="S48">
        <v>12</v>
      </c>
      <c r="T48">
        <v>13</v>
      </c>
      <c r="U48">
        <v>16</v>
      </c>
      <c r="V48">
        <v>14</v>
      </c>
      <c r="W48">
        <v>12</v>
      </c>
      <c r="X48">
        <v>10</v>
      </c>
      <c r="Y48">
        <v>10</v>
      </c>
      <c r="Z48">
        <v>7</v>
      </c>
      <c r="AB48">
        <v>15</v>
      </c>
      <c r="AC48" t="s">
        <v>298</v>
      </c>
      <c r="AD48" t="s">
        <v>303</v>
      </c>
      <c r="AE48" t="s">
        <v>309</v>
      </c>
      <c r="AF48" t="s">
        <v>314</v>
      </c>
      <c r="AG48" t="s">
        <v>319</v>
      </c>
    </row>
    <row r="49" spans="1:33" x14ac:dyDescent="0.25">
      <c r="A49" s="1" t="s">
        <v>133</v>
      </c>
      <c r="B49">
        <v>0</v>
      </c>
      <c r="C49">
        <v>5</v>
      </c>
      <c r="D49">
        <v>0</v>
      </c>
      <c r="E49">
        <v>6</v>
      </c>
      <c r="F49">
        <v>1</v>
      </c>
      <c r="G49">
        <v>5</v>
      </c>
      <c r="H49">
        <v>3</v>
      </c>
      <c r="I49">
        <v>6</v>
      </c>
      <c r="J49">
        <v>0</v>
      </c>
      <c r="K49">
        <v>2</v>
      </c>
      <c r="M49">
        <f t="shared" si="13"/>
        <v>4</v>
      </c>
      <c r="N49">
        <f t="shared" si="14"/>
        <v>24</v>
      </c>
      <c r="O49" s="1">
        <f t="shared" si="15"/>
        <v>-20</v>
      </c>
      <c r="P49" s="3">
        <f t="shared" si="16"/>
        <v>0.16666666666666666</v>
      </c>
      <c r="Q49">
        <f t="shared" si="17"/>
        <v>3</v>
      </c>
      <c r="S49">
        <v>16</v>
      </c>
      <c r="T49">
        <v>16</v>
      </c>
      <c r="U49">
        <v>17</v>
      </c>
      <c r="V49">
        <v>15</v>
      </c>
      <c r="W49">
        <v>13</v>
      </c>
      <c r="X49">
        <v>11</v>
      </c>
      <c r="Y49">
        <v>12</v>
      </c>
      <c r="Z49">
        <v>8</v>
      </c>
      <c r="AC49" t="s">
        <v>299</v>
      </c>
      <c r="AD49" t="s">
        <v>304</v>
      </c>
      <c r="AE49" t="s">
        <v>310</v>
      </c>
      <c r="AF49" t="s">
        <v>315</v>
      </c>
    </row>
    <row r="50" spans="1:33" x14ac:dyDescent="0.25">
      <c r="A50" s="1" t="s">
        <v>41</v>
      </c>
      <c r="B50">
        <v>0</v>
      </c>
      <c r="C50">
        <v>1</v>
      </c>
      <c r="D50">
        <v>0</v>
      </c>
      <c r="E50">
        <v>1</v>
      </c>
      <c r="F50">
        <v>0</v>
      </c>
      <c r="G50">
        <v>2</v>
      </c>
      <c r="H50">
        <v>0</v>
      </c>
      <c r="I50">
        <v>1</v>
      </c>
      <c r="M50">
        <f t="shared" si="13"/>
        <v>0</v>
      </c>
      <c r="N50">
        <f t="shared" si="14"/>
        <v>5</v>
      </c>
      <c r="O50" s="1">
        <f t="shared" si="15"/>
        <v>-5</v>
      </c>
      <c r="P50" s="3">
        <f t="shared" si="16"/>
        <v>0</v>
      </c>
      <c r="Q50">
        <f t="shared" si="17"/>
        <v>3</v>
      </c>
      <c r="S50">
        <v>18</v>
      </c>
      <c r="T50">
        <v>18</v>
      </c>
      <c r="U50">
        <v>18</v>
      </c>
      <c r="V50">
        <v>17</v>
      </c>
      <c r="W50">
        <v>15</v>
      </c>
      <c r="X50">
        <v>14</v>
      </c>
      <c r="Y50">
        <v>13</v>
      </c>
      <c r="Z50">
        <v>9</v>
      </c>
      <c r="AC50" t="s">
        <v>320</v>
      </c>
      <c r="AD50" t="s">
        <v>305</v>
      </c>
    </row>
    <row r="51" spans="1:33" x14ac:dyDescent="0.25">
      <c r="A51" s="4"/>
      <c r="B51" s="4">
        <v>20</v>
      </c>
      <c r="C51" s="4">
        <v>25</v>
      </c>
      <c r="D51" s="4">
        <v>26</v>
      </c>
      <c r="E51" s="4">
        <v>24</v>
      </c>
      <c r="F51" s="4">
        <v>26</v>
      </c>
      <c r="G51" s="4">
        <v>24</v>
      </c>
      <c r="H51" s="4">
        <v>23</v>
      </c>
      <c r="I51" s="4">
        <v>25</v>
      </c>
      <c r="J51" s="4">
        <v>6</v>
      </c>
      <c r="K51" s="4">
        <v>15</v>
      </c>
      <c r="L51" s="4"/>
      <c r="M51" s="4">
        <f t="shared" si="13"/>
        <v>101</v>
      </c>
      <c r="N51" s="4">
        <f t="shared" si="14"/>
        <v>113</v>
      </c>
      <c r="O51" s="4">
        <f t="shared" si="15"/>
        <v>-12</v>
      </c>
      <c r="P51" s="5">
        <f t="shared" si="16"/>
        <v>0.89380530973451322</v>
      </c>
      <c r="S51">
        <v>19</v>
      </c>
      <c r="T51">
        <v>23</v>
      </c>
      <c r="U51">
        <v>21</v>
      </c>
      <c r="V51">
        <v>18</v>
      </c>
      <c r="W51">
        <v>16</v>
      </c>
      <c r="X51">
        <v>15</v>
      </c>
      <c r="Y51">
        <v>15</v>
      </c>
      <c r="Z51">
        <v>12</v>
      </c>
    </row>
    <row r="52" spans="1:33" x14ac:dyDescent="0.25">
      <c r="P52"/>
      <c r="S52">
        <v>20</v>
      </c>
      <c r="T52">
        <v>25</v>
      </c>
      <c r="U52">
        <v>24</v>
      </c>
      <c r="V52">
        <v>21</v>
      </c>
      <c r="W52">
        <v>17</v>
      </c>
      <c r="X52">
        <v>16</v>
      </c>
      <c r="Y52">
        <v>16</v>
      </c>
      <c r="Z52">
        <v>17</v>
      </c>
    </row>
    <row r="53" spans="1:33" x14ac:dyDescent="0.25">
      <c r="A53" t="s">
        <v>13</v>
      </c>
      <c r="P53"/>
      <c r="U53">
        <v>26</v>
      </c>
      <c r="V53">
        <v>24</v>
      </c>
      <c r="W53">
        <v>18</v>
      </c>
      <c r="X53">
        <v>17</v>
      </c>
      <c r="Y53">
        <v>17</v>
      </c>
      <c r="Z53">
        <v>18</v>
      </c>
    </row>
    <row r="54" spans="1:33" x14ac:dyDescent="0.25">
      <c r="A54" t="s">
        <v>13</v>
      </c>
      <c r="P54"/>
      <c r="W54">
        <v>21</v>
      </c>
      <c r="X54">
        <v>20</v>
      </c>
      <c r="Y54">
        <v>19</v>
      </c>
      <c r="Z54">
        <v>19</v>
      </c>
      <c r="AC54" t="s">
        <v>235</v>
      </c>
      <c r="AD54" t="s">
        <v>235</v>
      </c>
      <c r="AE54" t="s">
        <v>235</v>
      </c>
      <c r="AF54" t="s">
        <v>235</v>
      </c>
      <c r="AG54" t="s">
        <v>235</v>
      </c>
    </row>
    <row r="55" spans="1:33" x14ac:dyDescent="0.25">
      <c r="A55" t="s">
        <v>13</v>
      </c>
      <c r="P55"/>
      <c r="W55">
        <v>24</v>
      </c>
      <c r="X55">
        <v>24</v>
      </c>
      <c r="Y55">
        <v>20</v>
      </c>
      <c r="Z55">
        <v>20</v>
      </c>
    </row>
    <row r="56" spans="1:33" x14ac:dyDescent="0.25">
      <c r="A56" t="s">
        <v>13</v>
      </c>
      <c r="P56"/>
      <c r="W56">
        <v>26</v>
      </c>
      <c r="Y56">
        <v>23</v>
      </c>
      <c r="Z56">
        <v>23</v>
      </c>
    </row>
    <row r="57" spans="1:33" x14ac:dyDescent="0.25">
      <c r="A57" t="s">
        <v>13</v>
      </c>
      <c r="P57"/>
      <c r="Z57">
        <v>25</v>
      </c>
    </row>
    <row r="58" spans="1:33" ht="18.75" x14ac:dyDescent="0.3">
      <c r="A58" s="8">
        <v>43559</v>
      </c>
      <c r="B58" s="9" t="s">
        <v>132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0"/>
    </row>
    <row r="59" spans="1:33" x14ac:dyDescent="0.25">
      <c r="A59" s="4"/>
      <c r="B59" s="4" t="s">
        <v>5</v>
      </c>
      <c r="C59" s="4"/>
      <c r="D59" s="4" t="s">
        <v>6</v>
      </c>
      <c r="E59" s="4"/>
      <c r="F59" s="4" t="s">
        <v>7</v>
      </c>
      <c r="G59" s="4"/>
      <c r="H59" s="4" t="s">
        <v>8</v>
      </c>
      <c r="I59" s="4"/>
      <c r="J59" s="4" t="s">
        <v>9</v>
      </c>
      <c r="K59" s="4"/>
      <c r="L59" s="4"/>
      <c r="M59" s="4" t="s">
        <v>10</v>
      </c>
      <c r="N59" s="4"/>
      <c r="O59" s="4"/>
      <c r="P59" s="6"/>
    </row>
    <row r="60" spans="1:33" x14ac:dyDescent="0.25">
      <c r="A60" s="4"/>
      <c r="B60" s="7" t="s">
        <v>3</v>
      </c>
      <c r="C60" s="7" t="s">
        <v>4</v>
      </c>
      <c r="D60" s="7" t="s">
        <v>3</v>
      </c>
      <c r="E60" s="7" t="s">
        <v>4</v>
      </c>
      <c r="F60" s="7" t="s">
        <v>3</v>
      </c>
      <c r="G60" s="7" t="s">
        <v>4</v>
      </c>
      <c r="H60" s="7" t="s">
        <v>3</v>
      </c>
      <c r="I60" s="7" t="s">
        <v>4</v>
      </c>
      <c r="J60" s="7" t="s">
        <v>3</v>
      </c>
      <c r="K60" s="7" t="s">
        <v>4</v>
      </c>
      <c r="L60" s="7"/>
      <c r="M60" s="7" t="s">
        <v>3</v>
      </c>
      <c r="N60" s="7" t="s">
        <v>4</v>
      </c>
      <c r="O60" s="4" t="s">
        <v>11</v>
      </c>
      <c r="P60" s="6" t="s">
        <v>12</v>
      </c>
      <c r="S60" t="s">
        <v>5</v>
      </c>
      <c r="U60" t="s">
        <v>6</v>
      </c>
      <c r="W60" t="s">
        <v>7</v>
      </c>
      <c r="Y60" t="s">
        <v>8</v>
      </c>
      <c r="AA60" t="s">
        <v>9</v>
      </c>
      <c r="AC60" t="s">
        <v>14</v>
      </c>
      <c r="AD60" t="s">
        <v>15</v>
      </c>
      <c r="AE60" t="s">
        <v>16</v>
      </c>
      <c r="AF60" t="s">
        <v>17</v>
      </c>
      <c r="AG60" t="s">
        <v>18</v>
      </c>
    </row>
    <row r="61" spans="1:33" x14ac:dyDescent="0.25">
      <c r="A61" s="1" t="s">
        <v>2</v>
      </c>
      <c r="B61">
        <v>2</v>
      </c>
      <c r="C61">
        <v>1</v>
      </c>
      <c r="D61">
        <v>2</v>
      </c>
      <c r="E61">
        <v>4</v>
      </c>
      <c r="F61">
        <v>1</v>
      </c>
      <c r="G61">
        <v>3</v>
      </c>
      <c r="H61">
        <v>1</v>
      </c>
      <c r="I61">
        <v>3</v>
      </c>
      <c r="M61">
        <f t="shared" ref="M61:M71" si="18" xml:space="preserve"> B61 + D61 + F61 + H61 + J61</f>
        <v>6</v>
      </c>
      <c r="N61">
        <f t="shared" ref="N61:N71" si="19" xml:space="preserve"> C61 + E61 + G61 + I61 + K61</f>
        <v>11</v>
      </c>
      <c r="O61" s="1">
        <f t="shared" ref="O61:O71" si="20">M61 - N61</f>
        <v>-5</v>
      </c>
      <c r="P61" s="3">
        <f t="shared" ref="P61:P71" si="21" xml:space="preserve"> IF(M61+N61=0, 0, IF(N61=0, "MAX", M61/N61))</f>
        <v>0.54545454545454541</v>
      </c>
      <c r="Q61">
        <f t="shared" ref="Q61:Q69" si="22">IF(P61 &lt; 1, 3, IF(P61 &gt;= P$71, 1, 2))</f>
        <v>3</v>
      </c>
      <c r="S61">
        <v>1</v>
      </c>
      <c r="V61">
        <v>0</v>
      </c>
      <c r="W61">
        <v>0</v>
      </c>
      <c r="Z61">
        <v>3</v>
      </c>
      <c r="AC61" t="s">
        <v>42</v>
      </c>
      <c r="AD61" t="s">
        <v>135</v>
      </c>
      <c r="AE61" t="s">
        <v>152</v>
      </c>
      <c r="AF61" t="s">
        <v>135</v>
      </c>
    </row>
    <row r="62" spans="1:33" x14ac:dyDescent="0.25">
      <c r="A62" s="1" t="s">
        <v>19</v>
      </c>
      <c r="D62">
        <v>0</v>
      </c>
      <c r="E62">
        <v>2</v>
      </c>
      <c r="H62">
        <v>0</v>
      </c>
      <c r="I62">
        <v>2</v>
      </c>
      <c r="M62">
        <f t="shared" si="18"/>
        <v>0</v>
      </c>
      <c r="N62">
        <f t="shared" si="19"/>
        <v>4</v>
      </c>
      <c r="O62" s="1">
        <f t="shared" si="20"/>
        <v>-4</v>
      </c>
      <c r="P62" s="3">
        <f t="shared" si="21"/>
        <v>0</v>
      </c>
      <c r="Q62">
        <f t="shared" si="22"/>
        <v>3</v>
      </c>
      <c r="S62">
        <v>2</v>
      </c>
      <c r="T62">
        <v>10</v>
      </c>
      <c r="U62">
        <v>3</v>
      </c>
      <c r="V62">
        <v>1</v>
      </c>
      <c r="W62">
        <v>1</v>
      </c>
      <c r="X62">
        <v>1</v>
      </c>
      <c r="Y62">
        <v>2</v>
      </c>
      <c r="Z62">
        <v>8</v>
      </c>
      <c r="AC62" t="s">
        <v>134</v>
      </c>
      <c r="AD62" t="s">
        <v>134</v>
      </c>
      <c r="AE62" t="s">
        <v>134</v>
      </c>
      <c r="AF62" t="s">
        <v>134</v>
      </c>
    </row>
    <row r="63" spans="1:33" x14ac:dyDescent="0.25">
      <c r="A63" s="1" t="s">
        <v>20</v>
      </c>
      <c r="B63">
        <v>0</v>
      </c>
      <c r="C63">
        <v>1</v>
      </c>
      <c r="D63">
        <v>2</v>
      </c>
      <c r="E63">
        <v>3</v>
      </c>
      <c r="F63">
        <v>0</v>
      </c>
      <c r="G63">
        <v>4</v>
      </c>
      <c r="H63">
        <v>2</v>
      </c>
      <c r="I63">
        <v>3</v>
      </c>
      <c r="M63">
        <f t="shared" si="18"/>
        <v>4</v>
      </c>
      <c r="N63">
        <f t="shared" si="19"/>
        <v>11</v>
      </c>
      <c r="O63" s="1">
        <f t="shared" si="20"/>
        <v>-7</v>
      </c>
      <c r="P63" s="3">
        <f t="shared" si="21"/>
        <v>0.36363636363636365</v>
      </c>
      <c r="Q63">
        <f t="shared" si="22"/>
        <v>3</v>
      </c>
      <c r="S63">
        <v>3</v>
      </c>
      <c r="T63">
        <v>11</v>
      </c>
      <c r="U63">
        <v>5</v>
      </c>
      <c r="V63">
        <v>2</v>
      </c>
      <c r="W63">
        <v>2</v>
      </c>
      <c r="X63">
        <v>5</v>
      </c>
      <c r="Y63">
        <v>4</v>
      </c>
      <c r="Z63">
        <v>13</v>
      </c>
      <c r="AC63" t="s">
        <v>136</v>
      </c>
      <c r="AD63" t="s">
        <v>140</v>
      </c>
      <c r="AE63" t="s">
        <v>144</v>
      </c>
      <c r="AF63" t="s">
        <v>147</v>
      </c>
    </row>
    <row r="64" spans="1:33" x14ac:dyDescent="0.25">
      <c r="A64" s="1" t="s">
        <v>21</v>
      </c>
      <c r="B64">
        <v>0</v>
      </c>
      <c r="C64">
        <v>2</v>
      </c>
      <c r="F64">
        <v>0</v>
      </c>
      <c r="G64">
        <v>4</v>
      </c>
      <c r="M64">
        <f t="shared" si="18"/>
        <v>0</v>
      </c>
      <c r="N64">
        <f t="shared" si="19"/>
        <v>6</v>
      </c>
      <c r="O64" s="1">
        <f t="shared" si="20"/>
        <v>-6</v>
      </c>
      <c r="P64" s="3">
        <f t="shared" si="21"/>
        <v>0</v>
      </c>
      <c r="Q64">
        <f t="shared" si="22"/>
        <v>3</v>
      </c>
      <c r="S64">
        <v>4</v>
      </c>
      <c r="T64">
        <v>18</v>
      </c>
      <c r="U64">
        <v>6</v>
      </c>
      <c r="V64">
        <v>6</v>
      </c>
      <c r="W64">
        <v>3</v>
      </c>
      <c r="X64">
        <v>8</v>
      </c>
      <c r="Y64">
        <v>7</v>
      </c>
      <c r="Z64">
        <v>15</v>
      </c>
      <c r="AC64" t="s">
        <v>137</v>
      </c>
      <c r="AD64" t="s">
        <v>142</v>
      </c>
      <c r="AE64" t="s">
        <v>145</v>
      </c>
      <c r="AF64" t="s">
        <v>144</v>
      </c>
    </row>
    <row r="65" spans="1:32" x14ac:dyDescent="0.25">
      <c r="A65" s="1" t="s">
        <v>0</v>
      </c>
      <c r="B65">
        <v>0</v>
      </c>
      <c r="C65">
        <v>6</v>
      </c>
      <c r="D65">
        <v>3</v>
      </c>
      <c r="E65">
        <v>2</v>
      </c>
      <c r="F65">
        <v>2</v>
      </c>
      <c r="G65">
        <v>2</v>
      </c>
      <c r="H65">
        <v>1</v>
      </c>
      <c r="I65">
        <v>1</v>
      </c>
      <c r="M65">
        <f t="shared" si="18"/>
        <v>6</v>
      </c>
      <c r="N65">
        <f t="shared" si="19"/>
        <v>11</v>
      </c>
      <c r="O65" s="1">
        <f t="shared" si="20"/>
        <v>-5</v>
      </c>
      <c r="P65" s="3">
        <f t="shared" si="21"/>
        <v>0.54545454545454541</v>
      </c>
      <c r="Q65">
        <f t="shared" si="22"/>
        <v>3</v>
      </c>
      <c r="S65">
        <v>5</v>
      </c>
      <c r="T65">
        <v>19</v>
      </c>
      <c r="U65">
        <v>7</v>
      </c>
      <c r="V65">
        <v>7</v>
      </c>
      <c r="W65">
        <v>4</v>
      </c>
      <c r="X65">
        <v>9</v>
      </c>
      <c r="Y65">
        <v>9</v>
      </c>
      <c r="Z65">
        <v>16</v>
      </c>
      <c r="AC65" t="s">
        <v>139</v>
      </c>
      <c r="AD65" t="s">
        <v>143</v>
      </c>
      <c r="AE65" t="s">
        <v>154</v>
      </c>
      <c r="AF65" t="s">
        <v>149</v>
      </c>
    </row>
    <row r="66" spans="1:32" x14ac:dyDescent="0.25">
      <c r="A66" s="1" t="s">
        <v>22</v>
      </c>
      <c r="B66">
        <v>0</v>
      </c>
      <c r="C66">
        <v>1</v>
      </c>
      <c r="H66">
        <v>0</v>
      </c>
      <c r="I66">
        <v>1</v>
      </c>
      <c r="M66">
        <f t="shared" si="18"/>
        <v>0</v>
      </c>
      <c r="N66">
        <f t="shared" si="19"/>
        <v>2</v>
      </c>
      <c r="O66" s="1">
        <f t="shared" si="20"/>
        <v>-2</v>
      </c>
      <c r="P66" s="3">
        <f t="shared" si="21"/>
        <v>0</v>
      </c>
      <c r="Q66">
        <f t="shared" si="22"/>
        <v>3</v>
      </c>
      <c r="S66">
        <v>6</v>
      </c>
      <c r="T66">
        <v>20</v>
      </c>
      <c r="U66">
        <v>8</v>
      </c>
      <c r="V66">
        <v>10</v>
      </c>
      <c r="W66">
        <v>5</v>
      </c>
      <c r="X66">
        <v>12</v>
      </c>
      <c r="Y66">
        <v>11</v>
      </c>
      <c r="Z66">
        <v>17</v>
      </c>
      <c r="AC66" t="s">
        <v>138</v>
      </c>
      <c r="AD66" t="s">
        <v>151</v>
      </c>
      <c r="AE66" t="s">
        <v>146</v>
      </c>
      <c r="AF66" t="s">
        <v>148</v>
      </c>
    </row>
    <row r="67" spans="1:32" x14ac:dyDescent="0.25">
      <c r="A67" s="1" t="s">
        <v>23</v>
      </c>
      <c r="B67">
        <v>0</v>
      </c>
      <c r="C67">
        <v>2</v>
      </c>
      <c r="M67">
        <f t="shared" si="18"/>
        <v>0</v>
      </c>
      <c r="N67">
        <f t="shared" si="19"/>
        <v>2</v>
      </c>
      <c r="O67" s="1">
        <f t="shared" si="20"/>
        <v>-2</v>
      </c>
      <c r="P67" s="3">
        <f t="shared" si="21"/>
        <v>0</v>
      </c>
      <c r="Q67">
        <f t="shared" si="22"/>
        <v>3</v>
      </c>
      <c r="S67">
        <v>7</v>
      </c>
      <c r="T67">
        <v>23</v>
      </c>
      <c r="U67">
        <v>9</v>
      </c>
      <c r="V67">
        <v>11</v>
      </c>
      <c r="W67">
        <v>6</v>
      </c>
      <c r="X67">
        <v>13</v>
      </c>
      <c r="Y67">
        <v>12</v>
      </c>
      <c r="Z67">
        <v>18</v>
      </c>
      <c r="AC67" t="s">
        <v>150</v>
      </c>
      <c r="AD67" t="s">
        <v>141</v>
      </c>
      <c r="AE67" t="s">
        <v>156</v>
      </c>
      <c r="AF67" t="s">
        <v>155</v>
      </c>
    </row>
    <row r="68" spans="1:32" x14ac:dyDescent="0.25">
      <c r="A68" s="1" t="s">
        <v>133</v>
      </c>
      <c r="D68">
        <v>2</v>
      </c>
      <c r="E68">
        <v>4</v>
      </c>
      <c r="F68">
        <v>2</v>
      </c>
      <c r="G68">
        <v>7</v>
      </c>
      <c r="H68">
        <v>1</v>
      </c>
      <c r="I68">
        <v>6</v>
      </c>
      <c r="M68">
        <f t="shared" si="18"/>
        <v>5</v>
      </c>
      <c r="N68">
        <f t="shared" si="19"/>
        <v>17</v>
      </c>
      <c r="O68" s="1">
        <f t="shared" si="20"/>
        <v>-12</v>
      </c>
      <c r="P68" s="3">
        <f t="shared" si="21"/>
        <v>0.29411764705882354</v>
      </c>
      <c r="Q68">
        <f t="shared" si="22"/>
        <v>3</v>
      </c>
      <c r="S68">
        <v>16</v>
      </c>
      <c r="T68">
        <v>24</v>
      </c>
      <c r="U68">
        <v>11</v>
      </c>
      <c r="V68">
        <v>12</v>
      </c>
      <c r="W68">
        <v>7</v>
      </c>
      <c r="X68">
        <v>17</v>
      </c>
      <c r="Y68">
        <v>15</v>
      </c>
      <c r="Z68">
        <v>22</v>
      </c>
    </row>
    <row r="69" spans="1:32" x14ac:dyDescent="0.25">
      <c r="A69" s="1" t="s">
        <v>24</v>
      </c>
      <c r="B69">
        <v>1</v>
      </c>
      <c r="C69">
        <v>6</v>
      </c>
      <c r="D69">
        <v>0</v>
      </c>
      <c r="E69">
        <v>0</v>
      </c>
      <c r="F69">
        <v>0</v>
      </c>
      <c r="G69">
        <v>2</v>
      </c>
      <c r="H69">
        <v>0</v>
      </c>
      <c r="I69">
        <v>1</v>
      </c>
      <c r="M69">
        <f t="shared" si="18"/>
        <v>1</v>
      </c>
      <c r="N69">
        <f t="shared" si="19"/>
        <v>9</v>
      </c>
      <c r="O69" s="1">
        <f t="shared" si="20"/>
        <v>-8</v>
      </c>
      <c r="P69" s="3">
        <f t="shared" si="21"/>
        <v>0.1111111111111111</v>
      </c>
      <c r="Q69">
        <f t="shared" si="22"/>
        <v>3</v>
      </c>
      <c r="T69">
        <v>25</v>
      </c>
      <c r="U69">
        <v>12</v>
      </c>
      <c r="V69">
        <v>17</v>
      </c>
      <c r="W69">
        <v>10</v>
      </c>
      <c r="X69">
        <v>19</v>
      </c>
      <c r="Y69">
        <v>16</v>
      </c>
      <c r="Z69">
        <v>23</v>
      </c>
    </row>
    <row r="70" spans="1:32" x14ac:dyDescent="0.25">
      <c r="A70" s="1" t="s">
        <v>25</v>
      </c>
      <c r="B70">
        <v>5</v>
      </c>
      <c r="C70">
        <v>5</v>
      </c>
      <c r="D70">
        <v>5</v>
      </c>
      <c r="E70">
        <v>4</v>
      </c>
      <c r="F70">
        <v>2</v>
      </c>
      <c r="G70">
        <v>2</v>
      </c>
      <c r="H70">
        <v>6</v>
      </c>
      <c r="I70">
        <v>5</v>
      </c>
      <c r="M70">
        <f t="shared" si="18"/>
        <v>18</v>
      </c>
      <c r="N70">
        <f t="shared" si="19"/>
        <v>16</v>
      </c>
      <c r="O70" s="1">
        <f t="shared" si="20"/>
        <v>2</v>
      </c>
      <c r="P70" s="3">
        <f t="shared" si="21"/>
        <v>1.125</v>
      </c>
      <c r="Q70">
        <f>IF(P70 &lt; 1, 3, IF(P70 &gt;= P$71, 1, 2))</f>
        <v>1</v>
      </c>
      <c r="U70">
        <v>16</v>
      </c>
      <c r="V70">
        <v>18</v>
      </c>
      <c r="W70">
        <v>11</v>
      </c>
      <c r="X70">
        <v>20</v>
      </c>
      <c r="Y70">
        <v>18</v>
      </c>
      <c r="Z70">
        <v>24</v>
      </c>
    </row>
    <row r="71" spans="1:32" x14ac:dyDescent="0.25">
      <c r="A71" s="4"/>
      <c r="B71" s="4">
        <v>16</v>
      </c>
      <c r="C71" s="4">
        <v>25</v>
      </c>
      <c r="D71" s="4">
        <v>25</v>
      </c>
      <c r="E71" s="4">
        <v>23</v>
      </c>
      <c r="F71" s="4">
        <v>15</v>
      </c>
      <c r="G71" s="4">
        <v>25</v>
      </c>
      <c r="H71" s="4">
        <v>19</v>
      </c>
      <c r="I71" s="4">
        <v>25</v>
      </c>
      <c r="J71" s="4"/>
      <c r="K71" s="4"/>
      <c r="L71" s="4"/>
      <c r="M71" s="4">
        <f t="shared" si="18"/>
        <v>75</v>
      </c>
      <c r="N71" s="4">
        <f t="shared" si="19"/>
        <v>98</v>
      </c>
      <c r="O71" s="4">
        <f t="shared" si="20"/>
        <v>-23</v>
      </c>
      <c r="P71" s="5">
        <f t="shared" si="21"/>
        <v>0.76530612244897955</v>
      </c>
      <c r="U71">
        <v>17</v>
      </c>
      <c r="V71">
        <v>19</v>
      </c>
      <c r="W71">
        <v>15</v>
      </c>
      <c r="X71">
        <v>23</v>
      </c>
      <c r="Y71">
        <v>19</v>
      </c>
      <c r="Z71">
        <v>25</v>
      </c>
      <c r="AE71" t="s">
        <v>153</v>
      </c>
    </row>
    <row r="72" spans="1:32" x14ac:dyDescent="0.25">
      <c r="P72"/>
      <c r="U72">
        <v>23</v>
      </c>
      <c r="V72">
        <v>22</v>
      </c>
      <c r="X72">
        <v>25</v>
      </c>
    </row>
    <row r="73" spans="1:32" x14ac:dyDescent="0.25">
      <c r="A73" t="s">
        <v>13</v>
      </c>
      <c r="U73">
        <v>24</v>
      </c>
      <c r="V73">
        <v>23</v>
      </c>
    </row>
    <row r="74" spans="1:32" x14ac:dyDescent="0.25">
      <c r="A74" t="s">
        <v>13</v>
      </c>
      <c r="U74">
        <v>25</v>
      </c>
    </row>
    <row r="75" spans="1:32" x14ac:dyDescent="0.25">
      <c r="A75" t="s">
        <v>13</v>
      </c>
    </row>
    <row r="76" spans="1:32" x14ac:dyDescent="0.25">
      <c r="A76" t="s">
        <v>13</v>
      </c>
    </row>
    <row r="77" spans="1:32" x14ac:dyDescent="0.25">
      <c r="A77" t="s">
        <v>13</v>
      </c>
    </row>
    <row r="78" spans="1:32" x14ac:dyDescent="0.25">
      <c r="A78" t="s">
        <v>13</v>
      </c>
    </row>
    <row r="79" spans="1:32" ht="18.75" x14ac:dyDescent="0.3">
      <c r="A79" s="8">
        <v>43554</v>
      </c>
      <c r="B79" s="9" t="s">
        <v>93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</row>
    <row r="80" spans="1:32" x14ac:dyDescent="0.25">
      <c r="A80" s="4"/>
      <c r="B80" s="4" t="s">
        <v>5</v>
      </c>
      <c r="C80" s="4"/>
      <c r="D80" s="4" t="s">
        <v>6</v>
      </c>
      <c r="E80" s="4"/>
      <c r="F80" s="4" t="s">
        <v>7</v>
      </c>
      <c r="G80" s="4"/>
      <c r="H80" s="4" t="s">
        <v>8</v>
      </c>
      <c r="I80" s="4"/>
      <c r="J80" s="4" t="s">
        <v>9</v>
      </c>
      <c r="K80" s="4"/>
      <c r="L80" s="4"/>
      <c r="M80" s="4" t="s">
        <v>10</v>
      </c>
      <c r="N80" s="4"/>
      <c r="O80" s="4"/>
      <c r="P80" s="6"/>
    </row>
    <row r="81" spans="1:33" x14ac:dyDescent="0.25">
      <c r="A81" s="4"/>
      <c r="B81" s="7" t="s">
        <v>3</v>
      </c>
      <c r="C81" s="7" t="s">
        <v>4</v>
      </c>
      <c r="D81" s="7" t="s">
        <v>3</v>
      </c>
      <c r="E81" s="7" t="s">
        <v>4</v>
      </c>
      <c r="F81" s="7" t="s">
        <v>3</v>
      </c>
      <c r="G81" s="7" t="s">
        <v>4</v>
      </c>
      <c r="H81" s="7" t="s">
        <v>3</v>
      </c>
      <c r="I81" s="7" t="s">
        <v>4</v>
      </c>
      <c r="J81" s="7" t="s">
        <v>3</v>
      </c>
      <c r="K81" s="7" t="s">
        <v>4</v>
      </c>
      <c r="L81" s="7"/>
      <c r="M81" s="7" t="s">
        <v>3</v>
      </c>
      <c r="N81" s="7" t="s">
        <v>4</v>
      </c>
      <c r="O81" s="4" t="s">
        <v>11</v>
      </c>
      <c r="P81" s="6" t="s">
        <v>12</v>
      </c>
      <c r="S81" t="s">
        <v>5</v>
      </c>
      <c r="U81" t="s">
        <v>6</v>
      </c>
      <c r="W81" t="s">
        <v>7</v>
      </c>
      <c r="Y81" t="s">
        <v>8</v>
      </c>
      <c r="AA81" t="s">
        <v>9</v>
      </c>
      <c r="AC81" t="s">
        <v>14</v>
      </c>
      <c r="AD81" t="s">
        <v>15</v>
      </c>
      <c r="AE81" t="s">
        <v>16</v>
      </c>
      <c r="AF81" t="s">
        <v>17</v>
      </c>
      <c r="AG81" t="s">
        <v>18</v>
      </c>
    </row>
    <row r="82" spans="1:33" x14ac:dyDescent="0.25">
      <c r="A82" s="1" t="s">
        <v>2</v>
      </c>
      <c r="B82">
        <v>2</v>
      </c>
      <c r="C82">
        <v>2</v>
      </c>
      <c r="D82">
        <v>0</v>
      </c>
      <c r="E82">
        <v>2</v>
      </c>
      <c r="F82">
        <v>3</v>
      </c>
      <c r="G82">
        <v>0</v>
      </c>
      <c r="M82">
        <f t="shared" ref="M82:M92" si="23" xml:space="preserve"> B82 + D82 + F82 + H82 + J82</f>
        <v>5</v>
      </c>
      <c r="N82">
        <f t="shared" ref="N82:N92" si="24" xml:space="preserve"> C82 + E82 + G82 + I82 + K82</f>
        <v>4</v>
      </c>
      <c r="O82" s="1">
        <f t="shared" ref="O82:O92" si="25">M82 - N82</f>
        <v>1</v>
      </c>
      <c r="P82" s="3">
        <f t="shared" ref="P82:P92" si="26" xml:space="preserve"> IF(M82+N82=0, 0, IF(N82=0, "MAX", M82/N82))</f>
        <v>1.25</v>
      </c>
      <c r="Q82">
        <f>IF(P82 &lt; 1, 3, IF(P82 &gt;= P$92, 1, 2))</f>
        <v>2</v>
      </c>
      <c r="T82">
        <v>0</v>
      </c>
      <c r="U82">
        <v>1</v>
      </c>
      <c r="X82">
        <v>0</v>
      </c>
      <c r="AC82" t="s">
        <v>28</v>
      </c>
      <c r="AD82" t="s">
        <v>29</v>
      </c>
      <c r="AE82" t="s">
        <v>97</v>
      </c>
    </row>
    <row r="83" spans="1:33" x14ac:dyDescent="0.25">
      <c r="A83" s="1" t="s">
        <v>19</v>
      </c>
      <c r="D83">
        <v>0</v>
      </c>
      <c r="E83">
        <v>1</v>
      </c>
      <c r="F83">
        <v>0</v>
      </c>
      <c r="G83">
        <v>0</v>
      </c>
      <c r="M83">
        <f t="shared" si="23"/>
        <v>0</v>
      </c>
      <c r="N83">
        <f t="shared" si="24"/>
        <v>1</v>
      </c>
      <c r="O83" s="1">
        <f t="shared" si="25"/>
        <v>-1</v>
      </c>
      <c r="P83" s="3">
        <f t="shared" si="26"/>
        <v>0</v>
      </c>
      <c r="Q83">
        <f t="shared" ref="Q83:Q91" si="27">IF(P83 &lt; 1, 3, IF(P83 &gt;= P$92, 1, 2))</f>
        <v>3</v>
      </c>
      <c r="S83">
        <v>1</v>
      </c>
      <c r="T83">
        <v>2</v>
      </c>
      <c r="U83">
        <v>2</v>
      </c>
      <c r="V83">
        <v>1</v>
      </c>
      <c r="W83">
        <v>1</v>
      </c>
      <c r="X83">
        <v>1</v>
      </c>
      <c r="AC83" t="s">
        <v>94</v>
      </c>
      <c r="AD83" t="s">
        <v>95</v>
      </c>
      <c r="AE83" t="s">
        <v>96</v>
      </c>
    </row>
    <row r="84" spans="1:33" x14ac:dyDescent="0.25">
      <c r="A84" s="1" t="s">
        <v>20</v>
      </c>
      <c r="B84">
        <v>0</v>
      </c>
      <c r="C84">
        <v>0</v>
      </c>
      <c r="D84">
        <v>2</v>
      </c>
      <c r="E84">
        <v>1</v>
      </c>
      <c r="M84">
        <f t="shared" si="23"/>
        <v>2</v>
      </c>
      <c r="N84">
        <f t="shared" si="24"/>
        <v>1</v>
      </c>
      <c r="O84" s="1">
        <f t="shared" si="25"/>
        <v>1</v>
      </c>
      <c r="P84" s="3">
        <f t="shared" si="26"/>
        <v>2</v>
      </c>
      <c r="Q84">
        <f t="shared" si="27"/>
        <v>1</v>
      </c>
      <c r="S84">
        <v>2</v>
      </c>
      <c r="T84">
        <v>5</v>
      </c>
      <c r="U84">
        <v>3</v>
      </c>
      <c r="V84">
        <v>2</v>
      </c>
      <c r="W84">
        <v>2</v>
      </c>
      <c r="X84">
        <v>2</v>
      </c>
      <c r="AC84" t="s">
        <v>103</v>
      </c>
      <c r="AD84" t="s">
        <v>98</v>
      </c>
      <c r="AE84" t="s">
        <v>104</v>
      </c>
    </row>
    <row r="85" spans="1:33" x14ac:dyDescent="0.25">
      <c r="A85" s="1" t="s">
        <v>21</v>
      </c>
      <c r="B85">
        <v>1</v>
      </c>
      <c r="C85">
        <v>2</v>
      </c>
      <c r="D85">
        <v>0</v>
      </c>
      <c r="E85">
        <v>1</v>
      </c>
      <c r="M85">
        <f t="shared" si="23"/>
        <v>1</v>
      </c>
      <c r="N85">
        <f t="shared" si="24"/>
        <v>3</v>
      </c>
      <c r="O85" s="1">
        <f t="shared" si="25"/>
        <v>-2</v>
      </c>
      <c r="P85" s="3">
        <f t="shared" si="26"/>
        <v>0.33333333333333331</v>
      </c>
      <c r="Q85">
        <f t="shared" si="27"/>
        <v>3</v>
      </c>
      <c r="S85">
        <v>3</v>
      </c>
      <c r="T85">
        <v>9</v>
      </c>
      <c r="U85">
        <v>6</v>
      </c>
      <c r="V85">
        <v>3</v>
      </c>
      <c r="W85">
        <v>3</v>
      </c>
      <c r="X85">
        <v>3</v>
      </c>
      <c r="AC85" t="s">
        <v>102</v>
      </c>
      <c r="AD85" t="s">
        <v>39</v>
      </c>
      <c r="AE85" t="s">
        <v>105</v>
      </c>
    </row>
    <row r="86" spans="1:33" x14ac:dyDescent="0.25">
      <c r="A86" s="1" t="s">
        <v>0</v>
      </c>
      <c r="B86">
        <v>6</v>
      </c>
      <c r="C86">
        <v>5</v>
      </c>
      <c r="D86">
        <v>4</v>
      </c>
      <c r="E86">
        <v>4</v>
      </c>
      <c r="F86">
        <v>4</v>
      </c>
      <c r="G86">
        <v>0</v>
      </c>
      <c r="M86">
        <f t="shared" si="23"/>
        <v>14</v>
      </c>
      <c r="N86">
        <f t="shared" si="24"/>
        <v>9</v>
      </c>
      <c r="O86" s="1">
        <f t="shared" si="25"/>
        <v>5</v>
      </c>
      <c r="P86" s="3">
        <f t="shared" si="26"/>
        <v>1.5555555555555556</v>
      </c>
      <c r="Q86">
        <f t="shared" si="27"/>
        <v>2</v>
      </c>
      <c r="S86">
        <v>11</v>
      </c>
      <c r="T86">
        <v>10</v>
      </c>
      <c r="U86">
        <v>10</v>
      </c>
      <c r="V86">
        <v>5</v>
      </c>
      <c r="W86">
        <v>9</v>
      </c>
      <c r="X86">
        <v>5</v>
      </c>
      <c r="AD86" t="s">
        <v>101</v>
      </c>
    </row>
    <row r="87" spans="1:33" x14ac:dyDescent="0.25">
      <c r="A87" s="1" t="s">
        <v>22</v>
      </c>
      <c r="B87">
        <v>0</v>
      </c>
      <c r="C87">
        <v>0</v>
      </c>
      <c r="D87">
        <v>0</v>
      </c>
      <c r="E87">
        <v>0</v>
      </c>
      <c r="M87">
        <f t="shared" si="23"/>
        <v>0</v>
      </c>
      <c r="N87">
        <f t="shared" si="24"/>
        <v>0</v>
      </c>
      <c r="O87" s="1">
        <f t="shared" si="25"/>
        <v>0</v>
      </c>
      <c r="P87" s="3">
        <f t="shared" si="26"/>
        <v>0</v>
      </c>
      <c r="Q87">
        <v>2</v>
      </c>
      <c r="S87">
        <v>13</v>
      </c>
      <c r="T87">
        <v>12</v>
      </c>
      <c r="U87">
        <v>14</v>
      </c>
      <c r="V87">
        <v>7</v>
      </c>
      <c r="W87">
        <v>16</v>
      </c>
      <c r="X87">
        <v>6</v>
      </c>
      <c r="AD87" t="s">
        <v>100</v>
      </c>
    </row>
    <row r="88" spans="1:33" x14ac:dyDescent="0.25">
      <c r="A88" s="1" t="s">
        <v>23</v>
      </c>
      <c r="B88">
        <v>0</v>
      </c>
      <c r="C88">
        <v>0</v>
      </c>
      <c r="F88">
        <v>0</v>
      </c>
      <c r="G88">
        <v>1</v>
      </c>
      <c r="M88">
        <f t="shared" si="23"/>
        <v>0</v>
      </c>
      <c r="N88">
        <f t="shared" si="24"/>
        <v>1</v>
      </c>
      <c r="O88" s="1">
        <f t="shared" si="25"/>
        <v>-1</v>
      </c>
      <c r="P88" s="3">
        <f t="shared" si="26"/>
        <v>0</v>
      </c>
      <c r="Q88">
        <f t="shared" si="27"/>
        <v>3</v>
      </c>
      <c r="S88">
        <v>14</v>
      </c>
      <c r="T88">
        <v>13</v>
      </c>
      <c r="U88">
        <v>18</v>
      </c>
      <c r="V88">
        <v>9</v>
      </c>
      <c r="W88">
        <v>21</v>
      </c>
      <c r="X88">
        <v>9</v>
      </c>
      <c r="AD88" t="s">
        <v>99</v>
      </c>
    </row>
    <row r="89" spans="1:33" x14ac:dyDescent="0.25">
      <c r="A89" s="1" t="s">
        <v>1</v>
      </c>
      <c r="D89">
        <v>0</v>
      </c>
      <c r="E89">
        <v>0</v>
      </c>
      <c r="F89">
        <v>0</v>
      </c>
      <c r="G89">
        <v>0</v>
      </c>
      <c r="M89">
        <f t="shared" si="23"/>
        <v>0</v>
      </c>
      <c r="N89">
        <f t="shared" si="24"/>
        <v>0</v>
      </c>
      <c r="O89" s="1">
        <f t="shared" si="25"/>
        <v>0</v>
      </c>
      <c r="P89" s="3">
        <f t="shared" si="26"/>
        <v>0</v>
      </c>
      <c r="Q89">
        <f t="shared" si="27"/>
        <v>3</v>
      </c>
      <c r="S89">
        <v>16</v>
      </c>
      <c r="T89">
        <v>14</v>
      </c>
      <c r="U89">
        <v>21</v>
      </c>
      <c r="V89">
        <v>11</v>
      </c>
      <c r="W89">
        <v>25</v>
      </c>
    </row>
    <row r="90" spans="1:33" x14ac:dyDescent="0.25">
      <c r="A90" s="1" t="s">
        <v>24</v>
      </c>
      <c r="B90">
        <v>2</v>
      </c>
      <c r="C90">
        <v>6</v>
      </c>
      <c r="D90">
        <v>0</v>
      </c>
      <c r="E90">
        <v>1</v>
      </c>
      <c r="F90">
        <v>1</v>
      </c>
      <c r="G90">
        <v>0</v>
      </c>
      <c r="M90">
        <f t="shared" si="23"/>
        <v>3</v>
      </c>
      <c r="N90">
        <f t="shared" si="24"/>
        <v>7</v>
      </c>
      <c r="O90" s="1">
        <f t="shared" si="25"/>
        <v>-4</v>
      </c>
      <c r="P90" s="3">
        <f t="shared" si="26"/>
        <v>0.42857142857142855</v>
      </c>
      <c r="Q90">
        <f t="shared" si="27"/>
        <v>3</v>
      </c>
      <c r="S90">
        <v>19</v>
      </c>
      <c r="T90">
        <v>17</v>
      </c>
      <c r="U90">
        <v>24</v>
      </c>
      <c r="V90">
        <v>13</v>
      </c>
    </row>
    <row r="91" spans="1:33" x14ac:dyDescent="0.25">
      <c r="A91" s="1" t="s">
        <v>25</v>
      </c>
      <c r="B91">
        <v>6</v>
      </c>
      <c r="C91">
        <v>4</v>
      </c>
      <c r="D91">
        <v>7</v>
      </c>
      <c r="E91">
        <v>1</v>
      </c>
      <c r="F91">
        <v>5</v>
      </c>
      <c r="G91">
        <v>1</v>
      </c>
      <c r="M91">
        <f t="shared" si="23"/>
        <v>18</v>
      </c>
      <c r="N91">
        <f t="shared" si="24"/>
        <v>6</v>
      </c>
      <c r="O91" s="1">
        <f t="shared" si="25"/>
        <v>12</v>
      </c>
      <c r="P91" s="3">
        <f t="shared" si="26"/>
        <v>3</v>
      </c>
      <c r="Q91">
        <f t="shared" si="27"/>
        <v>1</v>
      </c>
      <c r="S91">
        <v>20</v>
      </c>
      <c r="T91">
        <v>18</v>
      </c>
      <c r="U91">
        <v>25</v>
      </c>
      <c r="V91">
        <v>15</v>
      </c>
    </row>
    <row r="92" spans="1:33" x14ac:dyDescent="0.25">
      <c r="A92" s="4"/>
      <c r="B92" s="4">
        <v>25</v>
      </c>
      <c r="C92" s="4">
        <v>21</v>
      </c>
      <c r="D92" s="4">
        <v>25</v>
      </c>
      <c r="E92" s="4">
        <v>15</v>
      </c>
      <c r="F92" s="4">
        <v>25</v>
      </c>
      <c r="G92" s="4">
        <v>9</v>
      </c>
      <c r="H92" s="4"/>
      <c r="I92" s="4"/>
      <c r="J92" s="4"/>
      <c r="K92" s="4"/>
      <c r="L92" s="4"/>
      <c r="M92" s="4">
        <f t="shared" si="23"/>
        <v>75</v>
      </c>
      <c r="N92" s="4">
        <f t="shared" si="24"/>
        <v>45</v>
      </c>
      <c r="O92" s="4">
        <f t="shared" si="25"/>
        <v>30</v>
      </c>
      <c r="P92" s="5">
        <f t="shared" si="26"/>
        <v>1.6666666666666667</v>
      </c>
      <c r="S92">
        <v>22</v>
      </c>
      <c r="T92">
        <v>19</v>
      </c>
    </row>
    <row r="93" spans="1:33" x14ac:dyDescent="0.25">
      <c r="P93"/>
      <c r="S93">
        <v>24</v>
      </c>
      <c r="T93">
        <v>21</v>
      </c>
    </row>
    <row r="94" spans="1:33" x14ac:dyDescent="0.25">
      <c r="A94" t="s">
        <v>13</v>
      </c>
      <c r="S94">
        <v>25</v>
      </c>
    </row>
    <row r="95" spans="1:33" x14ac:dyDescent="0.25">
      <c r="A95" t="s">
        <v>13</v>
      </c>
    </row>
    <row r="96" spans="1:33" x14ac:dyDescent="0.25">
      <c r="A96" t="s">
        <v>13</v>
      </c>
    </row>
    <row r="97" spans="1:33" x14ac:dyDescent="0.25">
      <c r="A97" t="s">
        <v>13</v>
      </c>
    </row>
    <row r="98" spans="1:33" x14ac:dyDescent="0.25">
      <c r="A98" t="s">
        <v>13</v>
      </c>
    </row>
    <row r="99" spans="1:33" ht="18.75" x14ac:dyDescent="0.3">
      <c r="A99" s="8">
        <v>43545</v>
      </c>
      <c r="B99" s="9" t="s">
        <v>92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</row>
    <row r="100" spans="1:33" x14ac:dyDescent="0.25">
      <c r="A100" s="4"/>
      <c r="B100" s="4" t="s">
        <v>5</v>
      </c>
      <c r="C100" s="4"/>
      <c r="D100" s="4" t="s">
        <v>6</v>
      </c>
      <c r="E100" s="4"/>
      <c r="F100" s="4" t="s">
        <v>7</v>
      </c>
      <c r="G100" s="4"/>
      <c r="H100" s="4" t="s">
        <v>8</v>
      </c>
      <c r="I100" s="4"/>
      <c r="J100" s="4" t="s">
        <v>9</v>
      </c>
      <c r="K100" s="4"/>
      <c r="L100" s="4"/>
      <c r="M100" s="4" t="s">
        <v>10</v>
      </c>
      <c r="N100" s="4"/>
      <c r="O100" s="4"/>
      <c r="P100" s="6"/>
    </row>
    <row r="101" spans="1:33" x14ac:dyDescent="0.25">
      <c r="A101" s="4"/>
      <c r="B101" s="7" t="s">
        <v>3</v>
      </c>
      <c r="C101" s="7" t="s">
        <v>4</v>
      </c>
      <c r="D101" s="7" t="s">
        <v>3</v>
      </c>
      <c r="E101" s="7" t="s">
        <v>4</v>
      </c>
      <c r="F101" s="7" t="s">
        <v>3</v>
      </c>
      <c r="G101" s="7" t="s">
        <v>4</v>
      </c>
      <c r="H101" s="7" t="s">
        <v>3</v>
      </c>
      <c r="I101" s="7" t="s">
        <v>4</v>
      </c>
      <c r="J101" s="7" t="s">
        <v>3</v>
      </c>
      <c r="K101" s="7" t="s">
        <v>4</v>
      </c>
      <c r="L101" s="7"/>
      <c r="M101" s="7" t="s">
        <v>3</v>
      </c>
      <c r="N101" s="7" t="s">
        <v>4</v>
      </c>
      <c r="O101" s="4" t="s">
        <v>11</v>
      </c>
      <c r="P101" s="6" t="s">
        <v>12</v>
      </c>
      <c r="S101" t="s">
        <v>5</v>
      </c>
      <c r="U101" t="s">
        <v>6</v>
      </c>
      <c r="W101" t="s">
        <v>7</v>
      </c>
      <c r="Y101" t="s">
        <v>8</v>
      </c>
      <c r="AA101" t="s">
        <v>9</v>
      </c>
      <c r="AC101" t="s">
        <v>14</v>
      </c>
      <c r="AD101" t="s">
        <v>15</v>
      </c>
      <c r="AE101" t="s">
        <v>16</v>
      </c>
      <c r="AF101" t="s">
        <v>17</v>
      </c>
      <c r="AG101" t="s">
        <v>18</v>
      </c>
    </row>
    <row r="102" spans="1:33" x14ac:dyDescent="0.25">
      <c r="A102" s="1" t="s">
        <v>2</v>
      </c>
      <c r="B102">
        <v>0</v>
      </c>
      <c r="C102">
        <v>2</v>
      </c>
      <c r="D102">
        <v>1</v>
      </c>
      <c r="E102">
        <v>1</v>
      </c>
      <c r="F102">
        <v>1</v>
      </c>
      <c r="G102">
        <v>3</v>
      </c>
      <c r="H102">
        <v>1</v>
      </c>
      <c r="I102">
        <v>1</v>
      </c>
      <c r="M102">
        <f t="shared" ref="M102:M113" si="28" xml:space="preserve"> B102 + D102 + F102 + H102 + J102</f>
        <v>3</v>
      </c>
      <c r="N102">
        <f t="shared" ref="N102:N113" si="29" xml:space="preserve"> C102 + E102 + G102 + I102 + K102</f>
        <v>7</v>
      </c>
      <c r="O102" s="1">
        <f t="shared" ref="O102:O113" si="30">M102 - N102</f>
        <v>-4</v>
      </c>
      <c r="P102" s="3">
        <f t="shared" ref="P102:P113" si="31" xml:space="preserve"> IF(M102+N102=0, 0, IF(N102=0, "MAX", M102/N102))</f>
        <v>0.42857142857142855</v>
      </c>
      <c r="Q102">
        <f t="shared" ref="Q102:Q111" si="32">IF(P102 &lt; 1, 3, IF(P102 &gt;= P$113, 1, 2))</f>
        <v>3</v>
      </c>
      <c r="S102">
        <v>1</v>
      </c>
      <c r="V102">
        <v>1</v>
      </c>
      <c r="W102">
        <v>0</v>
      </c>
      <c r="Z102">
        <v>0</v>
      </c>
      <c r="AC102" t="s">
        <v>42</v>
      </c>
      <c r="AD102" t="s">
        <v>43</v>
      </c>
      <c r="AE102" t="s">
        <v>44</v>
      </c>
      <c r="AF102" t="s">
        <v>43</v>
      </c>
    </row>
    <row r="103" spans="1:33" x14ac:dyDescent="0.25">
      <c r="A103" s="1" t="s">
        <v>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M103">
        <f t="shared" si="28"/>
        <v>0</v>
      </c>
      <c r="N103">
        <f t="shared" si="29"/>
        <v>0</v>
      </c>
      <c r="O103" s="1">
        <f t="shared" si="30"/>
        <v>0</v>
      </c>
      <c r="P103" s="3">
        <f t="shared" si="31"/>
        <v>0</v>
      </c>
      <c r="Q103">
        <f t="shared" si="32"/>
        <v>3</v>
      </c>
      <c r="S103">
        <v>2</v>
      </c>
      <c r="T103">
        <v>4</v>
      </c>
      <c r="U103">
        <v>1</v>
      </c>
      <c r="V103">
        <v>7</v>
      </c>
      <c r="W103">
        <v>2</v>
      </c>
      <c r="X103">
        <v>3</v>
      </c>
      <c r="Y103">
        <v>1</v>
      </c>
      <c r="Z103">
        <v>6</v>
      </c>
      <c r="AC103" t="s">
        <v>45</v>
      </c>
      <c r="AD103" t="s">
        <v>45</v>
      </c>
      <c r="AE103" t="s">
        <v>45</v>
      </c>
      <c r="AF103" t="s">
        <v>46</v>
      </c>
    </row>
    <row r="104" spans="1:33" x14ac:dyDescent="0.25">
      <c r="A104" s="1" t="s">
        <v>20</v>
      </c>
      <c r="D104">
        <v>1</v>
      </c>
      <c r="E104">
        <v>4</v>
      </c>
      <c r="F104">
        <v>0</v>
      </c>
      <c r="G104">
        <v>2</v>
      </c>
      <c r="H104">
        <v>1</v>
      </c>
      <c r="I104">
        <v>3</v>
      </c>
      <c r="M104">
        <f t="shared" si="28"/>
        <v>2</v>
      </c>
      <c r="N104">
        <f t="shared" si="29"/>
        <v>9</v>
      </c>
      <c r="O104" s="1">
        <f t="shared" si="30"/>
        <v>-7</v>
      </c>
      <c r="P104" s="3">
        <f t="shared" si="31"/>
        <v>0.22222222222222221</v>
      </c>
      <c r="Q104">
        <f t="shared" si="32"/>
        <v>3</v>
      </c>
      <c r="S104">
        <v>3</v>
      </c>
      <c r="T104">
        <v>8</v>
      </c>
      <c r="U104">
        <v>5</v>
      </c>
      <c r="V104">
        <v>9</v>
      </c>
      <c r="W104">
        <v>5</v>
      </c>
      <c r="X104">
        <v>4</v>
      </c>
      <c r="Y104">
        <v>3</v>
      </c>
      <c r="Z104">
        <v>8</v>
      </c>
      <c r="AC104" t="s">
        <v>47</v>
      </c>
      <c r="AE104" t="s">
        <v>48</v>
      </c>
      <c r="AF104" t="s">
        <v>50</v>
      </c>
    </row>
    <row r="105" spans="1:33" x14ac:dyDescent="0.25">
      <c r="A105" s="1" t="s">
        <v>21</v>
      </c>
      <c r="B105">
        <v>1</v>
      </c>
      <c r="C105">
        <v>2</v>
      </c>
      <c r="D105">
        <v>1</v>
      </c>
      <c r="E105">
        <v>2</v>
      </c>
      <c r="H105">
        <v>1</v>
      </c>
      <c r="I105">
        <v>2</v>
      </c>
      <c r="M105">
        <f t="shared" si="28"/>
        <v>3</v>
      </c>
      <c r="N105">
        <f t="shared" si="29"/>
        <v>6</v>
      </c>
      <c r="O105" s="1">
        <f t="shared" si="30"/>
        <v>-3</v>
      </c>
      <c r="P105" s="3">
        <f t="shared" si="31"/>
        <v>0.5</v>
      </c>
      <c r="Q105">
        <f t="shared" si="32"/>
        <v>3</v>
      </c>
      <c r="S105">
        <v>4</v>
      </c>
      <c r="T105">
        <v>12</v>
      </c>
      <c r="U105">
        <v>6</v>
      </c>
      <c r="V105">
        <v>12</v>
      </c>
      <c r="W105">
        <v>8</v>
      </c>
      <c r="X105">
        <v>5</v>
      </c>
      <c r="Y105">
        <v>4</v>
      </c>
      <c r="Z105">
        <v>15</v>
      </c>
      <c r="AE105" t="s">
        <v>49</v>
      </c>
    </row>
    <row r="106" spans="1:33" x14ac:dyDescent="0.25">
      <c r="A106" s="1" t="s">
        <v>0</v>
      </c>
      <c r="B106">
        <v>4</v>
      </c>
      <c r="C106">
        <v>5</v>
      </c>
      <c r="D106">
        <v>3</v>
      </c>
      <c r="E106">
        <v>7</v>
      </c>
      <c r="F106">
        <v>9</v>
      </c>
      <c r="G106">
        <v>3</v>
      </c>
      <c r="H106">
        <v>5</v>
      </c>
      <c r="I106">
        <v>2</v>
      </c>
      <c r="M106">
        <f t="shared" si="28"/>
        <v>21</v>
      </c>
      <c r="N106">
        <f t="shared" si="29"/>
        <v>17</v>
      </c>
      <c r="O106" s="1">
        <f t="shared" si="30"/>
        <v>4</v>
      </c>
      <c r="P106" s="3">
        <f t="shared" si="31"/>
        <v>1.2352941176470589</v>
      </c>
      <c r="Q106">
        <f t="shared" si="32"/>
        <v>1</v>
      </c>
      <c r="S106">
        <v>7</v>
      </c>
      <c r="T106">
        <v>13</v>
      </c>
      <c r="U106">
        <v>7</v>
      </c>
      <c r="V106">
        <v>13</v>
      </c>
      <c r="W106">
        <v>9</v>
      </c>
      <c r="X106">
        <v>6</v>
      </c>
      <c r="Y106">
        <v>6</v>
      </c>
      <c r="Z106">
        <v>16</v>
      </c>
      <c r="AE106" t="s">
        <v>51</v>
      </c>
    </row>
    <row r="107" spans="1:33" x14ac:dyDescent="0.25">
      <c r="A107" s="1" t="s">
        <v>22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M107">
        <f t="shared" si="28"/>
        <v>0</v>
      </c>
      <c r="N107">
        <f t="shared" si="29"/>
        <v>1</v>
      </c>
      <c r="O107" s="1">
        <f t="shared" si="30"/>
        <v>-1</v>
      </c>
      <c r="P107" s="3">
        <f t="shared" si="31"/>
        <v>0</v>
      </c>
      <c r="Q107">
        <f t="shared" si="32"/>
        <v>3</v>
      </c>
      <c r="S107">
        <v>8</v>
      </c>
      <c r="T107">
        <v>18</v>
      </c>
      <c r="U107">
        <v>8</v>
      </c>
      <c r="V107">
        <v>14</v>
      </c>
      <c r="W107">
        <v>13</v>
      </c>
      <c r="X107">
        <v>7</v>
      </c>
      <c r="Y107">
        <v>7</v>
      </c>
      <c r="Z107">
        <v>19</v>
      </c>
    </row>
    <row r="108" spans="1:33" x14ac:dyDescent="0.25">
      <c r="A108" s="1" t="s">
        <v>23</v>
      </c>
      <c r="B108">
        <v>1</v>
      </c>
      <c r="C108">
        <v>0</v>
      </c>
      <c r="F108">
        <v>0</v>
      </c>
      <c r="G108">
        <v>0</v>
      </c>
      <c r="M108">
        <f t="shared" si="28"/>
        <v>1</v>
      </c>
      <c r="N108">
        <f t="shared" si="29"/>
        <v>0</v>
      </c>
      <c r="O108" s="1">
        <f t="shared" si="30"/>
        <v>1</v>
      </c>
      <c r="P108" s="3" t="str">
        <f t="shared" si="31"/>
        <v>MAX</v>
      </c>
      <c r="Q108">
        <f t="shared" si="32"/>
        <v>1</v>
      </c>
      <c r="S108">
        <v>9</v>
      </c>
      <c r="T108">
        <v>19</v>
      </c>
      <c r="U108">
        <v>9</v>
      </c>
      <c r="V108">
        <v>15</v>
      </c>
      <c r="W108">
        <v>15</v>
      </c>
      <c r="X108">
        <v>10</v>
      </c>
      <c r="Y108">
        <v>8</v>
      </c>
      <c r="Z108">
        <v>20</v>
      </c>
    </row>
    <row r="109" spans="1:33" x14ac:dyDescent="0.25">
      <c r="A109" s="1" t="s">
        <v>1</v>
      </c>
      <c r="D109">
        <v>0</v>
      </c>
      <c r="E109">
        <v>2</v>
      </c>
      <c r="H109">
        <v>0</v>
      </c>
      <c r="I109">
        <v>4</v>
      </c>
      <c r="M109">
        <f t="shared" si="28"/>
        <v>0</v>
      </c>
      <c r="N109">
        <f t="shared" si="29"/>
        <v>6</v>
      </c>
      <c r="O109" s="1">
        <f t="shared" si="30"/>
        <v>-6</v>
      </c>
      <c r="P109" s="3">
        <f t="shared" si="31"/>
        <v>0</v>
      </c>
      <c r="Q109">
        <f t="shared" si="32"/>
        <v>3</v>
      </c>
      <c r="S109">
        <v>10</v>
      </c>
      <c r="T109">
        <v>22</v>
      </c>
      <c r="U109">
        <v>10</v>
      </c>
      <c r="V109">
        <v>17</v>
      </c>
      <c r="W109">
        <v>20</v>
      </c>
      <c r="X109">
        <v>11</v>
      </c>
      <c r="Y109">
        <v>9</v>
      </c>
      <c r="Z109">
        <v>21</v>
      </c>
    </row>
    <row r="110" spans="1:33" x14ac:dyDescent="0.25">
      <c r="A110" s="1" t="s">
        <v>24</v>
      </c>
      <c r="B110">
        <v>0</v>
      </c>
      <c r="C110">
        <v>5</v>
      </c>
      <c r="D110">
        <v>0</v>
      </c>
      <c r="E110">
        <v>3</v>
      </c>
      <c r="F110">
        <v>0</v>
      </c>
      <c r="G110">
        <v>0</v>
      </c>
      <c r="H110">
        <v>0</v>
      </c>
      <c r="I110">
        <v>3</v>
      </c>
      <c r="M110">
        <f t="shared" si="28"/>
        <v>0</v>
      </c>
      <c r="N110">
        <f t="shared" si="29"/>
        <v>11</v>
      </c>
      <c r="O110" s="1">
        <f t="shared" si="30"/>
        <v>-11</v>
      </c>
      <c r="P110" s="3">
        <f t="shared" si="31"/>
        <v>0</v>
      </c>
      <c r="Q110">
        <f t="shared" si="32"/>
        <v>3</v>
      </c>
      <c r="S110">
        <v>11</v>
      </c>
      <c r="T110">
        <v>23</v>
      </c>
      <c r="U110">
        <v>12</v>
      </c>
      <c r="V110">
        <v>19</v>
      </c>
      <c r="W110">
        <v>23</v>
      </c>
      <c r="X110">
        <v>14</v>
      </c>
      <c r="Y110">
        <v>11</v>
      </c>
      <c r="Z110">
        <v>25</v>
      </c>
    </row>
    <row r="111" spans="1:33" x14ac:dyDescent="0.25">
      <c r="A111" s="1" t="s">
        <v>25</v>
      </c>
      <c r="B111">
        <v>4</v>
      </c>
      <c r="C111">
        <v>4</v>
      </c>
      <c r="D111">
        <v>4</v>
      </c>
      <c r="E111">
        <v>3</v>
      </c>
      <c r="F111">
        <v>6</v>
      </c>
      <c r="G111">
        <v>1</v>
      </c>
      <c r="H111">
        <v>2</v>
      </c>
      <c r="I111">
        <v>2</v>
      </c>
      <c r="M111">
        <f t="shared" si="28"/>
        <v>16</v>
      </c>
      <c r="N111">
        <f t="shared" si="29"/>
        <v>10</v>
      </c>
      <c r="O111" s="1">
        <f t="shared" si="30"/>
        <v>6</v>
      </c>
      <c r="P111" s="3">
        <f t="shared" si="31"/>
        <v>1.6</v>
      </c>
      <c r="Q111">
        <f t="shared" si="32"/>
        <v>1</v>
      </c>
      <c r="S111">
        <v>13</v>
      </c>
      <c r="T111">
        <v>24</v>
      </c>
      <c r="U111">
        <v>13</v>
      </c>
      <c r="V111">
        <v>20</v>
      </c>
      <c r="W111">
        <v>25</v>
      </c>
      <c r="X111">
        <v>20</v>
      </c>
    </row>
    <row r="112" spans="1:33" x14ac:dyDescent="0.25">
      <c r="A112" s="1" t="s">
        <v>41</v>
      </c>
      <c r="M112">
        <f t="shared" ref="M112" si="33" xml:space="preserve"> B112 + D112 + F112 + H112 + J112</f>
        <v>0</v>
      </c>
      <c r="N112">
        <f t="shared" ref="N112" si="34" xml:space="preserve"> C112 + E112 + G112 + I112 + K112</f>
        <v>0</v>
      </c>
      <c r="O112" s="1">
        <f t="shared" ref="O112" si="35">M112 - N112</f>
        <v>0</v>
      </c>
      <c r="P112" s="3">
        <f t="shared" ref="P112" si="36" xml:space="preserve"> IF(M112+N112=0, 0, IF(N112=0, "MAX", M112/N112))</f>
        <v>0</v>
      </c>
      <c r="Q112">
        <v>2</v>
      </c>
      <c r="T112">
        <v>25</v>
      </c>
      <c r="U112">
        <v>14</v>
      </c>
      <c r="V112">
        <v>23</v>
      </c>
    </row>
    <row r="113" spans="1:33" x14ac:dyDescent="0.25">
      <c r="A113" s="4"/>
      <c r="B113" s="4">
        <v>13</v>
      </c>
      <c r="C113" s="4">
        <v>25</v>
      </c>
      <c r="D113" s="4">
        <v>17</v>
      </c>
      <c r="E113" s="4">
        <v>25</v>
      </c>
      <c r="F113" s="4">
        <v>25</v>
      </c>
      <c r="G113" s="4">
        <v>20</v>
      </c>
      <c r="H113" s="4">
        <v>11</v>
      </c>
      <c r="I113" s="4">
        <v>25</v>
      </c>
      <c r="J113" s="4"/>
      <c r="K113" s="4"/>
      <c r="L113" s="4"/>
      <c r="M113" s="4">
        <f t="shared" si="28"/>
        <v>66</v>
      </c>
      <c r="N113" s="4">
        <f t="shared" si="29"/>
        <v>95</v>
      </c>
      <c r="O113" s="4">
        <f t="shared" si="30"/>
        <v>-29</v>
      </c>
      <c r="P113" s="5">
        <f t="shared" si="31"/>
        <v>0.69473684210526321</v>
      </c>
      <c r="U113">
        <v>17</v>
      </c>
      <c r="V113">
        <v>25</v>
      </c>
    </row>
    <row r="114" spans="1:33" x14ac:dyDescent="0.25">
      <c r="P114"/>
    </row>
    <row r="115" spans="1:33" x14ac:dyDescent="0.25">
      <c r="A115" t="s">
        <v>13</v>
      </c>
    </row>
    <row r="116" spans="1:33" x14ac:dyDescent="0.25">
      <c r="A116" t="s">
        <v>13</v>
      </c>
    </row>
    <row r="117" spans="1:33" x14ac:dyDescent="0.25">
      <c r="A117" t="s">
        <v>13</v>
      </c>
    </row>
    <row r="118" spans="1:33" x14ac:dyDescent="0.25">
      <c r="A118" t="s">
        <v>13</v>
      </c>
    </row>
    <row r="119" spans="1:33" x14ac:dyDescent="0.25">
      <c r="A119" t="s">
        <v>13</v>
      </c>
    </row>
    <row r="120" spans="1:33" ht="18.75" x14ac:dyDescent="0.3">
      <c r="A120" s="8">
        <v>43538</v>
      </c>
      <c r="B120" s="9" t="s">
        <v>26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0"/>
    </row>
    <row r="121" spans="1:33" x14ac:dyDescent="0.25">
      <c r="A121" s="4"/>
      <c r="B121" s="4" t="s">
        <v>5</v>
      </c>
      <c r="C121" s="4"/>
      <c r="D121" s="4" t="s">
        <v>6</v>
      </c>
      <c r="E121" s="4"/>
      <c r="F121" s="4" t="s">
        <v>7</v>
      </c>
      <c r="G121" s="4"/>
      <c r="H121" s="4" t="s">
        <v>8</v>
      </c>
      <c r="I121" s="4"/>
      <c r="J121" s="4" t="s">
        <v>9</v>
      </c>
      <c r="K121" s="4"/>
      <c r="L121" s="4"/>
      <c r="M121" s="4" t="s">
        <v>10</v>
      </c>
      <c r="N121" s="4"/>
      <c r="O121" s="4"/>
      <c r="P121" s="6"/>
    </row>
    <row r="122" spans="1:33" x14ac:dyDescent="0.25">
      <c r="A122" s="4"/>
      <c r="B122" s="7" t="s">
        <v>3</v>
      </c>
      <c r="C122" s="7" t="s">
        <v>4</v>
      </c>
      <c r="D122" s="7" t="s">
        <v>3</v>
      </c>
      <c r="E122" s="7" t="s">
        <v>4</v>
      </c>
      <c r="F122" s="7" t="s">
        <v>3</v>
      </c>
      <c r="G122" s="7" t="s">
        <v>4</v>
      </c>
      <c r="H122" s="7" t="s">
        <v>3</v>
      </c>
      <c r="I122" s="7" t="s">
        <v>4</v>
      </c>
      <c r="J122" s="7" t="s">
        <v>3</v>
      </c>
      <c r="K122" s="7" t="s">
        <v>4</v>
      </c>
      <c r="L122" s="7"/>
      <c r="M122" s="7" t="s">
        <v>3</v>
      </c>
      <c r="N122" s="7" t="s">
        <v>4</v>
      </c>
      <c r="O122" s="4" t="s">
        <v>11</v>
      </c>
      <c r="P122" s="6" t="s">
        <v>12</v>
      </c>
      <c r="S122" t="s">
        <v>5</v>
      </c>
      <c r="U122" t="s">
        <v>6</v>
      </c>
      <c r="W122" t="s">
        <v>7</v>
      </c>
      <c r="Y122" t="s">
        <v>8</v>
      </c>
      <c r="AA122" t="s">
        <v>9</v>
      </c>
      <c r="AC122" t="s">
        <v>14</v>
      </c>
      <c r="AD122" t="s">
        <v>15</v>
      </c>
      <c r="AE122" t="s">
        <v>16</v>
      </c>
      <c r="AF122" t="s">
        <v>17</v>
      </c>
      <c r="AG122" t="s">
        <v>18</v>
      </c>
    </row>
    <row r="123" spans="1:33" x14ac:dyDescent="0.25">
      <c r="A123" s="1" t="s">
        <v>2</v>
      </c>
      <c r="B123">
        <v>3</v>
      </c>
      <c r="C123">
        <v>1</v>
      </c>
      <c r="D123">
        <v>4</v>
      </c>
      <c r="E123">
        <v>0</v>
      </c>
      <c r="F123">
        <v>1</v>
      </c>
      <c r="G123">
        <v>0</v>
      </c>
      <c r="M123">
        <f t="shared" ref="M123" si="37" xml:space="preserve"> B123 + D123 + F123 + H123 + J123</f>
        <v>8</v>
      </c>
      <c r="N123">
        <f t="shared" ref="N123" si="38" xml:space="preserve"> C123 + E123 + G123 + I123 + K123</f>
        <v>1</v>
      </c>
      <c r="O123" s="1">
        <f t="shared" ref="O123" si="39">M123 - N123</f>
        <v>7</v>
      </c>
      <c r="P123" s="3">
        <f t="shared" ref="P123" si="40" xml:space="preserve"> IF(M123+N123=0, 0, IF(N123=0, "MAX", M123/N123))</f>
        <v>8</v>
      </c>
      <c r="Q123">
        <f t="shared" ref="Q123:Q132" si="41">IF(P123 &lt; 1, 3, IF(P123 &gt;= P$133, 1, 2))</f>
        <v>1</v>
      </c>
      <c r="T123">
        <v>3</v>
      </c>
      <c r="U123">
        <v>0</v>
      </c>
      <c r="X123">
        <v>0</v>
      </c>
      <c r="AC123" t="s">
        <v>28</v>
      </c>
      <c r="AD123" t="s">
        <v>29</v>
      </c>
      <c r="AE123" t="s">
        <v>30</v>
      </c>
    </row>
    <row r="124" spans="1:33" x14ac:dyDescent="0.25">
      <c r="A124" s="1" t="s">
        <v>19</v>
      </c>
      <c r="D124">
        <v>0</v>
      </c>
      <c r="E124">
        <v>0</v>
      </c>
      <c r="F124">
        <v>0</v>
      </c>
      <c r="G124">
        <v>2</v>
      </c>
      <c r="M124">
        <f t="shared" ref="M124:M131" si="42" xml:space="preserve"> B124 + D124 + F124 + H124 + J124</f>
        <v>0</v>
      </c>
      <c r="N124">
        <f t="shared" ref="N124:N131" si="43" xml:space="preserve"> C124 + E124 + G124 + I124 + K124</f>
        <v>2</v>
      </c>
      <c r="O124" s="1">
        <f t="shared" ref="O124:O131" si="44">M124 - N124</f>
        <v>-2</v>
      </c>
      <c r="P124" s="3">
        <f t="shared" ref="P124:P131" si="45" xml:space="preserve"> IF(M124+N124=0, 0, IF(N124=0, "MAX", M124/N124))</f>
        <v>0</v>
      </c>
      <c r="Q124">
        <f t="shared" si="41"/>
        <v>3</v>
      </c>
      <c r="S124">
        <v>1</v>
      </c>
      <c r="T124">
        <v>4</v>
      </c>
      <c r="U124">
        <v>4</v>
      </c>
      <c r="V124">
        <v>1</v>
      </c>
      <c r="W124">
        <v>1</v>
      </c>
      <c r="X124">
        <v>1</v>
      </c>
      <c r="AC124" t="s">
        <v>27</v>
      </c>
      <c r="AD124" t="s">
        <v>27</v>
      </c>
      <c r="AE124" t="s">
        <v>27</v>
      </c>
    </row>
    <row r="125" spans="1:33" x14ac:dyDescent="0.25">
      <c r="A125" s="1" t="s">
        <v>20</v>
      </c>
      <c r="B125">
        <v>0</v>
      </c>
      <c r="C125">
        <v>1</v>
      </c>
      <c r="F125">
        <v>2</v>
      </c>
      <c r="G125">
        <v>2</v>
      </c>
      <c r="M125">
        <f t="shared" si="42"/>
        <v>2</v>
      </c>
      <c r="N125">
        <f t="shared" si="43"/>
        <v>3</v>
      </c>
      <c r="O125" s="1">
        <f t="shared" si="44"/>
        <v>-1</v>
      </c>
      <c r="P125" s="3">
        <f t="shared" si="45"/>
        <v>0.66666666666666663</v>
      </c>
      <c r="Q125">
        <f t="shared" si="41"/>
        <v>3</v>
      </c>
      <c r="S125">
        <v>4</v>
      </c>
      <c r="T125">
        <v>5</v>
      </c>
      <c r="U125">
        <v>8</v>
      </c>
      <c r="V125">
        <v>2</v>
      </c>
      <c r="W125">
        <v>4</v>
      </c>
      <c r="X125">
        <v>3</v>
      </c>
      <c r="AC125" t="s">
        <v>37</v>
      </c>
      <c r="AD125" t="s">
        <v>33</v>
      </c>
      <c r="AE125" t="s">
        <v>35</v>
      </c>
    </row>
    <row r="126" spans="1:33" x14ac:dyDescent="0.25">
      <c r="A126" s="1" t="s">
        <v>21</v>
      </c>
      <c r="B126">
        <v>1</v>
      </c>
      <c r="C126">
        <v>1</v>
      </c>
      <c r="F126">
        <v>0</v>
      </c>
      <c r="G126">
        <v>0</v>
      </c>
      <c r="M126">
        <f t="shared" si="42"/>
        <v>1</v>
      </c>
      <c r="N126">
        <f t="shared" si="43"/>
        <v>1</v>
      </c>
      <c r="O126" s="1">
        <f t="shared" si="44"/>
        <v>0</v>
      </c>
      <c r="P126" s="3">
        <f t="shared" si="45"/>
        <v>1</v>
      </c>
      <c r="Q126">
        <f t="shared" si="41"/>
        <v>2</v>
      </c>
      <c r="S126">
        <v>6</v>
      </c>
      <c r="T126">
        <v>7</v>
      </c>
      <c r="U126">
        <v>9</v>
      </c>
      <c r="V126">
        <v>3</v>
      </c>
      <c r="W126">
        <v>6</v>
      </c>
      <c r="X126">
        <v>4</v>
      </c>
      <c r="AC126" t="s">
        <v>38</v>
      </c>
      <c r="AD126" t="s">
        <v>39</v>
      </c>
      <c r="AE126" t="s">
        <v>36</v>
      </c>
    </row>
    <row r="127" spans="1:33" x14ac:dyDescent="0.25">
      <c r="A127" s="1" t="s">
        <v>0</v>
      </c>
      <c r="B127">
        <v>4</v>
      </c>
      <c r="C127">
        <v>5</v>
      </c>
      <c r="D127">
        <v>4</v>
      </c>
      <c r="E127">
        <v>1</v>
      </c>
      <c r="F127">
        <v>5</v>
      </c>
      <c r="G127">
        <v>2</v>
      </c>
      <c r="M127">
        <f t="shared" si="42"/>
        <v>13</v>
      </c>
      <c r="N127">
        <f t="shared" si="43"/>
        <v>8</v>
      </c>
      <c r="O127" s="1">
        <f t="shared" si="44"/>
        <v>5</v>
      </c>
      <c r="P127" s="3">
        <f t="shared" si="45"/>
        <v>1.625</v>
      </c>
      <c r="Q127">
        <f t="shared" si="41"/>
        <v>2</v>
      </c>
      <c r="S127">
        <v>10</v>
      </c>
      <c r="T127">
        <v>9</v>
      </c>
      <c r="U127">
        <v>10</v>
      </c>
      <c r="V127">
        <v>5</v>
      </c>
      <c r="W127">
        <v>11</v>
      </c>
      <c r="X127">
        <v>6</v>
      </c>
      <c r="AC127" t="s">
        <v>32</v>
      </c>
      <c r="AD127" t="s">
        <v>34</v>
      </c>
      <c r="AE127" t="s">
        <v>40</v>
      </c>
    </row>
    <row r="128" spans="1:33" x14ac:dyDescent="0.25">
      <c r="A128" s="1" t="s">
        <v>22</v>
      </c>
      <c r="B128">
        <v>0</v>
      </c>
      <c r="C128">
        <v>0</v>
      </c>
      <c r="D128">
        <v>0</v>
      </c>
      <c r="E128">
        <v>0</v>
      </c>
      <c r="M128">
        <f t="shared" si="42"/>
        <v>0</v>
      </c>
      <c r="N128">
        <f t="shared" si="43"/>
        <v>0</v>
      </c>
      <c r="O128" s="1">
        <f t="shared" si="44"/>
        <v>0</v>
      </c>
      <c r="P128" s="3">
        <f t="shared" si="45"/>
        <v>0</v>
      </c>
      <c r="Q128">
        <v>2</v>
      </c>
      <c r="S128">
        <v>12</v>
      </c>
      <c r="T128">
        <v>13</v>
      </c>
      <c r="U128">
        <v>11</v>
      </c>
      <c r="V128">
        <v>7</v>
      </c>
      <c r="W128">
        <v>12</v>
      </c>
      <c r="X128">
        <v>7</v>
      </c>
      <c r="AC128" t="s">
        <v>31</v>
      </c>
    </row>
    <row r="129" spans="1:24" x14ac:dyDescent="0.25">
      <c r="A129" s="1" t="s">
        <v>23</v>
      </c>
      <c r="B129">
        <v>0</v>
      </c>
      <c r="C129">
        <v>0</v>
      </c>
      <c r="F129">
        <v>0</v>
      </c>
      <c r="G129">
        <v>1</v>
      </c>
      <c r="M129">
        <f t="shared" ref="M129" si="46" xml:space="preserve"> B129 + D129 + F129 + H129 + J129</f>
        <v>0</v>
      </c>
      <c r="N129">
        <f t="shared" ref="N129" si="47" xml:space="preserve"> C129 + E129 + G129 + I129 + K129</f>
        <v>1</v>
      </c>
      <c r="O129" s="1">
        <f t="shared" ref="O129" si="48">M129 - N129</f>
        <v>-1</v>
      </c>
      <c r="P129" s="3">
        <f t="shared" ref="P129" si="49" xml:space="preserve"> IF(M129+N129=0, 0, IF(N129=0, "MAX", M129/N129))</f>
        <v>0</v>
      </c>
      <c r="Q129">
        <f t="shared" si="41"/>
        <v>3</v>
      </c>
      <c r="S129">
        <v>14</v>
      </c>
      <c r="T129">
        <v>14</v>
      </c>
      <c r="U129">
        <v>25</v>
      </c>
      <c r="V129">
        <v>9</v>
      </c>
      <c r="W129">
        <v>14</v>
      </c>
      <c r="X129">
        <v>9</v>
      </c>
    </row>
    <row r="130" spans="1:24" x14ac:dyDescent="0.25">
      <c r="A130" s="1" t="s">
        <v>1</v>
      </c>
      <c r="F130">
        <v>1</v>
      </c>
      <c r="G130">
        <v>2</v>
      </c>
      <c r="M130">
        <f t="shared" si="42"/>
        <v>1</v>
      </c>
      <c r="N130">
        <f t="shared" si="43"/>
        <v>2</v>
      </c>
      <c r="O130" s="1">
        <f t="shared" si="44"/>
        <v>-1</v>
      </c>
      <c r="P130" s="3">
        <f t="shared" si="45"/>
        <v>0.5</v>
      </c>
      <c r="Q130">
        <f t="shared" si="41"/>
        <v>3</v>
      </c>
      <c r="S130">
        <v>17</v>
      </c>
      <c r="T130">
        <v>15</v>
      </c>
      <c r="W130">
        <v>15</v>
      </c>
      <c r="X130">
        <v>10</v>
      </c>
    </row>
    <row r="131" spans="1:24" x14ac:dyDescent="0.25">
      <c r="A131" s="1" t="s">
        <v>24</v>
      </c>
      <c r="B131">
        <v>3</v>
      </c>
      <c r="C131">
        <v>5</v>
      </c>
      <c r="F131">
        <v>3</v>
      </c>
      <c r="G131">
        <v>0</v>
      </c>
      <c r="M131">
        <f t="shared" si="42"/>
        <v>6</v>
      </c>
      <c r="N131">
        <f t="shared" si="43"/>
        <v>5</v>
      </c>
      <c r="O131" s="1">
        <f t="shared" si="44"/>
        <v>1</v>
      </c>
      <c r="P131" s="3">
        <f t="shared" si="45"/>
        <v>1.2</v>
      </c>
      <c r="Q131">
        <f t="shared" si="41"/>
        <v>2</v>
      </c>
      <c r="S131">
        <v>18</v>
      </c>
      <c r="T131">
        <v>16</v>
      </c>
      <c r="W131">
        <v>25</v>
      </c>
    </row>
    <row r="132" spans="1:24" x14ac:dyDescent="0.25">
      <c r="A132" s="1" t="s">
        <v>25</v>
      </c>
      <c r="B132">
        <v>7</v>
      </c>
      <c r="C132">
        <v>3</v>
      </c>
      <c r="D132">
        <v>3</v>
      </c>
      <c r="E132">
        <v>1</v>
      </c>
      <c r="F132">
        <v>8</v>
      </c>
      <c r="G132">
        <v>1</v>
      </c>
      <c r="M132">
        <f t="shared" ref="M132" si="50" xml:space="preserve"> B132 + D132 + F132 + H132 + J132</f>
        <v>18</v>
      </c>
      <c r="N132">
        <f t="shared" ref="N132" si="51" xml:space="preserve"> C132 + E132 + G132 + I132 + K132</f>
        <v>5</v>
      </c>
      <c r="O132" s="1">
        <f t="shared" ref="O132" si="52">M132 - N132</f>
        <v>13</v>
      </c>
      <c r="P132" s="3">
        <f t="shared" ref="P132" si="53" xml:space="preserve"> IF(M132+N132=0, 0, IF(N132=0, "MAX", M132/N132))</f>
        <v>3.6</v>
      </c>
      <c r="Q132">
        <f t="shared" si="41"/>
        <v>1</v>
      </c>
      <c r="S132">
        <v>19</v>
      </c>
      <c r="T132">
        <v>18</v>
      </c>
    </row>
    <row r="133" spans="1:24" x14ac:dyDescent="0.25">
      <c r="A133" s="4"/>
      <c r="B133" s="4">
        <v>25</v>
      </c>
      <c r="C133" s="4">
        <v>19</v>
      </c>
      <c r="D133" s="4">
        <v>25</v>
      </c>
      <c r="E133" s="4">
        <v>9</v>
      </c>
      <c r="F133" s="4">
        <v>25</v>
      </c>
      <c r="G133" s="4">
        <v>10</v>
      </c>
      <c r="H133" s="4"/>
      <c r="I133" s="4"/>
      <c r="J133" s="4"/>
      <c r="K133" s="4"/>
      <c r="L133" s="4"/>
      <c r="M133" s="4">
        <f t="shared" ref="M133" si="54" xml:space="preserve"> B133 + D133 + F133 + H133 + J133</f>
        <v>75</v>
      </c>
      <c r="N133" s="4">
        <f t="shared" ref="N133" si="55" xml:space="preserve"> C133 + E133 + G133 + I133 + K133</f>
        <v>38</v>
      </c>
      <c r="O133" s="4">
        <f t="shared" ref="O133" si="56">M133 - N133</f>
        <v>37</v>
      </c>
      <c r="P133" s="5">
        <f t="shared" ref="P133" si="57" xml:space="preserve"> IF(M133+N133=0, 0, IF(N133=0, "MAX", M133/N133))</f>
        <v>1.9736842105263157</v>
      </c>
      <c r="S133">
        <v>24</v>
      </c>
      <c r="T133">
        <v>19</v>
      </c>
    </row>
    <row r="134" spans="1:24" x14ac:dyDescent="0.25">
      <c r="P134"/>
      <c r="S134">
        <v>25</v>
      </c>
    </row>
  </sheetData>
  <conditionalFormatting sqref="A123:P123 A124:L128 M50:P50">
    <cfRule type="expression" dxfId="431" priority="352">
      <formula>$Q50 = 3</formula>
    </cfRule>
    <cfRule type="expression" dxfId="430" priority="353">
      <formula>$Q50 = 2</formula>
    </cfRule>
    <cfRule type="expression" dxfId="429" priority="354">
      <formula>$Q50 = 1</formula>
    </cfRule>
  </conditionalFormatting>
  <conditionalFormatting sqref="A131:L131">
    <cfRule type="expression" dxfId="428" priority="229">
      <formula>$Q131 = 3</formula>
    </cfRule>
    <cfRule type="expression" dxfId="427" priority="230">
      <formula>$Q131 = 2</formula>
    </cfRule>
    <cfRule type="expression" dxfId="426" priority="231">
      <formula>$Q131 = 1</formula>
    </cfRule>
  </conditionalFormatting>
  <conditionalFormatting sqref="A130:L130">
    <cfRule type="expression" dxfId="425" priority="226">
      <formula>$Q130 = 3</formula>
    </cfRule>
    <cfRule type="expression" dxfId="424" priority="227">
      <formula>$Q130 = 2</formula>
    </cfRule>
    <cfRule type="expression" dxfId="423" priority="228">
      <formula>$Q130 = 1</formula>
    </cfRule>
  </conditionalFormatting>
  <conditionalFormatting sqref="M124:P128 M130:P131">
    <cfRule type="expression" dxfId="422" priority="220">
      <formula>$Q124 = 3</formula>
    </cfRule>
    <cfRule type="expression" dxfId="421" priority="221">
      <formula>$Q124 = 2</formula>
    </cfRule>
    <cfRule type="expression" dxfId="420" priority="222">
      <formula>$Q124 = 1</formula>
    </cfRule>
  </conditionalFormatting>
  <conditionalFormatting sqref="A129:L129">
    <cfRule type="expression" dxfId="419" priority="202">
      <formula>$Q129 = 3</formula>
    </cfRule>
    <cfRule type="expression" dxfId="418" priority="203">
      <formula>$Q129 = 2</formula>
    </cfRule>
    <cfRule type="expression" dxfId="417" priority="204">
      <formula>$Q129 = 1</formula>
    </cfRule>
  </conditionalFormatting>
  <conditionalFormatting sqref="M129:P129">
    <cfRule type="expression" dxfId="416" priority="199">
      <formula>$Q129 = 3</formula>
    </cfRule>
    <cfRule type="expression" dxfId="415" priority="200">
      <formula>$Q129 = 2</formula>
    </cfRule>
    <cfRule type="expression" dxfId="414" priority="201">
      <formula>$Q129 = 1</formula>
    </cfRule>
  </conditionalFormatting>
  <conditionalFormatting sqref="A132:L132">
    <cfRule type="expression" dxfId="413" priority="196">
      <formula>$Q132 = 3</formula>
    </cfRule>
    <cfRule type="expression" dxfId="412" priority="197">
      <formula>$Q132 = 2</formula>
    </cfRule>
    <cfRule type="expression" dxfId="411" priority="198">
      <formula>$Q132 = 1</formula>
    </cfRule>
  </conditionalFormatting>
  <conditionalFormatting sqref="M132:P132">
    <cfRule type="expression" dxfId="410" priority="193">
      <formula>$Q132 = 3</formula>
    </cfRule>
    <cfRule type="expression" dxfId="409" priority="194">
      <formula>$Q132 = 2</formula>
    </cfRule>
    <cfRule type="expression" dxfId="408" priority="195">
      <formula>$Q132 = 1</formula>
    </cfRule>
  </conditionalFormatting>
  <conditionalFormatting sqref="A102:P102 A103:L107">
    <cfRule type="expression" dxfId="407" priority="190">
      <formula>$Q102 = 3</formula>
    </cfRule>
    <cfRule type="expression" dxfId="406" priority="191">
      <formula>$Q102 = 2</formula>
    </cfRule>
    <cfRule type="expression" dxfId="405" priority="192">
      <formula>$Q102 = 1</formula>
    </cfRule>
  </conditionalFormatting>
  <conditionalFormatting sqref="A110:L110">
    <cfRule type="expression" dxfId="404" priority="187">
      <formula>$Q110 = 3</formula>
    </cfRule>
    <cfRule type="expression" dxfId="403" priority="188">
      <formula>$Q110 = 2</formula>
    </cfRule>
    <cfRule type="expression" dxfId="402" priority="189">
      <formula>$Q110 = 1</formula>
    </cfRule>
  </conditionalFormatting>
  <conditionalFormatting sqref="A109:L109">
    <cfRule type="expression" dxfId="401" priority="184">
      <formula>$Q109 = 3</formula>
    </cfRule>
    <cfRule type="expression" dxfId="400" priority="185">
      <formula>$Q109 = 2</formula>
    </cfRule>
    <cfRule type="expression" dxfId="399" priority="186">
      <formula>$Q109 = 1</formula>
    </cfRule>
  </conditionalFormatting>
  <conditionalFormatting sqref="M103:P107 M109:P110">
    <cfRule type="expression" dxfId="398" priority="181">
      <formula>$Q103 = 3</formula>
    </cfRule>
    <cfRule type="expression" dxfId="397" priority="182">
      <formula>$Q103 = 2</formula>
    </cfRule>
    <cfRule type="expression" dxfId="396" priority="183">
      <formula>$Q103 = 1</formula>
    </cfRule>
  </conditionalFormatting>
  <conditionalFormatting sqref="A108:L108">
    <cfRule type="expression" dxfId="395" priority="178">
      <formula>$Q108 = 3</formula>
    </cfRule>
    <cfRule type="expression" dxfId="394" priority="179">
      <formula>$Q108 = 2</formula>
    </cfRule>
    <cfRule type="expression" dxfId="393" priority="180">
      <formula>$Q108 = 1</formula>
    </cfRule>
  </conditionalFormatting>
  <conditionalFormatting sqref="M108:P108">
    <cfRule type="expression" dxfId="392" priority="175">
      <formula>$Q108 = 3</formula>
    </cfRule>
    <cfRule type="expression" dxfId="391" priority="176">
      <formula>$Q108 = 2</formula>
    </cfRule>
    <cfRule type="expression" dxfId="390" priority="177">
      <formula>$Q108 = 1</formula>
    </cfRule>
  </conditionalFormatting>
  <conditionalFormatting sqref="A111:L111">
    <cfRule type="expression" dxfId="389" priority="172">
      <formula>$Q111 = 3</formula>
    </cfRule>
    <cfRule type="expression" dxfId="388" priority="173">
      <formula>$Q111 = 2</formula>
    </cfRule>
    <cfRule type="expression" dxfId="387" priority="174">
      <formula>$Q111 = 1</formula>
    </cfRule>
  </conditionalFormatting>
  <conditionalFormatting sqref="M111:P111">
    <cfRule type="expression" dxfId="386" priority="169">
      <formula>$Q111 = 3</formula>
    </cfRule>
    <cfRule type="expression" dxfId="385" priority="170">
      <formula>$Q111 = 2</formula>
    </cfRule>
    <cfRule type="expression" dxfId="384" priority="171">
      <formula>$Q111 = 1</formula>
    </cfRule>
  </conditionalFormatting>
  <conditionalFormatting sqref="A112:L112">
    <cfRule type="expression" dxfId="383" priority="166">
      <formula>$Q112 = 3</formula>
    </cfRule>
    <cfRule type="expression" dxfId="382" priority="167">
      <formula>$Q112 = 2</formula>
    </cfRule>
    <cfRule type="expression" dxfId="381" priority="168">
      <formula>$Q112 = 1</formula>
    </cfRule>
  </conditionalFormatting>
  <conditionalFormatting sqref="M112:P112">
    <cfRule type="expression" dxfId="380" priority="163">
      <formula>$Q112 = 3</formula>
    </cfRule>
    <cfRule type="expression" dxfId="379" priority="164">
      <formula>$Q112 = 2</formula>
    </cfRule>
    <cfRule type="expression" dxfId="378" priority="165">
      <formula>$Q112 = 1</formula>
    </cfRule>
  </conditionalFormatting>
  <conditionalFormatting sqref="A82:P82 A83:L87">
    <cfRule type="expression" dxfId="377" priority="130">
      <formula>$Q82 = 3</formula>
    </cfRule>
    <cfRule type="expression" dxfId="376" priority="131">
      <formula>$Q82 = 2</formula>
    </cfRule>
    <cfRule type="expression" dxfId="375" priority="132">
      <formula>$Q82 = 1</formula>
    </cfRule>
  </conditionalFormatting>
  <conditionalFormatting sqref="A90:L90">
    <cfRule type="expression" dxfId="374" priority="127">
      <formula>$Q90 = 3</formula>
    </cfRule>
    <cfRule type="expression" dxfId="373" priority="128">
      <formula>$Q90 = 2</formula>
    </cfRule>
    <cfRule type="expression" dxfId="372" priority="129">
      <formula>$Q90 = 1</formula>
    </cfRule>
  </conditionalFormatting>
  <conditionalFormatting sqref="A89:L89">
    <cfRule type="expression" dxfId="371" priority="124">
      <formula>$Q89 = 3</formula>
    </cfRule>
    <cfRule type="expression" dxfId="370" priority="125">
      <formula>$Q89 = 2</formula>
    </cfRule>
    <cfRule type="expression" dxfId="369" priority="126">
      <formula>$Q89 = 1</formula>
    </cfRule>
  </conditionalFormatting>
  <conditionalFormatting sqref="M83:P87 M89:P90">
    <cfRule type="expression" dxfId="368" priority="121">
      <formula>$Q83 = 3</formula>
    </cfRule>
    <cfRule type="expression" dxfId="367" priority="122">
      <formula>$Q83 = 2</formula>
    </cfRule>
    <cfRule type="expression" dxfId="366" priority="123">
      <formula>$Q83 = 1</formula>
    </cfRule>
  </conditionalFormatting>
  <conditionalFormatting sqref="A88:L88">
    <cfRule type="expression" dxfId="365" priority="118">
      <formula>$Q88 = 3</formula>
    </cfRule>
    <cfRule type="expression" dxfId="364" priority="119">
      <formula>$Q88 = 2</formula>
    </cfRule>
    <cfRule type="expression" dxfId="363" priority="120">
      <formula>$Q88 = 1</formula>
    </cfRule>
  </conditionalFormatting>
  <conditionalFormatting sqref="M88:P88">
    <cfRule type="expression" dxfId="362" priority="115">
      <formula>$Q88 = 3</formula>
    </cfRule>
    <cfRule type="expression" dxfId="361" priority="116">
      <formula>$Q88 = 2</formula>
    </cfRule>
    <cfRule type="expression" dxfId="360" priority="117">
      <formula>$Q88 = 1</formula>
    </cfRule>
  </conditionalFormatting>
  <conditionalFormatting sqref="A91:L91">
    <cfRule type="expression" dxfId="359" priority="112">
      <formula>$Q91 = 3</formula>
    </cfRule>
    <cfRule type="expression" dxfId="358" priority="113">
      <formula>$Q91 = 2</formula>
    </cfRule>
    <cfRule type="expression" dxfId="357" priority="114">
      <formula>$Q91 = 1</formula>
    </cfRule>
  </conditionalFormatting>
  <conditionalFormatting sqref="M91:P91">
    <cfRule type="expression" dxfId="356" priority="109">
      <formula>$Q91 = 3</formula>
    </cfRule>
    <cfRule type="expression" dxfId="355" priority="110">
      <formula>$Q91 = 2</formula>
    </cfRule>
    <cfRule type="expression" dxfId="354" priority="111">
      <formula>$Q91 = 1</formula>
    </cfRule>
  </conditionalFormatting>
  <conditionalFormatting sqref="A61:P61 A62:L66">
    <cfRule type="expression" dxfId="353" priority="100">
      <formula>$Q61 = 3</formula>
    </cfRule>
    <cfRule type="expression" dxfId="352" priority="101">
      <formula>$Q61 = 2</formula>
    </cfRule>
    <cfRule type="expression" dxfId="351" priority="102">
      <formula>$Q61 = 1</formula>
    </cfRule>
  </conditionalFormatting>
  <conditionalFormatting sqref="A69:L69">
    <cfRule type="expression" dxfId="350" priority="97">
      <formula>$Q69 = 3</formula>
    </cfRule>
    <cfRule type="expression" dxfId="349" priority="98">
      <formula>$Q69 = 2</formula>
    </cfRule>
    <cfRule type="expression" dxfId="348" priority="99">
      <formula>$Q69 = 1</formula>
    </cfRule>
  </conditionalFormatting>
  <conditionalFormatting sqref="A68:L68">
    <cfRule type="expression" dxfId="347" priority="94">
      <formula>$Q68 = 3</formula>
    </cfRule>
    <cfRule type="expression" dxfId="346" priority="95">
      <formula>$Q68 = 2</formula>
    </cfRule>
    <cfRule type="expression" dxfId="345" priority="96">
      <formula>$Q68 = 1</formula>
    </cfRule>
  </conditionalFormatting>
  <conditionalFormatting sqref="M62:P66 M68:P69">
    <cfRule type="expression" dxfId="344" priority="91">
      <formula>$Q62 = 3</formula>
    </cfRule>
    <cfRule type="expression" dxfId="343" priority="92">
      <formula>$Q62 = 2</formula>
    </cfRule>
    <cfRule type="expression" dxfId="342" priority="93">
      <formula>$Q62 = 1</formula>
    </cfRule>
  </conditionalFormatting>
  <conditionalFormatting sqref="A67:L67">
    <cfRule type="expression" dxfId="341" priority="88">
      <formula>$Q67 = 3</formula>
    </cfRule>
    <cfRule type="expression" dxfId="340" priority="89">
      <formula>$Q67 = 2</formula>
    </cfRule>
    <cfRule type="expression" dxfId="339" priority="90">
      <formula>$Q67 = 1</formula>
    </cfRule>
  </conditionalFormatting>
  <conditionalFormatting sqref="M67:P67">
    <cfRule type="expression" dxfId="338" priority="85">
      <formula>$Q67 = 3</formula>
    </cfRule>
    <cfRule type="expression" dxfId="337" priority="86">
      <formula>$Q67 = 2</formula>
    </cfRule>
    <cfRule type="expression" dxfId="336" priority="87">
      <formula>$Q67 = 1</formula>
    </cfRule>
  </conditionalFormatting>
  <conditionalFormatting sqref="A70:L70">
    <cfRule type="expression" dxfId="335" priority="82">
      <formula>$Q70 = 3</formula>
    </cfRule>
    <cfRule type="expression" dxfId="334" priority="83">
      <formula>$Q70 = 2</formula>
    </cfRule>
    <cfRule type="expression" dxfId="333" priority="84">
      <formula>$Q70 = 1</formula>
    </cfRule>
  </conditionalFormatting>
  <conditionalFormatting sqref="M70:P70">
    <cfRule type="expression" dxfId="332" priority="79">
      <formula>$Q70 = 3</formula>
    </cfRule>
    <cfRule type="expression" dxfId="331" priority="80">
      <formula>$Q70 = 2</formula>
    </cfRule>
    <cfRule type="expression" dxfId="330" priority="81">
      <formula>$Q70 = 1</formula>
    </cfRule>
  </conditionalFormatting>
  <conditionalFormatting sqref="A43:P43 A44:L46 B47:L48">
    <cfRule type="expression" dxfId="329" priority="76">
      <formula>$Q43 = 3</formula>
    </cfRule>
    <cfRule type="expression" dxfId="328" priority="77">
      <formula>$Q43 = 2</formula>
    </cfRule>
    <cfRule type="expression" dxfId="327" priority="78">
      <formula>$Q43 = 1</formula>
    </cfRule>
  </conditionalFormatting>
  <conditionalFormatting sqref="A50:L50">
    <cfRule type="expression" dxfId="326" priority="70">
      <formula>$Q50 = 3</formula>
    </cfRule>
    <cfRule type="expression" dxfId="325" priority="71">
      <formula>$Q50 = 2</formula>
    </cfRule>
    <cfRule type="expression" dxfId="324" priority="72">
      <formula>$Q50 = 1</formula>
    </cfRule>
  </conditionalFormatting>
  <conditionalFormatting sqref="M44:P48">
    <cfRule type="expression" dxfId="323" priority="67">
      <formula>$Q44 = 3</formula>
    </cfRule>
    <cfRule type="expression" dxfId="322" priority="68">
      <formula>$Q44 = 2</formula>
    </cfRule>
    <cfRule type="expression" dxfId="321" priority="69">
      <formula>$Q44 = 1</formula>
    </cfRule>
  </conditionalFormatting>
  <conditionalFormatting sqref="B49:L49">
    <cfRule type="expression" dxfId="320" priority="64">
      <formula>$Q49 = 3</formula>
    </cfRule>
    <cfRule type="expression" dxfId="319" priority="65">
      <formula>$Q49 = 2</formula>
    </cfRule>
    <cfRule type="expression" dxfId="318" priority="66">
      <formula>$Q49 = 1</formula>
    </cfRule>
  </conditionalFormatting>
  <conditionalFormatting sqref="M49:P49">
    <cfRule type="expression" dxfId="317" priority="61">
      <formula>$Q49 = 3</formula>
    </cfRule>
    <cfRule type="expression" dxfId="316" priority="62">
      <formula>$Q49 = 2</formula>
    </cfRule>
    <cfRule type="expression" dxfId="315" priority="63">
      <formula>$Q49 = 1</formula>
    </cfRule>
  </conditionalFormatting>
  <conditionalFormatting sqref="A48">
    <cfRule type="expression" dxfId="314" priority="52">
      <formula>$Q48 = 3</formula>
    </cfRule>
    <cfRule type="expression" dxfId="313" priority="53">
      <formula>$Q48 = 2</formula>
    </cfRule>
    <cfRule type="expression" dxfId="312" priority="54">
      <formula>$Q48 = 1</formula>
    </cfRule>
  </conditionalFormatting>
  <conditionalFormatting sqref="A47">
    <cfRule type="expression" dxfId="311" priority="49">
      <formula>$Q47 = 3</formula>
    </cfRule>
    <cfRule type="expression" dxfId="310" priority="50">
      <formula>$Q47 = 2</formula>
    </cfRule>
    <cfRule type="expression" dxfId="309" priority="51">
      <formula>$Q47 = 1</formula>
    </cfRule>
  </conditionalFormatting>
  <conditionalFormatting sqref="A49">
    <cfRule type="expression" dxfId="308" priority="46">
      <formula>$Q49 = 3</formula>
    </cfRule>
    <cfRule type="expression" dxfId="307" priority="47">
      <formula>$Q49 = 2</formula>
    </cfRule>
    <cfRule type="expression" dxfId="306" priority="48">
      <formula>$Q49 = 1</formula>
    </cfRule>
  </conditionalFormatting>
  <conditionalFormatting sqref="M14:P14">
    <cfRule type="expression" dxfId="305" priority="43">
      <formula>$Q14 = 3</formula>
    </cfRule>
    <cfRule type="expression" dxfId="304" priority="44">
      <formula>$Q14 = 2</formula>
    </cfRule>
    <cfRule type="expression" dxfId="303" priority="45">
      <formula>$Q14 = 1</formula>
    </cfRule>
  </conditionalFormatting>
  <conditionalFormatting sqref="A5:P5 A7:L9 B10:L11">
    <cfRule type="expression" dxfId="302" priority="40">
      <formula>$Q5 = 3</formula>
    </cfRule>
    <cfRule type="expression" dxfId="301" priority="41">
      <formula>$Q5 = 2</formula>
    </cfRule>
    <cfRule type="expression" dxfId="300" priority="42">
      <formula>$Q5 = 1</formula>
    </cfRule>
  </conditionalFormatting>
  <conditionalFormatting sqref="A14:L14">
    <cfRule type="expression" dxfId="299" priority="37">
      <formula>$Q14 = 3</formula>
    </cfRule>
    <cfRule type="expression" dxfId="298" priority="38">
      <formula>$Q14 = 2</formula>
    </cfRule>
    <cfRule type="expression" dxfId="297" priority="39">
      <formula>$Q14 = 1</formula>
    </cfRule>
  </conditionalFormatting>
  <conditionalFormatting sqref="M7:P11">
    <cfRule type="expression" dxfId="296" priority="34">
      <formula>$Q7 = 3</formula>
    </cfRule>
    <cfRule type="expression" dxfId="295" priority="35">
      <formula>$Q7 = 2</formula>
    </cfRule>
    <cfRule type="expression" dxfId="294" priority="36">
      <formula>$Q7 = 1</formula>
    </cfRule>
  </conditionalFormatting>
  <conditionalFormatting sqref="B12:L12">
    <cfRule type="expression" dxfId="293" priority="31">
      <formula>$Q12 = 3</formula>
    </cfRule>
    <cfRule type="expression" dxfId="292" priority="32">
      <formula>$Q12 = 2</formula>
    </cfRule>
    <cfRule type="expression" dxfId="291" priority="33">
      <formula>$Q12 = 1</formula>
    </cfRule>
  </conditionalFormatting>
  <conditionalFormatting sqref="M12:P12">
    <cfRule type="expression" dxfId="290" priority="28">
      <formula>$Q12 = 3</formula>
    </cfRule>
    <cfRule type="expression" dxfId="289" priority="29">
      <formula>$Q12 = 2</formula>
    </cfRule>
    <cfRule type="expression" dxfId="288" priority="30">
      <formula>$Q12 = 1</formula>
    </cfRule>
  </conditionalFormatting>
  <conditionalFormatting sqref="A10">
    <cfRule type="expression" dxfId="287" priority="22">
      <formula>$Q10 = 3</formula>
    </cfRule>
    <cfRule type="expression" dxfId="286" priority="23">
      <formula>$Q10 = 2</formula>
    </cfRule>
    <cfRule type="expression" dxfId="285" priority="24">
      <formula>$Q10 = 1</formula>
    </cfRule>
  </conditionalFormatting>
  <conditionalFormatting sqref="M6:P6">
    <cfRule type="expression" dxfId="284" priority="13">
      <formula>$Q6 = 3</formula>
    </cfRule>
    <cfRule type="expression" dxfId="283" priority="14">
      <formula>$Q6 = 2</formula>
    </cfRule>
    <cfRule type="expression" dxfId="282" priority="15">
      <formula>$Q6 = 1</formula>
    </cfRule>
  </conditionalFormatting>
  <conditionalFormatting sqref="A12">
    <cfRule type="expression" dxfId="281" priority="19">
      <formula>$Q12 = 3</formula>
    </cfRule>
    <cfRule type="expression" dxfId="280" priority="20">
      <formula>$Q12 = 2</formula>
    </cfRule>
    <cfRule type="expression" dxfId="279" priority="21">
      <formula>$Q12 = 1</formula>
    </cfRule>
  </conditionalFormatting>
  <conditionalFormatting sqref="A6:L6">
    <cfRule type="expression" dxfId="278" priority="16">
      <formula>$Q6 = 3</formula>
    </cfRule>
    <cfRule type="expression" dxfId="277" priority="17">
      <formula>$Q6 = 2</formula>
    </cfRule>
    <cfRule type="expression" dxfId="276" priority="18">
      <formula>$Q6 = 1</formula>
    </cfRule>
  </conditionalFormatting>
  <conditionalFormatting sqref="A11">
    <cfRule type="expression" dxfId="275" priority="10">
      <formula>$Q11 = 3</formula>
    </cfRule>
    <cfRule type="expression" dxfId="274" priority="11">
      <formula>$Q11 = 2</formula>
    </cfRule>
    <cfRule type="expression" dxfId="273" priority="12">
      <formula>$Q11 = 1</formula>
    </cfRule>
  </conditionalFormatting>
  <conditionalFormatting sqref="B13:L13">
    <cfRule type="expression" dxfId="272" priority="7">
      <formula>$Q13 = 3</formula>
    </cfRule>
    <cfRule type="expression" dxfId="271" priority="8">
      <formula>$Q13 = 2</formula>
    </cfRule>
    <cfRule type="expression" dxfId="270" priority="9">
      <formula>$Q13 = 1</formula>
    </cfRule>
  </conditionalFormatting>
  <conditionalFormatting sqref="M13:P13">
    <cfRule type="expression" dxfId="269" priority="4">
      <formula>$Q13 = 3</formula>
    </cfRule>
    <cfRule type="expression" dxfId="268" priority="5">
      <formula>$Q13 = 2</formula>
    </cfRule>
    <cfRule type="expression" dxfId="267" priority="6">
      <formula>$Q13 = 1</formula>
    </cfRule>
  </conditionalFormatting>
  <conditionalFormatting sqref="A13">
    <cfRule type="expression" dxfId="266" priority="1">
      <formula>$Q13 = 3</formula>
    </cfRule>
    <cfRule type="expression" dxfId="265" priority="2">
      <formula>$Q13 = 2</formula>
    </cfRule>
    <cfRule type="expression" dxfId="264" priority="3">
      <formula>$Q13 = 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2D8F-529B-429B-AA18-57932D0B1C30}">
  <dimension ref="A1:Q44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x14ac:dyDescent="0.25">
      <c r="A1" t="s">
        <v>13</v>
      </c>
    </row>
    <row r="2" spans="1:17" ht="18.75" x14ac:dyDescent="0.3">
      <c r="A2" s="8">
        <v>43589</v>
      </c>
      <c r="B2" s="9" t="s">
        <v>341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17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</row>
    <row r="5" spans="1:17" x14ac:dyDescent="0.25">
      <c r="A5" s="1" t="s">
        <v>180</v>
      </c>
      <c r="M5">
        <f t="shared" ref="M5:N11" si="0" xml:space="preserve"> B5 + D5 + F5 + H5 + J5</f>
        <v>0</v>
      </c>
      <c r="N5">
        <f t="shared" si="0"/>
        <v>0</v>
      </c>
      <c r="O5" s="1">
        <f t="shared" ref="O5:O11" si="1">M5 - N5</f>
        <v>0</v>
      </c>
      <c r="P5" s="3">
        <f t="shared" ref="P5:P11" si="2" xml:space="preserve"> IF(M5+N5=0, 0, IF(N5=0, "MAX", M5/N5))</f>
        <v>0</v>
      </c>
      <c r="Q5">
        <v>2</v>
      </c>
    </row>
    <row r="6" spans="1:17" x14ac:dyDescent="0.25">
      <c r="A6" s="1" t="s">
        <v>52</v>
      </c>
      <c r="B6">
        <v>3</v>
      </c>
      <c r="C6">
        <v>3</v>
      </c>
      <c r="D6">
        <v>1</v>
      </c>
      <c r="E6">
        <v>3</v>
      </c>
      <c r="M6">
        <f t="shared" si="0"/>
        <v>4</v>
      </c>
      <c r="N6">
        <f t="shared" si="0"/>
        <v>6</v>
      </c>
      <c r="O6" s="1">
        <f t="shared" si="1"/>
        <v>-2</v>
      </c>
      <c r="P6" s="3">
        <f t="shared" si="2"/>
        <v>0.66666666666666663</v>
      </c>
      <c r="Q6">
        <f>IF(P6 &lt; 1, 3, IF(P6 &gt;= P$11, 1, 2))</f>
        <v>3</v>
      </c>
    </row>
    <row r="7" spans="1:17" x14ac:dyDescent="0.25">
      <c r="A7" s="1" t="s">
        <v>0</v>
      </c>
      <c r="B7">
        <v>9</v>
      </c>
      <c r="C7">
        <v>5</v>
      </c>
      <c r="D7">
        <v>8</v>
      </c>
      <c r="E7">
        <v>3</v>
      </c>
      <c r="M7">
        <f t="shared" si="0"/>
        <v>17</v>
      </c>
      <c r="N7">
        <f t="shared" si="0"/>
        <v>8</v>
      </c>
      <c r="O7" s="1">
        <f t="shared" si="1"/>
        <v>9</v>
      </c>
      <c r="P7" s="3">
        <f t="shared" si="2"/>
        <v>2.125</v>
      </c>
      <c r="Q7">
        <f>IF(P7 &lt; 1, 3, IF(P7 &gt;= P$11, 1, 2))</f>
        <v>1</v>
      </c>
    </row>
    <row r="8" spans="1:17" x14ac:dyDescent="0.25">
      <c r="A8" s="1" t="s">
        <v>22</v>
      </c>
      <c r="B8">
        <v>2</v>
      </c>
      <c r="C8">
        <v>3</v>
      </c>
      <c r="D8">
        <v>2</v>
      </c>
      <c r="E8">
        <v>2</v>
      </c>
      <c r="M8">
        <f t="shared" si="0"/>
        <v>4</v>
      </c>
      <c r="N8">
        <f t="shared" si="0"/>
        <v>5</v>
      </c>
      <c r="O8" s="1">
        <f t="shared" si="1"/>
        <v>-1</v>
      </c>
      <c r="P8" s="3">
        <f t="shared" si="2"/>
        <v>0.8</v>
      </c>
      <c r="Q8">
        <f>IF(P8 &lt; 1, 3, IF(P8 &gt;= P$11, 1, 2))</f>
        <v>3</v>
      </c>
    </row>
    <row r="9" spans="1:17" x14ac:dyDescent="0.25">
      <c r="A9" s="1" t="s">
        <v>53</v>
      </c>
      <c r="D9">
        <v>2</v>
      </c>
      <c r="E9">
        <v>2</v>
      </c>
      <c r="M9">
        <f t="shared" si="0"/>
        <v>2</v>
      </c>
      <c r="N9">
        <f t="shared" si="0"/>
        <v>2</v>
      </c>
      <c r="O9" s="1">
        <f t="shared" si="1"/>
        <v>0</v>
      </c>
      <c r="P9" s="3">
        <f t="shared" si="2"/>
        <v>1</v>
      </c>
      <c r="Q9">
        <f>IF(P9 &lt; 1, 3, IF(P9 &gt;= P$11, 1, 2))</f>
        <v>2</v>
      </c>
    </row>
    <row r="10" spans="1:17" x14ac:dyDescent="0.25">
      <c r="A10" s="1" t="s">
        <v>41</v>
      </c>
      <c r="B10">
        <v>1</v>
      </c>
      <c r="C10">
        <v>3</v>
      </c>
      <c r="D10">
        <v>4</v>
      </c>
      <c r="E10">
        <v>0</v>
      </c>
      <c r="M10">
        <f t="shared" si="0"/>
        <v>5</v>
      </c>
      <c r="N10">
        <f t="shared" si="0"/>
        <v>3</v>
      </c>
      <c r="O10" s="1">
        <f t="shared" si="1"/>
        <v>2</v>
      </c>
      <c r="P10" s="3">
        <f t="shared" si="2"/>
        <v>1.6666666666666667</v>
      </c>
      <c r="Q10">
        <f>IF(P10 &lt; 1, 3, IF(P10 &gt;= P$11, 1, 2))</f>
        <v>2</v>
      </c>
    </row>
    <row r="11" spans="1:17" x14ac:dyDescent="0.25">
      <c r="A11" s="4"/>
      <c r="B11" s="4">
        <v>25</v>
      </c>
      <c r="C11" s="4">
        <v>12</v>
      </c>
      <c r="D11" s="4">
        <v>25</v>
      </c>
      <c r="E11" s="4">
        <v>12</v>
      </c>
      <c r="F11" s="4"/>
      <c r="G11" s="4"/>
      <c r="H11" s="4"/>
      <c r="I11" s="4"/>
      <c r="J11" s="4"/>
      <c r="K11" s="4"/>
      <c r="L11" s="4"/>
      <c r="M11" s="4">
        <f t="shared" si="0"/>
        <v>50</v>
      </c>
      <c r="N11" s="4">
        <f t="shared" si="0"/>
        <v>24</v>
      </c>
      <c r="O11" s="4">
        <f t="shared" si="1"/>
        <v>26</v>
      </c>
      <c r="P11" s="5">
        <f t="shared" si="2"/>
        <v>2.0833333333333335</v>
      </c>
    </row>
    <row r="12" spans="1:17" x14ac:dyDescent="0.25">
      <c r="P12"/>
    </row>
    <row r="13" spans="1:17" ht="18.75" x14ac:dyDescent="0.3">
      <c r="A13" s="8">
        <v>43589</v>
      </c>
      <c r="B13" s="9" t="s">
        <v>342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</row>
    <row r="14" spans="1:17" x14ac:dyDescent="0.25">
      <c r="A14" s="4"/>
      <c r="B14" s="4" t="s">
        <v>5</v>
      </c>
      <c r="C14" s="4"/>
      <c r="D14" s="4" t="s">
        <v>6</v>
      </c>
      <c r="E14" s="4"/>
      <c r="F14" s="4" t="s">
        <v>7</v>
      </c>
      <c r="G14" s="4"/>
      <c r="H14" s="4" t="s">
        <v>8</v>
      </c>
      <c r="I14" s="4"/>
      <c r="J14" s="4" t="s">
        <v>9</v>
      </c>
      <c r="K14" s="4"/>
      <c r="L14" s="4"/>
      <c r="M14" s="4" t="s">
        <v>10</v>
      </c>
      <c r="N14" s="4"/>
      <c r="O14" s="4"/>
      <c r="P14" s="6"/>
    </row>
    <row r="15" spans="1:17" x14ac:dyDescent="0.25">
      <c r="A15" s="4"/>
      <c r="B15" s="7" t="s">
        <v>3</v>
      </c>
      <c r="C15" s="7" t="s">
        <v>4</v>
      </c>
      <c r="D15" s="7" t="s">
        <v>3</v>
      </c>
      <c r="E15" s="7" t="s">
        <v>4</v>
      </c>
      <c r="F15" s="7" t="s">
        <v>3</v>
      </c>
      <c r="G15" s="7" t="s">
        <v>4</v>
      </c>
      <c r="H15" s="7" t="s">
        <v>3</v>
      </c>
      <c r="I15" s="7" t="s">
        <v>4</v>
      </c>
      <c r="J15" s="7" t="s">
        <v>3</v>
      </c>
      <c r="K15" s="7" t="s">
        <v>4</v>
      </c>
      <c r="L15" s="7"/>
      <c r="M15" s="7" t="s">
        <v>3</v>
      </c>
      <c r="N15" s="7" t="s">
        <v>4</v>
      </c>
      <c r="O15" s="4" t="s">
        <v>11</v>
      </c>
      <c r="P15" s="6" t="s">
        <v>12</v>
      </c>
    </row>
    <row r="16" spans="1:17" x14ac:dyDescent="0.25">
      <c r="A16" s="1" t="s">
        <v>180</v>
      </c>
      <c r="D16">
        <v>1</v>
      </c>
      <c r="E16">
        <v>0</v>
      </c>
      <c r="M16">
        <f t="shared" ref="M16:M22" si="3" xml:space="preserve"> B16 + D16 + F16 + H16 + J16</f>
        <v>1</v>
      </c>
      <c r="N16">
        <f t="shared" ref="N16:N22" si="4" xml:space="preserve"> C16 + E16 + G16 + I16 + K16</f>
        <v>0</v>
      </c>
      <c r="O16" s="1">
        <f t="shared" ref="O16:O22" si="5">M16 - N16</f>
        <v>1</v>
      </c>
      <c r="P16" s="3" t="str">
        <f t="shared" ref="P16:P22" si="6" xml:space="preserve"> IF(M16+N16=0, 0, IF(N16=0, "MAX", M16/N16))</f>
        <v>MAX</v>
      </c>
      <c r="Q16">
        <f>IF(P16 &lt; 1, 3, IF(P16 &gt;= P$22, 1, 2))</f>
        <v>1</v>
      </c>
    </row>
    <row r="17" spans="1:17" x14ac:dyDescent="0.25">
      <c r="A17" s="1" t="s">
        <v>52</v>
      </c>
      <c r="B17">
        <v>0</v>
      </c>
      <c r="C17">
        <v>1</v>
      </c>
      <c r="D17">
        <v>1</v>
      </c>
      <c r="E17">
        <v>0</v>
      </c>
      <c r="M17">
        <f t="shared" si="3"/>
        <v>1</v>
      </c>
      <c r="N17">
        <f t="shared" si="4"/>
        <v>1</v>
      </c>
      <c r="O17" s="1">
        <f t="shared" si="5"/>
        <v>0</v>
      </c>
      <c r="P17" s="3">
        <f t="shared" si="6"/>
        <v>1</v>
      </c>
      <c r="Q17">
        <f t="shared" ref="Q17:Q21" si="7">IF(P17 &lt; 1, 3, IF(P17 &gt;= P$22, 1, 2))</f>
        <v>2</v>
      </c>
    </row>
    <row r="18" spans="1:17" x14ac:dyDescent="0.25">
      <c r="A18" s="1" t="s">
        <v>0</v>
      </c>
      <c r="B18">
        <v>8</v>
      </c>
      <c r="C18">
        <v>4</v>
      </c>
      <c r="D18">
        <v>4</v>
      </c>
      <c r="E18">
        <v>2</v>
      </c>
      <c r="M18">
        <f t="shared" si="3"/>
        <v>12</v>
      </c>
      <c r="N18">
        <f t="shared" si="4"/>
        <v>6</v>
      </c>
      <c r="O18" s="1">
        <f t="shared" si="5"/>
        <v>6</v>
      </c>
      <c r="P18" s="3">
        <f t="shared" si="6"/>
        <v>2</v>
      </c>
      <c r="Q18">
        <f t="shared" si="7"/>
        <v>2</v>
      </c>
    </row>
    <row r="19" spans="1:17" x14ac:dyDescent="0.25">
      <c r="A19" s="1" t="s">
        <v>22</v>
      </c>
      <c r="B19">
        <v>4</v>
      </c>
      <c r="C19">
        <v>1</v>
      </c>
      <c r="D19">
        <v>4</v>
      </c>
      <c r="E19">
        <v>1</v>
      </c>
      <c r="M19">
        <f t="shared" si="3"/>
        <v>8</v>
      </c>
      <c r="N19">
        <f t="shared" si="4"/>
        <v>2</v>
      </c>
      <c r="O19" s="1">
        <f t="shared" si="5"/>
        <v>6</v>
      </c>
      <c r="P19" s="3">
        <f t="shared" si="6"/>
        <v>4</v>
      </c>
      <c r="Q19">
        <f t="shared" si="7"/>
        <v>1</v>
      </c>
    </row>
    <row r="20" spans="1:17" x14ac:dyDescent="0.25">
      <c r="A20" s="1" t="s">
        <v>53</v>
      </c>
      <c r="B20">
        <v>1</v>
      </c>
      <c r="C20">
        <v>3</v>
      </c>
      <c r="D20">
        <v>2</v>
      </c>
      <c r="E20">
        <v>2</v>
      </c>
      <c r="M20">
        <f t="shared" si="3"/>
        <v>3</v>
      </c>
      <c r="N20">
        <f t="shared" si="4"/>
        <v>5</v>
      </c>
      <c r="O20" s="1">
        <f t="shared" si="5"/>
        <v>-2</v>
      </c>
      <c r="P20" s="3">
        <f t="shared" si="6"/>
        <v>0.6</v>
      </c>
      <c r="Q20">
        <f t="shared" si="7"/>
        <v>3</v>
      </c>
    </row>
    <row r="21" spans="1:17" x14ac:dyDescent="0.25">
      <c r="A21" s="1" t="s">
        <v>41</v>
      </c>
      <c r="B21">
        <v>2</v>
      </c>
      <c r="C21">
        <v>3</v>
      </c>
      <c r="D21">
        <v>4</v>
      </c>
      <c r="E21">
        <v>1</v>
      </c>
      <c r="M21">
        <f t="shared" si="3"/>
        <v>6</v>
      </c>
      <c r="N21">
        <f t="shared" si="4"/>
        <v>4</v>
      </c>
      <c r="O21" s="1">
        <f t="shared" si="5"/>
        <v>2</v>
      </c>
      <c r="P21" s="3">
        <f t="shared" si="6"/>
        <v>1.5</v>
      </c>
      <c r="Q21">
        <f t="shared" si="7"/>
        <v>2</v>
      </c>
    </row>
    <row r="22" spans="1:17" x14ac:dyDescent="0.25">
      <c r="A22" s="4"/>
      <c r="B22" s="4">
        <v>25</v>
      </c>
      <c r="C22" s="4">
        <v>11</v>
      </c>
      <c r="D22" s="4">
        <v>25</v>
      </c>
      <c r="E22" s="4">
        <v>8</v>
      </c>
      <c r="F22" s="4"/>
      <c r="G22" s="4"/>
      <c r="H22" s="4"/>
      <c r="I22" s="4"/>
      <c r="J22" s="4"/>
      <c r="K22" s="4"/>
      <c r="L22" s="4"/>
      <c r="M22" s="4">
        <f t="shared" si="3"/>
        <v>50</v>
      </c>
      <c r="N22" s="4">
        <f t="shared" si="4"/>
        <v>19</v>
      </c>
      <c r="O22" s="4">
        <f t="shared" si="5"/>
        <v>31</v>
      </c>
      <c r="P22" s="5">
        <f t="shared" si="6"/>
        <v>2.6315789473684212</v>
      </c>
    </row>
    <row r="24" spans="1:17" ht="18.75" x14ac:dyDescent="0.3">
      <c r="A24" s="8">
        <v>43589</v>
      </c>
      <c r="B24" s="9" t="s">
        <v>343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</row>
    <row r="25" spans="1:17" x14ac:dyDescent="0.25">
      <c r="A25" s="4"/>
      <c r="B25" s="4" t="s">
        <v>5</v>
      </c>
      <c r="C25" s="4"/>
      <c r="D25" s="4" t="s">
        <v>6</v>
      </c>
      <c r="E25" s="4"/>
      <c r="F25" s="4" t="s">
        <v>7</v>
      </c>
      <c r="G25" s="4"/>
      <c r="H25" s="4" t="s">
        <v>8</v>
      </c>
      <c r="I25" s="4"/>
      <c r="J25" s="4" t="s">
        <v>9</v>
      </c>
      <c r="K25" s="4"/>
      <c r="L25" s="4"/>
      <c r="M25" s="4" t="s">
        <v>10</v>
      </c>
      <c r="N25" s="4"/>
      <c r="O25" s="4"/>
      <c r="P25" s="6"/>
    </row>
    <row r="26" spans="1:17" x14ac:dyDescent="0.25">
      <c r="A26" s="4"/>
      <c r="B26" s="7" t="s">
        <v>3</v>
      </c>
      <c r="C26" s="7" t="s">
        <v>4</v>
      </c>
      <c r="D26" s="7" t="s">
        <v>3</v>
      </c>
      <c r="E26" s="7" t="s">
        <v>4</v>
      </c>
      <c r="F26" s="7" t="s">
        <v>3</v>
      </c>
      <c r="G26" s="7" t="s">
        <v>4</v>
      </c>
      <c r="H26" s="7" t="s">
        <v>3</v>
      </c>
      <c r="I26" s="7" t="s">
        <v>4</v>
      </c>
      <c r="J26" s="7" t="s">
        <v>3</v>
      </c>
      <c r="K26" s="7" t="s">
        <v>4</v>
      </c>
      <c r="L26" s="7"/>
      <c r="M26" s="7" t="s">
        <v>3</v>
      </c>
      <c r="N26" s="7" t="s">
        <v>4</v>
      </c>
      <c r="O26" s="4" t="s">
        <v>11</v>
      </c>
      <c r="P26" s="6" t="s">
        <v>12</v>
      </c>
    </row>
    <row r="27" spans="1:17" x14ac:dyDescent="0.25">
      <c r="A27" s="1" t="s">
        <v>180</v>
      </c>
      <c r="M27">
        <f t="shared" ref="M27:M33" si="8" xml:space="preserve"> B27 + D27 + F27 + H27 + J27</f>
        <v>0</v>
      </c>
      <c r="N27">
        <f t="shared" ref="N27:N33" si="9" xml:space="preserve"> C27 + E27 + G27 + I27 + K27</f>
        <v>0</v>
      </c>
      <c r="O27" s="1">
        <f t="shared" ref="O27:O33" si="10">M27 - N27</f>
        <v>0</v>
      </c>
      <c r="P27" s="3">
        <f t="shared" ref="P27:P33" si="11" xml:space="preserve"> IF(M27+N27=0, 0, IF(N27=0, "MAX", M27/N27))</f>
        <v>0</v>
      </c>
      <c r="Q27">
        <v>2</v>
      </c>
    </row>
    <row r="28" spans="1:17" x14ac:dyDescent="0.25">
      <c r="A28" s="1" t="s">
        <v>52</v>
      </c>
      <c r="B28">
        <v>0</v>
      </c>
      <c r="C28">
        <v>2</v>
      </c>
      <c r="D28">
        <v>1</v>
      </c>
      <c r="E28">
        <v>8</v>
      </c>
      <c r="F28">
        <v>0</v>
      </c>
      <c r="G28">
        <v>2</v>
      </c>
      <c r="M28">
        <f t="shared" si="8"/>
        <v>1</v>
      </c>
      <c r="N28">
        <f t="shared" si="9"/>
        <v>12</v>
      </c>
      <c r="O28" s="1">
        <f t="shared" si="10"/>
        <v>-11</v>
      </c>
      <c r="P28" s="3">
        <f t="shared" si="11"/>
        <v>8.3333333333333329E-2</v>
      </c>
      <c r="Q28">
        <f t="shared" ref="Q28:Q32" si="12">IF(P28 &lt; 1, 3, IF(P28 &gt;= P$33, 1, 2))</f>
        <v>3</v>
      </c>
    </row>
    <row r="29" spans="1:17" x14ac:dyDescent="0.25">
      <c r="A29" s="1" t="s">
        <v>0</v>
      </c>
      <c r="B29">
        <v>11</v>
      </c>
      <c r="C29">
        <v>11</v>
      </c>
      <c r="D29">
        <v>10</v>
      </c>
      <c r="E29">
        <v>6</v>
      </c>
      <c r="F29">
        <v>11</v>
      </c>
      <c r="G29">
        <v>2</v>
      </c>
      <c r="M29">
        <f t="shared" si="8"/>
        <v>32</v>
      </c>
      <c r="N29">
        <f t="shared" si="9"/>
        <v>19</v>
      </c>
      <c r="O29" s="1">
        <f t="shared" si="10"/>
        <v>13</v>
      </c>
      <c r="P29" s="3">
        <f t="shared" si="11"/>
        <v>1.6842105263157894</v>
      </c>
      <c r="Q29">
        <f t="shared" si="12"/>
        <v>1</v>
      </c>
    </row>
    <row r="30" spans="1:17" x14ac:dyDescent="0.25">
      <c r="A30" s="1" t="s">
        <v>22</v>
      </c>
      <c r="B30">
        <v>1</v>
      </c>
      <c r="C30">
        <v>4</v>
      </c>
      <c r="D30">
        <v>0</v>
      </c>
      <c r="E30">
        <v>5</v>
      </c>
      <c r="F30">
        <v>1</v>
      </c>
      <c r="G30">
        <v>0</v>
      </c>
      <c r="M30">
        <f t="shared" si="8"/>
        <v>2</v>
      </c>
      <c r="N30">
        <f t="shared" si="9"/>
        <v>9</v>
      </c>
      <c r="O30" s="1">
        <f t="shared" si="10"/>
        <v>-7</v>
      </c>
      <c r="P30" s="3">
        <f t="shared" si="11"/>
        <v>0.22222222222222221</v>
      </c>
      <c r="Q30">
        <f t="shared" si="12"/>
        <v>3</v>
      </c>
    </row>
    <row r="31" spans="1:17" x14ac:dyDescent="0.25">
      <c r="A31" s="1" t="s">
        <v>53</v>
      </c>
      <c r="B31">
        <v>0</v>
      </c>
      <c r="C31">
        <v>0</v>
      </c>
      <c r="M31">
        <f t="shared" si="8"/>
        <v>0</v>
      </c>
      <c r="N31">
        <f t="shared" si="9"/>
        <v>0</v>
      </c>
      <c r="O31" s="1">
        <f t="shared" si="10"/>
        <v>0</v>
      </c>
      <c r="P31" s="3">
        <f t="shared" si="11"/>
        <v>0</v>
      </c>
      <c r="Q31">
        <v>2</v>
      </c>
    </row>
    <row r="32" spans="1:17" x14ac:dyDescent="0.25">
      <c r="A32" s="1" t="s">
        <v>41</v>
      </c>
      <c r="B32">
        <v>1</v>
      </c>
      <c r="C32">
        <v>1</v>
      </c>
      <c r="D32">
        <v>2</v>
      </c>
      <c r="E32">
        <v>1</v>
      </c>
      <c r="F32">
        <v>0</v>
      </c>
      <c r="G32">
        <v>1</v>
      </c>
      <c r="M32">
        <f t="shared" si="8"/>
        <v>3</v>
      </c>
      <c r="N32">
        <f t="shared" si="9"/>
        <v>3</v>
      </c>
      <c r="O32" s="1">
        <f t="shared" si="10"/>
        <v>0</v>
      </c>
      <c r="P32" s="3">
        <f t="shared" si="11"/>
        <v>1</v>
      </c>
      <c r="Q32">
        <f t="shared" si="12"/>
        <v>2</v>
      </c>
    </row>
    <row r="33" spans="1:17" x14ac:dyDescent="0.25">
      <c r="A33" s="4"/>
      <c r="B33" s="4">
        <v>25</v>
      </c>
      <c r="C33" s="4">
        <v>19</v>
      </c>
      <c r="D33" s="4">
        <v>25</v>
      </c>
      <c r="E33" s="4">
        <v>27</v>
      </c>
      <c r="F33" s="4">
        <v>15</v>
      </c>
      <c r="G33" s="4">
        <v>5</v>
      </c>
      <c r="H33" s="4"/>
      <c r="I33" s="4"/>
      <c r="J33" s="4"/>
      <c r="K33" s="4"/>
      <c r="L33" s="4"/>
      <c r="M33" s="4">
        <f t="shared" si="8"/>
        <v>65</v>
      </c>
      <c r="N33" s="4">
        <f t="shared" si="9"/>
        <v>51</v>
      </c>
      <c r="O33" s="4">
        <f t="shared" si="10"/>
        <v>14</v>
      </c>
      <c r="P33" s="5">
        <f t="shared" si="11"/>
        <v>1.2745098039215685</v>
      </c>
    </row>
    <row r="35" spans="1:17" ht="18.75" x14ac:dyDescent="0.3">
      <c r="A35" s="8">
        <v>43589</v>
      </c>
      <c r="B35" s="9" t="s">
        <v>344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</row>
    <row r="36" spans="1:17" x14ac:dyDescent="0.25">
      <c r="A36" s="4"/>
      <c r="B36" s="4" t="s">
        <v>5</v>
      </c>
      <c r="C36" s="4"/>
      <c r="D36" s="4" t="s">
        <v>6</v>
      </c>
      <c r="E36" s="4"/>
      <c r="F36" s="4" t="s">
        <v>7</v>
      </c>
      <c r="G36" s="4"/>
      <c r="H36" s="4" t="s">
        <v>8</v>
      </c>
      <c r="I36" s="4"/>
      <c r="J36" s="4" t="s">
        <v>9</v>
      </c>
      <c r="K36" s="4"/>
      <c r="L36" s="4"/>
      <c r="M36" s="4" t="s">
        <v>10</v>
      </c>
      <c r="N36" s="4"/>
      <c r="O36" s="4"/>
      <c r="P36" s="6"/>
    </row>
    <row r="37" spans="1:17" x14ac:dyDescent="0.25">
      <c r="A37" s="4"/>
      <c r="B37" s="7" t="s">
        <v>3</v>
      </c>
      <c r="C37" s="7" t="s">
        <v>4</v>
      </c>
      <c r="D37" s="7" t="s">
        <v>3</v>
      </c>
      <c r="E37" s="7" t="s">
        <v>4</v>
      </c>
      <c r="F37" s="7" t="s">
        <v>3</v>
      </c>
      <c r="G37" s="7" t="s">
        <v>4</v>
      </c>
      <c r="H37" s="7" t="s">
        <v>3</v>
      </c>
      <c r="I37" s="7" t="s">
        <v>4</v>
      </c>
      <c r="J37" s="7" t="s">
        <v>3</v>
      </c>
      <c r="K37" s="7" t="s">
        <v>4</v>
      </c>
      <c r="L37" s="7"/>
      <c r="M37" s="7" t="s">
        <v>3</v>
      </c>
      <c r="N37" s="7" t="s">
        <v>4</v>
      </c>
      <c r="O37" s="4" t="s">
        <v>11</v>
      </c>
      <c r="P37" s="6" t="s">
        <v>12</v>
      </c>
    </row>
    <row r="38" spans="1:17" x14ac:dyDescent="0.25">
      <c r="A38" s="1" t="s">
        <v>180</v>
      </c>
      <c r="M38">
        <f t="shared" ref="M38:M44" si="13" xml:space="preserve"> B38 + D38 + F38 + H38 + J38</f>
        <v>0</v>
      </c>
      <c r="N38">
        <f t="shared" ref="N38:N44" si="14" xml:space="preserve"> C38 + E38 + G38 + I38 + K38</f>
        <v>0</v>
      </c>
      <c r="O38" s="1">
        <f t="shared" ref="O38:O44" si="15">M38 - N38</f>
        <v>0</v>
      </c>
      <c r="P38" s="3">
        <f t="shared" ref="P38:P44" si="16" xml:space="preserve"> IF(M38+N38=0, 0, IF(N38=0, "MAX", M38/N38))</f>
        <v>0</v>
      </c>
      <c r="Q38">
        <v>2</v>
      </c>
    </row>
    <row r="39" spans="1:17" x14ac:dyDescent="0.25">
      <c r="A39" s="1" t="s">
        <v>52</v>
      </c>
      <c r="B39">
        <v>0</v>
      </c>
      <c r="C39">
        <v>5</v>
      </c>
      <c r="D39">
        <v>0</v>
      </c>
      <c r="E39">
        <v>5</v>
      </c>
      <c r="F39">
        <v>0</v>
      </c>
      <c r="G39">
        <v>1</v>
      </c>
      <c r="M39">
        <f t="shared" si="13"/>
        <v>0</v>
      </c>
      <c r="N39">
        <f t="shared" si="14"/>
        <v>11</v>
      </c>
      <c r="O39" s="1">
        <f t="shared" si="15"/>
        <v>-11</v>
      </c>
      <c r="P39" s="3">
        <f t="shared" si="16"/>
        <v>0</v>
      </c>
      <c r="Q39">
        <f t="shared" ref="Q39:Q43" si="17">IF(P39 &lt; 1, 3, IF(P39 &gt;= P$44, 1, 2))</f>
        <v>3</v>
      </c>
    </row>
    <row r="40" spans="1:17" x14ac:dyDescent="0.25">
      <c r="A40" s="1" t="s">
        <v>0</v>
      </c>
      <c r="B40">
        <v>6</v>
      </c>
      <c r="C40">
        <v>6</v>
      </c>
      <c r="D40">
        <v>6</v>
      </c>
      <c r="E40">
        <v>5</v>
      </c>
      <c r="F40">
        <v>10</v>
      </c>
      <c r="G40">
        <v>4</v>
      </c>
      <c r="M40">
        <f t="shared" si="13"/>
        <v>22</v>
      </c>
      <c r="N40">
        <f t="shared" si="14"/>
        <v>15</v>
      </c>
      <c r="O40" s="1">
        <f t="shared" si="15"/>
        <v>7</v>
      </c>
      <c r="P40" s="3">
        <f t="shared" si="16"/>
        <v>1.4666666666666666</v>
      </c>
      <c r="Q40">
        <f t="shared" si="17"/>
        <v>1</v>
      </c>
    </row>
    <row r="41" spans="1:17" x14ac:dyDescent="0.25">
      <c r="A41" s="1" t="s">
        <v>22</v>
      </c>
      <c r="B41">
        <v>1</v>
      </c>
      <c r="C41">
        <v>4</v>
      </c>
      <c r="D41">
        <v>1</v>
      </c>
      <c r="E41">
        <v>2</v>
      </c>
      <c r="F41">
        <v>1</v>
      </c>
      <c r="G41">
        <v>2</v>
      </c>
      <c r="M41">
        <f t="shared" si="13"/>
        <v>3</v>
      </c>
      <c r="N41">
        <f t="shared" si="14"/>
        <v>8</v>
      </c>
      <c r="O41" s="1">
        <f t="shared" si="15"/>
        <v>-5</v>
      </c>
      <c r="P41" s="3">
        <f t="shared" si="16"/>
        <v>0.375</v>
      </c>
      <c r="Q41">
        <f t="shared" si="17"/>
        <v>3</v>
      </c>
    </row>
    <row r="42" spans="1:17" x14ac:dyDescent="0.25">
      <c r="A42" s="1" t="s">
        <v>53</v>
      </c>
      <c r="B42">
        <v>0</v>
      </c>
      <c r="C42">
        <v>0</v>
      </c>
      <c r="M42">
        <f t="shared" si="13"/>
        <v>0</v>
      </c>
      <c r="N42">
        <f t="shared" si="14"/>
        <v>0</v>
      </c>
      <c r="O42" s="1">
        <f t="shared" si="15"/>
        <v>0</v>
      </c>
      <c r="P42" s="3">
        <f t="shared" si="16"/>
        <v>0</v>
      </c>
      <c r="Q42">
        <v>2</v>
      </c>
    </row>
    <row r="43" spans="1:17" x14ac:dyDescent="0.25">
      <c r="A43" s="1" t="s">
        <v>41</v>
      </c>
      <c r="B43">
        <v>2</v>
      </c>
      <c r="C43">
        <v>5</v>
      </c>
      <c r="D43">
        <v>1</v>
      </c>
      <c r="E43">
        <v>4</v>
      </c>
      <c r="F43">
        <v>0</v>
      </c>
      <c r="G43">
        <v>0</v>
      </c>
      <c r="M43">
        <f t="shared" si="13"/>
        <v>3</v>
      </c>
      <c r="N43">
        <f t="shared" si="14"/>
        <v>9</v>
      </c>
      <c r="O43" s="1">
        <f t="shared" si="15"/>
        <v>-6</v>
      </c>
      <c r="P43" s="3">
        <f t="shared" si="16"/>
        <v>0.33333333333333331</v>
      </c>
      <c r="Q43">
        <f t="shared" si="17"/>
        <v>3</v>
      </c>
    </row>
    <row r="44" spans="1:17" x14ac:dyDescent="0.25">
      <c r="A44" s="4"/>
      <c r="B44" s="4">
        <v>19</v>
      </c>
      <c r="C44" s="4">
        <v>25</v>
      </c>
      <c r="D44" s="4">
        <v>25</v>
      </c>
      <c r="E44" s="4">
        <v>20</v>
      </c>
      <c r="F44" s="4">
        <v>15</v>
      </c>
      <c r="G44" s="4">
        <v>9</v>
      </c>
      <c r="H44" s="4"/>
      <c r="I44" s="4"/>
      <c r="J44" s="4"/>
      <c r="K44" s="4"/>
      <c r="L44" s="4"/>
      <c r="M44" s="4">
        <f t="shared" si="13"/>
        <v>59</v>
      </c>
      <c r="N44" s="4">
        <f t="shared" si="14"/>
        <v>54</v>
      </c>
      <c r="O44" s="4">
        <f t="shared" si="15"/>
        <v>5</v>
      </c>
      <c r="P44" s="5">
        <f t="shared" si="16"/>
        <v>1.0925925925925926</v>
      </c>
    </row>
  </sheetData>
  <conditionalFormatting sqref="M7:P9">
    <cfRule type="expression" dxfId="263" priority="73">
      <formula>$Q7 = 3</formula>
    </cfRule>
    <cfRule type="expression" dxfId="262" priority="74">
      <formula>$Q7 = 2</formula>
    </cfRule>
    <cfRule type="expression" dxfId="261" priority="75">
      <formula>$Q7 = 1</formula>
    </cfRule>
  </conditionalFormatting>
  <conditionalFormatting sqref="M10:P10">
    <cfRule type="expression" dxfId="260" priority="112">
      <formula>$Q10 = 3</formula>
    </cfRule>
    <cfRule type="expression" dxfId="259" priority="113">
      <formula>$Q10 = 2</formula>
    </cfRule>
    <cfRule type="expression" dxfId="258" priority="114">
      <formula>$Q10 = 1</formula>
    </cfRule>
  </conditionalFormatting>
  <conditionalFormatting sqref="A5:P5 A7:L9">
    <cfRule type="expression" dxfId="257" priority="109">
      <formula>$Q5 = 3</formula>
    </cfRule>
    <cfRule type="expression" dxfId="256" priority="110">
      <formula>$Q5 = 2</formula>
    </cfRule>
    <cfRule type="expression" dxfId="255" priority="111">
      <formula>$Q5 = 1</formula>
    </cfRule>
  </conditionalFormatting>
  <conditionalFormatting sqref="A10:L10">
    <cfRule type="expression" dxfId="254" priority="106">
      <formula>$Q10 = 3</formula>
    </cfRule>
    <cfRule type="expression" dxfId="253" priority="107">
      <formula>$Q10 = 2</formula>
    </cfRule>
    <cfRule type="expression" dxfId="252" priority="108">
      <formula>$Q10 = 1</formula>
    </cfRule>
  </conditionalFormatting>
  <conditionalFormatting sqref="M6:P6">
    <cfRule type="expression" dxfId="251" priority="85">
      <formula>$Q6 = 3</formula>
    </cfRule>
    <cfRule type="expression" dxfId="250" priority="86">
      <formula>$Q6 = 2</formula>
    </cfRule>
    <cfRule type="expression" dxfId="249" priority="87">
      <formula>$Q6 = 1</formula>
    </cfRule>
  </conditionalFormatting>
  <conditionalFormatting sqref="A6:L6">
    <cfRule type="expression" dxfId="248" priority="88">
      <formula>$Q6 = 3</formula>
    </cfRule>
    <cfRule type="expression" dxfId="247" priority="89">
      <formula>$Q6 = 2</formula>
    </cfRule>
    <cfRule type="expression" dxfId="246" priority="90">
      <formula>$Q6 = 1</formula>
    </cfRule>
  </conditionalFormatting>
  <conditionalFormatting sqref="M18:P20">
    <cfRule type="expression" dxfId="245" priority="55">
      <formula>$Q18 = 3</formula>
    </cfRule>
    <cfRule type="expression" dxfId="244" priority="56">
      <formula>$Q18 = 2</formula>
    </cfRule>
    <cfRule type="expression" dxfId="243" priority="57">
      <formula>$Q18 = 1</formula>
    </cfRule>
  </conditionalFormatting>
  <conditionalFormatting sqref="M21:P21">
    <cfRule type="expression" dxfId="242" priority="70">
      <formula>$Q21 = 3</formula>
    </cfRule>
    <cfRule type="expression" dxfId="241" priority="71">
      <formula>$Q21 = 2</formula>
    </cfRule>
    <cfRule type="expression" dxfId="240" priority="72">
      <formula>$Q21 = 1</formula>
    </cfRule>
  </conditionalFormatting>
  <conditionalFormatting sqref="A16:P16 A18:L20">
    <cfRule type="expression" dxfId="239" priority="67">
      <formula>$Q16 = 3</formula>
    </cfRule>
    <cfRule type="expression" dxfId="238" priority="68">
      <formula>$Q16 = 2</formula>
    </cfRule>
    <cfRule type="expression" dxfId="237" priority="69">
      <formula>$Q16 = 1</formula>
    </cfRule>
  </conditionalFormatting>
  <conditionalFormatting sqref="A21:L21">
    <cfRule type="expression" dxfId="236" priority="64">
      <formula>$Q21 = 3</formula>
    </cfRule>
    <cfRule type="expression" dxfId="235" priority="65">
      <formula>$Q21 = 2</formula>
    </cfRule>
    <cfRule type="expression" dxfId="234" priority="66">
      <formula>$Q21 = 1</formula>
    </cfRule>
  </conditionalFormatting>
  <conditionalFormatting sqref="M17:P17">
    <cfRule type="expression" dxfId="233" priority="58">
      <formula>$Q17 = 3</formula>
    </cfRule>
    <cfRule type="expression" dxfId="232" priority="59">
      <formula>$Q17 = 2</formula>
    </cfRule>
    <cfRule type="expression" dxfId="231" priority="60">
      <formula>$Q17 = 1</formula>
    </cfRule>
  </conditionalFormatting>
  <conditionalFormatting sqref="A17:L17">
    <cfRule type="expression" dxfId="230" priority="61">
      <formula>$Q17 = 3</formula>
    </cfRule>
    <cfRule type="expression" dxfId="229" priority="62">
      <formula>$Q17 = 2</formula>
    </cfRule>
    <cfRule type="expression" dxfId="228" priority="63">
      <formula>$Q17 = 1</formula>
    </cfRule>
  </conditionalFormatting>
  <conditionalFormatting sqref="M29:P31">
    <cfRule type="expression" dxfId="227" priority="37">
      <formula>$Q29 = 3</formula>
    </cfRule>
    <cfRule type="expression" dxfId="226" priority="38">
      <formula>$Q29 = 2</formula>
    </cfRule>
    <cfRule type="expression" dxfId="225" priority="39">
      <formula>$Q29 = 1</formula>
    </cfRule>
  </conditionalFormatting>
  <conditionalFormatting sqref="M32:P32">
    <cfRule type="expression" dxfId="224" priority="52">
      <formula>$Q32 = 3</formula>
    </cfRule>
    <cfRule type="expression" dxfId="223" priority="53">
      <formula>$Q32 = 2</formula>
    </cfRule>
    <cfRule type="expression" dxfId="222" priority="54">
      <formula>$Q32 = 1</formula>
    </cfRule>
  </conditionalFormatting>
  <conditionalFormatting sqref="A27:P27 A29:L31">
    <cfRule type="expression" dxfId="221" priority="49">
      <formula>$Q27 = 3</formula>
    </cfRule>
    <cfRule type="expression" dxfId="220" priority="50">
      <formula>$Q27 = 2</formula>
    </cfRule>
    <cfRule type="expression" dxfId="219" priority="51">
      <formula>$Q27 = 1</formula>
    </cfRule>
  </conditionalFormatting>
  <conditionalFormatting sqref="A32:L32">
    <cfRule type="expression" dxfId="218" priority="46">
      <formula>$Q32 = 3</formula>
    </cfRule>
    <cfRule type="expression" dxfId="217" priority="47">
      <formula>$Q32 = 2</formula>
    </cfRule>
    <cfRule type="expression" dxfId="216" priority="48">
      <formula>$Q32 = 1</formula>
    </cfRule>
  </conditionalFormatting>
  <conditionalFormatting sqref="M28:P28">
    <cfRule type="expression" dxfId="215" priority="40">
      <formula>$Q28 = 3</formula>
    </cfRule>
    <cfRule type="expression" dxfId="214" priority="41">
      <formula>$Q28 = 2</formula>
    </cfRule>
    <cfRule type="expression" dxfId="213" priority="42">
      <formula>$Q28 = 1</formula>
    </cfRule>
  </conditionalFormatting>
  <conditionalFormatting sqref="A28:L28">
    <cfRule type="expression" dxfId="212" priority="43">
      <formula>$Q28 = 3</formula>
    </cfRule>
    <cfRule type="expression" dxfId="211" priority="44">
      <formula>$Q28 = 2</formula>
    </cfRule>
    <cfRule type="expression" dxfId="210" priority="45">
      <formula>$Q28 = 1</formula>
    </cfRule>
  </conditionalFormatting>
  <conditionalFormatting sqref="M40:P42">
    <cfRule type="expression" dxfId="209" priority="1">
      <formula>$Q40 = 3</formula>
    </cfRule>
    <cfRule type="expression" dxfId="208" priority="2">
      <formula>$Q40 = 2</formula>
    </cfRule>
    <cfRule type="expression" dxfId="207" priority="3">
      <formula>$Q40 = 1</formula>
    </cfRule>
  </conditionalFormatting>
  <conditionalFormatting sqref="M43:P43">
    <cfRule type="expression" dxfId="206" priority="16">
      <formula>$Q43 = 3</formula>
    </cfRule>
    <cfRule type="expression" dxfId="205" priority="17">
      <formula>$Q43 = 2</formula>
    </cfRule>
    <cfRule type="expression" dxfId="204" priority="18">
      <formula>$Q43 = 1</formula>
    </cfRule>
  </conditionalFormatting>
  <conditionalFormatting sqref="A38:P38 A40:L42">
    <cfRule type="expression" dxfId="203" priority="13">
      <formula>$Q38 = 3</formula>
    </cfRule>
    <cfRule type="expression" dxfId="202" priority="14">
      <formula>$Q38 = 2</formula>
    </cfRule>
    <cfRule type="expression" dxfId="201" priority="15">
      <formula>$Q38 = 1</formula>
    </cfRule>
  </conditionalFormatting>
  <conditionalFormatting sqref="A43:L43">
    <cfRule type="expression" dxfId="200" priority="10">
      <formula>$Q43 = 3</formula>
    </cfRule>
    <cfRule type="expression" dxfId="199" priority="11">
      <formula>$Q43 = 2</formula>
    </cfRule>
    <cfRule type="expression" dxfId="198" priority="12">
      <formula>$Q43 = 1</formula>
    </cfRule>
  </conditionalFormatting>
  <conditionalFormatting sqref="M39:P39">
    <cfRule type="expression" dxfId="197" priority="4">
      <formula>$Q39 = 3</formula>
    </cfRule>
    <cfRule type="expression" dxfId="196" priority="5">
      <formula>$Q39 = 2</formula>
    </cfRule>
    <cfRule type="expression" dxfId="195" priority="6">
      <formula>$Q39 = 1</formula>
    </cfRule>
  </conditionalFormatting>
  <conditionalFormatting sqref="A39:L39">
    <cfRule type="expression" dxfId="194" priority="7">
      <formula>$Q39 = 3</formula>
    </cfRule>
    <cfRule type="expression" dxfId="193" priority="8">
      <formula>$Q39 = 2</formula>
    </cfRule>
    <cfRule type="expression" dxfId="192" priority="9">
      <formula>$Q39 = 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4C0C-FCC8-4B01-8348-5DC5385039EA}">
  <dimension ref="A1:Q68"/>
  <sheetViews>
    <sheetView topLeftCell="A32" workbookViewId="0">
      <selection activeCell="G69" sqref="G6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x14ac:dyDescent="0.25">
      <c r="A1" t="s">
        <v>13</v>
      </c>
    </row>
    <row r="2" spans="1:17" ht="18.75" x14ac:dyDescent="0.3">
      <c r="A2" s="8">
        <v>43590</v>
      </c>
      <c r="B2" s="9" t="s">
        <v>345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17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</row>
    <row r="5" spans="1:17" x14ac:dyDescent="0.25">
      <c r="A5" s="1" t="s">
        <v>2</v>
      </c>
      <c r="B5">
        <v>0</v>
      </c>
      <c r="C5">
        <v>3</v>
      </c>
      <c r="D5">
        <v>0</v>
      </c>
      <c r="E5">
        <v>0</v>
      </c>
      <c r="F5">
        <v>0</v>
      </c>
      <c r="G5">
        <v>1</v>
      </c>
      <c r="M5">
        <f t="shared" ref="M5:N17" si="0" xml:space="preserve"> B5 + D5 + F5 + H5 + J5</f>
        <v>0</v>
      </c>
      <c r="N5">
        <f t="shared" si="0"/>
        <v>4</v>
      </c>
      <c r="O5" s="1">
        <f t="shared" ref="O5:O17" si="1">M5 - N5</f>
        <v>-4</v>
      </c>
      <c r="P5" s="3">
        <f t="shared" ref="P5:P17" si="2" xml:space="preserve"> IF(M5+N5=0, 0, IF(N5=0, "MAX", M5/N5))</f>
        <v>0</v>
      </c>
      <c r="Q5">
        <f>IF(P5 &lt; 1, 3, IF(P5 &gt;= P$17, 1, 2))</f>
        <v>3</v>
      </c>
    </row>
    <row r="6" spans="1:17" x14ac:dyDescent="0.25">
      <c r="A6" s="1" t="s">
        <v>180</v>
      </c>
      <c r="M6">
        <f t="shared" ref="M6:M15" si="3" xml:space="preserve"> B6 + D6 + F6 + H6 + J6</f>
        <v>0</v>
      </c>
      <c r="N6">
        <f t="shared" ref="N6:N15" si="4" xml:space="preserve"> C6 + E6 + G6 + I6 + K6</f>
        <v>0</v>
      </c>
      <c r="O6" s="1">
        <f t="shared" ref="O6:O15" si="5">M6 - N6</f>
        <v>0</v>
      </c>
      <c r="P6" s="3">
        <f t="shared" ref="P6:P15" si="6" xml:space="preserve"> IF(M6+N6=0, 0, IF(N6=0, "MAX", M6/N6))</f>
        <v>0</v>
      </c>
      <c r="Q6">
        <v>2</v>
      </c>
    </row>
    <row r="7" spans="1:17" x14ac:dyDescent="0.25">
      <c r="A7" s="1" t="s">
        <v>20</v>
      </c>
      <c r="B7">
        <v>1</v>
      </c>
      <c r="C7">
        <v>0</v>
      </c>
      <c r="D7">
        <v>1</v>
      </c>
      <c r="E7">
        <v>2</v>
      </c>
      <c r="F7">
        <v>0</v>
      </c>
      <c r="G7">
        <v>0</v>
      </c>
      <c r="M7">
        <f t="shared" si="3"/>
        <v>2</v>
      </c>
      <c r="N7">
        <f t="shared" si="4"/>
        <v>2</v>
      </c>
      <c r="O7" s="1">
        <f t="shared" si="5"/>
        <v>0</v>
      </c>
      <c r="P7" s="3">
        <f t="shared" si="6"/>
        <v>1</v>
      </c>
      <c r="Q7">
        <f>IF(P7 &lt; 1, 3, IF(P7 &gt;= P$17, 1, 2))</f>
        <v>2</v>
      </c>
    </row>
    <row r="8" spans="1:17" x14ac:dyDescent="0.25">
      <c r="A8" s="1" t="s">
        <v>21</v>
      </c>
      <c r="B8">
        <v>0</v>
      </c>
      <c r="C8">
        <v>2</v>
      </c>
      <c r="D8">
        <v>0</v>
      </c>
      <c r="E8">
        <v>0</v>
      </c>
      <c r="F8">
        <v>0</v>
      </c>
      <c r="G8">
        <v>2</v>
      </c>
      <c r="M8">
        <f t="shared" si="3"/>
        <v>0</v>
      </c>
      <c r="N8">
        <f t="shared" si="4"/>
        <v>4</v>
      </c>
      <c r="O8" s="1">
        <f t="shared" si="5"/>
        <v>-4</v>
      </c>
      <c r="P8" s="3">
        <f t="shared" si="6"/>
        <v>0</v>
      </c>
      <c r="Q8">
        <f>IF(P8 &lt; 1, 3, IF(P8 &gt;= P$17, 1, 2))</f>
        <v>3</v>
      </c>
    </row>
    <row r="9" spans="1:17" x14ac:dyDescent="0.25">
      <c r="A9" s="1" t="s">
        <v>52</v>
      </c>
      <c r="M9">
        <f t="shared" si="3"/>
        <v>0</v>
      </c>
      <c r="N9">
        <f t="shared" si="4"/>
        <v>0</v>
      </c>
      <c r="O9" s="1">
        <f t="shared" si="5"/>
        <v>0</v>
      </c>
      <c r="P9" s="3">
        <f t="shared" si="6"/>
        <v>0</v>
      </c>
      <c r="Q9">
        <v>2</v>
      </c>
    </row>
    <row r="10" spans="1:17" x14ac:dyDescent="0.25">
      <c r="A10" s="1" t="s">
        <v>0</v>
      </c>
      <c r="B10">
        <v>11</v>
      </c>
      <c r="C10">
        <v>1</v>
      </c>
      <c r="D10">
        <v>2</v>
      </c>
      <c r="E10">
        <v>5</v>
      </c>
      <c r="F10">
        <v>5</v>
      </c>
      <c r="G10">
        <v>1</v>
      </c>
      <c r="M10">
        <f t="shared" si="3"/>
        <v>18</v>
      </c>
      <c r="N10">
        <f t="shared" si="4"/>
        <v>7</v>
      </c>
      <c r="O10" s="1">
        <f t="shared" si="5"/>
        <v>11</v>
      </c>
      <c r="P10" s="3">
        <f t="shared" si="6"/>
        <v>2.5714285714285716</v>
      </c>
      <c r="Q10">
        <f>IF(P10 &lt; 1, 3, IF(P10 &gt;= P$17, 1, 2))</f>
        <v>1</v>
      </c>
    </row>
    <row r="11" spans="1:17" x14ac:dyDescent="0.25">
      <c r="A11" s="1" t="s">
        <v>22</v>
      </c>
      <c r="M11">
        <f t="shared" si="3"/>
        <v>0</v>
      </c>
      <c r="N11">
        <f t="shared" si="4"/>
        <v>0</v>
      </c>
      <c r="O11" s="1">
        <f t="shared" si="5"/>
        <v>0</v>
      </c>
      <c r="P11" s="3">
        <f t="shared" si="6"/>
        <v>0</v>
      </c>
      <c r="Q11">
        <v>2</v>
      </c>
    </row>
    <row r="12" spans="1:17" x14ac:dyDescent="0.25">
      <c r="A12" s="1" t="s">
        <v>23</v>
      </c>
      <c r="M12">
        <f t="shared" si="3"/>
        <v>0</v>
      </c>
      <c r="N12">
        <f t="shared" si="4"/>
        <v>0</v>
      </c>
      <c r="O12" s="1">
        <f t="shared" si="5"/>
        <v>0</v>
      </c>
      <c r="P12" s="3">
        <f t="shared" si="6"/>
        <v>0</v>
      </c>
      <c r="Q12">
        <v>2</v>
      </c>
    </row>
    <row r="13" spans="1:17" x14ac:dyDescent="0.25">
      <c r="A13" s="1" t="s">
        <v>133</v>
      </c>
      <c r="B13">
        <v>1</v>
      </c>
      <c r="C13">
        <v>3</v>
      </c>
      <c r="D13">
        <v>1</v>
      </c>
      <c r="E13">
        <v>5</v>
      </c>
      <c r="F13">
        <v>1</v>
      </c>
      <c r="G13">
        <v>1</v>
      </c>
      <c r="M13">
        <f t="shared" si="3"/>
        <v>3</v>
      </c>
      <c r="N13">
        <f t="shared" si="4"/>
        <v>9</v>
      </c>
      <c r="O13" s="1">
        <f t="shared" si="5"/>
        <v>-6</v>
      </c>
      <c r="P13" s="3">
        <f t="shared" si="6"/>
        <v>0.33333333333333331</v>
      </c>
      <c r="Q13">
        <f>IF(P13 &lt; 1, 3, IF(P13 &gt;= P$17, 1, 2))</f>
        <v>3</v>
      </c>
    </row>
    <row r="14" spans="1:17" x14ac:dyDescent="0.25">
      <c r="A14" s="1" t="s">
        <v>1</v>
      </c>
      <c r="B14">
        <v>0</v>
      </c>
      <c r="C14">
        <v>0</v>
      </c>
      <c r="D14">
        <v>0</v>
      </c>
      <c r="E14">
        <v>0</v>
      </c>
      <c r="M14">
        <f t="shared" si="3"/>
        <v>0</v>
      </c>
      <c r="N14">
        <f t="shared" si="4"/>
        <v>0</v>
      </c>
      <c r="O14" s="1">
        <f t="shared" si="5"/>
        <v>0</v>
      </c>
      <c r="P14" s="3">
        <f t="shared" si="6"/>
        <v>0</v>
      </c>
      <c r="Q14">
        <v>2</v>
      </c>
    </row>
    <row r="15" spans="1:17" x14ac:dyDescent="0.25">
      <c r="A15" s="1" t="s">
        <v>25</v>
      </c>
      <c r="B15">
        <v>5</v>
      </c>
      <c r="C15">
        <v>3</v>
      </c>
      <c r="D15">
        <v>7</v>
      </c>
      <c r="E15">
        <v>1</v>
      </c>
      <c r="F15">
        <v>2</v>
      </c>
      <c r="G15">
        <v>0</v>
      </c>
      <c r="M15">
        <f t="shared" si="3"/>
        <v>14</v>
      </c>
      <c r="N15">
        <f t="shared" si="4"/>
        <v>4</v>
      </c>
      <c r="O15" s="1">
        <f t="shared" si="5"/>
        <v>10</v>
      </c>
      <c r="P15" s="3">
        <f t="shared" si="6"/>
        <v>3.5</v>
      </c>
      <c r="Q15">
        <f>IF(P15 &lt; 1, 3, IF(P15 &gt;= P$17, 1, 2))</f>
        <v>1</v>
      </c>
    </row>
    <row r="16" spans="1:17" x14ac:dyDescent="0.25">
      <c r="A16" s="1" t="s">
        <v>41</v>
      </c>
      <c r="D16">
        <v>0</v>
      </c>
      <c r="E16">
        <v>1</v>
      </c>
      <c r="M16">
        <f t="shared" si="0"/>
        <v>0</v>
      </c>
      <c r="N16">
        <f t="shared" si="0"/>
        <v>1</v>
      </c>
      <c r="O16" s="1">
        <f t="shared" si="1"/>
        <v>-1</v>
      </c>
      <c r="P16" s="3">
        <f t="shared" si="2"/>
        <v>0</v>
      </c>
      <c r="Q16">
        <f>IF(P16 &lt; 1, 3, IF(P16 &gt;= P$17, 1, 2))</f>
        <v>3</v>
      </c>
    </row>
    <row r="17" spans="1:17" x14ac:dyDescent="0.25">
      <c r="A17" s="4"/>
      <c r="B17" s="4">
        <v>25</v>
      </c>
      <c r="C17" s="4">
        <v>17</v>
      </c>
      <c r="D17" s="4">
        <v>18</v>
      </c>
      <c r="E17" s="4">
        <v>25</v>
      </c>
      <c r="F17" s="4">
        <v>15</v>
      </c>
      <c r="G17" s="4">
        <v>13</v>
      </c>
      <c r="H17" s="4"/>
      <c r="I17" s="4"/>
      <c r="J17" s="4"/>
      <c r="K17" s="4"/>
      <c r="L17" s="4"/>
      <c r="M17" s="4">
        <f t="shared" si="0"/>
        <v>58</v>
      </c>
      <c r="N17" s="4">
        <f t="shared" si="0"/>
        <v>55</v>
      </c>
      <c r="O17" s="4">
        <f t="shared" si="1"/>
        <v>3</v>
      </c>
      <c r="P17" s="5">
        <f t="shared" si="2"/>
        <v>1.0545454545454545</v>
      </c>
    </row>
    <row r="18" spans="1:17" x14ac:dyDescent="0.25">
      <c r="P18"/>
    </row>
    <row r="19" spans="1:17" ht="18.75" x14ac:dyDescent="0.3">
      <c r="A19" s="8">
        <v>43590</v>
      </c>
      <c r="B19" s="9" t="s">
        <v>346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</row>
    <row r="20" spans="1:17" x14ac:dyDescent="0.25">
      <c r="A20" s="4"/>
      <c r="B20" s="4" t="s">
        <v>5</v>
      </c>
      <c r="C20" s="4"/>
      <c r="D20" s="4" t="s">
        <v>6</v>
      </c>
      <c r="E20" s="4"/>
      <c r="F20" s="4" t="s">
        <v>7</v>
      </c>
      <c r="G20" s="4"/>
      <c r="H20" s="4" t="s">
        <v>8</v>
      </c>
      <c r="I20" s="4"/>
      <c r="J20" s="4" t="s">
        <v>9</v>
      </c>
      <c r="K20" s="4"/>
      <c r="L20" s="4"/>
      <c r="M20" s="4" t="s">
        <v>10</v>
      </c>
      <c r="N20" s="4"/>
      <c r="O20" s="4"/>
      <c r="P20" s="6"/>
    </row>
    <row r="21" spans="1:17" x14ac:dyDescent="0.25">
      <c r="A21" s="4"/>
      <c r="B21" s="7" t="s">
        <v>3</v>
      </c>
      <c r="C21" s="7" t="s">
        <v>4</v>
      </c>
      <c r="D21" s="7" t="s">
        <v>3</v>
      </c>
      <c r="E21" s="7" t="s">
        <v>4</v>
      </c>
      <c r="F21" s="7" t="s">
        <v>3</v>
      </c>
      <c r="G21" s="7" t="s">
        <v>4</v>
      </c>
      <c r="H21" s="7" t="s">
        <v>3</v>
      </c>
      <c r="I21" s="7" t="s">
        <v>4</v>
      </c>
      <c r="J21" s="7" t="s">
        <v>3</v>
      </c>
      <c r="K21" s="7" t="s">
        <v>4</v>
      </c>
      <c r="L21" s="7"/>
      <c r="M21" s="7" t="s">
        <v>3</v>
      </c>
      <c r="N21" s="7" t="s">
        <v>4</v>
      </c>
      <c r="O21" s="4" t="s">
        <v>11</v>
      </c>
      <c r="P21" s="6" t="s">
        <v>12</v>
      </c>
    </row>
    <row r="22" spans="1:17" x14ac:dyDescent="0.25">
      <c r="A22" s="1" t="s">
        <v>2</v>
      </c>
      <c r="M22">
        <f t="shared" ref="M22:M34" si="7" xml:space="preserve"> B22 + D22 + F22 + H22 + J22</f>
        <v>0</v>
      </c>
      <c r="N22">
        <f t="shared" ref="N22:N34" si="8" xml:space="preserve"> C22 + E22 + G22 + I22 + K22</f>
        <v>0</v>
      </c>
      <c r="O22" s="1">
        <f t="shared" ref="O22:O34" si="9">M22 - N22</f>
        <v>0</v>
      </c>
      <c r="P22" s="3">
        <f t="shared" ref="P22:P34" si="10" xml:space="preserve"> IF(M22+N22=0, 0, IF(N22=0, "MAX", M22/N22))</f>
        <v>0</v>
      </c>
      <c r="Q22">
        <v>2</v>
      </c>
    </row>
    <row r="23" spans="1:17" x14ac:dyDescent="0.25">
      <c r="A23" s="1" t="s">
        <v>180</v>
      </c>
      <c r="B23">
        <v>1</v>
      </c>
      <c r="C23">
        <v>0</v>
      </c>
      <c r="D23">
        <v>1</v>
      </c>
      <c r="E23">
        <v>2</v>
      </c>
      <c r="M23">
        <f t="shared" si="7"/>
        <v>2</v>
      </c>
      <c r="N23">
        <f t="shared" si="8"/>
        <v>2</v>
      </c>
      <c r="O23" s="1">
        <f t="shared" si="9"/>
        <v>0</v>
      </c>
      <c r="P23" s="3">
        <f t="shared" si="10"/>
        <v>1</v>
      </c>
      <c r="Q23">
        <f t="shared" ref="Q23:Q33" si="11">IF(P23 &lt; 1, 3, IF(P23 &gt;= P$34, 1, 2))</f>
        <v>2</v>
      </c>
    </row>
    <row r="24" spans="1:17" x14ac:dyDescent="0.25">
      <c r="A24" s="1" t="s">
        <v>20</v>
      </c>
      <c r="M24">
        <f t="shared" si="7"/>
        <v>0</v>
      </c>
      <c r="N24">
        <f t="shared" si="8"/>
        <v>0</v>
      </c>
      <c r="O24" s="1">
        <f t="shared" si="9"/>
        <v>0</v>
      </c>
      <c r="P24" s="3">
        <f t="shared" si="10"/>
        <v>0</v>
      </c>
      <c r="Q24">
        <v>2</v>
      </c>
    </row>
    <row r="25" spans="1:17" x14ac:dyDescent="0.25">
      <c r="A25" s="1" t="s">
        <v>21</v>
      </c>
      <c r="M25">
        <f t="shared" si="7"/>
        <v>0</v>
      </c>
      <c r="N25">
        <f t="shared" si="8"/>
        <v>0</v>
      </c>
      <c r="O25" s="1">
        <f t="shared" si="9"/>
        <v>0</v>
      </c>
      <c r="P25" s="3">
        <f t="shared" si="10"/>
        <v>0</v>
      </c>
      <c r="Q25">
        <v>2</v>
      </c>
    </row>
    <row r="26" spans="1:17" x14ac:dyDescent="0.25">
      <c r="A26" s="1" t="s">
        <v>52</v>
      </c>
      <c r="B26">
        <v>0</v>
      </c>
      <c r="C26">
        <v>2</v>
      </c>
      <c r="D26">
        <v>2</v>
      </c>
      <c r="E26">
        <v>4</v>
      </c>
      <c r="M26">
        <f t="shared" si="7"/>
        <v>2</v>
      </c>
      <c r="N26">
        <f t="shared" si="8"/>
        <v>6</v>
      </c>
      <c r="O26" s="1">
        <f t="shared" si="9"/>
        <v>-4</v>
      </c>
      <c r="P26" s="3">
        <f t="shared" si="10"/>
        <v>0.33333333333333331</v>
      </c>
      <c r="Q26">
        <f t="shared" si="11"/>
        <v>3</v>
      </c>
    </row>
    <row r="27" spans="1:17" x14ac:dyDescent="0.25">
      <c r="A27" s="1" t="s">
        <v>0</v>
      </c>
      <c r="M27">
        <f t="shared" si="7"/>
        <v>0</v>
      </c>
      <c r="N27">
        <f t="shared" si="8"/>
        <v>0</v>
      </c>
      <c r="O27" s="1">
        <f t="shared" si="9"/>
        <v>0</v>
      </c>
      <c r="P27" s="3">
        <f t="shared" si="10"/>
        <v>0</v>
      </c>
      <c r="Q27">
        <v>2</v>
      </c>
    </row>
    <row r="28" spans="1:17" x14ac:dyDescent="0.25">
      <c r="A28" s="1" t="s">
        <v>22</v>
      </c>
      <c r="B28">
        <v>0</v>
      </c>
      <c r="C28">
        <v>1</v>
      </c>
      <c r="D28">
        <v>4</v>
      </c>
      <c r="E28">
        <v>3</v>
      </c>
      <c r="M28">
        <f t="shared" si="7"/>
        <v>4</v>
      </c>
      <c r="N28">
        <f t="shared" si="8"/>
        <v>4</v>
      </c>
      <c r="O28" s="1">
        <f t="shared" si="9"/>
        <v>0</v>
      </c>
      <c r="P28" s="3">
        <f t="shared" si="10"/>
        <v>1</v>
      </c>
      <c r="Q28">
        <f t="shared" si="11"/>
        <v>2</v>
      </c>
    </row>
    <row r="29" spans="1:17" x14ac:dyDescent="0.25">
      <c r="A29" s="1" t="s">
        <v>23</v>
      </c>
      <c r="B29">
        <v>1</v>
      </c>
      <c r="C29">
        <v>3</v>
      </c>
      <c r="D29">
        <v>0</v>
      </c>
      <c r="E29">
        <v>2</v>
      </c>
      <c r="M29">
        <f t="shared" si="7"/>
        <v>1</v>
      </c>
      <c r="N29">
        <f t="shared" si="8"/>
        <v>5</v>
      </c>
      <c r="O29" s="1">
        <f t="shared" si="9"/>
        <v>-4</v>
      </c>
      <c r="P29" s="3">
        <f t="shared" si="10"/>
        <v>0.2</v>
      </c>
      <c r="Q29">
        <f t="shared" si="11"/>
        <v>3</v>
      </c>
    </row>
    <row r="30" spans="1:17" x14ac:dyDescent="0.25">
      <c r="A30" s="1" t="s">
        <v>133</v>
      </c>
      <c r="M30">
        <f t="shared" si="7"/>
        <v>0</v>
      </c>
      <c r="N30">
        <f t="shared" si="8"/>
        <v>0</v>
      </c>
      <c r="O30" s="1">
        <f t="shared" si="9"/>
        <v>0</v>
      </c>
      <c r="P30" s="3">
        <f t="shared" si="10"/>
        <v>0</v>
      </c>
      <c r="Q30">
        <v>2</v>
      </c>
    </row>
    <row r="31" spans="1:17" x14ac:dyDescent="0.25">
      <c r="A31" s="1" t="s">
        <v>1</v>
      </c>
      <c r="B31">
        <v>0</v>
      </c>
      <c r="C31">
        <v>1</v>
      </c>
      <c r="D31">
        <v>1</v>
      </c>
      <c r="E31">
        <v>2</v>
      </c>
      <c r="M31">
        <f t="shared" si="7"/>
        <v>1</v>
      </c>
      <c r="N31">
        <f t="shared" si="8"/>
        <v>3</v>
      </c>
      <c r="O31" s="1">
        <f t="shared" si="9"/>
        <v>-2</v>
      </c>
      <c r="P31" s="3">
        <f t="shared" si="10"/>
        <v>0.33333333333333331</v>
      </c>
      <c r="Q31">
        <f t="shared" si="11"/>
        <v>3</v>
      </c>
    </row>
    <row r="32" spans="1:17" x14ac:dyDescent="0.25">
      <c r="A32" s="1" t="s">
        <v>25</v>
      </c>
      <c r="M32">
        <f t="shared" si="7"/>
        <v>0</v>
      </c>
      <c r="N32">
        <f t="shared" si="8"/>
        <v>0</v>
      </c>
      <c r="O32" s="1">
        <f t="shared" si="9"/>
        <v>0</v>
      </c>
      <c r="P32" s="3">
        <f t="shared" si="10"/>
        <v>0</v>
      </c>
      <c r="Q32">
        <v>2</v>
      </c>
    </row>
    <row r="33" spans="1:17" x14ac:dyDescent="0.25">
      <c r="A33" s="1" t="s">
        <v>41</v>
      </c>
      <c r="B33">
        <v>3</v>
      </c>
      <c r="C33">
        <v>2</v>
      </c>
      <c r="D33">
        <v>3</v>
      </c>
      <c r="E33">
        <v>4</v>
      </c>
      <c r="M33">
        <f t="shared" si="7"/>
        <v>6</v>
      </c>
      <c r="N33">
        <f t="shared" si="8"/>
        <v>6</v>
      </c>
      <c r="O33" s="1">
        <f t="shared" si="9"/>
        <v>0</v>
      </c>
      <c r="P33" s="3">
        <f t="shared" si="10"/>
        <v>1</v>
      </c>
      <c r="Q33">
        <f t="shared" si="11"/>
        <v>2</v>
      </c>
    </row>
    <row r="34" spans="1:17" x14ac:dyDescent="0.25">
      <c r="A34" s="4"/>
      <c r="B34" s="4">
        <v>25</v>
      </c>
      <c r="C34" s="4">
        <v>15</v>
      </c>
      <c r="D34" s="4">
        <v>25</v>
      </c>
      <c r="E34" s="4">
        <v>18</v>
      </c>
      <c r="F34" s="4"/>
      <c r="G34" s="4"/>
      <c r="H34" s="4"/>
      <c r="I34" s="4"/>
      <c r="J34" s="4"/>
      <c r="K34" s="4"/>
      <c r="L34" s="4"/>
      <c r="M34" s="4">
        <f t="shared" si="7"/>
        <v>50</v>
      </c>
      <c r="N34" s="4">
        <f t="shared" si="8"/>
        <v>33</v>
      </c>
      <c r="O34" s="4">
        <f t="shared" si="9"/>
        <v>17</v>
      </c>
      <c r="P34" s="5">
        <f t="shared" si="10"/>
        <v>1.5151515151515151</v>
      </c>
    </row>
    <row r="36" spans="1:17" ht="18.75" x14ac:dyDescent="0.3">
      <c r="A36" s="8">
        <v>43590</v>
      </c>
      <c r="B36" s="9" t="s">
        <v>347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17" x14ac:dyDescent="0.25">
      <c r="A37" s="4"/>
      <c r="B37" s="4" t="s">
        <v>5</v>
      </c>
      <c r="C37" s="4"/>
      <c r="D37" s="4" t="s">
        <v>6</v>
      </c>
      <c r="E37" s="4"/>
      <c r="F37" s="4" t="s">
        <v>7</v>
      </c>
      <c r="G37" s="4"/>
      <c r="H37" s="4" t="s">
        <v>8</v>
      </c>
      <c r="I37" s="4"/>
      <c r="J37" s="4" t="s">
        <v>9</v>
      </c>
      <c r="K37" s="4"/>
      <c r="L37" s="4"/>
      <c r="M37" s="4" t="s">
        <v>10</v>
      </c>
      <c r="N37" s="4"/>
      <c r="O37" s="4"/>
      <c r="P37" s="6"/>
    </row>
    <row r="38" spans="1:17" x14ac:dyDescent="0.25">
      <c r="A38" s="4"/>
      <c r="B38" s="7" t="s">
        <v>3</v>
      </c>
      <c r="C38" s="7" t="s">
        <v>4</v>
      </c>
      <c r="D38" s="7" t="s">
        <v>3</v>
      </c>
      <c r="E38" s="7" t="s">
        <v>4</v>
      </c>
      <c r="F38" s="7" t="s">
        <v>3</v>
      </c>
      <c r="G38" s="7" t="s">
        <v>4</v>
      </c>
      <c r="H38" s="7" t="s">
        <v>3</v>
      </c>
      <c r="I38" s="7" t="s">
        <v>4</v>
      </c>
      <c r="J38" s="7" t="s">
        <v>3</v>
      </c>
      <c r="K38" s="7" t="s">
        <v>4</v>
      </c>
      <c r="L38" s="7"/>
      <c r="M38" s="7" t="s">
        <v>3</v>
      </c>
      <c r="N38" s="7" t="s">
        <v>4</v>
      </c>
      <c r="O38" s="4" t="s">
        <v>11</v>
      </c>
      <c r="P38" s="6" t="s">
        <v>12</v>
      </c>
    </row>
    <row r="39" spans="1:17" x14ac:dyDescent="0.25">
      <c r="A39" s="1" t="s">
        <v>2</v>
      </c>
      <c r="B39">
        <v>0</v>
      </c>
      <c r="C39">
        <v>2</v>
      </c>
      <c r="D39">
        <v>0</v>
      </c>
      <c r="E39">
        <v>0</v>
      </c>
      <c r="M39">
        <f t="shared" ref="M39:M51" si="12" xml:space="preserve"> B39 + D39 + F39 + H39 + J39</f>
        <v>0</v>
      </c>
      <c r="N39">
        <f t="shared" ref="N39:N51" si="13" xml:space="preserve"> C39 + E39 + G39 + I39 + K39</f>
        <v>2</v>
      </c>
      <c r="O39" s="1">
        <f t="shared" ref="O39:O51" si="14">M39 - N39</f>
        <v>-2</v>
      </c>
      <c r="P39" s="3">
        <f t="shared" ref="P39:P51" si="15" xml:space="preserve"> IF(M39+N39=0, 0, IF(N39=0, "MAX", M39/N39))</f>
        <v>0</v>
      </c>
      <c r="Q39">
        <f>IF(P39 &lt; 1, 3, IF(P39 &gt;= P$51, 1, 2))</f>
        <v>3</v>
      </c>
    </row>
    <row r="40" spans="1:17" x14ac:dyDescent="0.25">
      <c r="A40" s="1" t="s">
        <v>180</v>
      </c>
      <c r="M40">
        <f t="shared" si="12"/>
        <v>0</v>
      </c>
      <c r="N40">
        <f t="shared" si="13"/>
        <v>0</v>
      </c>
      <c r="O40" s="1">
        <f t="shared" si="14"/>
        <v>0</v>
      </c>
      <c r="P40" s="3">
        <f t="shared" si="15"/>
        <v>0</v>
      </c>
      <c r="Q40">
        <v>2</v>
      </c>
    </row>
    <row r="41" spans="1:17" x14ac:dyDescent="0.25">
      <c r="A41" s="1" t="s">
        <v>20</v>
      </c>
      <c r="B41">
        <v>0</v>
      </c>
      <c r="C41">
        <v>2</v>
      </c>
      <c r="D41">
        <v>0</v>
      </c>
      <c r="E41">
        <v>1</v>
      </c>
      <c r="M41">
        <f t="shared" si="12"/>
        <v>0</v>
      </c>
      <c r="N41">
        <f t="shared" si="13"/>
        <v>3</v>
      </c>
      <c r="O41" s="1">
        <f t="shared" si="14"/>
        <v>-3</v>
      </c>
      <c r="P41" s="3">
        <f t="shared" si="15"/>
        <v>0</v>
      </c>
      <c r="Q41">
        <f t="shared" ref="Q41:Q49" si="16">IF(P41 &lt; 1, 3, IF(P41 &gt;= P$51, 1, 2))</f>
        <v>3</v>
      </c>
    </row>
    <row r="42" spans="1:17" x14ac:dyDescent="0.25">
      <c r="A42" s="1" t="s">
        <v>21</v>
      </c>
      <c r="B42">
        <v>1</v>
      </c>
      <c r="C42">
        <v>0</v>
      </c>
      <c r="D42">
        <v>2</v>
      </c>
      <c r="E42">
        <v>1</v>
      </c>
      <c r="M42">
        <f t="shared" si="12"/>
        <v>3</v>
      </c>
      <c r="N42">
        <f t="shared" si="13"/>
        <v>1</v>
      </c>
      <c r="O42" s="1">
        <f t="shared" si="14"/>
        <v>2</v>
      </c>
      <c r="P42" s="3">
        <f t="shared" si="15"/>
        <v>3</v>
      </c>
      <c r="Q42">
        <f t="shared" si="16"/>
        <v>1</v>
      </c>
    </row>
    <row r="43" spans="1:17" x14ac:dyDescent="0.25">
      <c r="A43" s="1" t="s">
        <v>52</v>
      </c>
      <c r="M43">
        <f t="shared" si="12"/>
        <v>0</v>
      </c>
      <c r="N43">
        <f t="shared" si="13"/>
        <v>0</v>
      </c>
      <c r="O43" s="1">
        <f t="shared" si="14"/>
        <v>0</v>
      </c>
      <c r="P43" s="3">
        <f t="shared" si="15"/>
        <v>0</v>
      </c>
      <c r="Q43">
        <v>2</v>
      </c>
    </row>
    <row r="44" spans="1:17" x14ac:dyDescent="0.25">
      <c r="A44" s="1" t="s">
        <v>0</v>
      </c>
      <c r="B44">
        <v>6</v>
      </c>
      <c r="C44">
        <v>5</v>
      </c>
      <c r="D44">
        <v>4</v>
      </c>
      <c r="E44">
        <v>3</v>
      </c>
      <c r="M44">
        <f t="shared" si="12"/>
        <v>10</v>
      </c>
      <c r="N44">
        <f t="shared" si="13"/>
        <v>8</v>
      </c>
      <c r="O44" s="1">
        <f t="shared" si="14"/>
        <v>2</v>
      </c>
      <c r="P44" s="3">
        <f t="shared" si="15"/>
        <v>1.25</v>
      </c>
      <c r="Q44">
        <f t="shared" si="16"/>
        <v>1</v>
      </c>
    </row>
    <row r="45" spans="1:17" x14ac:dyDescent="0.25">
      <c r="A45" s="1" t="s">
        <v>22</v>
      </c>
      <c r="M45">
        <f t="shared" si="12"/>
        <v>0</v>
      </c>
      <c r="N45">
        <f t="shared" si="13"/>
        <v>0</v>
      </c>
      <c r="O45" s="1">
        <f t="shared" si="14"/>
        <v>0</v>
      </c>
      <c r="P45" s="3">
        <f t="shared" si="15"/>
        <v>0</v>
      </c>
      <c r="Q45">
        <v>2</v>
      </c>
    </row>
    <row r="46" spans="1:17" x14ac:dyDescent="0.25">
      <c r="A46" s="1" t="s">
        <v>23</v>
      </c>
      <c r="M46">
        <f t="shared" si="12"/>
        <v>0</v>
      </c>
      <c r="N46">
        <f t="shared" si="13"/>
        <v>0</v>
      </c>
      <c r="O46" s="1">
        <f t="shared" si="14"/>
        <v>0</v>
      </c>
      <c r="P46" s="3">
        <f t="shared" si="15"/>
        <v>0</v>
      </c>
      <c r="Q46">
        <v>2</v>
      </c>
    </row>
    <row r="47" spans="1:17" x14ac:dyDescent="0.25">
      <c r="A47" s="1" t="s">
        <v>133</v>
      </c>
      <c r="B47">
        <v>1</v>
      </c>
      <c r="C47">
        <v>4</v>
      </c>
      <c r="D47">
        <v>0</v>
      </c>
      <c r="E47">
        <v>3</v>
      </c>
      <c r="M47">
        <f t="shared" si="12"/>
        <v>1</v>
      </c>
      <c r="N47">
        <f t="shared" si="13"/>
        <v>7</v>
      </c>
      <c r="O47" s="1">
        <f t="shared" si="14"/>
        <v>-6</v>
      </c>
      <c r="P47" s="3">
        <f t="shared" si="15"/>
        <v>0.14285714285714285</v>
      </c>
      <c r="Q47">
        <f t="shared" si="16"/>
        <v>3</v>
      </c>
    </row>
    <row r="48" spans="1:17" x14ac:dyDescent="0.25">
      <c r="A48" s="1" t="s">
        <v>1</v>
      </c>
      <c r="M48">
        <f t="shared" si="12"/>
        <v>0</v>
      </c>
      <c r="N48">
        <f t="shared" si="13"/>
        <v>0</v>
      </c>
      <c r="O48" s="1">
        <f t="shared" si="14"/>
        <v>0</v>
      </c>
      <c r="P48" s="3">
        <f t="shared" si="15"/>
        <v>0</v>
      </c>
      <c r="Q48">
        <v>2</v>
      </c>
    </row>
    <row r="49" spans="1:17" x14ac:dyDescent="0.25">
      <c r="A49" s="1" t="s">
        <v>25</v>
      </c>
      <c r="B49">
        <v>3</v>
      </c>
      <c r="C49">
        <v>3</v>
      </c>
      <c r="D49">
        <v>3</v>
      </c>
      <c r="E49">
        <v>1</v>
      </c>
      <c r="M49">
        <f t="shared" si="12"/>
        <v>6</v>
      </c>
      <c r="N49">
        <f t="shared" si="13"/>
        <v>4</v>
      </c>
      <c r="O49" s="1">
        <f t="shared" si="14"/>
        <v>2</v>
      </c>
      <c r="P49" s="3">
        <f t="shared" si="15"/>
        <v>1.5</v>
      </c>
      <c r="Q49">
        <f t="shared" si="16"/>
        <v>1</v>
      </c>
    </row>
    <row r="50" spans="1:17" x14ac:dyDescent="0.25">
      <c r="A50" s="1" t="s">
        <v>41</v>
      </c>
      <c r="M50">
        <f t="shared" si="12"/>
        <v>0</v>
      </c>
      <c r="N50">
        <f t="shared" si="13"/>
        <v>0</v>
      </c>
      <c r="O50" s="1">
        <f t="shared" si="14"/>
        <v>0</v>
      </c>
      <c r="P50" s="3">
        <f t="shared" si="15"/>
        <v>0</v>
      </c>
      <c r="Q50">
        <v>2</v>
      </c>
    </row>
    <row r="51" spans="1:17" x14ac:dyDescent="0.25">
      <c r="A51" s="4"/>
      <c r="B51" s="4">
        <v>18</v>
      </c>
      <c r="C51" s="4">
        <v>25</v>
      </c>
      <c r="D51" s="4">
        <v>18</v>
      </c>
      <c r="E51" s="4">
        <v>25</v>
      </c>
      <c r="F51" s="4"/>
      <c r="G51" s="4"/>
      <c r="H51" s="4"/>
      <c r="I51" s="4"/>
      <c r="J51" s="4"/>
      <c r="K51" s="4"/>
      <c r="L51" s="4"/>
      <c r="M51" s="4">
        <f t="shared" si="12"/>
        <v>36</v>
      </c>
      <c r="N51" s="4">
        <f t="shared" si="13"/>
        <v>50</v>
      </c>
      <c r="O51" s="4">
        <f t="shared" si="14"/>
        <v>-14</v>
      </c>
      <c r="P51" s="5">
        <f t="shared" si="15"/>
        <v>0.72</v>
      </c>
    </row>
    <row r="53" spans="1:17" ht="18.75" x14ac:dyDescent="0.3">
      <c r="A53" s="8">
        <v>43590</v>
      </c>
      <c r="B53" s="9" t="s">
        <v>341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</row>
    <row r="54" spans="1:17" x14ac:dyDescent="0.25">
      <c r="A54" s="4"/>
      <c r="B54" s="4" t="s">
        <v>5</v>
      </c>
      <c r="C54" s="4"/>
      <c r="D54" s="4" t="s">
        <v>6</v>
      </c>
      <c r="E54" s="4"/>
      <c r="F54" s="4" t="s">
        <v>7</v>
      </c>
      <c r="G54" s="4"/>
      <c r="H54" s="4" t="s">
        <v>8</v>
      </c>
      <c r="I54" s="4"/>
      <c r="J54" s="4" t="s">
        <v>9</v>
      </c>
      <c r="K54" s="4"/>
      <c r="L54" s="4"/>
      <c r="M54" s="4" t="s">
        <v>10</v>
      </c>
      <c r="N54" s="4"/>
      <c r="O54" s="4"/>
      <c r="P54" s="6"/>
    </row>
    <row r="55" spans="1:17" x14ac:dyDescent="0.25">
      <c r="A55" s="4"/>
      <c r="B55" s="7" t="s">
        <v>3</v>
      </c>
      <c r="C55" s="7" t="s">
        <v>4</v>
      </c>
      <c r="D55" s="7" t="s">
        <v>3</v>
      </c>
      <c r="E55" s="7" t="s">
        <v>4</v>
      </c>
      <c r="F55" s="7" t="s">
        <v>3</v>
      </c>
      <c r="G55" s="7" t="s">
        <v>4</v>
      </c>
      <c r="H55" s="7" t="s">
        <v>3</v>
      </c>
      <c r="I55" s="7" t="s">
        <v>4</v>
      </c>
      <c r="J55" s="7" t="s">
        <v>3</v>
      </c>
      <c r="K55" s="7" t="s">
        <v>4</v>
      </c>
      <c r="L55" s="7"/>
      <c r="M55" s="7" t="s">
        <v>3</v>
      </c>
      <c r="N55" s="7" t="s">
        <v>4</v>
      </c>
      <c r="O55" s="4" t="s">
        <v>11</v>
      </c>
      <c r="P55" s="6" t="s">
        <v>12</v>
      </c>
    </row>
    <row r="56" spans="1:17" x14ac:dyDescent="0.25">
      <c r="A56" s="1" t="s">
        <v>2</v>
      </c>
      <c r="B56">
        <v>2</v>
      </c>
      <c r="C56">
        <v>3</v>
      </c>
      <c r="D56">
        <v>0</v>
      </c>
      <c r="E56">
        <v>1</v>
      </c>
      <c r="F56">
        <v>1</v>
      </c>
      <c r="G56">
        <v>0</v>
      </c>
      <c r="M56">
        <f t="shared" ref="M56:M68" si="17" xml:space="preserve"> B56 + D56 + F56 + H56 + J56</f>
        <v>3</v>
      </c>
      <c r="N56">
        <f t="shared" ref="N56:N68" si="18" xml:space="preserve"> C56 + E56 + G56 + I56 + K56</f>
        <v>4</v>
      </c>
      <c r="O56" s="1">
        <f t="shared" ref="O56:O68" si="19">M56 - N56</f>
        <v>-1</v>
      </c>
      <c r="P56" s="3">
        <f t="shared" ref="P56:P68" si="20" xml:space="preserve"> IF(M56+N56=0, 0, IF(N56=0, "MAX", M56/N56))</f>
        <v>0.75</v>
      </c>
      <c r="Q56">
        <f>IF(P56 &lt; 1, 3, IF(P56 &gt;= P$68, 1, 2))</f>
        <v>3</v>
      </c>
    </row>
    <row r="57" spans="1:17" x14ac:dyDescent="0.25">
      <c r="A57" s="1" t="s">
        <v>180</v>
      </c>
      <c r="M57">
        <f t="shared" si="17"/>
        <v>0</v>
      </c>
      <c r="N57">
        <f t="shared" si="18"/>
        <v>0</v>
      </c>
      <c r="O57" s="1">
        <f t="shared" si="19"/>
        <v>0</v>
      </c>
      <c r="P57" s="3">
        <f t="shared" si="20"/>
        <v>0</v>
      </c>
      <c r="Q57">
        <v>2</v>
      </c>
    </row>
    <row r="58" spans="1:17" x14ac:dyDescent="0.25">
      <c r="A58" s="1" t="s">
        <v>20</v>
      </c>
      <c r="B58">
        <v>1</v>
      </c>
      <c r="C58">
        <v>4</v>
      </c>
      <c r="D58">
        <v>2</v>
      </c>
      <c r="E58">
        <v>3</v>
      </c>
      <c r="F58">
        <v>1</v>
      </c>
      <c r="G58">
        <v>2</v>
      </c>
      <c r="M58">
        <f t="shared" si="17"/>
        <v>4</v>
      </c>
      <c r="N58">
        <f t="shared" si="18"/>
        <v>9</v>
      </c>
      <c r="O58" s="1">
        <f t="shared" si="19"/>
        <v>-5</v>
      </c>
      <c r="P58" s="3">
        <f t="shared" si="20"/>
        <v>0.44444444444444442</v>
      </c>
      <c r="Q58">
        <f t="shared" ref="Q58:Q67" si="21">IF(P58 &lt; 1, 3, IF(P58 &gt;= P$68, 1, 2))</f>
        <v>3</v>
      </c>
    </row>
    <row r="59" spans="1:17" x14ac:dyDescent="0.25">
      <c r="A59" s="1" t="s">
        <v>21</v>
      </c>
      <c r="B59">
        <v>0</v>
      </c>
      <c r="C59">
        <v>3</v>
      </c>
      <c r="D59">
        <v>0</v>
      </c>
      <c r="E59">
        <v>2</v>
      </c>
      <c r="F59">
        <v>0</v>
      </c>
      <c r="G59">
        <v>0</v>
      </c>
      <c r="M59">
        <f t="shared" si="17"/>
        <v>0</v>
      </c>
      <c r="N59">
        <f t="shared" si="18"/>
        <v>5</v>
      </c>
      <c r="O59" s="1">
        <f t="shared" si="19"/>
        <v>-5</v>
      </c>
      <c r="P59" s="3">
        <f t="shared" si="20"/>
        <v>0</v>
      </c>
      <c r="Q59">
        <f t="shared" si="21"/>
        <v>3</v>
      </c>
    </row>
    <row r="60" spans="1:17" x14ac:dyDescent="0.25">
      <c r="A60" s="1" t="s">
        <v>52</v>
      </c>
      <c r="M60">
        <f t="shared" si="17"/>
        <v>0</v>
      </c>
      <c r="N60">
        <f t="shared" si="18"/>
        <v>0</v>
      </c>
      <c r="O60" s="1">
        <f t="shared" si="19"/>
        <v>0</v>
      </c>
      <c r="P60" s="3">
        <f t="shared" si="20"/>
        <v>0</v>
      </c>
      <c r="Q60">
        <v>2</v>
      </c>
    </row>
    <row r="61" spans="1:17" x14ac:dyDescent="0.25">
      <c r="A61" s="1" t="s">
        <v>0</v>
      </c>
      <c r="B61">
        <v>0</v>
      </c>
      <c r="C61">
        <v>3</v>
      </c>
      <c r="D61">
        <v>5</v>
      </c>
      <c r="E61">
        <v>6</v>
      </c>
      <c r="F61">
        <v>0</v>
      </c>
      <c r="G61">
        <v>3</v>
      </c>
      <c r="M61">
        <f t="shared" si="17"/>
        <v>5</v>
      </c>
      <c r="N61">
        <f t="shared" si="18"/>
        <v>12</v>
      </c>
      <c r="O61" s="1">
        <f t="shared" si="19"/>
        <v>-7</v>
      </c>
      <c r="P61" s="3">
        <f t="shared" si="20"/>
        <v>0.41666666666666669</v>
      </c>
      <c r="Q61">
        <f t="shared" si="21"/>
        <v>3</v>
      </c>
    </row>
    <row r="62" spans="1:17" x14ac:dyDescent="0.25">
      <c r="A62" s="1" t="s">
        <v>22</v>
      </c>
      <c r="B62">
        <v>0</v>
      </c>
      <c r="C62">
        <v>0</v>
      </c>
      <c r="F62">
        <v>0</v>
      </c>
      <c r="G62">
        <v>0</v>
      </c>
      <c r="M62">
        <f t="shared" si="17"/>
        <v>0</v>
      </c>
      <c r="N62">
        <f t="shared" si="18"/>
        <v>0</v>
      </c>
      <c r="O62" s="1">
        <f t="shared" si="19"/>
        <v>0</v>
      </c>
      <c r="P62" s="3">
        <f t="shared" si="20"/>
        <v>0</v>
      </c>
      <c r="Q62">
        <f t="shared" si="21"/>
        <v>3</v>
      </c>
    </row>
    <row r="63" spans="1:17" x14ac:dyDescent="0.25">
      <c r="A63" s="1" t="s">
        <v>23</v>
      </c>
      <c r="M63">
        <f t="shared" si="17"/>
        <v>0</v>
      </c>
      <c r="N63">
        <f t="shared" si="18"/>
        <v>0</v>
      </c>
      <c r="O63" s="1">
        <f t="shared" si="19"/>
        <v>0</v>
      </c>
      <c r="P63" s="3">
        <f t="shared" si="20"/>
        <v>0</v>
      </c>
      <c r="Q63">
        <v>2</v>
      </c>
    </row>
    <row r="64" spans="1:17" x14ac:dyDescent="0.25">
      <c r="A64" s="1" t="s">
        <v>133</v>
      </c>
      <c r="B64">
        <v>0</v>
      </c>
      <c r="C64">
        <v>3</v>
      </c>
      <c r="D64">
        <v>1</v>
      </c>
      <c r="E64">
        <v>4</v>
      </c>
      <c r="F64">
        <v>0</v>
      </c>
      <c r="G64">
        <v>5</v>
      </c>
      <c r="M64">
        <f t="shared" si="17"/>
        <v>1</v>
      </c>
      <c r="N64">
        <f t="shared" si="18"/>
        <v>12</v>
      </c>
      <c r="O64" s="1">
        <f t="shared" si="19"/>
        <v>-11</v>
      </c>
      <c r="P64" s="3">
        <f t="shared" si="20"/>
        <v>8.3333333333333329E-2</v>
      </c>
      <c r="Q64">
        <f t="shared" si="21"/>
        <v>3</v>
      </c>
    </row>
    <row r="65" spans="1:17" x14ac:dyDescent="0.25">
      <c r="A65" s="1" t="s">
        <v>1</v>
      </c>
      <c r="D65">
        <v>1</v>
      </c>
      <c r="E65">
        <v>1</v>
      </c>
      <c r="F65">
        <v>0</v>
      </c>
      <c r="G65">
        <v>0</v>
      </c>
      <c r="M65">
        <f t="shared" si="17"/>
        <v>1</v>
      </c>
      <c r="N65">
        <f t="shared" si="18"/>
        <v>1</v>
      </c>
      <c r="O65" s="1">
        <f t="shared" si="19"/>
        <v>0</v>
      </c>
      <c r="P65" s="3">
        <f t="shared" si="20"/>
        <v>1</v>
      </c>
      <c r="Q65">
        <f t="shared" si="21"/>
        <v>1</v>
      </c>
    </row>
    <row r="66" spans="1:17" x14ac:dyDescent="0.25">
      <c r="A66" s="1" t="s">
        <v>25</v>
      </c>
      <c r="B66">
        <v>3</v>
      </c>
      <c r="C66">
        <v>2</v>
      </c>
      <c r="D66">
        <v>5</v>
      </c>
      <c r="E66">
        <v>3</v>
      </c>
      <c r="F66">
        <v>2</v>
      </c>
      <c r="G66">
        <v>0</v>
      </c>
      <c r="M66">
        <f t="shared" si="17"/>
        <v>10</v>
      </c>
      <c r="N66">
        <f t="shared" si="18"/>
        <v>5</v>
      </c>
      <c r="O66" s="1">
        <f t="shared" si="19"/>
        <v>5</v>
      </c>
      <c r="P66" s="3">
        <f t="shared" si="20"/>
        <v>2</v>
      </c>
      <c r="Q66">
        <f t="shared" si="21"/>
        <v>1</v>
      </c>
    </row>
    <row r="67" spans="1:17" x14ac:dyDescent="0.25">
      <c r="A67" s="1" t="s">
        <v>41</v>
      </c>
      <c r="B67">
        <v>0</v>
      </c>
      <c r="C67">
        <v>2</v>
      </c>
      <c r="F67">
        <v>1</v>
      </c>
      <c r="G67">
        <v>0</v>
      </c>
      <c r="M67">
        <f t="shared" si="17"/>
        <v>1</v>
      </c>
      <c r="N67">
        <f t="shared" si="18"/>
        <v>2</v>
      </c>
      <c r="O67" s="1">
        <f t="shared" si="19"/>
        <v>-1</v>
      </c>
      <c r="P67" s="3">
        <f t="shared" si="20"/>
        <v>0.5</v>
      </c>
      <c r="Q67">
        <f t="shared" si="21"/>
        <v>3</v>
      </c>
    </row>
    <row r="68" spans="1:17" x14ac:dyDescent="0.25">
      <c r="A68" s="4"/>
      <c r="B68" s="4">
        <v>12</v>
      </c>
      <c r="C68" s="4">
        <v>25</v>
      </c>
      <c r="D68" s="4">
        <v>25</v>
      </c>
      <c r="E68" s="4">
        <v>21</v>
      </c>
      <c r="F68" s="4">
        <v>7</v>
      </c>
      <c r="G68" s="4">
        <v>15</v>
      </c>
      <c r="H68" s="4"/>
      <c r="I68" s="4"/>
      <c r="J68" s="4"/>
      <c r="K68" s="4"/>
      <c r="L68" s="4"/>
      <c r="M68" s="4">
        <f t="shared" si="17"/>
        <v>44</v>
      </c>
      <c r="N68" s="4">
        <f t="shared" si="18"/>
        <v>61</v>
      </c>
      <c r="O68" s="4">
        <f t="shared" si="19"/>
        <v>-17</v>
      </c>
      <c r="P68" s="5">
        <f t="shared" si="20"/>
        <v>0.72131147540983609</v>
      </c>
    </row>
  </sheetData>
  <conditionalFormatting sqref="M16:P16">
    <cfRule type="expression" dxfId="191" priority="121">
      <formula>$Q16 = 3</formula>
    </cfRule>
    <cfRule type="expression" dxfId="190" priority="122">
      <formula>$Q16 = 2</formula>
    </cfRule>
    <cfRule type="expression" dxfId="189" priority="123">
      <formula>$Q16 = 1</formula>
    </cfRule>
  </conditionalFormatting>
  <conditionalFormatting sqref="A5:P5">
    <cfRule type="expression" dxfId="188" priority="118">
      <formula>$Q5 = 3</formula>
    </cfRule>
    <cfRule type="expression" dxfId="187" priority="119">
      <formula>$Q5 = 2</formula>
    </cfRule>
    <cfRule type="expression" dxfId="186" priority="120">
      <formula>$Q5 = 1</formula>
    </cfRule>
  </conditionalFormatting>
  <conditionalFormatting sqref="A16:L16">
    <cfRule type="expression" dxfId="185" priority="115">
      <formula>$Q16 = 3</formula>
    </cfRule>
    <cfRule type="expression" dxfId="184" priority="116">
      <formula>$Q16 = 2</formula>
    </cfRule>
    <cfRule type="expression" dxfId="183" priority="117">
      <formula>$Q16 = 1</formula>
    </cfRule>
  </conditionalFormatting>
  <conditionalFormatting sqref="M6:P15">
    <cfRule type="expression" dxfId="182" priority="46">
      <formula>$Q6 = 3</formula>
    </cfRule>
    <cfRule type="expression" dxfId="181" priority="47">
      <formula>$Q6 = 2</formula>
    </cfRule>
    <cfRule type="expression" dxfId="180" priority="48">
      <formula>$Q6 = 1</formula>
    </cfRule>
  </conditionalFormatting>
  <conditionalFormatting sqref="A6:L15">
    <cfRule type="expression" dxfId="179" priority="49">
      <formula>$Q6 = 3</formula>
    </cfRule>
    <cfRule type="expression" dxfId="178" priority="50">
      <formula>$Q6 = 2</formula>
    </cfRule>
    <cfRule type="expression" dxfId="177" priority="51">
      <formula>$Q6 = 1</formula>
    </cfRule>
  </conditionalFormatting>
  <conditionalFormatting sqref="M33:P33">
    <cfRule type="expression" dxfId="176" priority="43">
      <formula>$Q33 = 3</formula>
    </cfRule>
    <cfRule type="expression" dxfId="175" priority="44">
      <formula>$Q33 = 2</formula>
    </cfRule>
    <cfRule type="expression" dxfId="174" priority="45">
      <formula>$Q33 = 1</formula>
    </cfRule>
  </conditionalFormatting>
  <conditionalFormatting sqref="A22:P22">
    <cfRule type="expression" dxfId="173" priority="40">
      <formula>$Q22 = 3</formula>
    </cfRule>
    <cfRule type="expression" dxfId="172" priority="41">
      <formula>$Q22 = 2</formula>
    </cfRule>
    <cfRule type="expression" dxfId="171" priority="42">
      <formula>$Q22 = 1</formula>
    </cfRule>
  </conditionalFormatting>
  <conditionalFormatting sqref="A33:L33">
    <cfRule type="expression" dxfId="170" priority="37">
      <formula>$Q33 = 3</formula>
    </cfRule>
    <cfRule type="expression" dxfId="169" priority="38">
      <formula>$Q33 = 2</formula>
    </cfRule>
    <cfRule type="expression" dxfId="168" priority="39">
      <formula>$Q33 = 1</formula>
    </cfRule>
  </conditionalFormatting>
  <conditionalFormatting sqref="M23:P32">
    <cfRule type="expression" dxfId="167" priority="31">
      <formula>$Q23 = 3</formula>
    </cfRule>
    <cfRule type="expression" dxfId="166" priority="32">
      <formula>$Q23 = 2</formula>
    </cfRule>
    <cfRule type="expression" dxfId="165" priority="33">
      <formula>$Q23 = 1</formula>
    </cfRule>
  </conditionalFormatting>
  <conditionalFormatting sqref="A23:L32">
    <cfRule type="expression" dxfId="164" priority="34">
      <formula>$Q23 = 3</formula>
    </cfRule>
    <cfRule type="expression" dxfId="163" priority="35">
      <formula>$Q23 = 2</formula>
    </cfRule>
    <cfRule type="expression" dxfId="162" priority="36">
      <formula>$Q23 = 1</formula>
    </cfRule>
  </conditionalFormatting>
  <conditionalFormatting sqref="M50:P50">
    <cfRule type="expression" dxfId="161" priority="28">
      <formula>$Q50 = 3</formula>
    </cfRule>
    <cfRule type="expression" dxfId="160" priority="29">
      <formula>$Q50 = 2</formula>
    </cfRule>
    <cfRule type="expression" dxfId="159" priority="30">
      <formula>$Q50 = 1</formula>
    </cfRule>
  </conditionalFormatting>
  <conditionalFormatting sqref="A39:P39">
    <cfRule type="expression" dxfId="158" priority="25">
      <formula>$Q39 = 3</formula>
    </cfRule>
    <cfRule type="expression" dxfId="157" priority="26">
      <formula>$Q39 = 2</formula>
    </cfRule>
    <cfRule type="expression" dxfId="156" priority="27">
      <formula>$Q39 = 1</formula>
    </cfRule>
  </conditionalFormatting>
  <conditionalFormatting sqref="A50:L50">
    <cfRule type="expression" dxfId="155" priority="22">
      <formula>$Q50 = 3</formula>
    </cfRule>
    <cfRule type="expression" dxfId="154" priority="23">
      <formula>$Q50 = 2</formula>
    </cfRule>
    <cfRule type="expression" dxfId="153" priority="24">
      <formula>$Q50 = 1</formula>
    </cfRule>
  </conditionalFormatting>
  <conditionalFormatting sqref="M40:P49">
    <cfRule type="expression" dxfId="152" priority="16">
      <formula>$Q40 = 3</formula>
    </cfRule>
    <cfRule type="expression" dxfId="151" priority="17">
      <formula>$Q40 = 2</formula>
    </cfRule>
    <cfRule type="expression" dxfId="150" priority="18">
      <formula>$Q40 = 1</formula>
    </cfRule>
  </conditionalFormatting>
  <conditionalFormatting sqref="A40:L49">
    <cfRule type="expression" dxfId="149" priority="19">
      <formula>$Q40 = 3</formula>
    </cfRule>
    <cfRule type="expression" dxfId="148" priority="20">
      <formula>$Q40 = 2</formula>
    </cfRule>
    <cfRule type="expression" dxfId="147" priority="21">
      <formula>$Q40 = 1</formula>
    </cfRule>
  </conditionalFormatting>
  <conditionalFormatting sqref="M67:P67">
    <cfRule type="expression" dxfId="146" priority="13">
      <formula>$Q67 = 3</formula>
    </cfRule>
    <cfRule type="expression" dxfId="145" priority="14">
      <formula>$Q67 = 2</formula>
    </cfRule>
    <cfRule type="expression" dxfId="144" priority="15">
      <formula>$Q67 = 1</formula>
    </cfRule>
  </conditionalFormatting>
  <conditionalFormatting sqref="A56:P56">
    <cfRule type="expression" dxfId="143" priority="10">
      <formula>$Q56 = 3</formula>
    </cfRule>
    <cfRule type="expression" dxfId="142" priority="11">
      <formula>$Q56 = 2</formula>
    </cfRule>
    <cfRule type="expression" dxfId="141" priority="12">
      <formula>$Q56 = 1</formula>
    </cfRule>
  </conditionalFormatting>
  <conditionalFormatting sqref="A67:L67">
    <cfRule type="expression" dxfId="140" priority="7">
      <formula>$Q67 = 3</formula>
    </cfRule>
    <cfRule type="expression" dxfId="139" priority="8">
      <formula>$Q67 = 2</formula>
    </cfRule>
    <cfRule type="expression" dxfId="138" priority="9">
      <formula>$Q67 = 1</formula>
    </cfRule>
  </conditionalFormatting>
  <conditionalFormatting sqref="M57:P66">
    <cfRule type="expression" dxfId="137" priority="1">
      <formula>$Q57 = 3</formula>
    </cfRule>
    <cfRule type="expression" dxfId="136" priority="2">
      <formula>$Q57 = 2</formula>
    </cfRule>
    <cfRule type="expression" dxfId="135" priority="3">
      <formula>$Q57 = 1</formula>
    </cfRule>
  </conditionalFormatting>
  <conditionalFormatting sqref="A57:L66">
    <cfRule type="expression" dxfId="134" priority="4">
      <formula>$Q57 = 3</formula>
    </cfRule>
    <cfRule type="expression" dxfId="133" priority="5">
      <formula>$Q57 = 2</formula>
    </cfRule>
    <cfRule type="expression" dxfId="132" priority="6">
      <formula>$Q57 = 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50DB-D658-4DDE-B17D-F312B2D0E58E}">
  <dimension ref="A1:Q78"/>
  <sheetViews>
    <sheetView tabSelected="1" workbookViewId="0">
      <selection activeCell="S24" sqref="S24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ht="18.75" x14ac:dyDescent="0.3">
      <c r="A1" s="8">
        <v>43597</v>
      </c>
      <c r="B1" s="9" t="s">
        <v>355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</row>
    <row r="2" spans="1:17" x14ac:dyDescent="0.25">
      <c r="A2" s="4"/>
      <c r="B2" s="4" t="s">
        <v>5</v>
      </c>
      <c r="C2" s="4"/>
      <c r="D2" s="4" t="s">
        <v>6</v>
      </c>
      <c r="E2" s="4"/>
      <c r="F2" s="4" t="s">
        <v>7</v>
      </c>
      <c r="G2" s="4"/>
      <c r="H2" s="4" t="s">
        <v>8</v>
      </c>
      <c r="I2" s="4"/>
      <c r="J2" s="4" t="s">
        <v>9</v>
      </c>
      <c r="K2" s="4"/>
      <c r="L2" s="4"/>
      <c r="M2" s="4" t="s">
        <v>10</v>
      </c>
      <c r="N2" s="4"/>
      <c r="O2" s="4"/>
      <c r="P2" s="6"/>
    </row>
    <row r="3" spans="1:17" x14ac:dyDescent="0.25">
      <c r="A3" s="4"/>
      <c r="B3" s="7" t="s">
        <v>3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4</v>
      </c>
      <c r="H3" s="7" t="s">
        <v>3</v>
      </c>
      <c r="I3" s="7" t="s">
        <v>4</v>
      </c>
      <c r="J3" s="7" t="s">
        <v>3</v>
      </c>
      <c r="K3" s="7" t="s">
        <v>4</v>
      </c>
      <c r="L3" s="7"/>
      <c r="M3" s="7" t="s">
        <v>3</v>
      </c>
      <c r="N3" s="7" t="s">
        <v>4</v>
      </c>
      <c r="O3" s="4" t="s">
        <v>11</v>
      </c>
      <c r="P3" s="6" t="s">
        <v>12</v>
      </c>
    </row>
    <row r="4" spans="1:17" x14ac:dyDescent="0.25">
      <c r="A4" s="1" t="s">
        <v>158</v>
      </c>
      <c r="M4">
        <f t="shared" ref="M4:M12" si="0" xml:space="preserve"> B4 + D4 + F4 + H4 + J4</f>
        <v>0</v>
      </c>
      <c r="N4">
        <f t="shared" ref="N4:N12" si="1" xml:space="preserve"> C4 + E4 + G4 + I4 + K4</f>
        <v>0</v>
      </c>
      <c r="O4" s="1">
        <f t="shared" ref="O4:O12" si="2">M4 - N4</f>
        <v>0</v>
      </c>
      <c r="P4" s="3">
        <f t="shared" ref="P4:P12" si="3" xml:space="preserve"> IF(M4+N4=0, 0, IF(N4=0, "MAX", M4/N4))</f>
        <v>0</v>
      </c>
      <c r="Q4">
        <v>2</v>
      </c>
    </row>
    <row r="5" spans="1:17" x14ac:dyDescent="0.25">
      <c r="A5" s="1" t="s">
        <v>348</v>
      </c>
      <c r="M5">
        <f t="shared" si="0"/>
        <v>0</v>
      </c>
      <c r="N5">
        <f t="shared" si="1"/>
        <v>0</v>
      </c>
      <c r="O5" s="1">
        <f t="shared" si="2"/>
        <v>0</v>
      </c>
      <c r="P5" s="3">
        <f t="shared" si="3"/>
        <v>0</v>
      </c>
      <c r="Q5">
        <v>2</v>
      </c>
    </row>
    <row r="6" spans="1:17" x14ac:dyDescent="0.25">
      <c r="A6" s="1" t="s">
        <v>52</v>
      </c>
      <c r="B6">
        <v>4</v>
      </c>
      <c r="C6">
        <v>3</v>
      </c>
      <c r="D6">
        <v>2</v>
      </c>
      <c r="E6">
        <v>3</v>
      </c>
      <c r="M6">
        <f t="shared" si="0"/>
        <v>6</v>
      </c>
      <c r="N6">
        <f t="shared" si="1"/>
        <v>6</v>
      </c>
      <c r="O6" s="1">
        <f t="shared" si="2"/>
        <v>0</v>
      </c>
      <c r="P6" s="3">
        <f t="shared" si="3"/>
        <v>1</v>
      </c>
      <c r="Q6">
        <f>IF(P6 &lt; 1, 3, IF(P6 &gt;= P$25, 1, 2))</f>
        <v>2</v>
      </c>
    </row>
    <row r="7" spans="1:17" x14ac:dyDescent="0.25">
      <c r="A7" s="1" t="s">
        <v>159</v>
      </c>
      <c r="M7">
        <f t="shared" si="0"/>
        <v>0</v>
      </c>
      <c r="N7">
        <f t="shared" si="1"/>
        <v>0</v>
      </c>
      <c r="O7" s="1">
        <f t="shared" si="2"/>
        <v>0</v>
      </c>
      <c r="P7" s="3">
        <f t="shared" si="3"/>
        <v>0</v>
      </c>
      <c r="Q7">
        <v>2</v>
      </c>
    </row>
    <row r="8" spans="1:17" x14ac:dyDescent="0.25">
      <c r="A8" s="1" t="s">
        <v>22</v>
      </c>
      <c r="B8">
        <v>2</v>
      </c>
      <c r="C8">
        <v>2</v>
      </c>
      <c r="D8">
        <v>5</v>
      </c>
      <c r="E8">
        <v>2</v>
      </c>
      <c r="M8">
        <f t="shared" si="0"/>
        <v>7</v>
      </c>
      <c r="N8">
        <f t="shared" si="1"/>
        <v>4</v>
      </c>
      <c r="O8" s="1">
        <f t="shared" si="2"/>
        <v>3</v>
      </c>
      <c r="P8" s="3">
        <f t="shared" si="3"/>
        <v>1.75</v>
      </c>
      <c r="Q8">
        <f>IF(P8 &lt; 1, 3, IF(P8 &gt;= P$25, 1, 2))</f>
        <v>1</v>
      </c>
    </row>
    <row r="9" spans="1:17" x14ac:dyDescent="0.25">
      <c r="A9" s="1" t="s">
        <v>349</v>
      </c>
      <c r="M9">
        <f t="shared" si="0"/>
        <v>0</v>
      </c>
      <c r="N9">
        <f t="shared" si="1"/>
        <v>0</v>
      </c>
      <c r="O9" s="1">
        <f t="shared" si="2"/>
        <v>0</v>
      </c>
      <c r="P9" s="3">
        <f t="shared" si="3"/>
        <v>0</v>
      </c>
      <c r="Q9">
        <v>2</v>
      </c>
    </row>
    <row r="10" spans="1:17" x14ac:dyDescent="0.25">
      <c r="A10" s="1" t="s">
        <v>53</v>
      </c>
      <c r="D10">
        <v>0</v>
      </c>
      <c r="E10">
        <v>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v>2</v>
      </c>
    </row>
    <row r="11" spans="1:17" x14ac:dyDescent="0.25">
      <c r="A11" s="1" t="s">
        <v>41</v>
      </c>
      <c r="B11">
        <v>1</v>
      </c>
      <c r="C11">
        <v>2</v>
      </c>
      <c r="D11">
        <v>3</v>
      </c>
      <c r="E11">
        <v>5</v>
      </c>
      <c r="M11">
        <f t="shared" si="0"/>
        <v>4</v>
      </c>
      <c r="N11">
        <f t="shared" si="1"/>
        <v>7</v>
      </c>
      <c r="O11" s="1">
        <f t="shared" si="2"/>
        <v>-3</v>
      </c>
      <c r="P11" s="3">
        <f t="shared" si="3"/>
        <v>0.5714285714285714</v>
      </c>
      <c r="Q11">
        <f>IF(P11 &lt; 1, 3, IF(P11 &gt;= P$25, 1, 2))</f>
        <v>3</v>
      </c>
    </row>
    <row r="12" spans="1:17" x14ac:dyDescent="0.25">
      <c r="A12" s="4"/>
      <c r="B12" s="4">
        <v>15</v>
      </c>
      <c r="C12" s="4">
        <v>25</v>
      </c>
      <c r="D12" s="4">
        <v>19</v>
      </c>
      <c r="E12" s="4">
        <v>25</v>
      </c>
      <c r="F12" s="4"/>
      <c r="G12" s="4"/>
      <c r="H12" s="4"/>
      <c r="I12" s="4"/>
      <c r="J12" s="4"/>
      <c r="K12" s="4"/>
      <c r="L12" s="4"/>
      <c r="M12" s="4">
        <f t="shared" si="0"/>
        <v>34</v>
      </c>
      <c r="N12" s="4">
        <f t="shared" si="1"/>
        <v>50</v>
      </c>
      <c r="O12" s="4">
        <f t="shared" si="2"/>
        <v>-16</v>
      </c>
      <c r="P12" s="5">
        <f t="shared" si="3"/>
        <v>0.68</v>
      </c>
    </row>
    <row r="14" spans="1:17" ht="18.75" x14ac:dyDescent="0.3">
      <c r="A14" s="8">
        <v>43597</v>
      </c>
      <c r="B14" s="9" t="s">
        <v>354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</row>
    <row r="15" spans="1:17" x14ac:dyDescent="0.25">
      <c r="A15" s="4"/>
      <c r="B15" s="4" t="s">
        <v>5</v>
      </c>
      <c r="C15" s="4"/>
      <c r="D15" s="4" t="s">
        <v>6</v>
      </c>
      <c r="E15" s="4"/>
      <c r="F15" s="4" t="s">
        <v>7</v>
      </c>
      <c r="G15" s="4"/>
      <c r="H15" s="4" t="s">
        <v>8</v>
      </c>
      <c r="I15" s="4"/>
      <c r="J15" s="4" t="s">
        <v>9</v>
      </c>
      <c r="K15" s="4"/>
      <c r="L15" s="4"/>
      <c r="M15" s="4" t="s">
        <v>10</v>
      </c>
      <c r="N15" s="4"/>
      <c r="O15" s="4"/>
      <c r="P15" s="6"/>
    </row>
    <row r="16" spans="1:17" x14ac:dyDescent="0.25">
      <c r="A16" s="4"/>
      <c r="B16" s="7" t="s">
        <v>3</v>
      </c>
      <c r="C16" s="7" t="s">
        <v>4</v>
      </c>
      <c r="D16" s="7" t="s">
        <v>3</v>
      </c>
      <c r="E16" s="7" t="s">
        <v>4</v>
      </c>
      <c r="F16" s="7" t="s">
        <v>3</v>
      </c>
      <c r="G16" s="7" t="s">
        <v>4</v>
      </c>
      <c r="H16" s="7" t="s">
        <v>3</v>
      </c>
      <c r="I16" s="7" t="s">
        <v>4</v>
      </c>
      <c r="J16" s="7" t="s">
        <v>3</v>
      </c>
      <c r="K16" s="7" t="s">
        <v>4</v>
      </c>
      <c r="L16" s="7"/>
      <c r="M16" s="7" t="s">
        <v>3</v>
      </c>
      <c r="N16" s="7" t="s">
        <v>4</v>
      </c>
      <c r="O16" s="4" t="s">
        <v>11</v>
      </c>
      <c r="P16" s="6" t="s">
        <v>12</v>
      </c>
    </row>
    <row r="17" spans="1:17" x14ac:dyDescent="0.25">
      <c r="A17" s="1" t="s">
        <v>158</v>
      </c>
      <c r="M17">
        <f t="shared" ref="M17:M25" si="4" xml:space="preserve"> B17 + D17 + F17 + H17 + J17</f>
        <v>0</v>
      </c>
      <c r="N17">
        <f t="shared" ref="N17:N25" si="5" xml:space="preserve"> C17 + E17 + G17 + I17 + K17</f>
        <v>0</v>
      </c>
      <c r="O17" s="1">
        <f t="shared" ref="O17:O25" si="6">M17 - N17</f>
        <v>0</v>
      </c>
      <c r="P17" s="3">
        <f t="shared" ref="P17:P25" si="7" xml:space="preserve"> IF(M17+N17=0, 0, IF(N17=0, "MAX", M17/N17))</f>
        <v>0</v>
      </c>
      <c r="Q17">
        <v>2</v>
      </c>
    </row>
    <row r="18" spans="1:17" x14ac:dyDescent="0.25">
      <c r="A18" s="1" t="s">
        <v>348</v>
      </c>
      <c r="M18">
        <f t="shared" si="4"/>
        <v>0</v>
      </c>
      <c r="N18">
        <f t="shared" si="5"/>
        <v>0</v>
      </c>
      <c r="O18" s="1">
        <f t="shared" si="6"/>
        <v>0</v>
      </c>
      <c r="P18" s="3">
        <f t="shared" si="7"/>
        <v>0</v>
      </c>
      <c r="Q18">
        <v>2</v>
      </c>
    </row>
    <row r="19" spans="1:17" x14ac:dyDescent="0.25">
      <c r="A19" s="1" t="s">
        <v>52</v>
      </c>
      <c r="B19">
        <v>2</v>
      </c>
      <c r="C19">
        <v>4</v>
      </c>
      <c r="D19">
        <v>3</v>
      </c>
      <c r="E19">
        <v>0</v>
      </c>
      <c r="F19">
        <v>4</v>
      </c>
      <c r="G19">
        <v>2</v>
      </c>
      <c r="M19">
        <f t="shared" si="4"/>
        <v>9</v>
      </c>
      <c r="N19">
        <f t="shared" si="5"/>
        <v>6</v>
      </c>
      <c r="O19" s="1">
        <f t="shared" si="6"/>
        <v>3</v>
      </c>
      <c r="P19" s="3">
        <f t="shared" si="7"/>
        <v>1.5</v>
      </c>
      <c r="Q19">
        <f>IF(P19 &lt; 1, 3, IF(P19 &gt;= P$25, 1, 2))</f>
        <v>1</v>
      </c>
    </row>
    <row r="20" spans="1:17" x14ac:dyDescent="0.25">
      <c r="A20" s="1" t="s">
        <v>159</v>
      </c>
      <c r="M20">
        <f t="shared" si="4"/>
        <v>0</v>
      </c>
      <c r="N20">
        <f t="shared" si="5"/>
        <v>0</v>
      </c>
      <c r="O20" s="1">
        <f t="shared" si="6"/>
        <v>0</v>
      </c>
      <c r="P20" s="3">
        <f t="shared" si="7"/>
        <v>0</v>
      </c>
      <c r="Q20">
        <v>2</v>
      </c>
    </row>
    <row r="21" spans="1:17" x14ac:dyDescent="0.25">
      <c r="A21" s="1" t="s">
        <v>22</v>
      </c>
      <c r="B21">
        <v>5</v>
      </c>
      <c r="C21">
        <v>5</v>
      </c>
      <c r="D21">
        <v>6</v>
      </c>
      <c r="E21">
        <v>0</v>
      </c>
      <c r="F21">
        <v>2</v>
      </c>
      <c r="G21">
        <v>0</v>
      </c>
      <c r="M21">
        <f t="shared" si="4"/>
        <v>13</v>
      </c>
      <c r="N21">
        <f t="shared" si="5"/>
        <v>5</v>
      </c>
      <c r="O21" s="1">
        <f t="shared" si="6"/>
        <v>8</v>
      </c>
      <c r="P21" s="3">
        <f t="shared" si="7"/>
        <v>2.6</v>
      </c>
      <c r="Q21">
        <f>IF(P21 &lt; 1, 3, IF(P21 &gt;= P$25, 1, 2))</f>
        <v>1</v>
      </c>
    </row>
    <row r="22" spans="1:17" x14ac:dyDescent="0.25">
      <c r="A22" s="1" t="s">
        <v>349</v>
      </c>
      <c r="M22">
        <f t="shared" si="4"/>
        <v>0</v>
      </c>
      <c r="N22">
        <f t="shared" si="5"/>
        <v>0</v>
      </c>
      <c r="O22" s="1">
        <f t="shared" si="6"/>
        <v>0</v>
      </c>
      <c r="P22" s="3">
        <f t="shared" si="7"/>
        <v>0</v>
      </c>
      <c r="Q22">
        <v>2</v>
      </c>
    </row>
    <row r="23" spans="1:17" x14ac:dyDescent="0.25">
      <c r="A23" s="1" t="s">
        <v>53</v>
      </c>
      <c r="M23">
        <f t="shared" si="4"/>
        <v>0</v>
      </c>
      <c r="N23">
        <f t="shared" si="5"/>
        <v>0</v>
      </c>
      <c r="O23" s="1">
        <f t="shared" si="6"/>
        <v>0</v>
      </c>
      <c r="P23" s="3">
        <f t="shared" si="7"/>
        <v>0</v>
      </c>
      <c r="Q23">
        <v>2</v>
      </c>
    </row>
    <row r="24" spans="1:17" x14ac:dyDescent="0.25">
      <c r="A24" s="1" t="s">
        <v>41</v>
      </c>
      <c r="B24">
        <v>0</v>
      </c>
      <c r="C24">
        <v>6</v>
      </c>
      <c r="D24">
        <v>2</v>
      </c>
      <c r="E24">
        <v>2</v>
      </c>
      <c r="F24">
        <v>2</v>
      </c>
      <c r="G24">
        <v>1</v>
      </c>
      <c r="M24">
        <f t="shared" si="4"/>
        <v>4</v>
      </c>
      <c r="N24">
        <f t="shared" si="5"/>
        <v>9</v>
      </c>
      <c r="O24" s="1">
        <f t="shared" si="6"/>
        <v>-5</v>
      </c>
      <c r="P24" s="3">
        <f t="shared" si="7"/>
        <v>0.44444444444444442</v>
      </c>
      <c r="Q24">
        <f>IF(P24 &lt; 1, 3, IF(P24 &gt;= P$25, 1, 2))</f>
        <v>3</v>
      </c>
    </row>
    <row r="25" spans="1:17" x14ac:dyDescent="0.25">
      <c r="A25" s="4"/>
      <c r="B25" s="4">
        <v>16</v>
      </c>
      <c r="C25" s="4">
        <v>25</v>
      </c>
      <c r="D25" s="4">
        <v>25</v>
      </c>
      <c r="E25" s="4">
        <v>7</v>
      </c>
      <c r="F25" s="4">
        <v>15</v>
      </c>
      <c r="G25" s="4">
        <v>7</v>
      </c>
      <c r="H25" s="4"/>
      <c r="I25" s="4"/>
      <c r="J25" s="4"/>
      <c r="K25" s="4"/>
      <c r="L25" s="4"/>
      <c r="M25" s="4">
        <f t="shared" si="4"/>
        <v>56</v>
      </c>
      <c r="N25" s="4">
        <f t="shared" si="5"/>
        <v>39</v>
      </c>
      <c r="O25" s="4">
        <f t="shared" si="6"/>
        <v>17</v>
      </c>
      <c r="P25" s="5">
        <f t="shared" si="7"/>
        <v>1.4358974358974359</v>
      </c>
    </row>
    <row r="27" spans="1:17" ht="18.75" x14ac:dyDescent="0.3">
      <c r="A27" s="8">
        <v>43596</v>
      </c>
      <c r="B27" s="9" t="s">
        <v>350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</row>
    <row r="28" spans="1:17" x14ac:dyDescent="0.25">
      <c r="A28" s="4"/>
      <c r="B28" s="4" t="s">
        <v>5</v>
      </c>
      <c r="C28" s="4"/>
      <c r="D28" s="4" t="s">
        <v>6</v>
      </c>
      <c r="E28" s="4"/>
      <c r="F28" s="4" t="s">
        <v>7</v>
      </c>
      <c r="G28" s="4"/>
      <c r="H28" s="4" t="s">
        <v>8</v>
      </c>
      <c r="I28" s="4"/>
      <c r="J28" s="4" t="s">
        <v>9</v>
      </c>
      <c r="K28" s="4"/>
      <c r="L28" s="4"/>
      <c r="M28" s="4" t="s">
        <v>10</v>
      </c>
      <c r="N28" s="4"/>
      <c r="O28" s="4"/>
      <c r="P28" s="6"/>
    </row>
    <row r="29" spans="1:17" x14ac:dyDescent="0.25">
      <c r="A29" s="4"/>
      <c r="B29" s="7" t="s">
        <v>3</v>
      </c>
      <c r="C29" s="7" t="s">
        <v>4</v>
      </c>
      <c r="D29" s="7" t="s">
        <v>3</v>
      </c>
      <c r="E29" s="7" t="s">
        <v>4</v>
      </c>
      <c r="F29" s="7" t="s">
        <v>3</v>
      </c>
      <c r="G29" s="7" t="s">
        <v>4</v>
      </c>
      <c r="H29" s="7" t="s">
        <v>3</v>
      </c>
      <c r="I29" s="7" t="s">
        <v>4</v>
      </c>
      <c r="J29" s="7" t="s">
        <v>3</v>
      </c>
      <c r="K29" s="7" t="s">
        <v>4</v>
      </c>
      <c r="L29" s="7"/>
      <c r="M29" s="7" t="s">
        <v>3</v>
      </c>
      <c r="N29" s="7" t="s">
        <v>4</v>
      </c>
      <c r="O29" s="4" t="s">
        <v>11</v>
      </c>
      <c r="P29" s="6" t="s">
        <v>12</v>
      </c>
    </row>
    <row r="30" spans="1:17" x14ac:dyDescent="0.25">
      <c r="A30" s="1" t="s">
        <v>158</v>
      </c>
      <c r="M30">
        <f t="shared" ref="M30:M33" si="8" xml:space="preserve"> B30 + D30 + F30 + H30 + J30</f>
        <v>0</v>
      </c>
      <c r="N30">
        <f t="shared" ref="N30:N33" si="9" xml:space="preserve"> C30 + E30 + G30 + I30 + K30</f>
        <v>0</v>
      </c>
      <c r="O30" s="1">
        <f t="shared" ref="O30:O33" si="10">M30 - N30</f>
        <v>0</v>
      </c>
      <c r="P30" s="3">
        <f t="shared" ref="P30:P33" si="11" xml:space="preserve"> IF(M30+N30=0, 0, IF(N30=0, "MAX", M30/N30))</f>
        <v>0</v>
      </c>
      <c r="Q30">
        <v>2</v>
      </c>
    </row>
    <row r="31" spans="1:17" x14ac:dyDescent="0.25">
      <c r="A31" s="1" t="s">
        <v>348</v>
      </c>
      <c r="M31">
        <f t="shared" si="8"/>
        <v>0</v>
      </c>
      <c r="N31">
        <f t="shared" si="9"/>
        <v>0</v>
      </c>
      <c r="O31" s="1">
        <f t="shared" si="10"/>
        <v>0</v>
      </c>
      <c r="P31" s="3">
        <f t="shared" si="11"/>
        <v>0</v>
      </c>
      <c r="Q31">
        <v>2</v>
      </c>
    </row>
    <row r="32" spans="1:17" x14ac:dyDescent="0.25">
      <c r="A32" s="1" t="s">
        <v>52</v>
      </c>
      <c r="B32">
        <v>4</v>
      </c>
      <c r="C32">
        <v>3</v>
      </c>
      <c r="D32">
        <v>4</v>
      </c>
      <c r="E32">
        <v>2</v>
      </c>
      <c r="M32">
        <f t="shared" si="8"/>
        <v>8</v>
      </c>
      <c r="N32">
        <f t="shared" si="9"/>
        <v>5</v>
      </c>
      <c r="O32" s="1">
        <f t="shared" si="10"/>
        <v>3</v>
      </c>
      <c r="P32" s="3">
        <f t="shared" si="11"/>
        <v>1.6</v>
      </c>
      <c r="Q32">
        <f>IF(P32 &lt; 1, 3, IF(P32 &gt;= P$39, 1, 2))</f>
        <v>1</v>
      </c>
    </row>
    <row r="33" spans="1:17" x14ac:dyDescent="0.25">
      <c r="A33" s="1" t="s">
        <v>159</v>
      </c>
      <c r="M33">
        <f t="shared" si="8"/>
        <v>0</v>
      </c>
      <c r="N33">
        <f t="shared" si="9"/>
        <v>0</v>
      </c>
      <c r="O33" s="1">
        <f t="shared" si="10"/>
        <v>0</v>
      </c>
      <c r="P33" s="3">
        <f t="shared" si="11"/>
        <v>0</v>
      </c>
      <c r="Q33">
        <v>2</v>
      </c>
    </row>
    <row r="34" spans="1:17" x14ac:dyDescent="0.25">
      <c r="A34" s="1" t="s">
        <v>22</v>
      </c>
      <c r="B34">
        <v>5</v>
      </c>
      <c r="C34">
        <v>3</v>
      </c>
      <c r="D34">
        <v>4</v>
      </c>
      <c r="E34">
        <v>1</v>
      </c>
      <c r="M34">
        <f t="shared" ref="M34:N39" si="12" xml:space="preserve"> B34 + D34 + F34 + H34 + J34</f>
        <v>9</v>
      </c>
      <c r="N34">
        <f t="shared" si="12"/>
        <v>4</v>
      </c>
      <c r="O34" s="1">
        <f t="shared" ref="O34:O39" si="13">M34 - N34</f>
        <v>5</v>
      </c>
      <c r="P34" s="3">
        <f t="shared" ref="P34:P39" si="14" xml:space="preserve"> IF(M34+N34=0, 0, IF(N34=0, "MAX", M34/N34))</f>
        <v>2.25</v>
      </c>
      <c r="Q34">
        <f>IF(P34 &lt; 1, 3, IF(P34 &gt;= P$39, 1, 2))</f>
        <v>1</v>
      </c>
    </row>
    <row r="35" spans="1:17" x14ac:dyDescent="0.25">
      <c r="A35" s="1" t="s">
        <v>349</v>
      </c>
      <c r="M35">
        <f t="shared" si="12"/>
        <v>0</v>
      </c>
      <c r="N35">
        <f t="shared" si="12"/>
        <v>0</v>
      </c>
      <c r="O35" s="1">
        <f t="shared" si="13"/>
        <v>0</v>
      </c>
      <c r="P35" s="3">
        <f t="shared" si="14"/>
        <v>0</v>
      </c>
      <c r="Q35">
        <v>2</v>
      </c>
    </row>
    <row r="36" spans="1:17" x14ac:dyDescent="0.25">
      <c r="A36" s="1" t="s">
        <v>53</v>
      </c>
      <c r="M36">
        <f t="shared" si="12"/>
        <v>0</v>
      </c>
      <c r="N36">
        <f t="shared" si="12"/>
        <v>0</v>
      </c>
      <c r="O36" s="1">
        <f t="shared" si="13"/>
        <v>0</v>
      </c>
      <c r="P36" s="3">
        <f t="shared" si="14"/>
        <v>0</v>
      </c>
      <c r="Q36">
        <v>2</v>
      </c>
    </row>
    <row r="37" spans="1:17" x14ac:dyDescent="0.25">
      <c r="A37" s="1" t="s">
        <v>41</v>
      </c>
      <c r="B37">
        <v>3</v>
      </c>
      <c r="C37">
        <v>0</v>
      </c>
      <c r="D37">
        <v>6</v>
      </c>
      <c r="E37">
        <v>1</v>
      </c>
      <c r="M37">
        <f t="shared" si="12"/>
        <v>9</v>
      </c>
      <c r="N37">
        <f t="shared" si="12"/>
        <v>1</v>
      </c>
      <c r="O37" s="1">
        <f t="shared" si="13"/>
        <v>8</v>
      </c>
      <c r="P37" s="3">
        <f t="shared" si="14"/>
        <v>9</v>
      </c>
      <c r="Q37">
        <f>IF(P37 &lt; 1, 3, IF(P37 &gt;= P$39, 1, 2))</f>
        <v>1</v>
      </c>
    </row>
    <row r="38" spans="1:17" x14ac:dyDescent="0.25">
      <c r="A38" s="1" t="s">
        <v>54</v>
      </c>
      <c r="E38">
        <v>2</v>
      </c>
      <c r="M38">
        <f t="shared" ref="M38" si="15" xml:space="preserve"> B38 + D38 + F38 + H38 + J38</f>
        <v>0</v>
      </c>
      <c r="N38">
        <f t="shared" ref="N38" si="16" xml:space="preserve"> C38 + E38 + G38 + I38 + K38</f>
        <v>2</v>
      </c>
      <c r="O38" s="1">
        <f t="shared" ref="O38" si="17">M38 - N38</f>
        <v>-2</v>
      </c>
      <c r="P38" s="3">
        <f t="shared" ref="P38" si="18" xml:space="preserve"> IF(M38+N38=0, 0, IF(N38=0, "MAX", M38/N38))</f>
        <v>0</v>
      </c>
      <c r="Q38">
        <f>IF(P38 &lt; 1, 3, IF(P38 &gt;= P$39, 1, 2))</f>
        <v>3</v>
      </c>
    </row>
    <row r="39" spans="1:17" x14ac:dyDescent="0.25">
      <c r="A39" s="4"/>
      <c r="B39" s="4">
        <v>25</v>
      </c>
      <c r="C39" s="4">
        <v>19</v>
      </c>
      <c r="D39" s="4">
        <v>25</v>
      </c>
      <c r="E39" s="4">
        <v>21</v>
      </c>
      <c r="F39" s="4"/>
      <c r="G39" s="4"/>
      <c r="H39" s="4"/>
      <c r="I39" s="4"/>
      <c r="J39" s="4"/>
      <c r="K39" s="4"/>
      <c r="L39" s="4"/>
      <c r="M39" s="4">
        <f t="shared" si="12"/>
        <v>50</v>
      </c>
      <c r="N39" s="4">
        <f t="shared" si="12"/>
        <v>40</v>
      </c>
      <c r="O39" s="4">
        <f t="shared" si="13"/>
        <v>10</v>
      </c>
      <c r="P39" s="5">
        <f t="shared" si="14"/>
        <v>1.25</v>
      </c>
    </row>
    <row r="40" spans="1:17" x14ac:dyDescent="0.25">
      <c r="P40"/>
    </row>
    <row r="41" spans="1:17" ht="18.75" x14ac:dyDescent="0.3">
      <c r="A41" s="8">
        <v>43596</v>
      </c>
      <c r="B41" s="9" t="s">
        <v>351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0"/>
    </row>
    <row r="42" spans="1:17" x14ac:dyDescent="0.25">
      <c r="A42" s="4"/>
      <c r="B42" s="4" t="s">
        <v>5</v>
      </c>
      <c r="C42" s="4"/>
      <c r="D42" s="4" t="s">
        <v>6</v>
      </c>
      <c r="E42" s="4"/>
      <c r="F42" s="4" t="s">
        <v>7</v>
      </c>
      <c r="G42" s="4"/>
      <c r="H42" s="4" t="s">
        <v>8</v>
      </c>
      <c r="I42" s="4"/>
      <c r="J42" s="4" t="s">
        <v>9</v>
      </c>
      <c r="K42" s="4"/>
      <c r="L42" s="4"/>
      <c r="M42" s="4" t="s">
        <v>10</v>
      </c>
      <c r="N42" s="4"/>
      <c r="O42" s="4"/>
      <c r="P42" s="6"/>
    </row>
    <row r="43" spans="1:17" x14ac:dyDescent="0.25">
      <c r="A43" s="4"/>
      <c r="B43" s="7" t="s">
        <v>3</v>
      </c>
      <c r="C43" s="7" t="s">
        <v>4</v>
      </c>
      <c r="D43" s="7" t="s">
        <v>3</v>
      </c>
      <c r="E43" s="7" t="s">
        <v>4</v>
      </c>
      <c r="F43" s="7" t="s">
        <v>3</v>
      </c>
      <c r="G43" s="7" t="s">
        <v>4</v>
      </c>
      <c r="H43" s="7" t="s">
        <v>3</v>
      </c>
      <c r="I43" s="7" t="s">
        <v>4</v>
      </c>
      <c r="J43" s="7" t="s">
        <v>3</v>
      </c>
      <c r="K43" s="7" t="s">
        <v>4</v>
      </c>
      <c r="L43" s="7"/>
      <c r="M43" s="7" t="s">
        <v>3</v>
      </c>
      <c r="N43" s="7" t="s">
        <v>4</v>
      </c>
      <c r="O43" s="4" t="s">
        <v>11</v>
      </c>
      <c r="P43" s="6" t="s">
        <v>12</v>
      </c>
    </row>
    <row r="44" spans="1:17" x14ac:dyDescent="0.25">
      <c r="A44" s="1" t="s">
        <v>158</v>
      </c>
      <c r="M44">
        <f t="shared" ref="M44:M52" si="19" xml:space="preserve"> B44 + D44 + F44 + H44 + J44</f>
        <v>0</v>
      </c>
      <c r="N44">
        <f t="shared" ref="N44:N52" si="20" xml:space="preserve"> C44 + E44 + G44 + I44 + K44</f>
        <v>0</v>
      </c>
      <c r="O44" s="1">
        <f t="shared" ref="O44:O52" si="21">M44 - N44</f>
        <v>0</v>
      </c>
      <c r="P44" s="3">
        <f t="shared" ref="P44:P52" si="22" xml:space="preserve"> IF(M44+N44=0, 0, IF(N44=0, "MAX", M44/N44))</f>
        <v>0</v>
      </c>
      <c r="Q44">
        <v>2</v>
      </c>
    </row>
    <row r="45" spans="1:17" x14ac:dyDescent="0.25">
      <c r="A45" s="1" t="s">
        <v>348</v>
      </c>
      <c r="M45">
        <f t="shared" si="19"/>
        <v>0</v>
      </c>
      <c r="N45">
        <f t="shared" si="20"/>
        <v>0</v>
      </c>
      <c r="O45" s="1">
        <f t="shared" si="21"/>
        <v>0</v>
      </c>
      <c r="P45" s="3">
        <f t="shared" si="22"/>
        <v>0</v>
      </c>
      <c r="Q45">
        <v>2</v>
      </c>
    </row>
    <row r="46" spans="1:17" x14ac:dyDescent="0.25">
      <c r="A46" s="1" t="s">
        <v>52</v>
      </c>
      <c r="B46">
        <v>4</v>
      </c>
      <c r="C46">
        <v>4</v>
      </c>
      <c r="D46">
        <v>4</v>
      </c>
      <c r="E46">
        <v>1</v>
      </c>
      <c r="M46">
        <f t="shared" si="19"/>
        <v>8</v>
      </c>
      <c r="N46">
        <f t="shared" si="20"/>
        <v>5</v>
      </c>
      <c r="O46" s="1">
        <f t="shared" si="21"/>
        <v>3</v>
      </c>
      <c r="P46" s="3">
        <f t="shared" si="22"/>
        <v>1.6</v>
      </c>
      <c r="Q46">
        <f t="shared" ref="Q46:Q50" si="23">IF(P46 &lt; 1, 3, IF(P46 &gt;= P$52, 1, 2))</f>
        <v>1</v>
      </c>
    </row>
    <row r="47" spans="1:17" x14ac:dyDescent="0.25">
      <c r="A47" s="1" t="s">
        <v>159</v>
      </c>
      <c r="D47">
        <v>3</v>
      </c>
      <c r="E47">
        <v>2</v>
      </c>
      <c r="M47">
        <f t="shared" si="19"/>
        <v>3</v>
      </c>
      <c r="N47">
        <f t="shared" si="20"/>
        <v>2</v>
      </c>
      <c r="O47" s="1">
        <f t="shared" si="21"/>
        <v>1</v>
      </c>
      <c r="P47" s="3">
        <f t="shared" si="22"/>
        <v>1.5</v>
      </c>
      <c r="Q47">
        <f t="shared" si="23"/>
        <v>1</v>
      </c>
    </row>
    <row r="48" spans="1:17" x14ac:dyDescent="0.25">
      <c r="A48" s="1" t="s">
        <v>22</v>
      </c>
      <c r="B48">
        <v>3</v>
      </c>
      <c r="C48">
        <v>7</v>
      </c>
      <c r="D48">
        <v>6</v>
      </c>
      <c r="E48">
        <v>3</v>
      </c>
      <c r="M48">
        <f t="shared" si="19"/>
        <v>9</v>
      </c>
      <c r="N48">
        <f t="shared" si="20"/>
        <v>10</v>
      </c>
      <c r="O48" s="1">
        <f t="shared" si="21"/>
        <v>-1</v>
      </c>
      <c r="P48" s="3">
        <f t="shared" si="22"/>
        <v>0.9</v>
      </c>
      <c r="Q48">
        <f t="shared" si="23"/>
        <v>3</v>
      </c>
    </row>
    <row r="49" spans="1:17" x14ac:dyDescent="0.25">
      <c r="A49" s="1" t="s">
        <v>349</v>
      </c>
      <c r="M49">
        <f t="shared" si="19"/>
        <v>0</v>
      </c>
      <c r="N49">
        <f t="shared" si="20"/>
        <v>0</v>
      </c>
      <c r="O49" s="1">
        <f t="shared" si="21"/>
        <v>0</v>
      </c>
      <c r="P49" s="3">
        <f t="shared" si="22"/>
        <v>0</v>
      </c>
      <c r="Q49">
        <v>2</v>
      </c>
    </row>
    <row r="50" spans="1:17" x14ac:dyDescent="0.25">
      <c r="A50" s="1" t="s">
        <v>53</v>
      </c>
      <c r="D50">
        <v>1</v>
      </c>
      <c r="E50">
        <v>4</v>
      </c>
      <c r="M50">
        <f t="shared" si="19"/>
        <v>1</v>
      </c>
      <c r="N50">
        <f t="shared" si="20"/>
        <v>4</v>
      </c>
      <c r="O50" s="1">
        <f t="shared" si="21"/>
        <v>-3</v>
      </c>
      <c r="P50" s="3">
        <f t="shared" si="22"/>
        <v>0.25</v>
      </c>
      <c r="Q50">
        <f t="shared" si="23"/>
        <v>3</v>
      </c>
    </row>
    <row r="51" spans="1:17" x14ac:dyDescent="0.25">
      <c r="A51" s="1" t="s">
        <v>41</v>
      </c>
      <c r="B51">
        <v>8</v>
      </c>
      <c r="C51">
        <v>5</v>
      </c>
      <c r="D51">
        <v>5</v>
      </c>
      <c r="E51">
        <v>3</v>
      </c>
      <c r="M51">
        <f t="shared" si="19"/>
        <v>13</v>
      </c>
      <c r="N51">
        <f t="shared" si="20"/>
        <v>8</v>
      </c>
      <c r="O51" s="1">
        <f t="shared" si="21"/>
        <v>5</v>
      </c>
      <c r="P51" s="3">
        <f t="shared" si="22"/>
        <v>1.625</v>
      </c>
      <c r="Q51">
        <f>IF(P51 &lt; 1, 3, IF(P51 &gt;= P$52, 1, 2))</f>
        <v>1</v>
      </c>
    </row>
    <row r="52" spans="1:17" x14ac:dyDescent="0.25">
      <c r="A52" s="4"/>
      <c r="B52" s="4">
        <v>25</v>
      </c>
      <c r="C52" s="4">
        <v>18</v>
      </c>
      <c r="D52" s="4">
        <v>25</v>
      </c>
      <c r="E52" s="4">
        <v>19</v>
      </c>
      <c r="F52" s="4"/>
      <c r="G52" s="4"/>
      <c r="H52" s="4"/>
      <c r="I52" s="4"/>
      <c r="J52" s="4"/>
      <c r="K52" s="4"/>
      <c r="L52" s="4"/>
      <c r="M52" s="4">
        <f t="shared" si="19"/>
        <v>50</v>
      </c>
      <c r="N52" s="4">
        <f t="shared" si="20"/>
        <v>37</v>
      </c>
      <c r="O52" s="4">
        <f t="shared" si="21"/>
        <v>13</v>
      </c>
      <c r="P52" s="5">
        <f t="shared" si="22"/>
        <v>1.3513513513513513</v>
      </c>
    </row>
    <row r="54" spans="1:17" ht="18.75" x14ac:dyDescent="0.3">
      <c r="A54" s="8">
        <v>43596</v>
      </c>
      <c r="B54" s="9" t="s">
        <v>352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</row>
    <row r="55" spans="1:17" x14ac:dyDescent="0.25">
      <c r="A55" s="4"/>
      <c r="B55" s="4" t="s">
        <v>5</v>
      </c>
      <c r="C55" s="4"/>
      <c r="D55" s="4" t="s">
        <v>6</v>
      </c>
      <c r="E55" s="4"/>
      <c r="F55" s="4" t="s">
        <v>7</v>
      </c>
      <c r="G55" s="4"/>
      <c r="H55" s="4" t="s">
        <v>8</v>
      </c>
      <c r="I55" s="4"/>
      <c r="J55" s="4" t="s">
        <v>9</v>
      </c>
      <c r="K55" s="4"/>
      <c r="L55" s="4"/>
      <c r="M55" s="4" t="s">
        <v>10</v>
      </c>
      <c r="N55" s="4"/>
      <c r="O55" s="4"/>
      <c r="P55" s="6"/>
    </row>
    <row r="56" spans="1:17" x14ac:dyDescent="0.25">
      <c r="A56" s="4"/>
      <c r="B56" s="7" t="s">
        <v>3</v>
      </c>
      <c r="C56" s="7" t="s">
        <v>4</v>
      </c>
      <c r="D56" s="7" t="s">
        <v>3</v>
      </c>
      <c r="E56" s="7" t="s">
        <v>4</v>
      </c>
      <c r="F56" s="7" t="s">
        <v>3</v>
      </c>
      <c r="G56" s="7" t="s">
        <v>4</v>
      </c>
      <c r="H56" s="7" t="s">
        <v>3</v>
      </c>
      <c r="I56" s="7" t="s">
        <v>4</v>
      </c>
      <c r="J56" s="7" t="s">
        <v>3</v>
      </c>
      <c r="K56" s="7" t="s">
        <v>4</v>
      </c>
      <c r="L56" s="7"/>
      <c r="M56" s="7" t="s">
        <v>3</v>
      </c>
      <c r="N56" s="7" t="s">
        <v>4</v>
      </c>
      <c r="O56" s="4" t="s">
        <v>11</v>
      </c>
      <c r="P56" s="6" t="s">
        <v>12</v>
      </c>
    </row>
    <row r="57" spans="1:17" x14ac:dyDescent="0.25">
      <c r="A57" s="1" t="s">
        <v>158</v>
      </c>
      <c r="M57">
        <f t="shared" ref="M57:M65" si="24" xml:space="preserve"> B57 + D57 + F57 + H57 + J57</f>
        <v>0</v>
      </c>
      <c r="N57">
        <f t="shared" ref="N57:N65" si="25" xml:space="preserve"> C57 + E57 + G57 + I57 + K57</f>
        <v>0</v>
      </c>
      <c r="O57" s="1">
        <f t="shared" ref="O57:O65" si="26">M57 - N57</f>
        <v>0</v>
      </c>
      <c r="P57" s="3">
        <f t="shared" ref="P57:P65" si="27" xml:space="preserve"> IF(M57+N57=0, 0, IF(N57=0, "MAX", M57/N57))</f>
        <v>0</v>
      </c>
      <c r="Q57">
        <v>2</v>
      </c>
    </row>
    <row r="58" spans="1:17" x14ac:dyDescent="0.25">
      <c r="A58" s="1" t="s">
        <v>348</v>
      </c>
      <c r="M58">
        <f t="shared" si="24"/>
        <v>0</v>
      </c>
      <c r="N58">
        <f t="shared" si="25"/>
        <v>0</v>
      </c>
      <c r="O58" s="1">
        <f t="shared" si="26"/>
        <v>0</v>
      </c>
      <c r="P58" s="3">
        <f t="shared" si="27"/>
        <v>0</v>
      </c>
      <c r="Q58">
        <v>2</v>
      </c>
    </row>
    <row r="59" spans="1:17" x14ac:dyDescent="0.25">
      <c r="A59" s="1" t="s">
        <v>52</v>
      </c>
      <c r="B59">
        <v>4</v>
      </c>
      <c r="C59">
        <v>6</v>
      </c>
      <c r="D59">
        <v>6</v>
      </c>
      <c r="E59">
        <v>3</v>
      </c>
      <c r="M59">
        <f t="shared" si="24"/>
        <v>10</v>
      </c>
      <c r="N59">
        <f t="shared" si="25"/>
        <v>9</v>
      </c>
      <c r="O59" s="1">
        <f t="shared" si="26"/>
        <v>1</v>
      </c>
      <c r="P59" s="3">
        <f t="shared" si="27"/>
        <v>1.1111111111111112</v>
      </c>
      <c r="Q59">
        <f t="shared" ref="Q59:Q63" si="28">IF(P59 &lt; 1, 3, IF(P59 &gt;= P$65, 1, 2))</f>
        <v>2</v>
      </c>
    </row>
    <row r="60" spans="1:17" x14ac:dyDescent="0.25">
      <c r="A60" s="1" t="s">
        <v>159</v>
      </c>
      <c r="M60">
        <f t="shared" si="24"/>
        <v>0</v>
      </c>
      <c r="N60">
        <f t="shared" si="25"/>
        <v>0</v>
      </c>
      <c r="O60" s="1">
        <f t="shared" si="26"/>
        <v>0</v>
      </c>
      <c r="P60" s="3">
        <f t="shared" si="27"/>
        <v>0</v>
      </c>
      <c r="Q60">
        <v>2</v>
      </c>
    </row>
    <row r="61" spans="1:17" x14ac:dyDescent="0.25">
      <c r="A61" s="1" t="s">
        <v>22</v>
      </c>
      <c r="B61">
        <v>2</v>
      </c>
      <c r="C61">
        <v>2</v>
      </c>
      <c r="D61">
        <v>7</v>
      </c>
      <c r="E61">
        <v>2</v>
      </c>
      <c r="M61">
        <f t="shared" si="24"/>
        <v>9</v>
      </c>
      <c r="N61">
        <f t="shared" si="25"/>
        <v>4</v>
      </c>
      <c r="O61" s="1">
        <f t="shared" si="26"/>
        <v>5</v>
      </c>
      <c r="P61" s="3">
        <f t="shared" si="27"/>
        <v>2.25</v>
      </c>
      <c r="Q61">
        <f t="shared" si="28"/>
        <v>1</v>
      </c>
    </row>
    <row r="62" spans="1:17" x14ac:dyDescent="0.25">
      <c r="A62" s="1" t="s">
        <v>349</v>
      </c>
      <c r="M62">
        <f t="shared" si="24"/>
        <v>0</v>
      </c>
      <c r="N62">
        <f t="shared" si="25"/>
        <v>0</v>
      </c>
      <c r="O62" s="1">
        <f t="shared" si="26"/>
        <v>0</v>
      </c>
      <c r="P62" s="3">
        <f t="shared" si="27"/>
        <v>0</v>
      </c>
      <c r="Q62">
        <v>2</v>
      </c>
    </row>
    <row r="63" spans="1:17" x14ac:dyDescent="0.25">
      <c r="A63" s="1" t="s">
        <v>53</v>
      </c>
      <c r="D63">
        <v>0</v>
      </c>
      <c r="E63">
        <v>1</v>
      </c>
      <c r="M63">
        <f t="shared" si="24"/>
        <v>0</v>
      </c>
      <c r="N63">
        <f t="shared" si="25"/>
        <v>1</v>
      </c>
      <c r="O63" s="1">
        <f t="shared" si="26"/>
        <v>-1</v>
      </c>
      <c r="P63" s="3">
        <f t="shared" si="27"/>
        <v>0</v>
      </c>
      <c r="Q63">
        <f t="shared" si="28"/>
        <v>3</v>
      </c>
    </row>
    <row r="64" spans="1:17" x14ac:dyDescent="0.25">
      <c r="A64" s="1" t="s">
        <v>41</v>
      </c>
      <c r="B64">
        <v>6</v>
      </c>
      <c r="C64">
        <v>4</v>
      </c>
      <c r="D64">
        <v>1</v>
      </c>
      <c r="E64">
        <v>2</v>
      </c>
      <c r="M64">
        <f t="shared" si="24"/>
        <v>7</v>
      </c>
      <c r="N64">
        <f t="shared" si="25"/>
        <v>6</v>
      </c>
      <c r="O64" s="1">
        <f t="shared" si="26"/>
        <v>1</v>
      </c>
      <c r="P64" s="3">
        <f t="shared" si="27"/>
        <v>1.1666666666666667</v>
      </c>
      <c r="Q64">
        <f>IF(P64 &lt; 1, 3, IF(P64 &gt;= P$65, 1, 2))</f>
        <v>2</v>
      </c>
    </row>
    <row r="65" spans="1:17" x14ac:dyDescent="0.25">
      <c r="A65" s="4"/>
      <c r="B65" s="4">
        <v>25</v>
      </c>
      <c r="C65" s="4">
        <v>17</v>
      </c>
      <c r="D65" s="4">
        <v>25</v>
      </c>
      <c r="E65" s="4">
        <v>19</v>
      </c>
      <c r="F65" s="4"/>
      <c r="G65" s="4"/>
      <c r="H65" s="4"/>
      <c r="I65" s="4"/>
      <c r="J65" s="4"/>
      <c r="K65" s="4"/>
      <c r="L65" s="4"/>
      <c r="M65" s="4">
        <f t="shared" si="24"/>
        <v>50</v>
      </c>
      <c r="N65" s="4">
        <f t="shared" si="25"/>
        <v>36</v>
      </c>
      <c r="O65" s="4">
        <f t="shared" si="26"/>
        <v>14</v>
      </c>
      <c r="P65" s="5">
        <f t="shared" si="27"/>
        <v>1.3888888888888888</v>
      </c>
    </row>
    <row r="67" spans="1:17" ht="18.75" x14ac:dyDescent="0.3">
      <c r="A67" s="8">
        <v>43596</v>
      </c>
      <c r="B67" s="9" t="s">
        <v>353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10"/>
    </row>
    <row r="68" spans="1:17" x14ac:dyDescent="0.25">
      <c r="A68" s="4"/>
      <c r="B68" s="4" t="s">
        <v>5</v>
      </c>
      <c r="C68" s="4"/>
      <c r="D68" s="4" t="s">
        <v>6</v>
      </c>
      <c r="E68" s="4"/>
      <c r="F68" s="4" t="s">
        <v>7</v>
      </c>
      <c r="G68" s="4"/>
      <c r="H68" s="4" t="s">
        <v>8</v>
      </c>
      <c r="I68" s="4"/>
      <c r="J68" s="4" t="s">
        <v>9</v>
      </c>
      <c r="K68" s="4"/>
      <c r="L68" s="4"/>
      <c r="M68" s="4" t="s">
        <v>10</v>
      </c>
      <c r="N68" s="4"/>
      <c r="O68" s="4"/>
      <c r="P68" s="6"/>
    </row>
    <row r="69" spans="1:17" x14ac:dyDescent="0.25">
      <c r="A69" s="4"/>
      <c r="B69" s="7" t="s">
        <v>3</v>
      </c>
      <c r="C69" s="7" t="s">
        <v>4</v>
      </c>
      <c r="D69" s="7" t="s">
        <v>3</v>
      </c>
      <c r="E69" s="7" t="s">
        <v>4</v>
      </c>
      <c r="F69" s="7" t="s">
        <v>3</v>
      </c>
      <c r="G69" s="7" t="s">
        <v>4</v>
      </c>
      <c r="H69" s="7" t="s">
        <v>3</v>
      </c>
      <c r="I69" s="7" t="s">
        <v>4</v>
      </c>
      <c r="J69" s="7" t="s">
        <v>3</v>
      </c>
      <c r="K69" s="7" t="s">
        <v>4</v>
      </c>
      <c r="L69" s="7"/>
      <c r="M69" s="7" t="s">
        <v>3</v>
      </c>
      <c r="N69" s="7" t="s">
        <v>4</v>
      </c>
      <c r="O69" s="4" t="s">
        <v>11</v>
      </c>
      <c r="P69" s="6" t="s">
        <v>12</v>
      </c>
    </row>
    <row r="70" spans="1:17" x14ac:dyDescent="0.25">
      <c r="A70" s="1" t="s">
        <v>158</v>
      </c>
      <c r="M70">
        <f t="shared" ref="M70:M78" si="29" xml:space="preserve"> B70 + D70 + F70 + H70 + J70</f>
        <v>0</v>
      </c>
      <c r="N70">
        <f t="shared" ref="N70:N78" si="30" xml:space="preserve"> C70 + E70 + G70 + I70 + K70</f>
        <v>0</v>
      </c>
      <c r="O70" s="1">
        <f t="shared" ref="O70:O78" si="31">M70 - N70</f>
        <v>0</v>
      </c>
      <c r="P70" s="3">
        <f t="shared" ref="P70:P78" si="32" xml:space="preserve"> IF(M70+N70=0, 0, IF(N70=0, "MAX", M70/N70))</f>
        <v>0</v>
      </c>
      <c r="Q70">
        <v>2</v>
      </c>
    </row>
    <row r="71" spans="1:17" x14ac:dyDescent="0.25">
      <c r="A71" s="1" t="s">
        <v>348</v>
      </c>
      <c r="M71">
        <f t="shared" si="29"/>
        <v>0</v>
      </c>
      <c r="N71">
        <f t="shared" si="30"/>
        <v>0</v>
      </c>
      <c r="O71" s="1">
        <f t="shared" si="31"/>
        <v>0</v>
      </c>
      <c r="P71" s="3">
        <f t="shared" si="32"/>
        <v>0</v>
      </c>
      <c r="Q71">
        <v>2</v>
      </c>
    </row>
    <row r="72" spans="1:17" x14ac:dyDescent="0.25">
      <c r="A72" s="1" t="s">
        <v>52</v>
      </c>
      <c r="B72">
        <v>5</v>
      </c>
      <c r="C72">
        <v>2</v>
      </c>
      <c r="D72">
        <v>3</v>
      </c>
      <c r="E72">
        <v>1</v>
      </c>
      <c r="M72">
        <f t="shared" si="29"/>
        <v>8</v>
      </c>
      <c r="N72">
        <f t="shared" si="30"/>
        <v>3</v>
      </c>
      <c r="O72" s="1">
        <f t="shared" si="31"/>
        <v>5</v>
      </c>
      <c r="P72" s="3">
        <f t="shared" si="32"/>
        <v>2.6666666666666665</v>
      </c>
      <c r="Q72">
        <f t="shared" ref="Q72:Q76" si="33">IF(P72 &lt; 1, 3, IF(P72 &gt;= P$78, 1, 2))</f>
        <v>1</v>
      </c>
    </row>
    <row r="73" spans="1:17" x14ac:dyDescent="0.25">
      <c r="A73" s="1" t="s">
        <v>159</v>
      </c>
      <c r="M73">
        <f t="shared" si="29"/>
        <v>0</v>
      </c>
      <c r="N73">
        <f t="shared" si="30"/>
        <v>0</v>
      </c>
      <c r="O73" s="1">
        <f t="shared" si="31"/>
        <v>0</v>
      </c>
      <c r="P73" s="3">
        <f t="shared" si="32"/>
        <v>0</v>
      </c>
      <c r="Q73">
        <v>2</v>
      </c>
    </row>
    <row r="74" spans="1:17" x14ac:dyDescent="0.25">
      <c r="A74" s="1" t="s">
        <v>22</v>
      </c>
      <c r="B74">
        <v>2</v>
      </c>
      <c r="C74">
        <v>2</v>
      </c>
      <c r="D74">
        <v>0</v>
      </c>
      <c r="E74">
        <v>7</v>
      </c>
      <c r="M74">
        <f t="shared" si="29"/>
        <v>2</v>
      </c>
      <c r="N74">
        <f t="shared" si="30"/>
        <v>9</v>
      </c>
      <c r="O74" s="1">
        <f t="shared" si="31"/>
        <v>-7</v>
      </c>
      <c r="P74" s="3">
        <f t="shared" si="32"/>
        <v>0.22222222222222221</v>
      </c>
      <c r="Q74">
        <f t="shared" si="33"/>
        <v>3</v>
      </c>
    </row>
    <row r="75" spans="1:17" x14ac:dyDescent="0.25">
      <c r="A75" s="1" t="s">
        <v>349</v>
      </c>
      <c r="D75">
        <v>0</v>
      </c>
      <c r="E75">
        <v>1</v>
      </c>
      <c r="M75">
        <f t="shared" si="29"/>
        <v>0</v>
      </c>
      <c r="N75">
        <f t="shared" si="30"/>
        <v>1</v>
      </c>
      <c r="O75" s="1">
        <f t="shared" si="31"/>
        <v>-1</v>
      </c>
      <c r="P75" s="3">
        <f t="shared" si="32"/>
        <v>0</v>
      </c>
      <c r="Q75">
        <f t="shared" si="33"/>
        <v>3</v>
      </c>
    </row>
    <row r="76" spans="1:17" x14ac:dyDescent="0.25">
      <c r="A76" s="1" t="s">
        <v>53</v>
      </c>
      <c r="B76">
        <v>2</v>
      </c>
      <c r="C76">
        <v>1</v>
      </c>
      <c r="D76">
        <v>3</v>
      </c>
      <c r="E76">
        <v>3</v>
      </c>
      <c r="M76">
        <f t="shared" si="29"/>
        <v>5</v>
      </c>
      <c r="N76">
        <f t="shared" si="30"/>
        <v>4</v>
      </c>
      <c r="O76" s="1">
        <f t="shared" si="31"/>
        <v>1</v>
      </c>
      <c r="P76" s="3">
        <f t="shared" si="32"/>
        <v>1.25</v>
      </c>
      <c r="Q76">
        <f t="shared" si="33"/>
        <v>2</v>
      </c>
    </row>
    <row r="77" spans="1:17" x14ac:dyDescent="0.25">
      <c r="A77" s="1" t="s">
        <v>41</v>
      </c>
      <c r="B77">
        <v>5</v>
      </c>
      <c r="C77">
        <v>2</v>
      </c>
      <c r="D77">
        <v>4</v>
      </c>
      <c r="E77">
        <v>5</v>
      </c>
      <c r="M77">
        <f t="shared" si="29"/>
        <v>9</v>
      </c>
      <c r="N77">
        <f t="shared" si="30"/>
        <v>7</v>
      </c>
      <c r="O77" s="1">
        <f t="shared" si="31"/>
        <v>2</v>
      </c>
      <c r="P77" s="3">
        <f t="shared" si="32"/>
        <v>1.2857142857142858</v>
      </c>
      <c r="Q77">
        <f>IF(P77 &lt; 1, 3, IF(P77 &gt;= P$78, 1, 2))</f>
        <v>2</v>
      </c>
    </row>
    <row r="78" spans="1:17" x14ac:dyDescent="0.25">
      <c r="A78" s="4"/>
      <c r="B78" s="4">
        <v>25</v>
      </c>
      <c r="C78" s="4">
        <v>12</v>
      </c>
      <c r="D78" s="4">
        <v>25</v>
      </c>
      <c r="E78" s="4">
        <v>22</v>
      </c>
      <c r="F78" s="4"/>
      <c r="G78" s="4"/>
      <c r="H78" s="4"/>
      <c r="I78" s="4"/>
      <c r="J78" s="4"/>
      <c r="K78" s="4"/>
      <c r="L78" s="4"/>
      <c r="M78" s="4">
        <f t="shared" si="29"/>
        <v>50</v>
      </c>
      <c r="N78" s="4">
        <f t="shared" si="30"/>
        <v>34</v>
      </c>
      <c r="O78" s="4">
        <f t="shared" si="31"/>
        <v>16</v>
      </c>
      <c r="P78" s="5">
        <f t="shared" si="32"/>
        <v>1.4705882352941178</v>
      </c>
    </row>
  </sheetData>
  <conditionalFormatting sqref="A36:P37 A4:P11 A17:P24">
    <cfRule type="expression" dxfId="131" priority="196">
      <formula>$Q4 = 3</formula>
    </cfRule>
    <cfRule type="expression" dxfId="130" priority="197">
      <formula>$Q4 = 2</formula>
    </cfRule>
    <cfRule type="expression" dxfId="129" priority="198">
      <formula>$Q4 = 1</formula>
    </cfRule>
  </conditionalFormatting>
  <conditionalFormatting sqref="A34:P34">
    <cfRule type="expression" dxfId="128" priority="208">
      <formula>$Q34 = 3</formula>
    </cfRule>
    <cfRule type="expression" dxfId="127" priority="209">
      <formula>$Q34 = 2</formula>
    </cfRule>
    <cfRule type="expression" dxfId="126" priority="210">
      <formula>$Q34 = 1</formula>
    </cfRule>
  </conditionalFormatting>
  <conditionalFormatting sqref="M35:P35">
    <cfRule type="expression" dxfId="125" priority="199">
      <formula>$Q35 = 3</formula>
    </cfRule>
    <cfRule type="expression" dxfId="124" priority="200">
      <formula>$Q35 = 2</formula>
    </cfRule>
    <cfRule type="expression" dxfId="123" priority="201">
      <formula>$Q35 = 1</formula>
    </cfRule>
  </conditionalFormatting>
  <conditionalFormatting sqref="A35:L35">
    <cfRule type="expression" dxfId="122" priority="202">
      <formula>$Q35 = 3</formula>
    </cfRule>
    <cfRule type="expression" dxfId="121" priority="203">
      <formula>$Q35 = 2</formula>
    </cfRule>
    <cfRule type="expression" dxfId="120" priority="204">
      <formula>$Q35 = 1</formula>
    </cfRule>
  </conditionalFormatting>
  <conditionalFormatting sqref="A30:P30">
    <cfRule type="expression" dxfId="119" priority="139">
      <formula>$Q30 = 3</formula>
    </cfRule>
    <cfRule type="expression" dxfId="118" priority="140">
      <formula>$Q30 = 2</formula>
    </cfRule>
    <cfRule type="expression" dxfId="117" priority="141">
      <formula>$Q30 = 1</formula>
    </cfRule>
  </conditionalFormatting>
  <conditionalFormatting sqref="A31:P31">
    <cfRule type="expression" dxfId="116" priority="136">
      <formula>$Q31 = 3</formula>
    </cfRule>
    <cfRule type="expression" dxfId="115" priority="137">
      <formula>$Q31 = 2</formula>
    </cfRule>
    <cfRule type="expression" dxfId="114" priority="138">
      <formula>$Q31 = 1</formula>
    </cfRule>
  </conditionalFormatting>
  <conditionalFormatting sqref="A32:P32">
    <cfRule type="expression" dxfId="113" priority="133">
      <formula>$Q32 = 3</formula>
    </cfRule>
    <cfRule type="expression" dxfId="112" priority="134">
      <formula>$Q32 = 2</formula>
    </cfRule>
    <cfRule type="expression" dxfId="111" priority="135">
      <formula>$Q32 = 1</formula>
    </cfRule>
  </conditionalFormatting>
  <conditionalFormatting sqref="A33:P33">
    <cfRule type="expression" dxfId="110" priority="127">
      <formula>$Q33 = 3</formula>
    </cfRule>
    <cfRule type="expression" dxfId="109" priority="128">
      <formula>$Q33 = 2</formula>
    </cfRule>
    <cfRule type="expression" dxfId="108" priority="129">
      <formula>$Q33 = 1</formula>
    </cfRule>
  </conditionalFormatting>
  <conditionalFormatting sqref="A38:P38">
    <cfRule type="expression" dxfId="107" priority="124">
      <formula>$Q38 = 3</formula>
    </cfRule>
    <cfRule type="expression" dxfId="106" priority="125">
      <formula>$Q38 = 2</formula>
    </cfRule>
    <cfRule type="expression" dxfId="105" priority="126">
      <formula>$Q38 = 1</formula>
    </cfRule>
  </conditionalFormatting>
  <conditionalFormatting sqref="A50:P51">
    <cfRule type="expression" dxfId="104" priority="112">
      <formula>$Q50 = 3</formula>
    </cfRule>
    <cfRule type="expression" dxfId="103" priority="113">
      <formula>$Q50 = 2</formula>
    </cfRule>
    <cfRule type="expression" dxfId="102" priority="114">
      <formula>$Q50 = 1</formula>
    </cfRule>
  </conditionalFormatting>
  <conditionalFormatting sqref="A48:P48">
    <cfRule type="expression" dxfId="101" priority="121">
      <formula>$Q48 = 3</formula>
    </cfRule>
    <cfRule type="expression" dxfId="100" priority="122">
      <formula>$Q48 = 2</formula>
    </cfRule>
    <cfRule type="expression" dxfId="99" priority="123">
      <formula>$Q48 = 1</formula>
    </cfRule>
  </conditionalFormatting>
  <conditionalFormatting sqref="M49:P49">
    <cfRule type="expression" dxfId="98" priority="115">
      <formula>$Q49 = 3</formula>
    </cfRule>
    <cfRule type="expression" dxfId="97" priority="116">
      <formula>$Q49 = 2</formula>
    </cfRule>
    <cfRule type="expression" dxfId="96" priority="117">
      <formula>$Q49 = 1</formula>
    </cfRule>
  </conditionalFormatting>
  <conditionalFormatting sqref="A49:L49">
    <cfRule type="expression" dxfId="95" priority="118">
      <formula>$Q49 = 3</formula>
    </cfRule>
    <cfRule type="expression" dxfId="94" priority="119">
      <formula>$Q49 = 2</formula>
    </cfRule>
    <cfRule type="expression" dxfId="93" priority="120">
      <formula>$Q49 = 1</formula>
    </cfRule>
  </conditionalFormatting>
  <conditionalFormatting sqref="A44:P44">
    <cfRule type="expression" dxfId="92" priority="109">
      <formula>$Q44 = 3</formula>
    </cfRule>
    <cfRule type="expression" dxfId="91" priority="110">
      <formula>$Q44 = 2</formula>
    </cfRule>
    <cfRule type="expression" dxfId="90" priority="111">
      <formula>$Q44 = 1</formula>
    </cfRule>
  </conditionalFormatting>
  <conditionalFormatting sqref="A45:P45">
    <cfRule type="expression" dxfId="89" priority="106">
      <formula>$Q45 = 3</formula>
    </cfRule>
    <cfRule type="expression" dxfId="88" priority="107">
      <formula>$Q45 = 2</formula>
    </cfRule>
    <cfRule type="expression" dxfId="87" priority="108">
      <formula>$Q45 = 1</formula>
    </cfRule>
  </conditionalFormatting>
  <conditionalFormatting sqref="A46:P46">
    <cfRule type="expression" dxfId="86" priority="103">
      <formula>$Q46 = 3</formula>
    </cfRule>
    <cfRule type="expression" dxfId="85" priority="104">
      <formula>$Q46 = 2</formula>
    </cfRule>
    <cfRule type="expression" dxfId="84" priority="105">
      <formula>$Q46 = 1</formula>
    </cfRule>
  </conditionalFormatting>
  <conditionalFormatting sqref="A47:P47">
    <cfRule type="expression" dxfId="83" priority="100">
      <formula>$Q47 = 3</formula>
    </cfRule>
    <cfRule type="expression" dxfId="82" priority="101">
      <formula>$Q47 = 2</formula>
    </cfRule>
    <cfRule type="expression" dxfId="81" priority="102">
      <formula>$Q47 = 1</formula>
    </cfRule>
  </conditionalFormatting>
  <conditionalFormatting sqref="A63:P64">
    <cfRule type="expression" dxfId="80" priority="85">
      <formula>$Q63 = 3</formula>
    </cfRule>
    <cfRule type="expression" dxfId="79" priority="86">
      <formula>$Q63 = 2</formula>
    </cfRule>
    <cfRule type="expression" dxfId="78" priority="87">
      <formula>$Q63 = 1</formula>
    </cfRule>
  </conditionalFormatting>
  <conditionalFormatting sqref="A61:P61">
    <cfRule type="expression" dxfId="77" priority="94">
      <formula>$Q61 = 3</formula>
    </cfRule>
    <cfRule type="expression" dxfId="76" priority="95">
      <formula>$Q61 = 2</formula>
    </cfRule>
    <cfRule type="expression" dxfId="75" priority="96">
      <formula>$Q61 = 1</formula>
    </cfRule>
  </conditionalFormatting>
  <conditionalFormatting sqref="M62:P62">
    <cfRule type="expression" dxfId="74" priority="88">
      <formula>$Q62 = 3</formula>
    </cfRule>
    <cfRule type="expression" dxfId="73" priority="89">
      <formula>$Q62 = 2</formula>
    </cfRule>
    <cfRule type="expression" dxfId="72" priority="90">
      <formula>$Q62 = 1</formula>
    </cfRule>
  </conditionalFormatting>
  <conditionalFormatting sqref="A62:L62">
    <cfRule type="expression" dxfId="71" priority="91">
      <formula>$Q62 = 3</formula>
    </cfRule>
    <cfRule type="expression" dxfId="70" priority="92">
      <formula>$Q62 = 2</formula>
    </cfRule>
    <cfRule type="expression" dxfId="69" priority="93">
      <formula>$Q62 = 1</formula>
    </cfRule>
  </conditionalFormatting>
  <conditionalFormatting sqref="A57:P57">
    <cfRule type="expression" dxfId="68" priority="82">
      <formula>$Q57 = 3</formula>
    </cfRule>
    <cfRule type="expression" dxfId="67" priority="83">
      <formula>$Q57 = 2</formula>
    </cfRule>
    <cfRule type="expression" dxfId="66" priority="84">
      <formula>$Q57 = 1</formula>
    </cfRule>
  </conditionalFormatting>
  <conditionalFormatting sqref="A58:P58">
    <cfRule type="expression" dxfId="65" priority="79">
      <formula>$Q58 = 3</formula>
    </cfRule>
    <cfRule type="expression" dxfId="64" priority="80">
      <formula>$Q58 = 2</formula>
    </cfRule>
    <cfRule type="expression" dxfId="63" priority="81">
      <formula>$Q58 = 1</formula>
    </cfRule>
  </conditionalFormatting>
  <conditionalFormatting sqref="A59:P59">
    <cfRule type="expression" dxfId="62" priority="76">
      <formula>$Q59 = 3</formula>
    </cfRule>
    <cfRule type="expression" dxfId="61" priority="77">
      <formula>$Q59 = 2</formula>
    </cfRule>
    <cfRule type="expression" dxfId="60" priority="78">
      <formula>$Q59 = 1</formula>
    </cfRule>
  </conditionalFormatting>
  <conditionalFormatting sqref="A60:P60">
    <cfRule type="expression" dxfId="59" priority="73">
      <formula>$Q60 = 3</formula>
    </cfRule>
    <cfRule type="expression" dxfId="58" priority="74">
      <formula>$Q60 = 2</formula>
    </cfRule>
    <cfRule type="expression" dxfId="57" priority="75">
      <formula>$Q60 = 1</formula>
    </cfRule>
  </conditionalFormatting>
  <conditionalFormatting sqref="A76:P77">
    <cfRule type="expression" dxfId="56" priority="61">
      <formula>$Q76 = 3</formula>
    </cfRule>
    <cfRule type="expression" dxfId="55" priority="62">
      <formula>$Q76 = 2</formula>
    </cfRule>
    <cfRule type="expression" dxfId="54" priority="63">
      <formula>$Q76 = 1</formula>
    </cfRule>
  </conditionalFormatting>
  <conditionalFormatting sqref="A74:P74">
    <cfRule type="expression" dxfId="53" priority="70">
      <formula>$Q74 = 3</formula>
    </cfRule>
    <cfRule type="expression" dxfId="52" priority="71">
      <formula>$Q74 = 2</formula>
    </cfRule>
    <cfRule type="expression" dxfId="51" priority="72">
      <formula>$Q74 = 1</formula>
    </cfRule>
  </conditionalFormatting>
  <conditionalFormatting sqref="M75:P75">
    <cfRule type="expression" dxfId="50" priority="64">
      <formula>$Q75 = 3</formula>
    </cfRule>
    <cfRule type="expression" dxfId="49" priority="65">
      <formula>$Q75 = 2</formula>
    </cfRule>
    <cfRule type="expression" dxfId="48" priority="66">
      <formula>$Q75 = 1</formula>
    </cfRule>
  </conditionalFormatting>
  <conditionalFormatting sqref="A75:L75">
    <cfRule type="expression" dxfId="47" priority="67">
      <formula>$Q75 = 3</formula>
    </cfRule>
    <cfRule type="expression" dxfId="46" priority="68">
      <formula>$Q75 = 2</formula>
    </cfRule>
    <cfRule type="expression" dxfId="45" priority="69">
      <formula>$Q75 = 1</formula>
    </cfRule>
  </conditionalFormatting>
  <conditionalFormatting sqref="A70:P70">
    <cfRule type="expression" dxfId="44" priority="58">
      <formula>$Q70 = 3</formula>
    </cfRule>
    <cfRule type="expression" dxfId="43" priority="59">
      <formula>$Q70 = 2</formula>
    </cfRule>
    <cfRule type="expression" dxfId="42" priority="60">
      <formula>$Q70 = 1</formula>
    </cfRule>
  </conditionalFormatting>
  <conditionalFormatting sqref="A71:P71">
    <cfRule type="expression" dxfId="41" priority="55">
      <formula>$Q71 = 3</formula>
    </cfRule>
    <cfRule type="expression" dxfId="40" priority="56">
      <formula>$Q71 = 2</formula>
    </cfRule>
    <cfRule type="expression" dxfId="39" priority="57">
      <formula>$Q71 = 1</formula>
    </cfRule>
  </conditionalFormatting>
  <conditionalFormatting sqref="A72:P72">
    <cfRule type="expression" dxfId="38" priority="52">
      <formula>$Q72 = 3</formula>
    </cfRule>
    <cfRule type="expression" dxfId="37" priority="53">
      <formula>$Q72 = 2</formula>
    </cfRule>
    <cfRule type="expression" dxfId="36" priority="54">
      <formula>$Q72 = 1</formula>
    </cfRule>
  </conditionalFormatting>
  <conditionalFormatting sqref="A73:P73">
    <cfRule type="expression" dxfId="35" priority="49">
      <formula>$Q73 = 3</formula>
    </cfRule>
    <cfRule type="expression" dxfId="34" priority="50">
      <formula>$Q73 = 2</formula>
    </cfRule>
    <cfRule type="expression" dxfId="33" priority="51">
      <formula>$Q73 = 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AFE5-3AEF-49E8-9ED9-A9BAA79160EC}">
  <dimension ref="A1:AG38"/>
  <sheetViews>
    <sheetView workbookViewId="0">
      <selection activeCell="B19" sqref="B1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x14ac:dyDescent="0.25">
      <c r="A2" t="s">
        <v>13</v>
      </c>
    </row>
    <row r="3" spans="1:33" x14ac:dyDescent="0.25">
      <c r="A3" t="s">
        <v>13</v>
      </c>
    </row>
    <row r="4" spans="1:33" x14ac:dyDescent="0.25">
      <c r="A4" t="s">
        <v>13</v>
      </c>
    </row>
    <row r="5" spans="1:33" x14ac:dyDescent="0.25">
      <c r="A5" t="s">
        <v>13</v>
      </c>
    </row>
    <row r="6" spans="1:33" ht="18.75" x14ac:dyDescent="0.3">
      <c r="A6" s="8">
        <v>43556</v>
      </c>
      <c r="B6" s="9" t="s">
        <v>106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33" x14ac:dyDescent="0.25">
      <c r="A7" s="4"/>
      <c r="B7" s="4" t="s">
        <v>5</v>
      </c>
      <c r="C7" s="4"/>
      <c r="D7" s="4" t="s">
        <v>6</v>
      </c>
      <c r="E7" s="4"/>
      <c r="F7" s="4" t="s">
        <v>7</v>
      </c>
      <c r="G7" s="4"/>
      <c r="H7" s="4" t="s">
        <v>8</v>
      </c>
      <c r="I7" s="4"/>
      <c r="J7" s="4" t="s">
        <v>9</v>
      </c>
      <c r="K7" s="4"/>
      <c r="L7" s="4"/>
      <c r="M7" s="4" t="s">
        <v>10</v>
      </c>
      <c r="N7" s="4"/>
      <c r="O7" s="4"/>
      <c r="P7" s="6"/>
    </row>
    <row r="8" spans="1:33" x14ac:dyDescent="0.25">
      <c r="A8" s="4"/>
      <c r="B8" s="7" t="s">
        <v>3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4</v>
      </c>
      <c r="H8" s="7" t="s">
        <v>3</v>
      </c>
      <c r="I8" s="7" t="s">
        <v>4</v>
      </c>
      <c r="J8" s="7" t="s">
        <v>3</v>
      </c>
      <c r="K8" s="7" t="s">
        <v>4</v>
      </c>
      <c r="L8" s="7"/>
      <c r="M8" s="7" t="s">
        <v>3</v>
      </c>
      <c r="N8" s="7" t="s">
        <v>4</v>
      </c>
      <c r="O8" s="4" t="s">
        <v>11</v>
      </c>
      <c r="P8" s="6" t="s">
        <v>12</v>
      </c>
      <c r="S8" t="s">
        <v>5</v>
      </c>
      <c r="U8" t="s">
        <v>6</v>
      </c>
      <c r="W8" t="s">
        <v>7</v>
      </c>
      <c r="Y8" t="s">
        <v>8</v>
      </c>
      <c r="AA8" t="s">
        <v>9</v>
      </c>
      <c r="AC8" t="s">
        <v>14</v>
      </c>
      <c r="AD8" t="s">
        <v>15</v>
      </c>
      <c r="AE8" t="s">
        <v>16</v>
      </c>
      <c r="AF8" t="s">
        <v>17</v>
      </c>
      <c r="AG8" t="s">
        <v>18</v>
      </c>
    </row>
    <row r="9" spans="1:33" x14ac:dyDescent="0.25">
      <c r="A9" s="1" t="s">
        <v>107</v>
      </c>
      <c r="B9">
        <v>3</v>
      </c>
      <c r="C9">
        <v>2</v>
      </c>
      <c r="D9">
        <v>4</v>
      </c>
      <c r="E9">
        <v>3</v>
      </c>
      <c r="F9">
        <v>3</v>
      </c>
      <c r="G9">
        <v>1</v>
      </c>
      <c r="M9">
        <f t="shared" ref="M9:M16" si="0" xml:space="preserve"> B9 + D9 + F9 + H9 + J9</f>
        <v>10</v>
      </c>
      <c r="N9">
        <f t="shared" ref="N9:N16" si="1" xml:space="preserve"> C9 + E9 + G9 + I9 + K9</f>
        <v>6</v>
      </c>
      <c r="O9" s="1">
        <f t="shared" ref="O9:O16" si="2">M9 - N9</f>
        <v>4</v>
      </c>
      <c r="P9" s="3">
        <f t="shared" ref="P9:P16" si="3" xml:space="preserve"> IF(M9+N9=0, 0, IF(N9=0, "MAX", M9/N9))</f>
        <v>1.6666666666666667</v>
      </c>
      <c r="Q9">
        <f t="shared" ref="Q9:Q15" si="4">IF(P9 &lt; 1, 3, IF(P9 &gt;= P$16, 1, 2))</f>
        <v>1</v>
      </c>
      <c r="S9">
        <v>1</v>
      </c>
      <c r="V9">
        <v>2</v>
      </c>
      <c r="W9">
        <v>2</v>
      </c>
      <c r="AC9" t="s">
        <v>125</v>
      </c>
      <c r="AD9" t="s">
        <v>125</v>
      </c>
      <c r="AE9" t="s">
        <v>125</v>
      </c>
    </row>
    <row r="10" spans="1:33" x14ac:dyDescent="0.25">
      <c r="A10" s="1" t="s">
        <v>123</v>
      </c>
      <c r="B10">
        <v>0</v>
      </c>
      <c r="C10">
        <v>4</v>
      </c>
      <c r="D10">
        <v>2</v>
      </c>
      <c r="E10">
        <v>3</v>
      </c>
      <c r="F10">
        <v>3</v>
      </c>
      <c r="G10">
        <v>2</v>
      </c>
      <c r="M10">
        <f t="shared" si="0"/>
        <v>5</v>
      </c>
      <c r="N10">
        <f t="shared" si="1"/>
        <v>9</v>
      </c>
      <c r="O10" s="1">
        <f t="shared" si="2"/>
        <v>-4</v>
      </c>
      <c r="P10" s="3">
        <f t="shared" si="3"/>
        <v>0.55555555555555558</v>
      </c>
      <c r="Q10">
        <f t="shared" si="4"/>
        <v>3</v>
      </c>
      <c r="S10">
        <v>4</v>
      </c>
      <c r="T10">
        <v>1</v>
      </c>
      <c r="U10">
        <v>3</v>
      </c>
      <c r="V10">
        <v>3</v>
      </c>
      <c r="W10">
        <v>4</v>
      </c>
      <c r="X10">
        <v>1</v>
      </c>
      <c r="AC10" t="s">
        <v>126</v>
      </c>
      <c r="AD10" t="s">
        <v>126</v>
      </c>
      <c r="AE10" t="s">
        <v>126</v>
      </c>
    </row>
    <row r="11" spans="1:33" x14ac:dyDescent="0.25">
      <c r="A11" s="1" t="s">
        <v>110</v>
      </c>
      <c r="B11">
        <v>4</v>
      </c>
      <c r="C11">
        <v>3</v>
      </c>
      <c r="D11">
        <v>4</v>
      </c>
      <c r="E11">
        <v>5</v>
      </c>
      <c r="F11">
        <v>4</v>
      </c>
      <c r="G11">
        <v>2</v>
      </c>
      <c r="M11">
        <f t="shared" si="0"/>
        <v>12</v>
      </c>
      <c r="N11">
        <f t="shared" si="1"/>
        <v>10</v>
      </c>
      <c r="O11" s="1">
        <f t="shared" si="2"/>
        <v>2</v>
      </c>
      <c r="P11" s="3">
        <f t="shared" si="3"/>
        <v>1.2</v>
      </c>
      <c r="Q11">
        <f t="shared" si="4"/>
        <v>2</v>
      </c>
      <c r="S11">
        <v>5</v>
      </c>
      <c r="T11">
        <v>2</v>
      </c>
      <c r="U11">
        <v>4</v>
      </c>
      <c r="V11">
        <v>4</v>
      </c>
      <c r="W11">
        <v>9</v>
      </c>
      <c r="X11">
        <v>2</v>
      </c>
      <c r="AC11" t="s">
        <v>127</v>
      </c>
      <c r="AD11" t="s">
        <v>128</v>
      </c>
      <c r="AE11" t="s">
        <v>131</v>
      </c>
    </row>
    <row r="12" spans="1:33" x14ac:dyDescent="0.25">
      <c r="A12" s="1" t="s">
        <v>124</v>
      </c>
      <c r="B12">
        <v>1</v>
      </c>
      <c r="C12">
        <v>2</v>
      </c>
      <c r="D12">
        <v>0</v>
      </c>
      <c r="E12">
        <v>2</v>
      </c>
      <c r="F12">
        <v>0</v>
      </c>
      <c r="G12">
        <v>2</v>
      </c>
      <c r="M12">
        <f t="shared" si="0"/>
        <v>1</v>
      </c>
      <c r="N12">
        <f t="shared" si="1"/>
        <v>6</v>
      </c>
      <c r="O12" s="1">
        <f t="shared" si="2"/>
        <v>-5</v>
      </c>
      <c r="P12" s="3">
        <f t="shared" si="3"/>
        <v>0.16666666666666666</v>
      </c>
      <c r="Q12">
        <f t="shared" si="4"/>
        <v>3</v>
      </c>
      <c r="S12">
        <v>7</v>
      </c>
      <c r="T12">
        <v>3</v>
      </c>
      <c r="U12">
        <v>5</v>
      </c>
      <c r="V12">
        <v>5</v>
      </c>
      <c r="W12">
        <v>12</v>
      </c>
      <c r="X12">
        <v>3</v>
      </c>
      <c r="AC12" t="s">
        <v>121</v>
      </c>
      <c r="AD12" t="s">
        <v>129</v>
      </c>
    </row>
    <row r="13" spans="1:33" x14ac:dyDescent="0.25">
      <c r="A13" s="1" t="s">
        <v>111</v>
      </c>
      <c r="B13">
        <v>3</v>
      </c>
      <c r="C13">
        <v>0</v>
      </c>
      <c r="D13">
        <v>4</v>
      </c>
      <c r="E13">
        <v>3</v>
      </c>
      <c r="F13">
        <v>6</v>
      </c>
      <c r="G13">
        <v>3</v>
      </c>
      <c r="M13">
        <f t="shared" si="0"/>
        <v>13</v>
      </c>
      <c r="N13">
        <f t="shared" si="1"/>
        <v>6</v>
      </c>
      <c r="O13" s="1">
        <f t="shared" si="2"/>
        <v>7</v>
      </c>
      <c r="P13" s="3">
        <f t="shared" si="3"/>
        <v>2.1666666666666665</v>
      </c>
      <c r="Q13">
        <f t="shared" si="4"/>
        <v>1</v>
      </c>
      <c r="S13">
        <v>9</v>
      </c>
      <c r="T13">
        <v>4</v>
      </c>
      <c r="U13">
        <v>7</v>
      </c>
      <c r="V13">
        <v>14</v>
      </c>
      <c r="W13">
        <v>17</v>
      </c>
      <c r="X13">
        <v>5</v>
      </c>
      <c r="AD13" t="s">
        <v>130</v>
      </c>
    </row>
    <row r="14" spans="1:33" x14ac:dyDescent="0.25">
      <c r="A14" s="1" t="s">
        <v>112</v>
      </c>
      <c r="B14">
        <v>0</v>
      </c>
      <c r="C14">
        <v>2</v>
      </c>
      <c r="D14">
        <v>0</v>
      </c>
      <c r="E14">
        <v>3</v>
      </c>
      <c r="F14">
        <v>0</v>
      </c>
      <c r="G14">
        <v>0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4"/>
        <v>3</v>
      </c>
      <c r="S14">
        <v>13</v>
      </c>
      <c r="T14">
        <v>5</v>
      </c>
      <c r="U14">
        <v>10</v>
      </c>
      <c r="V14">
        <v>15</v>
      </c>
      <c r="W14">
        <v>19</v>
      </c>
      <c r="X14">
        <v>7</v>
      </c>
    </row>
    <row r="15" spans="1:33" x14ac:dyDescent="0.25">
      <c r="A15" s="1" t="s">
        <v>113</v>
      </c>
      <c r="B15">
        <v>3</v>
      </c>
      <c r="C15">
        <v>2</v>
      </c>
      <c r="D15">
        <v>0</v>
      </c>
      <c r="E15">
        <v>1</v>
      </c>
      <c r="F15">
        <v>2</v>
      </c>
      <c r="G15">
        <v>1</v>
      </c>
      <c r="M15">
        <f t="shared" si="0"/>
        <v>5</v>
      </c>
      <c r="N15">
        <f t="shared" si="1"/>
        <v>4</v>
      </c>
      <c r="O15" s="1">
        <f t="shared" si="2"/>
        <v>1</v>
      </c>
      <c r="P15" s="3">
        <f t="shared" si="3"/>
        <v>1.25</v>
      </c>
      <c r="Q15">
        <f t="shared" si="4"/>
        <v>2</v>
      </c>
      <c r="S15">
        <v>17</v>
      </c>
      <c r="T15">
        <v>6</v>
      </c>
      <c r="U15">
        <v>16</v>
      </c>
      <c r="V15">
        <v>16</v>
      </c>
      <c r="W15">
        <v>23</v>
      </c>
      <c r="X15">
        <v>11</v>
      </c>
    </row>
    <row r="16" spans="1:33" x14ac:dyDescent="0.25">
      <c r="A16" s="4"/>
      <c r="B16" s="4">
        <v>25</v>
      </c>
      <c r="C16" s="4">
        <v>17</v>
      </c>
      <c r="D16" s="4">
        <v>25</v>
      </c>
      <c r="E16" s="4">
        <v>22</v>
      </c>
      <c r="F16" s="4">
        <v>25</v>
      </c>
      <c r="G16" s="4">
        <v>11</v>
      </c>
      <c r="H16" s="4"/>
      <c r="I16" s="4"/>
      <c r="J16" s="4"/>
      <c r="K16" s="4"/>
      <c r="L16" s="4"/>
      <c r="M16" s="4">
        <f t="shared" si="0"/>
        <v>75</v>
      </c>
      <c r="N16" s="4">
        <f t="shared" si="1"/>
        <v>50</v>
      </c>
      <c r="O16" s="4">
        <f t="shared" si="2"/>
        <v>25</v>
      </c>
      <c r="P16" s="5">
        <f t="shared" si="3"/>
        <v>1.5</v>
      </c>
      <c r="S16">
        <v>18</v>
      </c>
      <c r="T16">
        <v>9</v>
      </c>
      <c r="U16">
        <v>18</v>
      </c>
      <c r="V16">
        <v>18</v>
      </c>
      <c r="W16">
        <v>25</v>
      </c>
    </row>
    <row r="17" spans="1:33" x14ac:dyDescent="0.25">
      <c r="S17">
        <v>20</v>
      </c>
      <c r="T17">
        <v>11</v>
      </c>
      <c r="U17">
        <v>19</v>
      </c>
      <c r="V17">
        <v>19</v>
      </c>
    </row>
    <row r="18" spans="1:33" x14ac:dyDescent="0.25">
      <c r="A18" t="s">
        <v>13</v>
      </c>
      <c r="S18">
        <v>22</v>
      </c>
      <c r="T18">
        <v>12</v>
      </c>
      <c r="U18">
        <v>20</v>
      </c>
      <c r="V18">
        <v>20</v>
      </c>
    </row>
    <row r="19" spans="1:33" x14ac:dyDescent="0.25">
      <c r="A19" t="s">
        <v>13</v>
      </c>
      <c r="S19">
        <v>23</v>
      </c>
      <c r="T19">
        <v>13</v>
      </c>
      <c r="U19">
        <v>22</v>
      </c>
      <c r="V19">
        <v>21</v>
      </c>
    </row>
    <row r="20" spans="1:33" x14ac:dyDescent="0.25">
      <c r="A20" t="s">
        <v>13</v>
      </c>
      <c r="S20">
        <v>24</v>
      </c>
      <c r="T20">
        <v>15</v>
      </c>
      <c r="U20">
        <v>24</v>
      </c>
      <c r="V20">
        <v>22</v>
      </c>
    </row>
    <row r="21" spans="1:33" ht="18.75" x14ac:dyDescent="0.3">
      <c r="A21" s="8">
        <v>43554</v>
      </c>
      <c r="B21" s="9" t="s">
        <v>106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S21">
        <v>25</v>
      </c>
      <c r="T21">
        <v>17</v>
      </c>
      <c r="U21">
        <v>25</v>
      </c>
    </row>
    <row r="22" spans="1:33" x14ac:dyDescent="0.25">
      <c r="A22" s="4"/>
      <c r="B22" s="4" t="s">
        <v>5</v>
      </c>
      <c r="C22" s="4"/>
      <c r="D22" s="4" t="s">
        <v>6</v>
      </c>
      <c r="E22" s="4"/>
      <c r="F22" s="4" t="s">
        <v>7</v>
      </c>
      <c r="G22" s="4"/>
      <c r="H22" s="4" t="s">
        <v>8</v>
      </c>
      <c r="I22" s="4"/>
      <c r="J22" s="4" t="s">
        <v>9</v>
      </c>
      <c r="K22" s="4"/>
      <c r="L22" s="4"/>
      <c r="M22" s="4" t="s">
        <v>10</v>
      </c>
      <c r="N22" s="4"/>
      <c r="O22" s="4"/>
      <c r="P22" s="6"/>
    </row>
    <row r="23" spans="1:33" x14ac:dyDescent="0.25">
      <c r="A23" s="4"/>
      <c r="B23" s="7" t="s">
        <v>3</v>
      </c>
      <c r="C23" s="7" t="s">
        <v>4</v>
      </c>
      <c r="D23" s="7" t="s">
        <v>3</v>
      </c>
      <c r="E23" s="7" t="s">
        <v>4</v>
      </c>
      <c r="F23" s="7" t="s">
        <v>3</v>
      </c>
      <c r="G23" s="7" t="s">
        <v>4</v>
      </c>
      <c r="H23" s="7" t="s">
        <v>3</v>
      </c>
      <c r="I23" s="7" t="s">
        <v>4</v>
      </c>
      <c r="J23" s="7" t="s">
        <v>3</v>
      </c>
      <c r="K23" s="7" t="s">
        <v>4</v>
      </c>
      <c r="L23" s="7"/>
      <c r="M23" s="7" t="s">
        <v>3</v>
      </c>
      <c r="N23" s="7" t="s">
        <v>4</v>
      </c>
      <c r="O23" s="4" t="s">
        <v>11</v>
      </c>
      <c r="P23" s="6" t="s">
        <v>12</v>
      </c>
      <c r="S23" t="s">
        <v>5</v>
      </c>
      <c r="U23" t="s">
        <v>6</v>
      </c>
      <c r="W23" t="s">
        <v>7</v>
      </c>
      <c r="Y23" t="s">
        <v>8</v>
      </c>
      <c r="AA23" t="s">
        <v>9</v>
      </c>
      <c r="AC23" t="s">
        <v>14</v>
      </c>
      <c r="AD23" t="s">
        <v>15</v>
      </c>
      <c r="AE23" t="s">
        <v>16</v>
      </c>
      <c r="AF23" t="s">
        <v>17</v>
      </c>
      <c r="AG23" t="s">
        <v>18</v>
      </c>
    </row>
    <row r="24" spans="1:33" x14ac:dyDescent="0.25">
      <c r="A24" s="1" t="s">
        <v>107</v>
      </c>
      <c r="B24">
        <v>1</v>
      </c>
      <c r="C24">
        <v>1</v>
      </c>
      <c r="D24">
        <v>1</v>
      </c>
      <c r="E24">
        <v>3</v>
      </c>
      <c r="F24">
        <v>1</v>
      </c>
      <c r="G24">
        <v>3</v>
      </c>
      <c r="M24">
        <f t="shared" ref="M24:N32" si="5" xml:space="preserve"> B24 + D24 + F24 + H24 + J24</f>
        <v>3</v>
      </c>
      <c r="N24">
        <f t="shared" si="5"/>
        <v>7</v>
      </c>
      <c r="O24" s="1">
        <f t="shared" ref="O24:O32" si="6">M24 - N24</f>
        <v>-4</v>
      </c>
      <c r="P24" s="3">
        <f t="shared" ref="P24:P32" si="7" xml:space="preserve"> IF(M24+N24=0, 0, IF(N24=0, "MAX", M24/N24))</f>
        <v>0.42857142857142855</v>
      </c>
      <c r="Q24">
        <f t="shared" ref="Q24:Q30" si="8">IF(P24 &lt; 1, 3, IF(P24 &gt;= P$32, 1, 2))</f>
        <v>3</v>
      </c>
      <c r="S24">
        <v>0</v>
      </c>
      <c r="V24">
        <v>0</v>
      </c>
      <c r="W24">
        <v>4</v>
      </c>
      <c r="AC24" t="s">
        <v>114</v>
      </c>
      <c r="AD24" t="s">
        <v>114</v>
      </c>
      <c r="AE24" t="s">
        <v>115</v>
      </c>
    </row>
    <row r="25" spans="1:33" x14ac:dyDescent="0.25">
      <c r="A25" s="1" t="s">
        <v>108</v>
      </c>
      <c r="B25">
        <v>0</v>
      </c>
      <c r="C25">
        <v>0</v>
      </c>
      <c r="D25">
        <v>0</v>
      </c>
      <c r="E25">
        <v>3</v>
      </c>
      <c r="F25">
        <v>1</v>
      </c>
      <c r="G25">
        <v>1</v>
      </c>
      <c r="M25">
        <f t="shared" si="5"/>
        <v>1</v>
      </c>
      <c r="N25">
        <f t="shared" si="5"/>
        <v>4</v>
      </c>
      <c r="O25" s="1">
        <f t="shared" si="6"/>
        <v>-3</v>
      </c>
      <c r="P25" s="3">
        <f t="shared" si="7"/>
        <v>0.25</v>
      </c>
      <c r="Q25">
        <f t="shared" si="8"/>
        <v>3</v>
      </c>
      <c r="S25">
        <v>1</v>
      </c>
      <c r="T25">
        <v>1</v>
      </c>
      <c r="U25">
        <v>2</v>
      </c>
      <c r="V25">
        <v>1</v>
      </c>
      <c r="W25">
        <v>7</v>
      </c>
      <c r="X25">
        <v>1</v>
      </c>
      <c r="AC25" t="s">
        <v>116</v>
      </c>
      <c r="AD25" t="s">
        <v>116</v>
      </c>
      <c r="AE25" t="s">
        <v>117</v>
      </c>
    </row>
    <row r="26" spans="1:33" x14ac:dyDescent="0.25">
      <c r="A26" s="1" t="s">
        <v>109</v>
      </c>
      <c r="B26">
        <v>3</v>
      </c>
      <c r="C26">
        <v>2</v>
      </c>
      <c r="D26">
        <v>0</v>
      </c>
      <c r="E26">
        <v>0</v>
      </c>
      <c r="F26">
        <v>1</v>
      </c>
      <c r="G26">
        <v>2</v>
      </c>
      <c r="M26">
        <f t="shared" si="5"/>
        <v>4</v>
      </c>
      <c r="N26">
        <f t="shared" si="5"/>
        <v>4</v>
      </c>
      <c r="O26" s="1">
        <f t="shared" si="6"/>
        <v>0</v>
      </c>
      <c r="P26" s="3">
        <f t="shared" si="7"/>
        <v>1</v>
      </c>
      <c r="Q26">
        <f t="shared" si="8"/>
        <v>2</v>
      </c>
      <c r="S26">
        <v>2</v>
      </c>
      <c r="T26">
        <v>2</v>
      </c>
      <c r="U26">
        <v>6</v>
      </c>
      <c r="V26">
        <v>2</v>
      </c>
      <c r="W26">
        <v>8</v>
      </c>
      <c r="X26">
        <v>9</v>
      </c>
      <c r="AC26" t="s">
        <v>119</v>
      </c>
      <c r="AD26" t="s">
        <v>120</v>
      </c>
    </row>
    <row r="27" spans="1:33" x14ac:dyDescent="0.25">
      <c r="A27" s="1" t="s">
        <v>110</v>
      </c>
      <c r="B27">
        <v>4</v>
      </c>
      <c r="C27">
        <v>3</v>
      </c>
      <c r="D27">
        <v>5</v>
      </c>
      <c r="E27">
        <v>3</v>
      </c>
      <c r="F27">
        <v>7</v>
      </c>
      <c r="G27">
        <v>4</v>
      </c>
      <c r="M27">
        <f t="shared" si="5"/>
        <v>16</v>
      </c>
      <c r="N27">
        <f t="shared" si="5"/>
        <v>10</v>
      </c>
      <c r="O27" s="1">
        <f t="shared" si="6"/>
        <v>6</v>
      </c>
      <c r="P27" s="3">
        <f t="shared" si="7"/>
        <v>1.6</v>
      </c>
      <c r="Q27">
        <f t="shared" si="8"/>
        <v>2</v>
      </c>
      <c r="S27">
        <v>3</v>
      </c>
      <c r="T27">
        <v>3</v>
      </c>
      <c r="U27">
        <v>7</v>
      </c>
      <c r="V27">
        <v>4</v>
      </c>
      <c r="W27">
        <v>10</v>
      </c>
      <c r="X27">
        <v>10</v>
      </c>
      <c r="AC27" t="s">
        <v>118</v>
      </c>
      <c r="AD27" t="s">
        <v>121</v>
      </c>
    </row>
    <row r="28" spans="1:33" x14ac:dyDescent="0.25">
      <c r="A28" s="1" t="s">
        <v>0</v>
      </c>
      <c r="B28">
        <v>2</v>
      </c>
      <c r="C28">
        <v>0</v>
      </c>
      <c r="D28">
        <v>0</v>
      </c>
      <c r="E28">
        <v>0</v>
      </c>
      <c r="F28">
        <v>1</v>
      </c>
      <c r="G28">
        <v>0</v>
      </c>
      <c r="M28">
        <f t="shared" si="5"/>
        <v>3</v>
      </c>
      <c r="N28">
        <f t="shared" si="5"/>
        <v>0</v>
      </c>
      <c r="O28" s="1">
        <f t="shared" si="6"/>
        <v>3</v>
      </c>
      <c r="P28" s="3" t="str">
        <f t="shared" si="7"/>
        <v>MAX</v>
      </c>
      <c r="Q28">
        <f t="shared" si="8"/>
        <v>1</v>
      </c>
      <c r="S28">
        <v>5</v>
      </c>
      <c r="T28">
        <v>4</v>
      </c>
      <c r="U28">
        <v>11</v>
      </c>
      <c r="V28">
        <v>6</v>
      </c>
      <c r="W28">
        <v>11</v>
      </c>
      <c r="X28">
        <v>11</v>
      </c>
      <c r="AD28" t="s">
        <v>122</v>
      </c>
    </row>
    <row r="29" spans="1:33" x14ac:dyDescent="0.25">
      <c r="A29" s="1" t="s">
        <v>111</v>
      </c>
      <c r="B29">
        <v>1</v>
      </c>
      <c r="C29">
        <v>2</v>
      </c>
      <c r="D29">
        <v>5</v>
      </c>
      <c r="E29">
        <v>1</v>
      </c>
      <c r="F29">
        <v>3</v>
      </c>
      <c r="G29">
        <v>4</v>
      </c>
      <c r="M29">
        <f t="shared" si="5"/>
        <v>9</v>
      </c>
      <c r="N29">
        <f t="shared" si="5"/>
        <v>7</v>
      </c>
      <c r="O29" s="1">
        <f t="shared" si="6"/>
        <v>2</v>
      </c>
      <c r="P29" s="3">
        <f t="shared" si="7"/>
        <v>1.2857142857142858</v>
      </c>
      <c r="Q29">
        <f t="shared" si="8"/>
        <v>2</v>
      </c>
      <c r="S29">
        <v>6</v>
      </c>
      <c r="T29">
        <v>5</v>
      </c>
      <c r="U29">
        <v>12</v>
      </c>
      <c r="V29">
        <v>7</v>
      </c>
      <c r="W29">
        <v>12</v>
      </c>
      <c r="X29">
        <v>12</v>
      </c>
    </row>
    <row r="30" spans="1:33" x14ac:dyDescent="0.25">
      <c r="A30" s="1" t="s">
        <v>112</v>
      </c>
      <c r="B30">
        <v>3</v>
      </c>
      <c r="C30">
        <v>2</v>
      </c>
      <c r="D30">
        <v>0</v>
      </c>
      <c r="E30">
        <v>4</v>
      </c>
      <c r="M30">
        <f t="shared" si="5"/>
        <v>3</v>
      </c>
      <c r="N30">
        <f t="shared" si="5"/>
        <v>6</v>
      </c>
      <c r="O30" s="1">
        <f t="shared" si="6"/>
        <v>-3</v>
      </c>
      <c r="P30" s="3">
        <f t="shared" si="7"/>
        <v>0.5</v>
      </c>
      <c r="Q30">
        <f t="shared" si="8"/>
        <v>3</v>
      </c>
      <c r="S30">
        <v>8</v>
      </c>
      <c r="T30">
        <v>6</v>
      </c>
      <c r="U30">
        <v>15</v>
      </c>
      <c r="V30">
        <v>9</v>
      </c>
      <c r="W30">
        <v>13</v>
      </c>
      <c r="X30">
        <v>13</v>
      </c>
    </row>
    <row r="31" spans="1:33" x14ac:dyDescent="0.25">
      <c r="A31" s="1" t="s">
        <v>113</v>
      </c>
      <c r="B31">
        <v>3</v>
      </c>
      <c r="C31">
        <v>0</v>
      </c>
      <c r="D31">
        <v>4</v>
      </c>
      <c r="E31">
        <v>0</v>
      </c>
      <c r="F31">
        <v>1</v>
      </c>
      <c r="G31">
        <v>0</v>
      </c>
      <c r="M31">
        <f t="shared" si="5"/>
        <v>8</v>
      </c>
      <c r="N31">
        <f t="shared" si="5"/>
        <v>0</v>
      </c>
      <c r="O31" s="1">
        <f t="shared" si="6"/>
        <v>8</v>
      </c>
      <c r="P31" s="3" t="str">
        <f t="shared" si="7"/>
        <v>MAX</v>
      </c>
      <c r="Q31">
        <f>IF(P31 &lt; 1, 3, IF(P31 &gt;= P$32, 1, 2))</f>
        <v>1</v>
      </c>
      <c r="S31">
        <v>9</v>
      </c>
      <c r="T31">
        <v>7</v>
      </c>
      <c r="U31">
        <v>17</v>
      </c>
      <c r="V31">
        <v>11</v>
      </c>
      <c r="W31">
        <v>25</v>
      </c>
      <c r="X31">
        <v>15</v>
      </c>
    </row>
    <row r="32" spans="1:33" x14ac:dyDescent="0.25">
      <c r="A32" s="4"/>
      <c r="B32" s="4">
        <v>25</v>
      </c>
      <c r="C32" s="4">
        <v>15</v>
      </c>
      <c r="D32" s="4">
        <v>25</v>
      </c>
      <c r="E32" s="4">
        <v>13</v>
      </c>
      <c r="F32" s="4">
        <v>25</v>
      </c>
      <c r="G32" s="4">
        <v>15</v>
      </c>
      <c r="H32" s="4"/>
      <c r="I32" s="4"/>
      <c r="J32" s="4"/>
      <c r="K32" s="4"/>
      <c r="L32" s="4"/>
      <c r="M32" s="4">
        <f t="shared" si="5"/>
        <v>75</v>
      </c>
      <c r="N32" s="4">
        <f t="shared" si="5"/>
        <v>43</v>
      </c>
      <c r="O32" s="4">
        <f t="shared" si="6"/>
        <v>32</v>
      </c>
      <c r="P32" s="5">
        <f t="shared" si="7"/>
        <v>1.7441860465116279</v>
      </c>
      <c r="S32">
        <v>10</v>
      </c>
      <c r="T32">
        <v>8</v>
      </c>
      <c r="U32">
        <v>18</v>
      </c>
      <c r="V32">
        <v>12</v>
      </c>
    </row>
    <row r="33" spans="16:22" x14ac:dyDescent="0.25">
      <c r="P33"/>
      <c r="S33">
        <v>11</v>
      </c>
      <c r="T33">
        <v>9</v>
      </c>
      <c r="U33">
        <v>22</v>
      </c>
      <c r="V33">
        <v>13</v>
      </c>
    </row>
    <row r="34" spans="16:22" x14ac:dyDescent="0.25">
      <c r="S34">
        <v>12</v>
      </c>
      <c r="T34">
        <v>11</v>
      </c>
      <c r="U34">
        <v>25</v>
      </c>
    </row>
    <row r="35" spans="16:22" x14ac:dyDescent="0.25">
      <c r="S35">
        <v>15</v>
      </c>
      <c r="T35">
        <v>12</v>
      </c>
    </row>
    <row r="36" spans="16:22" x14ac:dyDescent="0.25">
      <c r="S36">
        <v>16</v>
      </c>
      <c r="T36">
        <v>13</v>
      </c>
    </row>
    <row r="37" spans="16:22" x14ac:dyDescent="0.25">
      <c r="S37">
        <v>22</v>
      </c>
      <c r="T37">
        <v>14</v>
      </c>
    </row>
    <row r="38" spans="16:22" x14ac:dyDescent="0.25">
      <c r="S38">
        <v>25</v>
      </c>
      <c r="T38">
        <v>15</v>
      </c>
    </row>
  </sheetData>
  <conditionalFormatting sqref="M31:P31">
    <cfRule type="expression" dxfId="32" priority="22">
      <formula>$Q31 = 3</formula>
    </cfRule>
    <cfRule type="expression" dxfId="31" priority="23">
      <formula>$Q31 = 2</formula>
    </cfRule>
    <cfRule type="expression" dxfId="30" priority="24">
      <formula>$Q31 = 1</formula>
    </cfRule>
  </conditionalFormatting>
  <conditionalFormatting sqref="A24:P24 A25:L29">
    <cfRule type="expression" dxfId="29" priority="43">
      <formula>$Q24 = 3</formula>
    </cfRule>
    <cfRule type="expression" dxfId="28" priority="44">
      <formula>$Q24 = 2</formula>
    </cfRule>
    <cfRule type="expression" dxfId="27" priority="45">
      <formula>$Q24 = 1</formula>
    </cfRule>
  </conditionalFormatting>
  <conditionalFormatting sqref="A31:L31">
    <cfRule type="expression" dxfId="26" priority="37">
      <formula>$Q31 = 3</formula>
    </cfRule>
    <cfRule type="expression" dxfId="25" priority="38">
      <formula>$Q31 = 2</formula>
    </cfRule>
    <cfRule type="expression" dxfId="24" priority="39">
      <formula>$Q31 = 1</formula>
    </cfRule>
  </conditionalFormatting>
  <conditionalFormatting sqref="M25:P29">
    <cfRule type="expression" dxfId="23" priority="34">
      <formula>$Q25 = 3</formula>
    </cfRule>
    <cfRule type="expression" dxfId="22" priority="35">
      <formula>$Q25 = 2</formula>
    </cfRule>
    <cfRule type="expression" dxfId="21" priority="36">
      <formula>$Q25 = 1</formula>
    </cfRule>
  </conditionalFormatting>
  <conditionalFormatting sqref="A30:L30">
    <cfRule type="expression" dxfId="20" priority="31">
      <formula>$Q30 = 3</formula>
    </cfRule>
    <cfRule type="expression" dxfId="19" priority="32">
      <formula>$Q30 = 2</formula>
    </cfRule>
    <cfRule type="expression" dxfId="18" priority="33">
      <formula>$Q30 = 1</formula>
    </cfRule>
  </conditionalFormatting>
  <conditionalFormatting sqref="M30:P30">
    <cfRule type="expression" dxfId="17" priority="28">
      <formula>$Q30 = 3</formula>
    </cfRule>
    <cfRule type="expression" dxfId="16" priority="29">
      <formula>$Q30 = 2</formula>
    </cfRule>
    <cfRule type="expression" dxfId="15" priority="30">
      <formula>$Q30 = 1</formula>
    </cfRule>
  </conditionalFormatting>
  <conditionalFormatting sqref="M15:P15">
    <cfRule type="expression" dxfId="14" priority="4">
      <formula>$Q15 = 3</formula>
    </cfRule>
    <cfRule type="expression" dxfId="13" priority="5">
      <formula>$Q15 = 2</formula>
    </cfRule>
    <cfRule type="expression" dxfId="12" priority="6">
      <formula>$Q15 = 1</formula>
    </cfRule>
  </conditionalFormatting>
  <conditionalFormatting sqref="A9:P9 A10:L13 B14:L14">
    <cfRule type="expression" dxfId="11" priority="19">
      <formula>$Q9 = 3</formula>
    </cfRule>
    <cfRule type="expression" dxfId="10" priority="20">
      <formula>$Q9 = 2</formula>
    </cfRule>
    <cfRule type="expression" dxfId="9" priority="21">
      <formula>$Q9 = 1</formula>
    </cfRule>
  </conditionalFormatting>
  <conditionalFormatting sqref="A15:L15">
    <cfRule type="expression" dxfId="8" priority="16">
      <formula>$Q15 = 3</formula>
    </cfRule>
    <cfRule type="expression" dxfId="7" priority="17">
      <formula>$Q15 = 2</formula>
    </cfRule>
    <cfRule type="expression" dxfId="6" priority="18">
      <formula>$Q15 = 1</formula>
    </cfRule>
  </conditionalFormatting>
  <conditionalFormatting sqref="M10:P14">
    <cfRule type="expression" dxfId="5" priority="13">
      <formula>$Q10 = 3</formula>
    </cfRule>
    <cfRule type="expression" dxfId="4" priority="14">
      <formula>$Q10 = 2</formula>
    </cfRule>
    <cfRule type="expression" dxfId="3" priority="15">
      <formula>$Q10 = 1</formula>
    </cfRule>
  </conditionalFormatting>
  <conditionalFormatting sqref="A14">
    <cfRule type="expression" dxfId="2" priority="1">
      <formula>$Q14 = 3</formula>
    </cfRule>
    <cfRule type="expression" dxfId="1" priority="2">
      <formula>$Q14 = 2</formula>
    </cfRule>
    <cfRule type="expression" dxfId="0" priority="3">
      <formula>$Q14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SpieleUL</vt:lpstr>
      <vt:lpstr>Pordenone</vt:lpstr>
      <vt:lpstr>SpieleAR</vt:lpstr>
      <vt:lpstr>U13F</vt:lpstr>
      <vt:lpstr>U15F</vt:lpstr>
      <vt:lpstr>U12F</vt:lpstr>
      <vt:lpstr>SpieleMPO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2019-05-12T22:02:00Z</dcterms:modified>
</cp:coreProperties>
</file>