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082A0BBD-6F7D-4BC1-92D6-5A3BF5EC59D4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SpieleUL" sheetId="7" r:id="rId1"/>
    <sheet name="Pordenone" sheetId="9" r:id="rId2"/>
    <sheet name="SpieleAR" sheetId="6" r:id="rId3"/>
    <sheet name="SpieleMPO" sheetId="8" r:id="rId4"/>
  </sheets>
  <definedNames>
    <definedName name="quot_m1">SpieleAR!#REF!</definedName>
  </definedNames>
  <calcPr calcId="179017"/>
</workbook>
</file>

<file path=xl/calcChain.xml><?xml version="1.0" encoding="utf-8"?>
<calcChain xmlns="http://schemas.openxmlformats.org/spreadsheetml/2006/main">
  <c r="N48" i="9" l="1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28" i="9"/>
  <c r="M28" i="9"/>
  <c r="N27" i="9"/>
  <c r="M27" i="9"/>
  <c r="N26" i="9"/>
  <c r="M26" i="9"/>
  <c r="N25" i="9"/>
  <c r="M25" i="9"/>
  <c r="N24" i="9"/>
  <c r="M24" i="9"/>
  <c r="O24" i="9" s="1"/>
  <c r="N23" i="9"/>
  <c r="M23" i="9"/>
  <c r="N22" i="9"/>
  <c r="M22" i="9"/>
  <c r="N21" i="9"/>
  <c r="M21" i="9"/>
  <c r="N20" i="9"/>
  <c r="M20" i="9"/>
  <c r="N19" i="9"/>
  <c r="M19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39" i="9" l="1"/>
  <c r="Q39" i="9" s="1"/>
  <c r="P11" i="9"/>
  <c r="P46" i="9"/>
  <c r="O46" i="9"/>
  <c r="P45" i="9"/>
  <c r="O45" i="9"/>
  <c r="P44" i="9"/>
  <c r="Q44" i="9" s="1"/>
  <c r="O44" i="9"/>
  <c r="P43" i="9"/>
  <c r="P42" i="9"/>
  <c r="Q42" i="9" s="1"/>
  <c r="P41" i="9"/>
  <c r="Q41" i="9" s="1"/>
  <c r="O41" i="9"/>
  <c r="O40" i="9"/>
  <c r="P40" i="9"/>
  <c r="Q40" i="9" s="1"/>
  <c r="P47" i="9"/>
  <c r="O39" i="9"/>
  <c r="P48" i="9"/>
  <c r="O48" i="9"/>
  <c r="O43" i="9"/>
  <c r="O42" i="9"/>
  <c r="O47" i="9"/>
  <c r="P27" i="9"/>
  <c r="P26" i="9"/>
  <c r="Q26" i="9" s="1"/>
  <c r="P25" i="9"/>
  <c r="O23" i="9"/>
  <c r="P23" i="9"/>
  <c r="Q23" i="9" s="1"/>
  <c r="O22" i="9"/>
  <c r="P21" i="9"/>
  <c r="Q21" i="9" s="1"/>
  <c r="P20" i="9"/>
  <c r="Q20" i="9" s="1"/>
  <c r="O20" i="9"/>
  <c r="P19" i="9"/>
  <c r="P28" i="9"/>
  <c r="O27" i="9"/>
  <c r="O25" i="9"/>
  <c r="O19" i="9"/>
  <c r="O21" i="9"/>
  <c r="P24" i="9"/>
  <c r="Q24" i="9" s="1"/>
  <c r="O26" i="9"/>
  <c r="P22" i="9"/>
  <c r="Q22" i="9" s="1"/>
  <c r="O28" i="9"/>
  <c r="O13" i="9"/>
  <c r="P12" i="9"/>
  <c r="Q12" i="9" s="1"/>
  <c r="O11" i="9"/>
  <c r="O10" i="9"/>
  <c r="P9" i="9"/>
  <c r="O9" i="9"/>
  <c r="P8" i="9"/>
  <c r="Q8" i="9" s="1"/>
  <c r="O8" i="9"/>
  <c r="P7" i="9"/>
  <c r="Q7" i="9" s="1"/>
  <c r="P6" i="9"/>
  <c r="Q6" i="9" s="1"/>
  <c r="P5" i="9"/>
  <c r="Q5" i="9" s="1"/>
  <c r="P14" i="9"/>
  <c r="P13" i="9"/>
  <c r="O7" i="9"/>
  <c r="P10" i="9"/>
  <c r="Q10" i="9" s="1"/>
  <c r="O12" i="9"/>
  <c r="O5" i="9"/>
  <c r="O6" i="9"/>
  <c r="O14" i="9"/>
  <c r="M109" i="9"/>
  <c r="N109" i="9"/>
  <c r="M110" i="9"/>
  <c r="N110" i="9"/>
  <c r="M111" i="9"/>
  <c r="N111" i="9"/>
  <c r="M112" i="9"/>
  <c r="N112" i="9"/>
  <c r="M113" i="9"/>
  <c r="N113" i="9"/>
  <c r="M114" i="9"/>
  <c r="N114" i="9"/>
  <c r="M115" i="9"/>
  <c r="O115" i="9" s="1"/>
  <c r="N115" i="9"/>
  <c r="M116" i="9"/>
  <c r="O116" i="9" s="1"/>
  <c r="N116" i="9"/>
  <c r="M117" i="9"/>
  <c r="P117" i="9" s="1"/>
  <c r="N117" i="9"/>
  <c r="M118" i="9"/>
  <c r="O118" i="9" s="1"/>
  <c r="N118" i="9"/>
  <c r="N102" i="9"/>
  <c r="M102" i="9"/>
  <c r="P102" i="9" s="1"/>
  <c r="N101" i="9"/>
  <c r="M101" i="9"/>
  <c r="N100" i="9"/>
  <c r="M100" i="9"/>
  <c r="N99" i="9"/>
  <c r="M99" i="9"/>
  <c r="O99" i="9" s="1"/>
  <c r="N98" i="9"/>
  <c r="M98" i="9"/>
  <c r="N97" i="9"/>
  <c r="M97" i="9"/>
  <c r="N96" i="9"/>
  <c r="M96" i="9"/>
  <c r="N95" i="9"/>
  <c r="M95" i="9"/>
  <c r="N94" i="9"/>
  <c r="M94" i="9"/>
  <c r="P94" i="9" s="1"/>
  <c r="Q94" i="9" s="1"/>
  <c r="N93" i="9"/>
  <c r="M93" i="9"/>
  <c r="P96" i="9" l="1"/>
  <c r="Q96" i="9" s="1"/>
  <c r="Q19" i="9"/>
  <c r="P116" i="9"/>
  <c r="Q116" i="9" s="1"/>
  <c r="P118" i="9"/>
  <c r="O117" i="9"/>
  <c r="O114" i="9"/>
  <c r="O98" i="9"/>
  <c r="Q9" i="9"/>
  <c r="Q46" i="9"/>
  <c r="O111" i="9"/>
  <c r="P114" i="9"/>
  <c r="Q114" i="9" s="1"/>
  <c r="P113" i="9"/>
  <c r="Q113" i="9" s="1"/>
  <c r="O113" i="9"/>
  <c r="O112" i="9"/>
  <c r="P111" i="9"/>
  <c r="Q111" i="9" s="1"/>
  <c r="P110" i="9"/>
  <c r="Q110" i="9" s="1"/>
  <c r="O110" i="9"/>
  <c r="P109" i="9"/>
  <c r="O109" i="9"/>
  <c r="P112" i="9"/>
  <c r="Q112" i="9" s="1"/>
  <c r="P115" i="9"/>
  <c r="O101" i="9"/>
  <c r="P101" i="9"/>
  <c r="P100" i="9"/>
  <c r="Q100" i="9" s="1"/>
  <c r="O100" i="9"/>
  <c r="P98" i="9"/>
  <c r="Q98" i="9" s="1"/>
  <c r="P97" i="9"/>
  <c r="Q97" i="9" s="1"/>
  <c r="O96" i="9"/>
  <c r="P95" i="9"/>
  <c r="Q95" i="9" s="1"/>
  <c r="O95" i="9"/>
  <c r="P93" i="9"/>
  <c r="Q93" i="9" s="1"/>
  <c r="O93" i="9"/>
  <c r="O97" i="9"/>
  <c r="P99" i="9"/>
  <c r="Q99" i="9" s="1"/>
  <c r="O94" i="9"/>
  <c r="O102" i="9"/>
  <c r="N86" i="9"/>
  <c r="M86" i="9"/>
  <c r="N85" i="9"/>
  <c r="M85" i="9"/>
  <c r="N84" i="9"/>
  <c r="M84" i="9"/>
  <c r="N83" i="9"/>
  <c r="M83" i="9"/>
  <c r="N82" i="9"/>
  <c r="M82" i="9"/>
  <c r="P82" i="9" s="1"/>
  <c r="Q82" i="9" s="1"/>
  <c r="N81" i="9"/>
  <c r="M81" i="9"/>
  <c r="N80" i="9"/>
  <c r="M80" i="9"/>
  <c r="N79" i="9"/>
  <c r="M79" i="9"/>
  <c r="N78" i="9"/>
  <c r="M78" i="9"/>
  <c r="N77" i="9"/>
  <c r="M77" i="9"/>
  <c r="N64" i="9"/>
  <c r="M64" i="9"/>
  <c r="Q109" i="9" l="1"/>
  <c r="P80" i="9"/>
  <c r="P79" i="9"/>
  <c r="Q79" i="9" s="1"/>
  <c r="O86" i="9"/>
  <c r="P86" i="9"/>
  <c r="O84" i="9"/>
  <c r="O83" i="9"/>
  <c r="P83" i="9"/>
  <c r="Q83" i="9" s="1"/>
  <c r="P81" i="9"/>
  <c r="Q81" i="9" s="1"/>
  <c r="P78" i="9"/>
  <c r="Q78" i="9" s="1"/>
  <c r="O78" i="9"/>
  <c r="P85" i="9"/>
  <c r="Q85" i="9" s="1"/>
  <c r="O77" i="9"/>
  <c r="O80" i="9"/>
  <c r="O85" i="9"/>
  <c r="O82" i="9"/>
  <c r="P77" i="9"/>
  <c r="Q77" i="9" s="1"/>
  <c r="O79" i="9"/>
  <c r="O81" i="9"/>
  <c r="P84" i="9"/>
  <c r="Q84" i="9" s="1"/>
  <c r="P64" i="9"/>
  <c r="Q64" i="9" s="1"/>
  <c r="O64" i="9"/>
  <c r="N66" i="9"/>
  <c r="M66" i="9"/>
  <c r="N65" i="9"/>
  <c r="M65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Q80" i="9" l="1"/>
  <c r="O63" i="9"/>
  <c r="O57" i="9"/>
  <c r="P61" i="9"/>
  <c r="Q61" i="9" s="1"/>
  <c r="O60" i="9"/>
  <c r="O65" i="9"/>
  <c r="P66" i="9"/>
  <c r="P57" i="9"/>
  <c r="Q57" i="9" s="1"/>
  <c r="O61" i="9"/>
  <c r="P65" i="9"/>
  <c r="Q65" i="9" s="1"/>
  <c r="O58" i="9"/>
  <c r="P59" i="9"/>
  <c r="Q59" i="9" s="1"/>
  <c r="P62" i="9"/>
  <c r="Q62" i="9" s="1"/>
  <c r="O66" i="9"/>
  <c r="P58" i="9"/>
  <c r="Q58" i="9" s="1"/>
  <c r="P60" i="9"/>
  <c r="Q60" i="9" s="1"/>
  <c r="O62" i="9"/>
  <c r="P63" i="9"/>
  <c r="Q63" i="9" s="1"/>
  <c r="O59" i="9"/>
  <c r="N10" i="7"/>
  <c r="M10" i="7"/>
  <c r="N9" i="7"/>
  <c r="M9" i="7"/>
  <c r="N8" i="7"/>
  <c r="M8" i="7"/>
  <c r="P8" i="7" s="1"/>
  <c r="Q8" i="7" s="1"/>
  <c r="N16" i="7"/>
  <c r="M16" i="7"/>
  <c r="N15" i="7"/>
  <c r="M15" i="7"/>
  <c r="N14" i="7"/>
  <c r="M14" i="7"/>
  <c r="N13" i="7"/>
  <c r="M13" i="7"/>
  <c r="N12" i="7"/>
  <c r="M12" i="7"/>
  <c r="N11" i="7"/>
  <c r="M11" i="7"/>
  <c r="N7" i="7"/>
  <c r="M7" i="7"/>
  <c r="N6" i="7"/>
  <c r="M6" i="7"/>
  <c r="P6" i="7" s="1"/>
  <c r="Q6" i="7" s="1"/>
  <c r="N5" i="7"/>
  <c r="M5" i="7"/>
  <c r="P15" i="7" l="1"/>
  <c r="Q15" i="7" s="1"/>
  <c r="O10" i="7"/>
  <c r="P10" i="7"/>
  <c r="Q10" i="7" s="1"/>
  <c r="P9" i="7"/>
  <c r="Q9" i="7" s="1"/>
  <c r="O9" i="7"/>
  <c r="O8" i="7"/>
  <c r="O13" i="7"/>
  <c r="P13" i="7"/>
  <c r="Q13" i="7" s="1"/>
  <c r="P12" i="7"/>
  <c r="Q12" i="7" s="1"/>
  <c r="P11" i="7"/>
  <c r="Q11" i="7" s="1"/>
  <c r="O7" i="7"/>
  <c r="P7" i="7"/>
  <c r="Q7" i="7" s="1"/>
  <c r="P5" i="7"/>
  <c r="P14" i="7"/>
  <c r="Q14" i="7" s="1"/>
  <c r="P16" i="7"/>
  <c r="O15" i="7"/>
  <c r="O12" i="7"/>
  <c r="O6" i="7"/>
  <c r="O14" i="7"/>
  <c r="O11" i="7"/>
  <c r="O5" i="7"/>
  <c r="O16" i="7"/>
  <c r="Q13" i="6"/>
  <c r="Q12" i="6"/>
  <c r="Q11" i="6"/>
  <c r="Q10" i="6"/>
  <c r="Q9" i="6"/>
  <c r="Q8" i="6"/>
  <c r="Q7" i="6"/>
  <c r="Q6" i="6"/>
  <c r="Q5" i="6"/>
  <c r="Q14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P15" i="6" l="1"/>
  <c r="P14" i="6"/>
  <c r="P13" i="6"/>
  <c r="P12" i="6"/>
  <c r="O12" i="6"/>
  <c r="P11" i="6"/>
  <c r="P10" i="6"/>
  <c r="O9" i="6"/>
  <c r="P8" i="6"/>
  <c r="P7" i="6"/>
  <c r="O7" i="6"/>
  <c r="O6" i="6"/>
  <c r="P5" i="6"/>
  <c r="O14" i="6"/>
  <c r="P9" i="6"/>
  <c r="O11" i="6"/>
  <c r="P6" i="6"/>
  <c r="O8" i="6"/>
  <c r="O13" i="6"/>
  <c r="O5" i="6"/>
  <c r="O10" i="6"/>
  <c r="O15" i="6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P15" i="8" l="1"/>
  <c r="Q15" i="8" s="1"/>
  <c r="O14" i="8"/>
  <c r="P14" i="8"/>
  <c r="Q14" i="8" s="1"/>
  <c r="O13" i="8"/>
  <c r="O12" i="8"/>
  <c r="P10" i="8"/>
  <c r="Q10" i="8" s="1"/>
  <c r="P9" i="8"/>
  <c r="Q9" i="8" s="1"/>
  <c r="P12" i="8"/>
  <c r="Q12" i="8" s="1"/>
  <c r="O15" i="8"/>
  <c r="O9" i="8"/>
  <c r="O16" i="8"/>
  <c r="P11" i="8"/>
  <c r="P16" i="8"/>
  <c r="O10" i="8"/>
  <c r="P13" i="8"/>
  <c r="Q13" i="8" s="1"/>
  <c r="O11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P27" i="6" s="1"/>
  <c r="Q27" i="6" s="1"/>
  <c r="M27" i="6"/>
  <c r="N26" i="6"/>
  <c r="M26" i="6"/>
  <c r="Q11" i="8" l="1"/>
  <c r="P31" i="8"/>
  <c r="P30" i="8"/>
  <c r="Q30" i="8" s="1"/>
  <c r="P29" i="8"/>
  <c r="P27" i="8"/>
  <c r="P26" i="8"/>
  <c r="P32" i="8"/>
  <c r="P24" i="8"/>
  <c r="Q24" i="8" s="1"/>
  <c r="O28" i="8"/>
  <c r="P25" i="8"/>
  <c r="Q25" i="8" s="1"/>
  <c r="O29" i="8"/>
  <c r="O30" i="8"/>
  <c r="O25" i="8"/>
  <c r="P28" i="8"/>
  <c r="O31" i="8"/>
  <c r="O32" i="8"/>
  <c r="O24" i="8"/>
  <c r="O26" i="8"/>
  <c r="O27" i="8"/>
  <c r="P33" i="6"/>
  <c r="Q33" i="6" s="1"/>
  <c r="O33" i="6"/>
  <c r="P32" i="6"/>
  <c r="P31" i="6"/>
  <c r="P30" i="6"/>
  <c r="Q30" i="6" s="1"/>
  <c r="P28" i="6"/>
  <c r="Q28" i="6" s="1"/>
  <c r="P36" i="6"/>
  <c r="Q32" i="6" s="1"/>
  <c r="O36" i="6"/>
  <c r="O26" i="6"/>
  <c r="O35" i="6"/>
  <c r="O32" i="6"/>
  <c r="P29" i="6"/>
  <c r="Q29" i="6" s="1"/>
  <c r="P35" i="6"/>
  <c r="O27" i="6"/>
  <c r="O28" i="6"/>
  <c r="P34" i="6"/>
  <c r="Q34" i="6" s="1"/>
  <c r="O29" i="6"/>
  <c r="O34" i="6"/>
  <c r="P26" i="6"/>
  <c r="O31" i="6"/>
  <c r="O30" i="6"/>
  <c r="N29" i="7"/>
  <c r="M29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30" i="7"/>
  <c r="N30" i="7"/>
  <c r="P29" i="7" l="1"/>
  <c r="Q29" i="7" s="1"/>
  <c r="Q27" i="8"/>
  <c r="Q29" i="8"/>
  <c r="Q31" i="8"/>
  <c r="Q28" i="8"/>
  <c r="Q26" i="8"/>
  <c r="Q26" i="6"/>
  <c r="Q35" i="6"/>
  <c r="P28" i="7"/>
  <c r="Q28" i="7" s="1"/>
  <c r="O27" i="7"/>
  <c r="O29" i="7"/>
  <c r="O28" i="7"/>
  <c r="O25" i="7"/>
  <c r="O24" i="7"/>
  <c r="O23" i="7"/>
  <c r="P23" i="7"/>
  <c r="Q23" i="7" s="1"/>
  <c r="O22" i="7"/>
  <c r="O26" i="7"/>
  <c r="P27" i="7"/>
  <c r="Q27" i="7" s="1"/>
  <c r="P25" i="7"/>
  <c r="Q25" i="7" s="1"/>
  <c r="P22" i="7"/>
  <c r="Q22" i="7" s="1"/>
  <c r="O30" i="7"/>
  <c r="P30" i="7"/>
  <c r="P26" i="7"/>
  <c r="Q26" i="7" s="1"/>
  <c r="P24" i="7"/>
  <c r="Q24" i="7" s="1"/>
  <c r="N56" i="6"/>
  <c r="M56" i="6"/>
  <c r="N57" i="6"/>
  <c r="M57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P56" i="6" l="1"/>
  <c r="O56" i="6"/>
  <c r="P55" i="6"/>
  <c r="P54" i="6"/>
  <c r="O54" i="6"/>
  <c r="O53" i="6"/>
  <c r="P52" i="6"/>
  <c r="Q52" i="6" s="1"/>
  <c r="P51" i="6"/>
  <c r="Q51" i="6" s="1"/>
  <c r="P50" i="6"/>
  <c r="P49" i="6"/>
  <c r="O49" i="6"/>
  <c r="O48" i="6"/>
  <c r="P47" i="6"/>
  <c r="Q47" i="6" s="1"/>
  <c r="P46" i="6"/>
  <c r="O46" i="6"/>
  <c r="P57" i="6"/>
  <c r="P53" i="6"/>
  <c r="Q53" i="6" s="1"/>
  <c r="P48" i="6"/>
  <c r="Q48" i="6" s="1"/>
  <c r="O50" i="6"/>
  <c r="O55" i="6"/>
  <c r="O47" i="6"/>
  <c r="O52" i="6"/>
  <c r="O51" i="6"/>
  <c r="O57" i="6"/>
  <c r="N76" i="6"/>
  <c r="M76" i="6"/>
  <c r="Q57" i="6" l="1"/>
  <c r="Q55" i="6"/>
  <c r="Q54" i="6"/>
  <c r="Q46" i="6"/>
  <c r="Q50" i="6"/>
  <c r="Q49" i="6"/>
  <c r="P76" i="6"/>
  <c r="O76" i="6"/>
  <c r="N73" i="6"/>
  <c r="M73" i="6"/>
  <c r="P73" i="6" l="1"/>
  <c r="Q73" i="6" s="1"/>
  <c r="O73" i="6"/>
  <c r="N75" i="6"/>
  <c r="M75" i="6"/>
  <c r="N74" i="6"/>
  <c r="M74" i="6"/>
  <c r="N72" i="6"/>
  <c r="M72" i="6"/>
  <c r="N71" i="6"/>
  <c r="M71" i="6"/>
  <c r="N70" i="6"/>
  <c r="M70" i="6"/>
  <c r="N69" i="6"/>
  <c r="M69" i="6"/>
  <c r="N68" i="6"/>
  <c r="M68" i="6"/>
  <c r="N77" i="6"/>
  <c r="M77" i="6"/>
  <c r="N67" i="6"/>
  <c r="M67" i="6"/>
  <c r="P68" i="6" l="1"/>
  <c r="Q68" i="6" s="1"/>
  <c r="P72" i="6"/>
  <c r="P71" i="6"/>
  <c r="Q71" i="6" s="1"/>
  <c r="P69" i="6"/>
  <c r="Q69" i="6" s="1"/>
  <c r="P74" i="6"/>
  <c r="Q74" i="6" s="1"/>
  <c r="P70" i="6"/>
  <c r="P75" i="6"/>
  <c r="O69" i="6"/>
  <c r="O71" i="6"/>
  <c r="O74" i="6"/>
  <c r="O68" i="6"/>
  <c r="O70" i="6"/>
  <c r="O72" i="6"/>
  <c r="O75" i="6"/>
  <c r="P77" i="6"/>
  <c r="Q76" i="6" s="1"/>
  <c r="P67" i="6"/>
  <c r="Q67" i="6" s="1"/>
  <c r="O77" i="6"/>
  <c r="O67" i="6"/>
  <c r="Q75" i="6" l="1"/>
  <c r="Q70" i="6"/>
</calcChain>
</file>

<file path=xl/sharedStrings.xml><?xml version="1.0" encoding="utf-8"?>
<sst xmlns="http://schemas.openxmlformats.org/spreadsheetml/2006/main" count="932" uniqueCount="285">
  <si>
    <t>Lea</t>
  </si>
  <si>
    <t>Magda</t>
  </si>
  <si>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</si>
  <si>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</si>
  <si>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</si>
  <si>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</si>
  <si>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</si>
  <si>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</si>
  <si>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</si>
  <si>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</si>
  <si>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</si>
  <si>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</si>
  <si>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</si>
  <si>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</si>
  <si>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</si>
  <si>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</si>
  <si>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</si>
  <si>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</si>
  <si>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</si>
  <si>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Kati K</t>
  </si>
  <si>
    <t>Nina</t>
  </si>
  <si>
    <t>Stefie</t>
  </si>
  <si>
    <t>Yassi</t>
  </si>
  <si>
    <t>Franzi</t>
  </si>
  <si>
    <t>Kati R</t>
  </si>
  <si>
    <t>Thery</t>
  </si>
  <si>
    <t>Brückl hotvolleys - Wolfsberg</t>
  </si>
  <si>
    <t>l:10:3:6:4:2:5</t>
  </si>
  <si>
    <t>L:Stefie:Celi:Thery:Franzi:Kati R:Lea</t>
  </si>
  <si>
    <t>L:Celi:Thery:Kati K:Nina:Lea:Stefie</t>
  </si>
  <si>
    <t>L:Kati K:Celi:Thery:Franzi:Kati R:Lea</t>
  </si>
  <si>
    <t>23:18:t</t>
  </si>
  <si>
    <t>19:16:W:Yassi/Franzi</t>
  </si>
  <si>
    <t>8:2:t</t>
  </si>
  <si>
    <t>18:9:t</t>
  </si>
  <si>
    <t>13:7:W:Magda/Kati K</t>
  </si>
  <si>
    <t>13:7:w:20/3</t>
  </si>
  <si>
    <t>13:13:W:Nina/Stefie</t>
  </si>
  <si>
    <t>19:16:W:Stefie/Nina</t>
  </si>
  <si>
    <t>11:7:W:Yassi/Stefie</t>
  </si>
  <si>
    <t>15:9:t</t>
  </si>
  <si>
    <t>Ylva</t>
  </si>
  <si>
    <t>L:Celi:Thery:Stefie:Kati R:Lea:Franzi</t>
  </si>
  <si>
    <t>L:Kati K:Celi:Thery:Stefie:Kati R:Lea</t>
  </si>
  <si>
    <t>L:Celi:Thery:Kati K:Kati R:Lea:Franzi</t>
  </si>
  <si>
    <t>l:26:12:3:22:2:4</t>
  </si>
  <si>
    <t>l:4:12:22:3:2:28</t>
  </si>
  <si>
    <t>7:16:T</t>
  </si>
  <si>
    <t>23:20:T</t>
  </si>
  <si>
    <t>8:5:t</t>
  </si>
  <si>
    <t>7:18:T</t>
  </si>
  <si>
    <t>18:11:t</t>
  </si>
  <si>
    <t>Lilli</t>
  </si>
  <si>
    <t>Selina</t>
  </si>
  <si>
    <t>Bimbo</t>
  </si>
  <si>
    <t>L:Ylva:Kati:Stefie:Lilli:Nina:Franzi</t>
  </si>
  <si>
    <t>L:Ylva:Kati:Stefie:Selina:Nina:Franzi</t>
  </si>
  <si>
    <t>L:Franzi:Ylva:Kati:Stefie:Selina:Nina</t>
  </si>
  <si>
    <t>l:20:16:21:22:30:26</t>
  </si>
  <si>
    <t>l:20:16:21:22:13:26</t>
  </si>
  <si>
    <t>l:26:20:16:21:22:30</t>
  </si>
  <si>
    <t>5:16:T</t>
  </si>
  <si>
    <t>7:4:t</t>
  </si>
  <si>
    <t>15:10:w:20/25</t>
  </si>
  <si>
    <t>12:8:w:30/13</t>
  </si>
  <si>
    <t>15:14:T</t>
  </si>
  <si>
    <t>16:19:T</t>
  </si>
  <si>
    <t>15:15:W:Lilli/Selina</t>
  </si>
  <si>
    <t>8:8:W:Lilli/Selina</t>
  </si>
  <si>
    <t>19:20:T</t>
  </si>
  <si>
    <t>16:12:w:18/21</t>
  </si>
  <si>
    <t>20:20:w:21/18</t>
  </si>
  <si>
    <t>23:22:t</t>
  </si>
  <si>
    <t>17:11:w:25/20</t>
  </si>
  <si>
    <t>22:15:w:20/25</t>
  </si>
  <si>
    <t>15:11:t</t>
  </si>
  <si>
    <t>22:18:T</t>
  </si>
  <si>
    <t>3:6:T</t>
  </si>
  <si>
    <t>10:12:T</t>
  </si>
  <si>
    <t>11:12:t</t>
  </si>
  <si>
    <t>14:13:t</t>
  </si>
  <si>
    <t>12:13:W:Franzi/Lilli</t>
  </si>
  <si>
    <t>10:6:w:25/20</t>
  </si>
  <si>
    <t>17:12:W:Lilli/Selina</t>
  </si>
  <si>
    <t>12:10:t</t>
  </si>
  <si>
    <t>21:13:t</t>
  </si>
  <si>
    <t>16:22:t</t>
  </si>
  <si>
    <t>17:23:w:22/25</t>
  </si>
  <si>
    <t>10:20:w:18/30</t>
  </si>
  <si>
    <t>6:17:w:25/22</t>
  </si>
  <si>
    <t>Brückl hotvolleys - WSL 4</t>
  </si>
  <si>
    <t>8:9:W:Lilli/Franzi</t>
  </si>
  <si>
    <t>Brückl hotvolleys - Villach 3</t>
  </si>
  <si>
    <t>Brückl hotvolleys - Villach 2</t>
  </si>
  <si>
    <t>l:5:13:1:12:25:8</t>
  </si>
  <si>
    <t>l:8:5:13:1:12:25</t>
  </si>
  <si>
    <t>l:16:13:1:12:25:5</t>
  </si>
  <si>
    <t>L:Franzi:Celi:Thery:Kati K:Kati R:Lea</t>
  </si>
  <si>
    <t>10:5:t</t>
  </si>
  <si>
    <t>23:13:W:Magda/Lea</t>
  </si>
  <si>
    <t>22:13:W:Kati R/Kati K</t>
  </si>
  <si>
    <t>22:13:W:Stefie/Yassi</t>
  </si>
  <si>
    <t>23:19:W:Yassi/Lea</t>
  </si>
  <si>
    <t>20:17:W:Nina/Franzi</t>
  </si>
  <si>
    <t>12:5:t</t>
  </si>
  <si>
    <t>23:9:W:Magda/Lea</t>
  </si>
  <si>
    <t>Brückl hotvolleys - SG AVC/ATSC</t>
  </si>
  <si>
    <t>Dragi</t>
  </si>
  <si>
    <t>Meli</t>
  </si>
  <si>
    <t>Jenny</t>
  </si>
  <si>
    <t>Sabsi</t>
  </si>
  <si>
    <t>Vali</t>
  </si>
  <si>
    <t>Steffi</t>
  </si>
  <si>
    <t>Leonie</t>
  </si>
  <si>
    <t>L:Jenny:Sabsi:Dragi:Steffi:Vali:Leonie</t>
  </si>
  <si>
    <t>L:Jenny:Sabsi:Dragi:Lea:Vali:Leonie</t>
  </si>
  <si>
    <t>l:7:10:3:1:5:12</t>
  </si>
  <si>
    <t>l:7:5:10:1:11:12</t>
  </si>
  <si>
    <t>22:14:W:Lea/Steffi</t>
  </si>
  <si>
    <t>20:14:t</t>
  </si>
  <si>
    <t>6:1:t</t>
  </si>
  <si>
    <t>21:12:t</t>
  </si>
  <si>
    <t>21:12:W:Lea/Steffi</t>
  </si>
  <si>
    <t>Bojana</t>
  </si>
  <si>
    <t>Alex</t>
  </si>
  <si>
    <t>L:Bojana:Sabsi:Alex:Dragi:Vali:Leonie</t>
  </si>
  <si>
    <t>l:7:10:3:12:5:8</t>
  </si>
  <si>
    <t>11:5:t</t>
  </si>
  <si>
    <t>7:11:T</t>
  </si>
  <si>
    <t>13:15:t</t>
  </si>
  <si>
    <t>24:21:t</t>
  </si>
  <si>
    <t>12:3:t</t>
  </si>
  <si>
    <t>Brückl hotvolleys - WSL 3</t>
  </si>
  <si>
    <t>Nadine</t>
  </si>
  <si>
    <t>l:16:14:25:9:4:24</t>
  </si>
  <si>
    <t>L:Nadine:Celi:Thery:Kati K:Nina:Lea</t>
  </si>
  <si>
    <t>1:7:T</t>
  </si>
  <si>
    <t>3:12:W:Nina/Lea</t>
  </si>
  <si>
    <t>6:20:W:Yassi/Franzi</t>
  </si>
  <si>
    <t>4:19:w:2/14</t>
  </si>
  <si>
    <t>12:17:T</t>
  </si>
  <si>
    <t>23:22:T</t>
  </si>
  <si>
    <t>13:17:W:Kati R/Kati K</t>
  </si>
  <si>
    <t>16:17:t</t>
  </si>
  <si>
    <t>4:12:T</t>
  </si>
  <si>
    <t>7:19:T</t>
  </si>
  <si>
    <t>11:22:W:Yassi/Thery</t>
  </si>
  <si>
    <t>4:11:W:Kati R/Celi</t>
  </si>
  <si>
    <t>15:21:T</t>
  </si>
  <si>
    <t>15:18:t</t>
  </si>
  <si>
    <t>16:24:w:14/2</t>
  </si>
  <si>
    <t>22:19:t</t>
  </si>
  <si>
    <t>L:Celi:Thery:Stefie:Nina:Lea:Nadine</t>
  </si>
  <si>
    <t>bbb</t>
  </si>
  <si>
    <t>8:19:W:Kati R/Stefie</t>
  </si>
  <si>
    <t>16:23:W:Yassi/Kati K</t>
  </si>
  <si>
    <t>15:23:t</t>
  </si>
  <si>
    <t>Brückl hotvolleys - ATSC 4</t>
  </si>
  <si>
    <t>Larissa</t>
  </si>
  <si>
    <t>Alina</t>
  </si>
  <si>
    <t>Naomi</t>
  </si>
  <si>
    <t>L:Ylva:Yassi:Stefie:Lea:Nina:Kati K</t>
  </si>
  <si>
    <t>L:Ylva:Lilli:Stefie:Selina:Nina:Kati K</t>
  </si>
  <si>
    <t>l:1:8:11:21:13:10</t>
  </si>
  <si>
    <t>l:8:11:21:13:10:25</t>
  </si>
  <si>
    <t>23:24:t</t>
  </si>
  <si>
    <t>9:18:T</t>
  </si>
  <si>
    <t>9:19:W:Lilli/Yassi</t>
  </si>
  <si>
    <t>10:16:T</t>
  </si>
  <si>
    <t>8:9:t</t>
  </si>
  <si>
    <t>16:18:t</t>
  </si>
  <si>
    <t>3:15:w:18/8</t>
  </si>
  <si>
    <t>5:21:w:25/10</t>
  </si>
  <si>
    <t>2:14:W:Lilli/Ylva</t>
  </si>
  <si>
    <t>5:21:W:Larissa/Nina</t>
  </si>
  <si>
    <t>10:18:w:18/13</t>
  </si>
  <si>
    <t>19:22:W:Yassi/Kati K</t>
  </si>
  <si>
    <t>15:21:t</t>
  </si>
  <si>
    <t>24:24:w:25/10</t>
  </si>
  <si>
    <t>Brückl hotvolleys - POL Aquila Spilimbergo</t>
  </si>
  <si>
    <t>Kati</t>
  </si>
  <si>
    <t>L:Celi:Kati:Stefie:Magda:Lea:Franzi</t>
  </si>
  <si>
    <t>L:Franzi:Celi:Kati:Stefie:Magda:Lea</t>
  </si>
  <si>
    <t>l:2:8:13:1:11:12</t>
  </si>
  <si>
    <t>5:17:w:3/2</t>
  </si>
  <si>
    <t>3:13:w:7/8</t>
  </si>
  <si>
    <t>3:10:w:4/11</t>
  </si>
  <si>
    <t>3:11:w:5/12</t>
  </si>
  <si>
    <t>9:22:W:Ylva/Celi</t>
  </si>
  <si>
    <t>8:20:W:Yassi/Franzi</t>
  </si>
  <si>
    <t>3:12:T</t>
  </si>
  <si>
    <t>9:18:W:Ylva/Celi</t>
  </si>
  <si>
    <t>5:15:W:Magda/Nina</t>
  </si>
  <si>
    <t>4:12:W:Nina/Magda</t>
  </si>
  <si>
    <t>6:15:W:Yassi/Franzi</t>
  </si>
  <si>
    <t>12:20:W:Franzi/Yassi</t>
  </si>
  <si>
    <t>4:10:T</t>
  </si>
  <si>
    <t>5:14:w:7/8</t>
  </si>
  <si>
    <t>5:15:w:5/13</t>
  </si>
  <si>
    <t>9:18:w:4/11</t>
  </si>
  <si>
    <t>11:20:w:3/12</t>
  </si>
  <si>
    <t>Brückl hotvolleys - Mondial Chiavi Volley</t>
  </si>
  <si>
    <t>L:Franzi:Celi:Nina:Lea:Magda:Kati</t>
  </si>
  <si>
    <t>l:4:10:1:31:9:8</t>
  </si>
  <si>
    <t>9:20:W:Yassi/Stefie</t>
  </si>
  <si>
    <t>5:15:W:Magda/Franzi</t>
  </si>
  <si>
    <t>9:20:W:Franzi/Magda</t>
  </si>
  <si>
    <t>1:8:T</t>
  </si>
  <si>
    <t>4:14:w:3/9</t>
  </si>
  <si>
    <t>10:16:W:Yassi/Franzi</t>
  </si>
  <si>
    <t>10:19:W:Ylva/Celi</t>
  </si>
  <si>
    <t>8:11:T</t>
  </si>
  <si>
    <t>10:19:w:6/10</t>
  </si>
  <si>
    <t>Brückl hotvolleys - OK Krim Lubljana</t>
  </si>
  <si>
    <t>l:17:3:18:13:15:6</t>
  </si>
  <si>
    <t>L:Franzi:Celi:Kati:Stefie:Nina:Lea</t>
  </si>
  <si>
    <t>l:16:2:3:4:9:5</t>
  </si>
  <si>
    <t>6:17:T</t>
  </si>
  <si>
    <t>6:13:W:Magda/Franzi</t>
  </si>
  <si>
    <t>10:23:W:Franzi/Magda</t>
  </si>
  <si>
    <t>10:23:W:Yassi/Stefie</t>
  </si>
  <si>
    <t>3:7:w:5/3</t>
  </si>
  <si>
    <t>6:14:w:2/17</t>
  </si>
  <si>
    <t>4:10:w:4/6</t>
  </si>
  <si>
    <t>6:12:W:Nina/Franzi</t>
  </si>
  <si>
    <t>12:22:W:Stefie/Yassi</t>
  </si>
  <si>
    <t>10:19:T</t>
  </si>
  <si>
    <t>9:15:W:Franzi/Nina</t>
  </si>
  <si>
    <t>Brückl hotvolleys - Farravolo</t>
  </si>
  <si>
    <t>l:11:1:2:13:10:12</t>
  </si>
  <si>
    <t>l:12:11:5:2:6:10</t>
  </si>
  <si>
    <t>10:23:W:Yassi/Franzi</t>
  </si>
  <si>
    <t>7:11:W:Yassi/Franzi</t>
  </si>
  <si>
    <t>8:11:w:1/5</t>
  </si>
  <si>
    <t>11:20:w:3/10</t>
  </si>
  <si>
    <t>ok</t>
  </si>
  <si>
    <t>2:3:t</t>
  </si>
  <si>
    <t>9:15:W:Yassi/Stefie</t>
  </si>
  <si>
    <t>L:Celi:Kati:Stefie:Nina:Lea:Franzi</t>
  </si>
  <si>
    <t>l:63:30:28:38:62:65</t>
  </si>
  <si>
    <t>l:63:28:38:62:65:26</t>
  </si>
  <si>
    <t>20:12:w:26/38</t>
  </si>
  <si>
    <t>9:6:t</t>
  </si>
  <si>
    <t>17:9:t</t>
  </si>
  <si>
    <t>22:13:W:Magda/Stefie</t>
  </si>
  <si>
    <t>12:8:W:Yassi/Franzi</t>
  </si>
  <si>
    <t>22:13:W:Franzi/Yassi</t>
  </si>
  <si>
    <t>7:3:t</t>
  </si>
  <si>
    <t>21:14:t</t>
  </si>
  <si>
    <t>22:14:w:24/65</t>
  </si>
  <si>
    <t>18:12:W:Yassi/Franzi</t>
  </si>
  <si>
    <t>Brückl hotvolleys - TSV Mühldorf</t>
  </si>
  <si>
    <t>Brückl hotvolleys - Casale Pro</t>
  </si>
  <si>
    <t>L:Franzi:Celi:Magda:Stefie:Nina:Lea</t>
  </si>
  <si>
    <t>l:25:27:37:35:29:16</t>
  </si>
  <si>
    <t>l:37:35:29:16:25:27</t>
  </si>
  <si>
    <t>21:22:T</t>
  </si>
  <si>
    <t>22:23:W:Ylva/Stefie</t>
  </si>
  <si>
    <t>22:24:W:Stefie/Ylva</t>
  </si>
  <si>
    <t>11:9:t</t>
  </si>
  <si>
    <t>13:12:W:Ylva/Celi</t>
  </si>
  <si>
    <t>18:17:W:Yassi/Franzi</t>
  </si>
  <si>
    <t>20:21:T</t>
  </si>
  <si>
    <t>21:24:T</t>
  </si>
  <si>
    <t>10:10:W:Yassi/Franzi</t>
  </si>
  <si>
    <t>15:13:W:Franzi/Yassi</t>
  </si>
  <si>
    <t>L:Ylva:Kati:Stefie:Nina:Lea:Franzi</t>
  </si>
  <si>
    <t>l:8:13:8:11:10:1</t>
  </si>
  <si>
    <t>l:16:13:9:11:10:1</t>
  </si>
  <si>
    <t>l:1:16:13:9:11:10</t>
  </si>
  <si>
    <t>20:16:T</t>
  </si>
  <si>
    <t>22:21:W:Yassi/Franzi</t>
  </si>
  <si>
    <t>24:22:W:Franzi/Yassi</t>
  </si>
  <si>
    <t>22:19:W:Magda/Stefie</t>
  </si>
  <si>
    <t>10:13:T</t>
  </si>
  <si>
    <t>8:11:W:Yassi/Franzi</t>
  </si>
  <si>
    <t>7:9:t</t>
  </si>
  <si>
    <t>4:11:T</t>
  </si>
  <si>
    <t>12:19:W:Ylva/Celi</t>
  </si>
  <si>
    <t>12:18:W:Magda/Stefie</t>
  </si>
  <si>
    <t>8:14:W:Yassi/Franzi</t>
  </si>
  <si>
    <t>12:18:W:Franzi/Yassi</t>
  </si>
  <si>
    <t>Brückl hotvolleys - Fincantieri Monfalcone</t>
  </si>
  <si>
    <t>17:10:t</t>
  </si>
  <si>
    <t>25:24:End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</si>
</sst>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Check Cell" xfId="1" builtinId="23"/>
    <cellStyle name="Normal" xfId="0" builtinId="0"/>
  </cellStyles>
  <dxfs count="38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dimension ref="A1:AG33"/>
  <sheetViews>
    <sheetView topLeftCell="F3" workbookViewId="0">
      <selection activeCell="R15" sqref="R15"/>
    </sheetView>
  </sheetViews>
  <sheetFormatPr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13</v>
      </c>
      <c r="P1" s="2"/>
    </row>
    <row r="2" spans="1:33" ht="18" customHeight="1" x14ac:dyDescent="0.3">
      <c r="A2" s="8">
        <v>43561</v>
      </c>
      <c r="B2" s="9" t="s">
        <v>157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158</v>
      </c>
      <c r="F5">
        <v>0</v>
      </c>
      <c r="G5">
        <v>0</v>
      </c>
      <c r="M5">
        <f t="shared" ref="M5:M16" si="0" xml:space="preserve"> B5 + D5 + F5 + H5 + J5</f>
        <v>0</v>
      </c>
      <c r="N5">
        <f t="shared" ref="N5:N16" si="1" xml:space="preserve"> C5 + E5 + G5 + I5 + K5</f>
        <v>0</v>
      </c>
      <c r="O5" s="1">
        <f t="shared" ref="O5:O16" si="2">M5 - N5</f>
        <v>0</v>
      </c>
      <c r="P5" s="3">
        <f t="shared" ref="P5:P16" si="3" xml:space="preserve"> IF(M5+N5=0, 0, IF(N5=0, "MAX", M5/N5))</f>
        <v>0</v>
      </c>
      <c r="Q5">
        <v>2</v>
      </c>
      <c r="S5">
        <v>0</v>
      </c>
      <c r="V5">
        <v>3</v>
      </c>
      <c r="W5">
        <v>0</v>
      </c>
      <c r="AC5" t="s">
        <v>161</v>
      </c>
      <c r="AD5" t="s">
        <v>162</v>
      </c>
      <c r="AE5" t="s">
        <v>56</v>
      </c>
    </row>
    <row r="6" spans="1:33" x14ac:dyDescent="0.25">
      <c r="A6" s="1" t="s">
        <v>19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M6">
        <f t="shared" si="0"/>
        <v>2</v>
      </c>
      <c r="N6">
        <f t="shared" si="1"/>
        <v>5</v>
      </c>
      <c r="O6" s="1">
        <f t="shared" si="2"/>
        <v>-3</v>
      </c>
      <c r="P6" s="3">
        <f t="shared" si="3"/>
        <v>0.4</v>
      </c>
      <c r="Q6">
        <f>IF(P6 &lt; 1, 3, IF(P6 &gt;= SpieleAR!P$13, 1, 2))</f>
        <v>3</v>
      </c>
      <c r="S6">
        <v>2</v>
      </c>
      <c r="T6">
        <v>1</v>
      </c>
      <c r="U6">
        <v>2</v>
      </c>
      <c r="V6">
        <v>4</v>
      </c>
      <c r="W6">
        <v>2</v>
      </c>
      <c r="X6">
        <v>13</v>
      </c>
      <c r="AC6" t="s">
        <v>163</v>
      </c>
      <c r="AD6" t="s">
        <v>164</v>
      </c>
      <c r="AE6" t="s">
        <v>163</v>
      </c>
    </row>
    <row r="7" spans="1:33" x14ac:dyDescent="0.25">
      <c r="A7" s="1" t="s">
        <v>20</v>
      </c>
      <c r="B7">
        <v>6</v>
      </c>
      <c r="C7">
        <v>4</v>
      </c>
      <c r="D7">
        <v>4</v>
      </c>
      <c r="E7">
        <v>7</v>
      </c>
      <c r="F7">
        <v>0</v>
      </c>
      <c r="G7">
        <v>3</v>
      </c>
      <c r="M7">
        <f t="shared" si="0"/>
        <v>10</v>
      </c>
      <c r="N7">
        <f t="shared" si="1"/>
        <v>14</v>
      </c>
      <c r="O7" s="1">
        <f t="shared" si="2"/>
        <v>-4</v>
      </c>
      <c r="P7" s="3">
        <f t="shared" si="3"/>
        <v>0.7142857142857143</v>
      </c>
      <c r="Q7">
        <f>IF(P7 &lt; 1, 3, IF(P7 &gt;= SpieleAR!P$13, 1, 2))</f>
        <v>3</v>
      </c>
      <c r="S7">
        <v>3</v>
      </c>
      <c r="T7">
        <v>3</v>
      </c>
      <c r="U7">
        <v>3</v>
      </c>
      <c r="V7">
        <v>6</v>
      </c>
      <c r="W7">
        <v>3</v>
      </c>
      <c r="X7">
        <v>14</v>
      </c>
      <c r="AC7" t="s">
        <v>166</v>
      </c>
      <c r="AD7" t="s">
        <v>169</v>
      </c>
      <c r="AE7" t="s">
        <v>173</v>
      </c>
    </row>
    <row r="8" spans="1:33" x14ac:dyDescent="0.25">
      <c r="A8" s="1" t="s">
        <v>21</v>
      </c>
      <c r="B8">
        <v>1</v>
      </c>
      <c r="C8">
        <v>3</v>
      </c>
      <c r="D8">
        <v>1</v>
      </c>
      <c r="E8">
        <v>0</v>
      </c>
      <c r="F8">
        <v>0</v>
      </c>
      <c r="G8">
        <v>4</v>
      </c>
      <c r="M8">
        <f t="shared" ref="M8:M9" si="4" xml:space="preserve"> B8 + D8 + F8 + H8 + J8</f>
        <v>2</v>
      </c>
      <c r="N8">
        <f t="shared" ref="N8:N9" si="5" xml:space="preserve"> C8 + E8 + G8 + I8 + K8</f>
        <v>7</v>
      </c>
      <c r="O8" s="1">
        <f t="shared" ref="O8:O9" si="6">M8 - N8</f>
        <v>-5</v>
      </c>
      <c r="P8" s="3">
        <f t="shared" ref="P8:P9" si="7" xml:space="preserve"> IF(M8+N8=0, 0, IF(N8=0, "MAX", M8/N8))</f>
        <v>0.2857142857142857</v>
      </c>
      <c r="Q8">
        <f>IF(P8 &lt; 1, 3, IF(P8 &gt;= SpieleAR!P$13, 1, 2))</f>
        <v>3</v>
      </c>
      <c r="S8">
        <v>4</v>
      </c>
      <c r="T8">
        <v>7</v>
      </c>
      <c r="U8">
        <v>5</v>
      </c>
      <c r="V8">
        <v>8</v>
      </c>
      <c r="W8">
        <v>4</v>
      </c>
      <c r="X8">
        <v>15</v>
      </c>
      <c r="AC8" t="s">
        <v>167</v>
      </c>
      <c r="AD8" t="s">
        <v>168</v>
      </c>
      <c r="AE8" t="s">
        <v>171</v>
      </c>
    </row>
    <row r="9" spans="1:33" x14ac:dyDescent="0.25">
      <c r="A9" s="1" t="s">
        <v>52</v>
      </c>
      <c r="B9">
        <v>2</v>
      </c>
      <c r="C9">
        <v>0</v>
      </c>
      <c r="D9">
        <v>1</v>
      </c>
      <c r="E9">
        <v>5</v>
      </c>
      <c r="F9">
        <v>0</v>
      </c>
      <c r="G9">
        <v>3</v>
      </c>
      <c r="M9">
        <f t="shared" si="4"/>
        <v>3</v>
      </c>
      <c r="N9">
        <f t="shared" si="5"/>
        <v>8</v>
      </c>
      <c r="O9" s="1">
        <f t="shared" si="6"/>
        <v>-5</v>
      </c>
      <c r="P9" s="3">
        <f t="shared" si="7"/>
        <v>0.375</v>
      </c>
      <c r="Q9">
        <f>IF(P9 &lt; 1, 3, IF(P9 &gt;= SpieleAR!P$13, 1, 2))</f>
        <v>3</v>
      </c>
      <c r="S9">
        <v>6</v>
      </c>
      <c r="T9">
        <v>9</v>
      </c>
      <c r="U9">
        <v>6</v>
      </c>
      <c r="V9">
        <v>9</v>
      </c>
      <c r="W9">
        <v>5</v>
      </c>
      <c r="X9">
        <v>20</v>
      </c>
      <c r="AC9" t="s">
        <v>177</v>
      </c>
      <c r="AD9" t="s">
        <v>175</v>
      </c>
      <c r="AE9" t="s">
        <v>172</v>
      </c>
    </row>
    <row r="10" spans="1:33" x14ac:dyDescent="0.25">
      <c r="A10" s="1" t="s">
        <v>159</v>
      </c>
      <c r="F10">
        <v>0</v>
      </c>
      <c r="G10">
        <v>3</v>
      </c>
      <c r="M10">
        <f t="shared" ref="M10" si="8" xml:space="preserve"> B10 + D10 + F10 + H10 + J10</f>
        <v>0</v>
      </c>
      <c r="N10">
        <f t="shared" ref="N10" si="9" xml:space="preserve"> C10 + E10 + G10 + I10 + K10</f>
        <v>3</v>
      </c>
      <c r="O10" s="1">
        <f t="shared" ref="O10" si="10">M10 - N10</f>
        <v>-3</v>
      </c>
      <c r="P10" s="3">
        <f t="shared" ref="P10" si="11" xml:space="preserve"> IF(M10+N10=0, 0, IF(N10=0, "MAX", M10/N10))</f>
        <v>0</v>
      </c>
      <c r="Q10">
        <f>IF(P10 &lt; 1, 3, IF(P10 &gt;= SpieleAR!P$13, 1, 2))</f>
        <v>3</v>
      </c>
      <c r="S10">
        <v>7</v>
      </c>
      <c r="T10">
        <v>10</v>
      </c>
      <c r="U10">
        <v>8</v>
      </c>
      <c r="V10">
        <v>12</v>
      </c>
      <c r="W10">
        <v>6</v>
      </c>
      <c r="X10">
        <v>21</v>
      </c>
      <c r="AC10" t="s">
        <v>165</v>
      </c>
      <c r="AD10" t="s">
        <v>170</v>
      </c>
      <c r="AE10" t="s">
        <v>174</v>
      </c>
    </row>
    <row r="11" spans="1:33" x14ac:dyDescent="0.25">
      <c r="A11" s="1" t="s">
        <v>0</v>
      </c>
      <c r="B11">
        <v>1</v>
      </c>
      <c r="C11">
        <v>5</v>
      </c>
      <c r="M11">
        <f t="shared" si="0"/>
        <v>1</v>
      </c>
      <c r="N11">
        <f t="shared" si="1"/>
        <v>5</v>
      </c>
      <c r="O11" s="1">
        <f t="shared" si="2"/>
        <v>-4</v>
      </c>
      <c r="P11" s="3">
        <f t="shared" si="3"/>
        <v>0.2</v>
      </c>
      <c r="Q11">
        <f>IF(P11 &lt; 1, 3, IF(P11 &gt;= SpieleAR!P$13, 1, 2))</f>
        <v>3</v>
      </c>
      <c r="S11">
        <v>8</v>
      </c>
      <c r="T11">
        <v>12</v>
      </c>
      <c r="U11">
        <v>9</v>
      </c>
      <c r="V11">
        <v>14</v>
      </c>
      <c r="W11">
        <v>7</v>
      </c>
      <c r="X11">
        <v>23</v>
      </c>
      <c r="AC11" t="s">
        <v>178</v>
      </c>
      <c r="AD11" t="s">
        <v>176</v>
      </c>
    </row>
    <row r="12" spans="1:33" x14ac:dyDescent="0.25">
      <c r="A12" s="1" t="s">
        <v>22</v>
      </c>
      <c r="B12">
        <v>0</v>
      </c>
      <c r="C12">
        <v>5</v>
      </c>
      <c r="D12">
        <v>0</v>
      </c>
      <c r="E12">
        <v>1</v>
      </c>
      <c r="M12">
        <f t="shared" si="0"/>
        <v>0</v>
      </c>
      <c r="N12">
        <f t="shared" si="1"/>
        <v>6</v>
      </c>
      <c r="O12" s="1">
        <f t="shared" si="2"/>
        <v>-6</v>
      </c>
      <c r="P12" s="3">
        <f t="shared" si="3"/>
        <v>0</v>
      </c>
      <c r="Q12">
        <f>IF(P12 &lt; 1, 3, IF(P12 &gt;= SpieleAR!P$13, 1, 2))</f>
        <v>3</v>
      </c>
      <c r="S12">
        <v>9</v>
      </c>
      <c r="T12">
        <v>14</v>
      </c>
      <c r="U12">
        <v>10</v>
      </c>
      <c r="V12">
        <v>18</v>
      </c>
      <c r="X12">
        <v>25</v>
      </c>
    </row>
    <row r="13" spans="1:33" x14ac:dyDescent="0.25">
      <c r="A13" s="1" t="s">
        <v>41</v>
      </c>
      <c r="B13">
        <v>0</v>
      </c>
      <c r="C13">
        <v>0</v>
      </c>
      <c r="D13">
        <v>0</v>
      </c>
      <c r="E13">
        <v>3</v>
      </c>
      <c r="F13">
        <v>0</v>
      </c>
      <c r="G13">
        <v>3</v>
      </c>
      <c r="M13">
        <f t="shared" si="0"/>
        <v>0</v>
      </c>
      <c r="N13">
        <f t="shared" si="1"/>
        <v>6</v>
      </c>
      <c r="O13" s="1">
        <f t="shared" si="2"/>
        <v>-6</v>
      </c>
      <c r="P13" s="3">
        <f t="shared" si="3"/>
        <v>0</v>
      </c>
      <c r="Q13">
        <f>IF(P13 &lt; 1, 3, IF(P13 &gt;= SpieleAR!P$13, 1, 2))</f>
        <v>3</v>
      </c>
      <c r="S13">
        <v>13</v>
      </c>
      <c r="T13">
        <v>19</v>
      </c>
      <c r="U13">
        <v>16</v>
      </c>
      <c r="V13">
        <v>19</v>
      </c>
    </row>
    <row r="14" spans="1:33" x14ac:dyDescent="0.25">
      <c r="A14" s="1" t="s">
        <v>160</v>
      </c>
      <c r="F14">
        <v>1</v>
      </c>
      <c r="G14">
        <v>1</v>
      </c>
      <c r="M14">
        <f t="shared" si="0"/>
        <v>1</v>
      </c>
      <c r="N14">
        <f t="shared" si="1"/>
        <v>1</v>
      </c>
      <c r="O14" s="1">
        <f t="shared" si="2"/>
        <v>0</v>
      </c>
      <c r="P14" s="3">
        <f t="shared" si="3"/>
        <v>1</v>
      </c>
      <c r="Q14">
        <f>IF(P14 &lt; 1, 3, IF(P14 &gt;= SpieleAR!P$13, 1, 2))</f>
        <v>1</v>
      </c>
      <c r="S14">
        <v>16</v>
      </c>
      <c r="T14">
        <v>21</v>
      </c>
      <c r="U14">
        <v>17</v>
      </c>
      <c r="V14">
        <v>20</v>
      </c>
    </row>
    <row r="15" spans="1:33" x14ac:dyDescent="0.25">
      <c r="A15" s="1" t="s">
        <v>53</v>
      </c>
      <c r="D15">
        <v>0</v>
      </c>
      <c r="E15">
        <v>3</v>
      </c>
      <c r="M15">
        <f t="shared" si="0"/>
        <v>0</v>
      </c>
      <c r="N15">
        <f t="shared" si="1"/>
        <v>3</v>
      </c>
      <c r="O15" s="1">
        <f t="shared" si="2"/>
        <v>-3</v>
      </c>
      <c r="P15" s="3">
        <f t="shared" si="3"/>
        <v>0</v>
      </c>
      <c r="Q15">
        <f>IF(P15 &lt; 1, 3, IF(P15 &gt;= SpieleAR!P$13, 1, 2))</f>
        <v>3</v>
      </c>
      <c r="S15">
        <v>17</v>
      </c>
      <c r="T15">
        <v>23</v>
      </c>
      <c r="U15">
        <v>18</v>
      </c>
      <c r="V15">
        <v>22</v>
      </c>
    </row>
    <row r="16" spans="1:33" x14ac:dyDescent="0.25">
      <c r="A16" s="4"/>
      <c r="B16" s="4">
        <v>25</v>
      </c>
      <c r="C16" s="4">
        <v>27</v>
      </c>
      <c r="D16" s="4">
        <v>21</v>
      </c>
      <c r="E16" s="4">
        <v>25</v>
      </c>
      <c r="F16" s="4">
        <v>7</v>
      </c>
      <c r="G16" s="4">
        <v>25</v>
      </c>
      <c r="H16" s="4"/>
      <c r="I16" s="4"/>
      <c r="J16" s="4"/>
      <c r="K16" s="4"/>
      <c r="L16" s="4"/>
      <c r="M16" s="4">
        <f t="shared" si="0"/>
        <v>53</v>
      </c>
      <c r="N16" s="4">
        <f t="shared" si="1"/>
        <v>77</v>
      </c>
      <c r="O16" s="4">
        <f t="shared" si="2"/>
        <v>-24</v>
      </c>
      <c r="P16" s="5">
        <f t="shared" si="3"/>
        <v>0.68831168831168832</v>
      </c>
      <c r="S16">
        <v>24</v>
      </c>
      <c r="T16">
        <v>24</v>
      </c>
      <c r="U16">
        <v>19</v>
      </c>
      <c r="V16">
        <v>23</v>
      </c>
    </row>
    <row r="17" spans="1:33" x14ac:dyDescent="0.25">
      <c r="P17" s="2"/>
      <c r="S17">
        <v>25</v>
      </c>
      <c r="T17">
        <v>25</v>
      </c>
      <c r="U17">
        <v>21</v>
      </c>
      <c r="V17">
        <v>25</v>
      </c>
    </row>
    <row r="18" spans="1:33" x14ac:dyDescent="0.25">
      <c r="A18" t="s">
        <v>13</v>
      </c>
      <c r="P18" s="2"/>
      <c r="T18">
        <v>27</v>
      </c>
    </row>
    <row r="19" spans="1:33" ht="18" customHeight="1" x14ac:dyDescent="0.3">
      <c r="A19" s="8">
        <v>43551</v>
      </c>
      <c r="B19" s="9" t="s">
        <v>90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33" x14ac:dyDescent="0.25">
      <c r="A20" s="4"/>
      <c r="B20" s="4" t="s">
        <v>5</v>
      </c>
      <c r="C20" s="4"/>
      <c r="D20" s="4" t="s">
        <v>6</v>
      </c>
      <c r="E20" s="4"/>
      <c r="F20" s="4" t="s">
        <v>7</v>
      </c>
      <c r="G20" s="4"/>
      <c r="H20" s="4" t="s">
        <v>8</v>
      </c>
      <c r="I20" s="4"/>
      <c r="J20" s="4" t="s">
        <v>9</v>
      </c>
      <c r="K20" s="4"/>
      <c r="L20" s="4"/>
      <c r="M20" s="4" t="s">
        <v>10</v>
      </c>
      <c r="N20" s="4"/>
      <c r="O20" s="4"/>
      <c r="P20" s="6"/>
    </row>
    <row r="21" spans="1:33" x14ac:dyDescent="0.25">
      <c r="A21" s="4"/>
      <c r="B21" s="7" t="s">
        <v>3</v>
      </c>
      <c r="C21" s="7" t="s">
        <v>4</v>
      </c>
      <c r="D21" s="7" t="s">
        <v>3</v>
      </c>
      <c r="E21" s="7" t="s">
        <v>4</v>
      </c>
      <c r="F21" s="7" t="s">
        <v>3</v>
      </c>
      <c r="G21" s="7" t="s">
        <v>4</v>
      </c>
      <c r="H21" s="7" t="s">
        <v>3</v>
      </c>
      <c r="I21" s="7" t="s">
        <v>4</v>
      </c>
      <c r="J21" s="7" t="s">
        <v>3</v>
      </c>
      <c r="K21" s="7" t="s">
        <v>4</v>
      </c>
      <c r="L21" s="7"/>
      <c r="M21" s="7" t="s">
        <v>3</v>
      </c>
      <c r="N21" s="7" t="s">
        <v>4</v>
      </c>
      <c r="O21" s="4" t="s">
        <v>11</v>
      </c>
      <c r="P21" s="6" t="s">
        <v>12</v>
      </c>
      <c r="S21" t="s">
        <v>5</v>
      </c>
      <c r="U21" t="s">
        <v>6</v>
      </c>
      <c r="W21" t="s">
        <v>7</v>
      </c>
      <c r="Y21" t="s">
        <v>8</v>
      </c>
      <c r="AA21" t="s">
        <v>9</v>
      </c>
      <c r="AC21" t="s">
        <v>14</v>
      </c>
      <c r="AD21" t="s">
        <v>15</v>
      </c>
      <c r="AE21" t="s">
        <v>16</v>
      </c>
      <c r="AF21" t="s">
        <v>17</v>
      </c>
      <c r="AG21" t="s">
        <v>18</v>
      </c>
    </row>
    <row r="22" spans="1:33" x14ac:dyDescent="0.25">
      <c r="A22" s="1" t="s">
        <v>20</v>
      </c>
      <c r="B22">
        <v>1</v>
      </c>
      <c r="C22">
        <v>5</v>
      </c>
      <c r="D22">
        <v>2</v>
      </c>
      <c r="E22">
        <v>7</v>
      </c>
      <c r="F22">
        <v>5</v>
      </c>
      <c r="G22">
        <v>3</v>
      </c>
      <c r="H22">
        <v>3</v>
      </c>
      <c r="I22">
        <v>6</v>
      </c>
      <c r="J22">
        <v>3</v>
      </c>
      <c r="K22">
        <v>4</v>
      </c>
      <c r="M22">
        <f t="shared" ref="M22:M30" si="12" xml:space="preserve"> B22 + D22 + F22 + H22 + J22</f>
        <v>14</v>
      </c>
      <c r="N22">
        <f t="shared" ref="N22:N30" si="13" xml:space="preserve"> C22 + E22 + G22 + I22 + K22</f>
        <v>25</v>
      </c>
      <c r="O22" s="1">
        <f t="shared" ref="O22:O30" si="14">M22 - N22</f>
        <v>-11</v>
      </c>
      <c r="P22" s="3">
        <f t="shared" ref="P22:P30" si="15" xml:space="preserve"> IF(M22+N22=0, 0, IF(N22=0, "MAX", M22/N22))</f>
        <v>0.56000000000000005</v>
      </c>
      <c r="Q22">
        <f>IF(P22 &lt; 1, 3, IF(P22 &gt;= SpieleAR!P$36, 1, 2))</f>
        <v>3</v>
      </c>
      <c r="S22">
        <v>2</v>
      </c>
      <c r="V22">
        <v>0</v>
      </c>
      <c r="W22">
        <v>0</v>
      </c>
      <c r="Z22">
        <v>0</v>
      </c>
      <c r="AB22">
        <v>0</v>
      </c>
      <c r="AC22" t="s">
        <v>55</v>
      </c>
      <c r="AD22" t="s">
        <v>57</v>
      </c>
      <c r="AE22" t="s">
        <v>56</v>
      </c>
      <c r="AF22" t="s">
        <v>57</v>
      </c>
      <c r="AG22" t="s">
        <v>57</v>
      </c>
    </row>
    <row r="23" spans="1:33" x14ac:dyDescent="0.25">
      <c r="A23" s="1" t="s">
        <v>21</v>
      </c>
      <c r="B23">
        <v>2</v>
      </c>
      <c r="C23">
        <v>4</v>
      </c>
      <c r="D23">
        <v>1</v>
      </c>
      <c r="E23">
        <v>3</v>
      </c>
      <c r="F23">
        <v>5</v>
      </c>
      <c r="G23">
        <v>3</v>
      </c>
      <c r="H23">
        <v>1</v>
      </c>
      <c r="I23">
        <v>1</v>
      </c>
      <c r="J23">
        <v>2</v>
      </c>
      <c r="K23">
        <v>0</v>
      </c>
      <c r="M23">
        <f t="shared" si="12"/>
        <v>11</v>
      </c>
      <c r="N23">
        <f t="shared" si="13"/>
        <v>11</v>
      </c>
      <c r="O23" s="1">
        <f t="shared" si="14"/>
        <v>0</v>
      </c>
      <c r="P23" s="3">
        <f t="shared" si="15"/>
        <v>1</v>
      </c>
      <c r="Q23">
        <f>IF(P23 &lt; 1, 3, IF(P23 &gt;= SpieleAR!P$36, 1, 2))</f>
        <v>2</v>
      </c>
      <c r="S23">
        <v>3</v>
      </c>
      <c r="T23">
        <v>4</v>
      </c>
      <c r="U23">
        <v>1</v>
      </c>
      <c r="V23">
        <v>4</v>
      </c>
      <c r="W23">
        <v>3</v>
      </c>
      <c r="X23">
        <v>5</v>
      </c>
      <c r="Y23">
        <v>2</v>
      </c>
      <c r="Z23">
        <v>2</v>
      </c>
      <c r="AA23">
        <v>1</v>
      </c>
      <c r="AB23">
        <v>3</v>
      </c>
      <c r="AC23" t="s">
        <v>58</v>
      </c>
      <c r="AD23" t="s">
        <v>59</v>
      </c>
      <c r="AE23" t="s">
        <v>60</v>
      </c>
      <c r="AF23" t="s">
        <v>58</v>
      </c>
      <c r="AG23" t="s">
        <v>58</v>
      </c>
    </row>
    <row r="24" spans="1:33" x14ac:dyDescent="0.25">
      <c r="A24" s="1" t="s">
        <v>52</v>
      </c>
      <c r="B24">
        <v>0</v>
      </c>
      <c r="C24">
        <v>2</v>
      </c>
      <c r="D24">
        <v>0</v>
      </c>
      <c r="E24">
        <v>2</v>
      </c>
      <c r="F24">
        <v>0</v>
      </c>
      <c r="G24">
        <v>2</v>
      </c>
      <c r="H24">
        <v>1</v>
      </c>
      <c r="I24">
        <v>0</v>
      </c>
      <c r="J24">
        <v>0</v>
      </c>
      <c r="K24">
        <v>0</v>
      </c>
      <c r="M24">
        <f t="shared" si="12"/>
        <v>1</v>
      </c>
      <c r="N24">
        <f t="shared" si="13"/>
        <v>6</v>
      </c>
      <c r="O24" s="1">
        <f t="shared" si="14"/>
        <v>-5</v>
      </c>
      <c r="P24" s="3">
        <f t="shared" si="15"/>
        <v>0.16666666666666666</v>
      </c>
      <c r="Q24">
        <f>IF(P24 &lt; 1, 3, IF(P24 &gt;= SpieleAR!P$36, 1, 2))</f>
        <v>3</v>
      </c>
      <c r="S24">
        <v>4</v>
      </c>
      <c r="T24">
        <v>6</v>
      </c>
      <c r="U24">
        <v>7</v>
      </c>
      <c r="V24">
        <v>6</v>
      </c>
      <c r="W24">
        <v>7</v>
      </c>
      <c r="X24">
        <v>7</v>
      </c>
      <c r="Y24">
        <v>7</v>
      </c>
      <c r="Z24">
        <v>5</v>
      </c>
      <c r="AA24">
        <v>3</v>
      </c>
      <c r="AB24">
        <v>6</v>
      </c>
      <c r="AC24" t="s">
        <v>61</v>
      </c>
      <c r="AD24" t="s">
        <v>62</v>
      </c>
      <c r="AE24" t="s">
        <v>68</v>
      </c>
      <c r="AF24" t="s">
        <v>75</v>
      </c>
      <c r="AG24" t="s">
        <v>77</v>
      </c>
    </row>
    <row r="25" spans="1:33" x14ac:dyDescent="0.25">
      <c r="A25" s="1" t="s">
        <v>53</v>
      </c>
      <c r="D25">
        <v>0</v>
      </c>
      <c r="E25">
        <v>2</v>
      </c>
      <c r="F25">
        <v>0</v>
      </c>
      <c r="G25">
        <v>2</v>
      </c>
      <c r="H25">
        <v>1</v>
      </c>
      <c r="I25">
        <v>0</v>
      </c>
      <c r="J25">
        <v>0</v>
      </c>
      <c r="K25">
        <v>0</v>
      </c>
      <c r="M25">
        <f t="shared" si="12"/>
        <v>1</v>
      </c>
      <c r="N25">
        <f t="shared" si="13"/>
        <v>4</v>
      </c>
      <c r="O25" s="1">
        <f t="shared" si="14"/>
        <v>-3</v>
      </c>
      <c r="P25" s="3">
        <f t="shared" si="15"/>
        <v>0.25</v>
      </c>
      <c r="Q25">
        <f>IF(P25 &lt; 1, 3, IF(P25 &gt;= SpieleAR!P$36, 1, 2))</f>
        <v>3</v>
      </c>
      <c r="S25">
        <v>5</v>
      </c>
      <c r="T25">
        <v>12</v>
      </c>
      <c r="U25">
        <v>11</v>
      </c>
      <c r="V25">
        <v>7</v>
      </c>
      <c r="W25">
        <v>9</v>
      </c>
      <c r="X25">
        <v>8</v>
      </c>
      <c r="Y25">
        <v>8</v>
      </c>
      <c r="Z25">
        <v>6</v>
      </c>
      <c r="AA25">
        <v>4</v>
      </c>
      <c r="AB25">
        <v>7</v>
      </c>
      <c r="AC25" t="s">
        <v>89</v>
      </c>
      <c r="AD25" t="s">
        <v>82</v>
      </c>
      <c r="AE25" t="s">
        <v>84</v>
      </c>
      <c r="AF25" t="s">
        <v>73</v>
      </c>
      <c r="AG25" t="s">
        <v>91</v>
      </c>
    </row>
    <row r="26" spans="1:33" x14ac:dyDescent="0.25">
      <c r="A26" s="1" t="s">
        <v>23</v>
      </c>
      <c r="B26">
        <v>0</v>
      </c>
      <c r="C26">
        <v>3</v>
      </c>
      <c r="D26">
        <v>0</v>
      </c>
      <c r="E26">
        <v>6</v>
      </c>
      <c r="F26">
        <v>2</v>
      </c>
      <c r="G26">
        <v>1</v>
      </c>
      <c r="H26">
        <v>1</v>
      </c>
      <c r="I26">
        <v>7</v>
      </c>
      <c r="J26">
        <v>0</v>
      </c>
      <c r="K26">
        <v>0</v>
      </c>
      <c r="M26">
        <f t="shared" si="12"/>
        <v>3</v>
      </c>
      <c r="N26">
        <f t="shared" si="13"/>
        <v>17</v>
      </c>
      <c r="O26" s="1">
        <f t="shared" si="14"/>
        <v>-14</v>
      </c>
      <c r="P26" s="3">
        <f t="shared" si="15"/>
        <v>0.17647058823529413</v>
      </c>
      <c r="Q26">
        <f>IF(P26 &lt; 1, 3, IF(P26 &gt;= SpieleAR!P$36, 1, 2))</f>
        <v>3</v>
      </c>
      <c r="S26">
        <v>6</v>
      </c>
      <c r="T26">
        <v>16</v>
      </c>
      <c r="U26">
        <v>12</v>
      </c>
      <c r="V26">
        <v>8</v>
      </c>
      <c r="W26">
        <v>10</v>
      </c>
      <c r="X26">
        <v>9</v>
      </c>
      <c r="Y26">
        <v>10</v>
      </c>
      <c r="Z26">
        <v>7</v>
      </c>
      <c r="AA26">
        <v>5</v>
      </c>
      <c r="AB26">
        <v>8</v>
      </c>
      <c r="AC26" t="s">
        <v>88</v>
      </c>
      <c r="AD26" t="s">
        <v>64</v>
      </c>
      <c r="AE26" t="s">
        <v>70</v>
      </c>
      <c r="AF26" t="s">
        <v>83</v>
      </c>
      <c r="AG26" t="s">
        <v>78</v>
      </c>
    </row>
    <row r="27" spans="1:33" x14ac:dyDescent="0.25">
      <c r="A27" s="1" t="s">
        <v>24</v>
      </c>
      <c r="B27">
        <v>2</v>
      </c>
      <c r="C27">
        <v>3</v>
      </c>
      <c r="D27">
        <v>8</v>
      </c>
      <c r="E27">
        <v>6</v>
      </c>
      <c r="F27">
        <v>3</v>
      </c>
      <c r="G27">
        <v>2</v>
      </c>
      <c r="H27">
        <v>4</v>
      </c>
      <c r="I27">
        <v>3</v>
      </c>
      <c r="J27">
        <v>2</v>
      </c>
      <c r="K27">
        <v>1</v>
      </c>
      <c r="M27">
        <f t="shared" si="12"/>
        <v>19</v>
      </c>
      <c r="N27">
        <f t="shared" si="13"/>
        <v>15</v>
      </c>
      <c r="O27" s="1">
        <f t="shared" si="14"/>
        <v>4</v>
      </c>
      <c r="P27" s="3">
        <f t="shared" si="15"/>
        <v>1.2666666666666666</v>
      </c>
      <c r="Q27">
        <f>IF(P27 &lt; 1, 3, IF(P27 &gt;= SpieleAR!P$36, 1, 2))</f>
        <v>2</v>
      </c>
      <c r="S27">
        <v>7</v>
      </c>
      <c r="T27">
        <v>17</v>
      </c>
      <c r="U27">
        <v>14</v>
      </c>
      <c r="V27">
        <v>9</v>
      </c>
      <c r="W27">
        <v>13</v>
      </c>
      <c r="X27">
        <v>10</v>
      </c>
      <c r="Y27">
        <v>11</v>
      </c>
      <c r="Z27">
        <v>10</v>
      </c>
      <c r="AA27">
        <v>7</v>
      </c>
      <c r="AB27">
        <v>9</v>
      </c>
      <c r="AC27" t="s">
        <v>86</v>
      </c>
      <c r="AD27" t="s">
        <v>63</v>
      </c>
      <c r="AE27" t="s">
        <v>69</v>
      </c>
      <c r="AF27" t="s">
        <v>85</v>
      </c>
      <c r="AG27" t="s">
        <v>79</v>
      </c>
    </row>
    <row r="28" spans="1:33" x14ac:dyDescent="0.25">
      <c r="A28" s="1" t="s">
        <v>41</v>
      </c>
      <c r="B28">
        <v>2</v>
      </c>
      <c r="C28">
        <v>4</v>
      </c>
      <c r="D28">
        <v>0</v>
      </c>
      <c r="E28">
        <v>2</v>
      </c>
      <c r="F28">
        <v>1</v>
      </c>
      <c r="G28">
        <v>1</v>
      </c>
      <c r="H28">
        <v>3</v>
      </c>
      <c r="I28">
        <v>2</v>
      </c>
      <c r="J28">
        <v>0</v>
      </c>
      <c r="K28">
        <v>2</v>
      </c>
      <c r="M28">
        <f t="shared" si="12"/>
        <v>6</v>
      </c>
      <c r="N28">
        <f t="shared" si="13"/>
        <v>11</v>
      </c>
      <c r="O28" s="1">
        <f t="shared" si="14"/>
        <v>-5</v>
      </c>
      <c r="P28" s="3">
        <f t="shared" si="15"/>
        <v>0.54545454545454541</v>
      </c>
      <c r="Q28">
        <f>IF(P28 &lt; 1, 3, IF(P28 &gt;= SpieleAR!P$36, 1, 2))</f>
        <v>3</v>
      </c>
      <c r="S28">
        <v>10</v>
      </c>
      <c r="T28">
        <v>18</v>
      </c>
      <c r="U28">
        <v>15</v>
      </c>
      <c r="V28">
        <v>18</v>
      </c>
      <c r="W28">
        <v>16</v>
      </c>
      <c r="X28">
        <v>12</v>
      </c>
      <c r="Y28">
        <v>12</v>
      </c>
      <c r="Z28">
        <v>11</v>
      </c>
      <c r="AA28">
        <v>8</v>
      </c>
      <c r="AB28">
        <v>10</v>
      </c>
      <c r="AC28" t="s">
        <v>87</v>
      </c>
      <c r="AD28" t="s">
        <v>65</v>
      </c>
      <c r="AE28" t="s">
        <v>71</v>
      </c>
      <c r="AF28" t="s">
        <v>74</v>
      </c>
      <c r="AG28" t="s">
        <v>81</v>
      </c>
    </row>
    <row r="29" spans="1:33" x14ac:dyDescent="0.25">
      <c r="A29" s="1" t="s">
        <v>54</v>
      </c>
      <c r="F29">
        <v>0</v>
      </c>
      <c r="G29">
        <v>1</v>
      </c>
      <c r="M29">
        <f t="shared" si="12"/>
        <v>0</v>
      </c>
      <c r="N29">
        <f t="shared" si="13"/>
        <v>1</v>
      </c>
      <c r="O29" s="1">
        <f t="shared" si="14"/>
        <v>-1</v>
      </c>
      <c r="P29" s="3">
        <f t="shared" si="15"/>
        <v>0</v>
      </c>
      <c r="Q29">
        <f>IF(P29 &lt; 1, 3, IF(P29 &gt;= SpieleAR!P$36, 1, 2))</f>
        <v>3</v>
      </c>
      <c r="S29">
        <v>13</v>
      </c>
      <c r="T29">
        <v>20</v>
      </c>
      <c r="U29">
        <v>16</v>
      </c>
      <c r="V29">
        <v>21</v>
      </c>
      <c r="W29">
        <v>17</v>
      </c>
      <c r="X29">
        <v>15</v>
      </c>
      <c r="Y29">
        <v>17</v>
      </c>
      <c r="Z29">
        <v>13</v>
      </c>
      <c r="AA29">
        <v>10</v>
      </c>
      <c r="AB29">
        <v>12</v>
      </c>
      <c r="AD29" t="s">
        <v>67</v>
      </c>
      <c r="AE29" t="s">
        <v>72</v>
      </c>
      <c r="AF29" t="s">
        <v>76</v>
      </c>
      <c r="AG29" t="s">
        <v>80</v>
      </c>
    </row>
    <row r="30" spans="1:33" x14ac:dyDescent="0.25">
      <c r="A30" s="4"/>
      <c r="B30" s="4">
        <v>17</v>
      </c>
      <c r="C30" s="4">
        <v>25</v>
      </c>
      <c r="D30" s="4">
        <v>20</v>
      </c>
      <c r="E30" s="4">
        <v>25</v>
      </c>
      <c r="F30" s="4">
        <v>25</v>
      </c>
      <c r="G30" s="4">
        <v>22</v>
      </c>
      <c r="H30" s="4">
        <v>25</v>
      </c>
      <c r="I30" s="4">
        <v>20</v>
      </c>
      <c r="J30" s="4">
        <v>15</v>
      </c>
      <c r="K30" s="4">
        <v>13</v>
      </c>
      <c r="L30" s="4"/>
      <c r="M30" s="4">
        <f t="shared" si="12"/>
        <v>102</v>
      </c>
      <c r="N30" s="4">
        <f t="shared" si="13"/>
        <v>105</v>
      </c>
      <c r="O30" s="4">
        <f t="shared" si="14"/>
        <v>-3</v>
      </c>
      <c r="P30" s="5">
        <f t="shared" si="15"/>
        <v>0.97142857142857142</v>
      </c>
      <c r="S30">
        <v>17</v>
      </c>
      <c r="T30">
        <v>22</v>
      </c>
      <c r="U30">
        <v>18</v>
      </c>
      <c r="V30">
        <v>22</v>
      </c>
      <c r="W30">
        <v>19</v>
      </c>
      <c r="X30">
        <v>18</v>
      </c>
      <c r="Y30">
        <v>22</v>
      </c>
      <c r="Z30">
        <v>18</v>
      </c>
      <c r="AA30">
        <v>11</v>
      </c>
      <c r="AB30">
        <v>13</v>
      </c>
      <c r="AD30" t="s">
        <v>66</v>
      </c>
    </row>
    <row r="31" spans="1:33" x14ac:dyDescent="0.25">
      <c r="P31" s="2"/>
      <c r="T31">
        <v>25</v>
      </c>
      <c r="U31">
        <v>19</v>
      </c>
      <c r="V31">
        <v>23</v>
      </c>
      <c r="W31">
        <v>20</v>
      </c>
      <c r="X31">
        <v>20</v>
      </c>
      <c r="Y31">
        <v>23</v>
      </c>
      <c r="Z31">
        <v>20</v>
      </c>
      <c r="AA31">
        <v>15</v>
      </c>
    </row>
    <row r="32" spans="1:33" x14ac:dyDescent="0.25">
      <c r="P32" s="2"/>
      <c r="U32">
        <v>20</v>
      </c>
      <c r="V32">
        <v>25</v>
      </c>
      <c r="W32">
        <v>25</v>
      </c>
      <c r="X32">
        <v>22</v>
      </c>
      <c r="Y32">
        <v>25</v>
      </c>
    </row>
    <row r="33" spans="16:16" x14ac:dyDescent="0.25">
      <c r="P33" s="2"/>
    </row>
  </sheetData>
  <conditionalFormatting sqref="M28:P29 A22:P26">
    <cfRule type="expression" dxfId="383" priority="49">
      <formula>$Q22 = 3</formula>
    </cfRule>
    <cfRule type="expression" dxfId="382" priority="50">
      <formula>$Q22 = 2</formula>
    </cfRule>
    <cfRule type="expression" dxfId="381" priority="51">
      <formula>$Q22 = 1</formula>
    </cfRule>
  </conditionalFormatting>
  <conditionalFormatting sqref="A28:L29">
    <cfRule type="expression" dxfId="380" priority="43">
      <formula>$Q28 = 3</formula>
    </cfRule>
    <cfRule type="expression" dxfId="379" priority="44">
      <formula>$Q28 = 2</formula>
    </cfRule>
    <cfRule type="expression" dxfId="378" priority="45">
      <formula>$Q28 = 1</formula>
    </cfRule>
  </conditionalFormatting>
  <conditionalFormatting sqref="A27:L27">
    <cfRule type="expression" dxfId="377" priority="37">
      <formula>$Q27 = 3</formula>
    </cfRule>
    <cfRule type="expression" dxfId="376" priority="38">
      <formula>$Q27 = 2</formula>
    </cfRule>
    <cfRule type="expression" dxfId="375" priority="39">
      <formula>$Q27 = 1</formula>
    </cfRule>
  </conditionalFormatting>
  <conditionalFormatting sqref="M27:P27">
    <cfRule type="expression" dxfId="374" priority="34">
      <formula>$Q27 = 3</formula>
    </cfRule>
    <cfRule type="expression" dxfId="373" priority="35">
      <formula>$Q27 = 2</formula>
    </cfRule>
    <cfRule type="expression" dxfId="372" priority="36">
      <formula>$Q27 = 1</formula>
    </cfRule>
  </conditionalFormatting>
  <conditionalFormatting sqref="M14:P15 A5:P7 A11:P12">
    <cfRule type="expression" dxfId="371" priority="19">
      <formula>$Q5 = 3</formula>
    </cfRule>
    <cfRule type="expression" dxfId="370" priority="20">
      <formula>$Q5 = 2</formula>
    </cfRule>
    <cfRule type="expression" dxfId="369" priority="21">
      <formula>$Q5 = 1</formula>
    </cfRule>
  </conditionalFormatting>
  <conditionalFormatting sqref="A14:L15">
    <cfRule type="expression" dxfId="368" priority="16">
      <formula>$Q14 = 3</formula>
    </cfRule>
    <cfRule type="expression" dxfId="367" priority="17">
      <formula>$Q14 = 2</formula>
    </cfRule>
    <cfRule type="expression" dxfId="366" priority="18">
      <formula>$Q14 = 1</formula>
    </cfRule>
  </conditionalFormatting>
  <conditionalFormatting sqref="A13:L13">
    <cfRule type="expression" dxfId="365" priority="13">
      <formula>$Q13 = 3</formula>
    </cfRule>
    <cfRule type="expression" dxfId="364" priority="14">
      <formula>$Q13 = 2</formula>
    </cfRule>
    <cfRule type="expression" dxfId="363" priority="15">
      <formula>$Q13 = 1</formula>
    </cfRule>
  </conditionalFormatting>
  <conditionalFormatting sqref="M13:P13">
    <cfRule type="expression" dxfId="362" priority="10">
      <formula>$Q13 = 3</formula>
    </cfRule>
    <cfRule type="expression" dxfId="361" priority="11">
      <formula>$Q13 = 2</formula>
    </cfRule>
    <cfRule type="expression" dxfId="360" priority="12">
      <formula>$Q13 = 1</formula>
    </cfRule>
  </conditionalFormatting>
  <conditionalFormatting sqref="A8:P8">
    <cfRule type="expression" dxfId="359" priority="7">
      <formula>$Q8 = 3</formula>
    </cfRule>
    <cfRule type="expression" dxfId="358" priority="8">
      <formula>$Q8 = 2</formula>
    </cfRule>
    <cfRule type="expression" dxfId="357" priority="9">
      <formula>$Q8 = 1</formula>
    </cfRule>
  </conditionalFormatting>
  <conditionalFormatting sqref="A9:P9">
    <cfRule type="expression" dxfId="356" priority="4">
      <formula>$Q9 = 3</formula>
    </cfRule>
    <cfRule type="expression" dxfId="355" priority="5">
      <formula>$Q9 = 2</formula>
    </cfRule>
    <cfRule type="expression" dxfId="354" priority="6">
      <formula>$Q9 = 1</formula>
    </cfRule>
  </conditionalFormatting>
  <conditionalFormatting sqref="A10:P10">
    <cfRule type="expression" dxfId="353" priority="1">
      <formula>$Q10 = 3</formula>
    </cfRule>
    <cfRule type="expression" dxfId="352" priority="2">
      <formula>$Q10 = 2</formula>
    </cfRule>
    <cfRule type="expression" dxfId="351" priority="3">
      <formula>$Q10 = 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EDFA-6CBB-49A9-9ABF-AEAEDB20C7C2}">
  <dimension ref="A1:AG120"/>
  <sheetViews>
    <sheetView tabSelected="1" topLeftCell="A32" zoomScaleNormal="100" workbookViewId="0">
      <selection activeCell="G51" sqref="G51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43575</v>
      </c>
      <c r="B2" s="9" t="s">
        <v>251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1</v>
      </c>
      <c r="C5">
        <v>3</v>
      </c>
      <c r="D5">
        <v>2</v>
      </c>
      <c r="E5">
        <v>1</v>
      </c>
      <c r="M5">
        <f t="shared" ref="M5:M14" si="0" xml:space="preserve"> B5 + D5 + F5 + H5 + J5</f>
        <v>3</v>
      </c>
      <c r="N5">
        <f t="shared" ref="N5:N14" si="1" xml:space="preserve"> C5 + E5 + G5 + I5 + K5</f>
        <v>4</v>
      </c>
      <c r="O5" s="1">
        <f t="shared" ref="O5:O14" si="2">M5 - N5</f>
        <v>-1</v>
      </c>
      <c r="P5" s="3">
        <f t="shared" ref="P5:P14" si="3" xml:space="preserve"> IF(M5+N5=0, 0, IF(N5=0, "MAX", M5/N5))</f>
        <v>0.75</v>
      </c>
      <c r="Q5">
        <f>IF(P5 &lt; 1, 3, IF(P5 &gt;= P$14, 1, 2))</f>
        <v>3</v>
      </c>
      <c r="S5">
        <v>4</v>
      </c>
      <c r="V5">
        <v>1</v>
      </c>
      <c r="AC5" t="s">
        <v>238</v>
      </c>
      <c r="AD5" t="s">
        <v>215</v>
      </c>
    </row>
    <row r="6" spans="1:33" x14ac:dyDescent="0.25">
      <c r="A6" s="1" t="s">
        <v>20</v>
      </c>
      <c r="B6">
        <v>2</v>
      </c>
      <c r="C6">
        <v>2</v>
      </c>
      <c r="D6">
        <v>0</v>
      </c>
      <c r="E6">
        <v>2</v>
      </c>
      <c r="M6">
        <f t="shared" si="0"/>
        <v>2</v>
      </c>
      <c r="N6">
        <f t="shared" si="1"/>
        <v>4</v>
      </c>
      <c r="O6" s="1">
        <f t="shared" si="2"/>
        <v>-2</v>
      </c>
      <c r="P6" s="3">
        <f t="shared" si="3"/>
        <v>0.5</v>
      </c>
      <c r="Q6">
        <f t="shared" ref="Q6:Q13" si="4">IF(P6 &lt; 1, 3, IF(P6 &gt;= P$14, 1, 2))</f>
        <v>3</v>
      </c>
      <c r="S6">
        <v>6</v>
      </c>
      <c r="T6">
        <v>2</v>
      </c>
      <c r="U6">
        <v>3</v>
      </c>
      <c r="V6">
        <v>3</v>
      </c>
      <c r="AC6" t="s">
        <v>239</v>
      </c>
      <c r="AD6" t="s">
        <v>240</v>
      </c>
    </row>
    <row r="7" spans="1:33" x14ac:dyDescent="0.25">
      <c r="A7" s="1" t="s">
        <v>21</v>
      </c>
      <c r="B7">
        <v>2</v>
      </c>
      <c r="C7">
        <v>0</v>
      </c>
      <c r="D7">
        <v>4</v>
      </c>
      <c r="E7">
        <v>2</v>
      </c>
      <c r="M7">
        <f t="shared" si="0"/>
        <v>6</v>
      </c>
      <c r="N7">
        <f t="shared" si="1"/>
        <v>2</v>
      </c>
      <c r="O7" s="1">
        <f t="shared" si="2"/>
        <v>4</v>
      </c>
      <c r="P7" s="3">
        <f t="shared" si="3"/>
        <v>3</v>
      </c>
      <c r="Q7">
        <f t="shared" si="4"/>
        <v>1</v>
      </c>
      <c r="S7">
        <v>7</v>
      </c>
      <c r="T7">
        <v>3</v>
      </c>
      <c r="U7">
        <v>9</v>
      </c>
      <c r="V7">
        <v>5</v>
      </c>
      <c r="AC7" t="s">
        <v>242</v>
      </c>
      <c r="AD7" t="s">
        <v>247</v>
      </c>
    </row>
    <row r="8" spans="1:33" x14ac:dyDescent="0.25">
      <c r="A8" s="1" t="s">
        <v>0</v>
      </c>
      <c r="B8">
        <v>2</v>
      </c>
      <c r="C8">
        <v>3</v>
      </c>
      <c r="D8">
        <v>5</v>
      </c>
      <c r="E8">
        <v>4</v>
      </c>
      <c r="M8">
        <f t="shared" si="0"/>
        <v>7</v>
      </c>
      <c r="N8">
        <f t="shared" si="1"/>
        <v>7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9</v>
      </c>
      <c r="T8">
        <v>6</v>
      </c>
      <c r="U8">
        <v>12</v>
      </c>
      <c r="V8">
        <v>8</v>
      </c>
      <c r="AC8" t="s">
        <v>243</v>
      </c>
      <c r="AD8" t="s">
        <v>248</v>
      </c>
    </row>
    <row r="9" spans="1:33" x14ac:dyDescent="0.25">
      <c r="A9" s="1" t="s">
        <v>22</v>
      </c>
      <c r="B9">
        <v>2</v>
      </c>
      <c r="C9">
        <v>1</v>
      </c>
      <c r="D9">
        <v>0</v>
      </c>
      <c r="E9">
        <v>0</v>
      </c>
      <c r="M9">
        <f t="shared" si="0"/>
        <v>2</v>
      </c>
      <c r="N9">
        <f t="shared" si="1"/>
        <v>1</v>
      </c>
      <c r="O9" s="1">
        <f t="shared" si="2"/>
        <v>1</v>
      </c>
      <c r="P9" s="3">
        <f t="shared" si="3"/>
        <v>2</v>
      </c>
      <c r="Q9">
        <f t="shared" si="4"/>
        <v>1</v>
      </c>
      <c r="S9">
        <v>11</v>
      </c>
      <c r="T9">
        <v>7</v>
      </c>
      <c r="U9">
        <v>14</v>
      </c>
      <c r="V9">
        <v>11</v>
      </c>
      <c r="AC9" t="s">
        <v>241</v>
      </c>
      <c r="AD9" t="s">
        <v>249</v>
      </c>
    </row>
    <row r="10" spans="1:33" x14ac:dyDescent="0.25">
      <c r="A10" s="1" t="s">
        <v>23</v>
      </c>
      <c r="B10">
        <v>1</v>
      </c>
      <c r="C10">
        <v>1</v>
      </c>
      <c r="D10">
        <v>0</v>
      </c>
      <c r="E10">
        <v>0</v>
      </c>
      <c r="M10">
        <f t="shared" si="0"/>
        <v>1</v>
      </c>
      <c r="N10">
        <f t="shared" si="1"/>
        <v>1</v>
      </c>
      <c r="O10" s="1">
        <f t="shared" si="2"/>
        <v>0</v>
      </c>
      <c r="P10" s="3">
        <f t="shared" si="3"/>
        <v>1</v>
      </c>
      <c r="Q10">
        <f t="shared" si="4"/>
        <v>2</v>
      </c>
      <c r="S10">
        <v>15</v>
      </c>
      <c r="T10">
        <v>8</v>
      </c>
      <c r="U10">
        <v>17</v>
      </c>
      <c r="V10">
        <v>12</v>
      </c>
      <c r="AC10" t="s">
        <v>244</v>
      </c>
      <c r="AD10" t="s">
        <v>250</v>
      </c>
    </row>
    <row r="11" spans="1:33" x14ac:dyDescent="0.25">
      <c r="A11" s="1" t="s">
        <v>1</v>
      </c>
      <c r="B11">
        <v>0</v>
      </c>
      <c r="C11">
        <v>0</v>
      </c>
      <c r="D11">
        <v>0</v>
      </c>
      <c r="E11">
        <v>0</v>
      </c>
      <c r="M11">
        <f t="shared" si="0"/>
        <v>0</v>
      </c>
      <c r="N11">
        <f t="shared" si="1"/>
        <v>0</v>
      </c>
      <c r="O11" s="1">
        <f t="shared" si="2"/>
        <v>0</v>
      </c>
      <c r="P11" s="3">
        <f t="shared" si="3"/>
        <v>0</v>
      </c>
      <c r="Q11">
        <v>2</v>
      </c>
      <c r="S11">
        <v>18</v>
      </c>
      <c r="T11">
        <v>9</v>
      </c>
      <c r="U11">
        <v>18</v>
      </c>
      <c r="V11">
        <v>13</v>
      </c>
      <c r="AC11" t="s">
        <v>245</v>
      </c>
    </row>
    <row r="12" spans="1:33" x14ac:dyDescent="0.25">
      <c r="A12" s="1" t="s">
        <v>180</v>
      </c>
      <c r="B12">
        <v>1</v>
      </c>
      <c r="C12">
        <v>1</v>
      </c>
      <c r="D12">
        <v>0</v>
      </c>
      <c r="E12">
        <v>2</v>
      </c>
      <c r="M12">
        <f t="shared" si="0"/>
        <v>1</v>
      </c>
      <c r="N12">
        <f t="shared" si="1"/>
        <v>3</v>
      </c>
      <c r="O12" s="1">
        <f t="shared" si="2"/>
        <v>-2</v>
      </c>
      <c r="P12" s="3">
        <f t="shared" si="3"/>
        <v>0.33333333333333331</v>
      </c>
      <c r="Q12">
        <f t="shared" si="4"/>
        <v>3</v>
      </c>
      <c r="S12">
        <v>21</v>
      </c>
      <c r="T12">
        <v>12</v>
      </c>
      <c r="U12">
        <v>20</v>
      </c>
      <c r="V12">
        <v>14</v>
      </c>
      <c r="AC12" t="s">
        <v>246</v>
      </c>
    </row>
    <row r="13" spans="1:33" x14ac:dyDescent="0.25">
      <c r="A13" s="1" t="s">
        <v>41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v>2</v>
      </c>
      <c r="S13">
        <v>23</v>
      </c>
      <c r="T13">
        <v>13</v>
      </c>
      <c r="U13">
        <v>25</v>
      </c>
    </row>
    <row r="14" spans="1:33" x14ac:dyDescent="0.25">
      <c r="A14" s="4"/>
      <c r="B14" s="4">
        <v>25</v>
      </c>
      <c r="C14" s="4">
        <v>16</v>
      </c>
      <c r="D14" s="4">
        <v>25</v>
      </c>
      <c r="E14" s="4">
        <v>11</v>
      </c>
      <c r="F14" s="4"/>
      <c r="G14" s="4"/>
      <c r="H14" s="4"/>
      <c r="I14" s="4"/>
      <c r="J14" s="4"/>
      <c r="K14" s="4"/>
      <c r="L14" s="4"/>
      <c r="M14" s="4">
        <f t="shared" si="0"/>
        <v>50</v>
      </c>
      <c r="N14" s="4">
        <f t="shared" si="1"/>
        <v>27</v>
      </c>
      <c r="O14" s="4">
        <f t="shared" si="2"/>
        <v>23</v>
      </c>
      <c r="P14" s="5">
        <f t="shared" si="3"/>
        <v>1.8518518518518519</v>
      </c>
      <c r="S14">
        <v>25</v>
      </c>
      <c r="T14">
        <v>16</v>
      </c>
      <c r="AC14" t="s">
        <v>235</v>
      </c>
      <c r="AD14" t="s">
        <v>235</v>
      </c>
    </row>
    <row r="15" spans="1:33" x14ac:dyDescent="0.25">
      <c r="P15"/>
    </row>
    <row r="16" spans="1:33" ht="18.75" x14ac:dyDescent="0.3">
      <c r="A16" s="8">
        <v>43575</v>
      </c>
      <c r="B16" s="9" t="s">
        <v>252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33" x14ac:dyDescent="0.25">
      <c r="A17" s="4"/>
      <c r="B17" s="4" t="s">
        <v>5</v>
      </c>
      <c r="C17" s="4"/>
      <c r="D17" s="4" t="s">
        <v>6</v>
      </c>
      <c r="E17" s="4"/>
      <c r="F17" s="4" t="s">
        <v>7</v>
      </c>
      <c r="G17" s="4"/>
      <c r="H17" s="4" t="s">
        <v>8</v>
      </c>
      <c r="I17" s="4"/>
      <c r="J17" s="4" t="s">
        <v>9</v>
      </c>
      <c r="K17" s="4"/>
      <c r="L17" s="4"/>
      <c r="M17" s="4" t="s">
        <v>10</v>
      </c>
      <c r="N17" s="4"/>
      <c r="O17" s="4"/>
      <c r="P17" s="6"/>
    </row>
    <row r="18" spans="1:33" x14ac:dyDescent="0.25">
      <c r="A18" s="4"/>
      <c r="B18" s="7" t="s">
        <v>3</v>
      </c>
      <c r="C18" s="7" t="s">
        <v>4</v>
      </c>
      <c r="D18" s="7" t="s">
        <v>3</v>
      </c>
      <c r="E18" s="7" t="s">
        <v>4</v>
      </c>
      <c r="F18" s="7" t="s">
        <v>3</v>
      </c>
      <c r="G18" s="7" t="s">
        <v>4</v>
      </c>
      <c r="H18" s="7" t="s">
        <v>3</v>
      </c>
      <c r="I18" s="7" t="s">
        <v>4</v>
      </c>
      <c r="J18" s="7" t="s">
        <v>3</v>
      </c>
      <c r="K18" s="7" t="s">
        <v>4</v>
      </c>
      <c r="L18" s="7"/>
      <c r="M18" s="7" t="s">
        <v>3</v>
      </c>
      <c r="N18" s="7" t="s">
        <v>4</v>
      </c>
      <c r="O18" s="4" t="s">
        <v>11</v>
      </c>
      <c r="P18" s="6" t="s">
        <v>12</v>
      </c>
      <c r="S18" t="s">
        <v>5</v>
      </c>
      <c r="U18" t="s">
        <v>6</v>
      </c>
      <c r="W18" t="s">
        <v>7</v>
      </c>
      <c r="Y18" t="s">
        <v>8</v>
      </c>
      <c r="AA18" t="s">
        <v>9</v>
      </c>
      <c r="AC18" t="s">
        <v>14</v>
      </c>
      <c r="AD18" t="s">
        <v>15</v>
      </c>
      <c r="AE18" t="s">
        <v>16</v>
      </c>
      <c r="AF18" t="s">
        <v>17</v>
      </c>
      <c r="AG18" t="s">
        <v>18</v>
      </c>
    </row>
    <row r="19" spans="1:33" x14ac:dyDescent="0.25">
      <c r="A19" s="1" t="s">
        <v>2</v>
      </c>
      <c r="B19">
        <v>2</v>
      </c>
      <c r="C19">
        <v>0</v>
      </c>
      <c r="D19">
        <v>0</v>
      </c>
      <c r="E19">
        <v>1</v>
      </c>
      <c r="M19">
        <f t="shared" ref="M19:M28" si="5" xml:space="preserve"> B19 + D19 + F19 + H19 + J19</f>
        <v>2</v>
      </c>
      <c r="N19">
        <f t="shared" ref="N19:N28" si="6" xml:space="preserve"> C19 + E19 + G19 + I19 + K19</f>
        <v>1</v>
      </c>
      <c r="O19" s="1">
        <f t="shared" ref="O19:O28" si="7">M19 - N19</f>
        <v>1</v>
      </c>
      <c r="P19" s="3">
        <f t="shared" ref="P19:P28" si="8" xml:space="preserve"> IF(M19+N19=0, 0, IF(N19=0, "MAX", M19/N19))</f>
        <v>2</v>
      </c>
      <c r="Q19">
        <f>IF(P19 &lt; 1, 3, IF(P19 &gt;= P$28, 1, 2))</f>
        <v>1</v>
      </c>
      <c r="S19">
        <v>3</v>
      </c>
      <c r="V19">
        <v>3</v>
      </c>
      <c r="AC19" t="s">
        <v>238</v>
      </c>
      <c r="AD19" t="s">
        <v>253</v>
      </c>
    </row>
    <row r="20" spans="1:33" x14ac:dyDescent="0.25">
      <c r="A20" s="1" t="s">
        <v>20</v>
      </c>
      <c r="B20">
        <v>1</v>
      </c>
      <c r="C20">
        <v>1</v>
      </c>
      <c r="D20">
        <v>0</v>
      </c>
      <c r="E20">
        <v>1</v>
      </c>
      <c r="M20">
        <f t="shared" si="5"/>
        <v>1</v>
      </c>
      <c r="N20">
        <f t="shared" si="6"/>
        <v>2</v>
      </c>
      <c r="O20" s="1">
        <f t="shared" si="7"/>
        <v>-1</v>
      </c>
      <c r="P20" s="3">
        <f t="shared" si="8"/>
        <v>0.5</v>
      </c>
      <c r="Q20">
        <f t="shared" ref="Q20:Q27" si="9">IF(P20 &lt; 1, 3, IF(P20 &gt;= P$28, 1, 2))</f>
        <v>3</v>
      </c>
      <c r="S20">
        <v>5</v>
      </c>
      <c r="T20">
        <v>3</v>
      </c>
      <c r="U20">
        <v>1</v>
      </c>
      <c r="V20">
        <v>4</v>
      </c>
      <c r="AC20" t="s">
        <v>254</v>
      </c>
      <c r="AD20" t="s">
        <v>255</v>
      </c>
    </row>
    <row r="21" spans="1:33" x14ac:dyDescent="0.25">
      <c r="A21" s="1" t="s">
        <v>21</v>
      </c>
      <c r="B21">
        <v>1</v>
      </c>
      <c r="C21">
        <v>0</v>
      </c>
      <c r="D21">
        <v>0</v>
      </c>
      <c r="E21">
        <v>3</v>
      </c>
      <c r="M21">
        <f t="shared" si="5"/>
        <v>1</v>
      </c>
      <c r="N21">
        <f t="shared" si="6"/>
        <v>3</v>
      </c>
      <c r="O21" s="1">
        <f t="shared" si="7"/>
        <v>-2</v>
      </c>
      <c r="P21" s="3">
        <f t="shared" si="8"/>
        <v>0.33333333333333331</v>
      </c>
      <c r="Q21">
        <f t="shared" si="9"/>
        <v>3</v>
      </c>
      <c r="S21">
        <v>6</v>
      </c>
      <c r="T21">
        <v>5</v>
      </c>
      <c r="U21">
        <v>2</v>
      </c>
      <c r="V21">
        <v>5</v>
      </c>
      <c r="AC21" t="s">
        <v>256</v>
      </c>
      <c r="AD21" t="s">
        <v>259</v>
      </c>
    </row>
    <row r="22" spans="1:33" x14ac:dyDescent="0.25">
      <c r="A22" s="1" t="s">
        <v>0</v>
      </c>
      <c r="B22">
        <v>2</v>
      </c>
      <c r="C22">
        <v>6</v>
      </c>
      <c r="D22">
        <v>2</v>
      </c>
      <c r="E22">
        <v>3</v>
      </c>
      <c r="M22">
        <f t="shared" si="5"/>
        <v>4</v>
      </c>
      <c r="N22">
        <f t="shared" si="6"/>
        <v>9</v>
      </c>
      <c r="O22" s="1">
        <f t="shared" si="7"/>
        <v>-5</v>
      </c>
      <c r="P22" s="3">
        <f t="shared" si="8"/>
        <v>0.44444444444444442</v>
      </c>
      <c r="Q22">
        <f t="shared" si="9"/>
        <v>3</v>
      </c>
      <c r="S22">
        <v>7</v>
      </c>
      <c r="T22">
        <v>6</v>
      </c>
      <c r="U22">
        <v>4</v>
      </c>
      <c r="V22">
        <v>6</v>
      </c>
      <c r="AC22" t="s">
        <v>257</v>
      </c>
      <c r="AD22" t="s">
        <v>261</v>
      </c>
    </row>
    <row r="23" spans="1:33" x14ac:dyDescent="0.25">
      <c r="A23" s="1" t="s">
        <v>22</v>
      </c>
      <c r="B23">
        <v>0</v>
      </c>
      <c r="C23">
        <v>2</v>
      </c>
      <c r="D23">
        <v>1</v>
      </c>
      <c r="E23">
        <v>0</v>
      </c>
      <c r="M23">
        <f t="shared" si="5"/>
        <v>1</v>
      </c>
      <c r="N23">
        <f t="shared" si="6"/>
        <v>2</v>
      </c>
      <c r="O23" s="1">
        <f t="shared" si="7"/>
        <v>-1</v>
      </c>
      <c r="P23" s="3">
        <f t="shared" si="8"/>
        <v>0.5</v>
      </c>
      <c r="Q23">
        <f t="shared" si="9"/>
        <v>3</v>
      </c>
      <c r="S23">
        <v>9</v>
      </c>
      <c r="T23">
        <v>7</v>
      </c>
      <c r="U23">
        <v>7</v>
      </c>
      <c r="V23">
        <v>7</v>
      </c>
      <c r="AC23" t="s">
        <v>258</v>
      </c>
      <c r="AD23" t="s">
        <v>260</v>
      </c>
    </row>
    <row r="24" spans="1:33" x14ac:dyDescent="0.25">
      <c r="A24" s="1" t="s">
        <v>23</v>
      </c>
      <c r="B24">
        <v>1</v>
      </c>
      <c r="C24">
        <v>1</v>
      </c>
      <c r="D24">
        <v>0</v>
      </c>
      <c r="E24">
        <v>4</v>
      </c>
      <c r="M24">
        <f t="shared" si="5"/>
        <v>1</v>
      </c>
      <c r="N24">
        <f t="shared" si="6"/>
        <v>5</v>
      </c>
      <c r="O24" s="1">
        <f t="shared" si="7"/>
        <v>-4</v>
      </c>
      <c r="P24" s="3">
        <f t="shared" si="8"/>
        <v>0.2</v>
      </c>
      <c r="Q24">
        <f t="shared" si="9"/>
        <v>3</v>
      </c>
      <c r="S24">
        <v>12</v>
      </c>
      <c r="T24">
        <v>10</v>
      </c>
      <c r="U24">
        <v>8</v>
      </c>
      <c r="V24">
        <v>8</v>
      </c>
      <c r="AC24" t="s">
        <v>264</v>
      </c>
      <c r="AD24" t="s">
        <v>262</v>
      </c>
    </row>
    <row r="25" spans="1:33" x14ac:dyDescent="0.25">
      <c r="A25" s="1" t="s">
        <v>1</v>
      </c>
      <c r="D25">
        <v>0</v>
      </c>
      <c r="E25">
        <v>1</v>
      </c>
      <c r="M25">
        <f t="shared" si="5"/>
        <v>0</v>
      </c>
      <c r="N25">
        <f t="shared" si="6"/>
        <v>1</v>
      </c>
      <c r="O25" s="1">
        <f t="shared" si="7"/>
        <v>-1</v>
      </c>
      <c r="P25" s="3">
        <f t="shared" si="8"/>
        <v>0</v>
      </c>
      <c r="Q25">
        <v>2</v>
      </c>
      <c r="S25">
        <v>13</v>
      </c>
      <c r="T25">
        <v>11</v>
      </c>
      <c r="U25">
        <v>9</v>
      </c>
      <c r="V25">
        <v>9</v>
      </c>
      <c r="AC25" t="s">
        <v>265</v>
      </c>
      <c r="AD25" t="s">
        <v>263</v>
      </c>
    </row>
    <row r="26" spans="1:33" x14ac:dyDescent="0.25">
      <c r="A26" s="1" t="s">
        <v>180</v>
      </c>
      <c r="B26">
        <v>0</v>
      </c>
      <c r="C26">
        <v>4</v>
      </c>
      <c r="M26">
        <f t="shared" si="5"/>
        <v>0</v>
      </c>
      <c r="N26">
        <f t="shared" si="6"/>
        <v>4</v>
      </c>
      <c r="O26" s="1">
        <f t="shared" si="7"/>
        <v>-4</v>
      </c>
      <c r="P26" s="3">
        <f t="shared" si="8"/>
        <v>0</v>
      </c>
      <c r="Q26">
        <f t="shared" si="9"/>
        <v>3</v>
      </c>
      <c r="S26">
        <v>14</v>
      </c>
      <c r="T26">
        <v>12</v>
      </c>
      <c r="U26">
        <v>11</v>
      </c>
      <c r="V26">
        <v>10</v>
      </c>
    </row>
    <row r="27" spans="1:33" x14ac:dyDescent="0.25">
      <c r="A27" s="1" t="s">
        <v>41</v>
      </c>
      <c r="D27">
        <v>0</v>
      </c>
      <c r="E27">
        <v>0</v>
      </c>
      <c r="M27">
        <f t="shared" si="5"/>
        <v>0</v>
      </c>
      <c r="N27">
        <f t="shared" si="6"/>
        <v>0</v>
      </c>
      <c r="O27" s="1">
        <f t="shared" si="7"/>
        <v>0</v>
      </c>
      <c r="P27" s="3">
        <f t="shared" si="8"/>
        <v>0</v>
      </c>
      <c r="Q27">
        <v>2</v>
      </c>
      <c r="S27">
        <v>16</v>
      </c>
      <c r="T27">
        <v>13</v>
      </c>
      <c r="U27">
        <v>12</v>
      </c>
      <c r="V27">
        <v>12</v>
      </c>
      <c r="AC27" t="s">
        <v>235</v>
      </c>
      <c r="AD27" t="s">
        <v>235</v>
      </c>
    </row>
    <row r="28" spans="1:33" x14ac:dyDescent="0.25">
      <c r="A28" s="4"/>
      <c r="B28" s="4">
        <v>22</v>
      </c>
      <c r="C28" s="4">
        <v>25</v>
      </c>
      <c r="D28" s="4">
        <v>21</v>
      </c>
      <c r="E28" s="4">
        <v>25</v>
      </c>
      <c r="F28" s="4"/>
      <c r="G28" s="4"/>
      <c r="H28" s="4"/>
      <c r="I28" s="4"/>
      <c r="J28" s="4"/>
      <c r="K28" s="4"/>
      <c r="L28" s="4"/>
      <c r="M28" s="4">
        <f t="shared" si="5"/>
        <v>43</v>
      </c>
      <c r="N28" s="4">
        <f t="shared" si="6"/>
        <v>50</v>
      </c>
      <c r="O28" s="4">
        <f t="shared" si="7"/>
        <v>-7</v>
      </c>
      <c r="P28" s="5">
        <f t="shared" si="8"/>
        <v>0.86</v>
      </c>
      <c r="S28">
        <v>19</v>
      </c>
      <c r="T28">
        <v>18</v>
      </c>
      <c r="U28">
        <v>13</v>
      </c>
      <c r="V28">
        <v>13</v>
      </c>
    </row>
    <row r="29" spans="1:33" x14ac:dyDescent="0.25">
      <c r="P29"/>
      <c r="S29">
        <v>21</v>
      </c>
      <c r="T29">
        <v>19</v>
      </c>
      <c r="U29">
        <v>14</v>
      </c>
      <c r="V29">
        <v>14</v>
      </c>
    </row>
    <row r="30" spans="1:33" x14ac:dyDescent="0.25">
      <c r="A30" t="s">
        <v>13</v>
      </c>
      <c r="S30">
        <v>22</v>
      </c>
      <c r="T30">
        <v>22</v>
      </c>
      <c r="U30">
        <v>17</v>
      </c>
      <c r="V30">
        <v>17</v>
      </c>
    </row>
    <row r="31" spans="1:33" x14ac:dyDescent="0.25">
      <c r="A31" t="s">
        <v>13</v>
      </c>
      <c r="T31">
        <v>25</v>
      </c>
      <c r="U31">
        <v>19</v>
      </c>
      <c r="V31">
        <v>19</v>
      </c>
    </row>
    <row r="32" spans="1:33" x14ac:dyDescent="0.25">
      <c r="A32" t="s">
        <v>13</v>
      </c>
      <c r="U32">
        <v>20</v>
      </c>
      <c r="V32">
        <v>21</v>
      </c>
    </row>
    <row r="33" spans="1:33" x14ac:dyDescent="0.25">
      <c r="A33" t="s">
        <v>13</v>
      </c>
      <c r="U33">
        <v>21</v>
      </c>
      <c r="V33">
        <v>25</v>
      </c>
    </row>
    <row r="34" spans="1:33" x14ac:dyDescent="0.25">
      <c r="A34" t="s">
        <v>13</v>
      </c>
    </row>
    <row r="35" spans="1:33" x14ac:dyDescent="0.25">
      <c r="A35" t="s">
        <v>13</v>
      </c>
      <c r="P35"/>
    </row>
    <row r="36" spans="1:33" ht="18.75" x14ac:dyDescent="0.3">
      <c r="A36" s="8">
        <v>43575</v>
      </c>
      <c r="B36" s="9" t="s">
        <v>282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</row>
    <row r="37" spans="1:33" x14ac:dyDescent="0.25">
      <c r="A37" s="4"/>
      <c r="B37" s="4" t="s">
        <v>5</v>
      </c>
      <c r="C37" s="4"/>
      <c r="D37" s="4" t="s">
        <v>6</v>
      </c>
      <c r="E37" s="4"/>
      <c r="F37" s="4" t="s">
        <v>7</v>
      </c>
      <c r="G37" s="4"/>
      <c r="H37" s="4" t="s">
        <v>8</v>
      </c>
      <c r="I37" s="4"/>
      <c r="J37" s="4" t="s">
        <v>9</v>
      </c>
      <c r="K37" s="4"/>
      <c r="L37" s="4"/>
      <c r="M37" s="4" t="s">
        <v>10</v>
      </c>
      <c r="N37" s="4"/>
      <c r="O37" s="4"/>
      <c r="P37" s="6"/>
    </row>
    <row r="38" spans="1:33" x14ac:dyDescent="0.25">
      <c r="A38" s="4"/>
      <c r="B38" s="7" t="s">
        <v>3</v>
      </c>
      <c r="C38" s="7" t="s">
        <v>4</v>
      </c>
      <c r="D38" s="7" t="s">
        <v>3</v>
      </c>
      <c r="E38" s="7" t="s">
        <v>4</v>
      </c>
      <c r="F38" s="7" t="s">
        <v>3</v>
      </c>
      <c r="G38" s="7" t="s">
        <v>4</v>
      </c>
      <c r="H38" s="7" t="s">
        <v>3</v>
      </c>
      <c r="I38" s="7" t="s">
        <v>4</v>
      </c>
      <c r="J38" s="7" t="s">
        <v>3</v>
      </c>
      <c r="K38" s="7" t="s">
        <v>4</v>
      </c>
      <c r="L38" s="7"/>
      <c r="M38" s="7" t="s">
        <v>3</v>
      </c>
      <c r="N38" s="7" t="s">
        <v>4</v>
      </c>
      <c r="O38" s="4" t="s">
        <v>11</v>
      </c>
      <c r="P38" s="6" t="s">
        <v>12</v>
      </c>
      <c r="S38" t="s">
        <v>5</v>
      </c>
      <c r="U38" t="s">
        <v>6</v>
      </c>
      <c r="W38" t="s">
        <v>7</v>
      </c>
      <c r="Y38" t="s">
        <v>8</v>
      </c>
      <c r="AA38" t="s">
        <v>9</v>
      </c>
      <c r="AC38" t="s">
        <v>14</v>
      </c>
      <c r="AD38" t="s">
        <v>15</v>
      </c>
      <c r="AE38" t="s">
        <v>16</v>
      </c>
      <c r="AF38" t="s">
        <v>17</v>
      </c>
      <c r="AG38" t="s">
        <v>18</v>
      </c>
    </row>
    <row r="39" spans="1:33" x14ac:dyDescent="0.25">
      <c r="A39" s="1" t="s">
        <v>2</v>
      </c>
      <c r="B39">
        <v>2</v>
      </c>
      <c r="C39">
        <v>3</v>
      </c>
      <c r="D39">
        <v>0</v>
      </c>
      <c r="E39">
        <v>2</v>
      </c>
      <c r="M39">
        <f t="shared" ref="M39:M48" si="10" xml:space="preserve"> B39 + D39 + F39 + H39 + J39</f>
        <v>2</v>
      </c>
      <c r="N39">
        <f t="shared" ref="N39:N48" si="11" xml:space="preserve"> C39 + E39 + G39 + I39 + K39</f>
        <v>5</v>
      </c>
      <c r="O39" s="1">
        <f t="shared" ref="O39:O48" si="12">M39 - N39</f>
        <v>-3</v>
      </c>
      <c r="P39" s="3">
        <f t="shared" ref="P39:P48" si="13" xml:space="preserve"> IF(M39+N39=0, 0, IF(N39=0, "MAX", M39/N39))</f>
        <v>0.4</v>
      </c>
      <c r="Q39">
        <f>IF(P39 &lt; 1, 3, IF(P39 &gt;= P$48, 1, 2))</f>
        <v>3</v>
      </c>
      <c r="T39">
        <v>1</v>
      </c>
      <c r="U39">
        <v>0</v>
      </c>
      <c r="X39">
        <v>0</v>
      </c>
      <c r="AC39" t="s">
        <v>215</v>
      </c>
      <c r="AD39" t="s">
        <v>238</v>
      </c>
      <c r="AE39" t="s">
        <v>266</v>
      </c>
    </row>
    <row r="40" spans="1:33" x14ac:dyDescent="0.25">
      <c r="A40" s="1" t="s">
        <v>20</v>
      </c>
      <c r="B40">
        <v>1</v>
      </c>
      <c r="C40">
        <v>2</v>
      </c>
      <c r="D40">
        <v>1</v>
      </c>
      <c r="E40">
        <v>4</v>
      </c>
      <c r="F40">
        <v>0</v>
      </c>
      <c r="G40">
        <v>1</v>
      </c>
      <c r="M40">
        <f t="shared" si="10"/>
        <v>2</v>
      </c>
      <c r="N40">
        <f t="shared" si="11"/>
        <v>7</v>
      </c>
      <c r="O40" s="1">
        <f t="shared" si="12"/>
        <v>-5</v>
      </c>
      <c r="P40" s="3">
        <f t="shared" si="13"/>
        <v>0.2857142857142857</v>
      </c>
      <c r="Q40">
        <f t="shared" ref="Q40:Q47" si="14">IF(P40 &lt; 1, 3, IF(P40 &gt;= P$48, 1, 2))</f>
        <v>3</v>
      </c>
      <c r="S40">
        <v>2</v>
      </c>
      <c r="T40">
        <v>3</v>
      </c>
      <c r="U40">
        <v>2</v>
      </c>
      <c r="V40">
        <v>4</v>
      </c>
      <c r="W40">
        <v>1</v>
      </c>
      <c r="X40">
        <v>7</v>
      </c>
      <c r="AC40" t="s">
        <v>267</v>
      </c>
      <c r="AD40" t="s">
        <v>269</v>
      </c>
      <c r="AE40" t="s">
        <v>268</v>
      </c>
    </row>
    <row r="41" spans="1:33" x14ac:dyDescent="0.25">
      <c r="A41" s="1" t="s">
        <v>21</v>
      </c>
      <c r="B41">
        <v>2</v>
      </c>
      <c r="C41">
        <v>3</v>
      </c>
      <c r="D41">
        <v>0</v>
      </c>
      <c r="E41">
        <v>2</v>
      </c>
      <c r="F41">
        <v>0</v>
      </c>
      <c r="G41">
        <v>0</v>
      </c>
      <c r="M41">
        <f t="shared" si="10"/>
        <v>2</v>
      </c>
      <c r="N41">
        <f t="shared" si="11"/>
        <v>5</v>
      </c>
      <c r="O41" s="1">
        <f t="shared" si="12"/>
        <v>-3</v>
      </c>
      <c r="P41" s="3">
        <f t="shared" si="13"/>
        <v>0.4</v>
      </c>
      <c r="Q41">
        <f t="shared" si="14"/>
        <v>3</v>
      </c>
      <c r="S41">
        <v>3</v>
      </c>
      <c r="T41">
        <v>4</v>
      </c>
      <c r="U41">
        <v>3</v>
      </c>
      <c r="V41">
        <v>5</v>
      </c>
      <c r="W41">
        <v>2</v>
      </c>
      <c r="X41">
        <v>8</v>
      </c>
      <c r="AC41" t="s">
        <v>270</v>
      </c>
      <c r="AD41" t="s">
        <v>277</v>
      </c>
      <c r="AE41" t="s">
        <v>136</v>
      </c>
    </row>
    <row r="42" spans="1:33" x14ac:dyDescent="0.25">
      <c r="A42" s="1" t="s">
        <v>0</v>
      </c>
      <c r="B42">
        <v>9</v>
      </c>
      <c r="C42">
        <v>6</v>
      </c>
      <c r="D42">
        <v>5</v>
      </c>
      <c r="E42">
        <v>9</v>
      </c>
      <c r="F42">
        <v>3</v>
      </c>
      <c r="G42">
        <v>3</v>
      </c>
      <c r="M42">
        <f t="shared" si="10"/>
        <v>17</v>
      </c>
      <c r="N42">
        <f t="shared" si="11"/>
        <v>18</v>
      </c>
      <c r="O42" s="1">
        <f t="shared" si="12"/>
        <v>-1</v>
      </c>
      <c r="P42" s="3">
        <f t="shared" si="13"/>
        <v>0.94444444444444442</v>
      </c>
      <c r="Q42">
        <f t="shared" si="14"/>
        <v>3</v>
      </c>
      <c r="S42">
        <v>4</v>
      </c>
      <c r="T42">
        <v>5</v>
      </c>
      <c r="U42">
        <v>4</v>
      </c>
      <c r="V42">
        <v>7</v>
      </c>
      <c r="W42">
        <v>4</v>
      </c>
      <c r="X42">
        <v>9</v>
      </c>
      <c r="AC42" t="s">
        <v>271</v>
      </c>
      <c r="AD42" t="s">
        <v>278</v>
      </c>
      <c r="AE42" t="s">
        <v>274</v>
      </c>
    </row>
    <row r="43" spans="1:33" x14ac:dyDescent="0.25">
      <c r="A43" s="1" t="s">
        <v>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M43">
        <f t="shared" si="10"/>
        <v>0</v>
      </c>
      <c r="N43">
        <f t="shared" si="11"/>
        <v>0</v>
      </c>
      <c r="O43" s="1">
        <f t="shared" si="12"/>
        <v>0</v>
      </c>
      <c r="P43" s="3">
        <f t="shared" si="13"/>
        <v>0</v>
      </c>
      <c r="Q43">
        <v>2</v>
      </c>
      <c r="S43">
        <v>8</v>
      </c>
      <c r="T43">
        <v>8</v>
      </c>
      <c r="U43">
        <v>7</v>
      </c>
      <c r="V43">
        <v>12</v>
      </c>
      <c r="W43">
        <v>7</v>
      </c>
      <c r="X43">
        <v>11</v>
      </c>
      <c r="AC43" t="s">
        <v>272</v>
      </c>
      <c r="AD43" t="s">
        <v>279</v>
      </c>
      <c r="AE43" t="s">
        <v>275</v>
      </c>
    </row>
    <row r="44" spans="1:33" x14ac:dyDescent="0.25">
      <c r="A44" s="1" t="s">
        <v>23</v>
      </c>
      <c r="B44">
        <v>0</v>
      </c>
      <c r="C44">
        <v>2</v>
      </c>
      <c r="D44">
        <v>0</v>
      </c>
      <c r="E44">
        <v>2</v>
      </c>
      <c r="F44">
        <v>0</v>
      </c>
      <c r="G44">
        <v>0</v>
      </c>
      <c r="M44">
        <f t="shared" si="10"/>
        <v>0</v>
      </c>
      <c r="N44">
        <f t="shared" si="11"/>
        <v>4</v>
      </c>
      <c r="O44" s="1">
        <f t="shared" si="12"/>
        <v>-4</v>
      </c>
      <c r="P44" s="3">
        <f t="shared" si="13"/>
        <v>0</v>
      </c>
      <c r="Q44">
        <f t="shared" si="14"/>
        <v>3</v>
      </c>
      <c r="S44">
        <v>10</v>
      </c>
      <c r="T44">
        <v>9</v>
      </c>
      <c r="U44">
        <v>8</v>
      </c>
      <c r="V44">
        <v>14</v>
      </c>
      <c r="W44">
        <v>9</v>
      </c>
      <c r="X44">
        <v>12</v>
      </c>
      <c r="AC44" t="s">
        <v>273</v>
      </c>
      <c r="AD44" t="s">
        <v>280</v>
      </c>
      <c r="AE44" t="s">
        <v>276</v>
      </c>
    </row>
    <row r="45" spans="1:33" x14ac:dyDescent="0.25">
      <c r="A45" s="1" t="s">
        <v>1</v>
      </c>
      <c r="B45">
        <v>0</v>
      </c>
      <c r="C45">
        <v>0</v>
      </c>
      <c r="D45">
        <v>0</v>
      </c>
      <c r="E45">
        <v>0</v>
      </c>
      <c r="M45">
        <f t="shared" si="10"/>
        <v>0</v>
      </c>
      <c r="N45">
        <f t="shared" si="11"/>
        <v>0</v>
      </c>
      <c r="O45" s="1">
        <f t="shared" si="12"/>
        <v>0</v>
      </c>
      <c r="P45" s="3">
        <f t="shared" si="13"/>
        <v>0</v>
      </c>
      <c r="Q45">
        <v>2</v>
      </c>
      <c r="S45">
        <v>12</v>
      </c>
      <c r="T45">
        <v>10</v>
      </c>
      <c r="U45">
        <v>10</v>
      </c>
      <c r="V45">
        <v>16</v>
      </c>
      <c r="W45">
        <v>10</v>
      </c>
      <c r="X45">
        <v>15</v>
      </c>
      <c r="AC45" t="s">
        <v>283</v>
      </c>
      <c r="AD45" t="s">
        <v>281</v>
      </c>
    </row>
    <row r="46" spans="1:33" x14ac:dyDescent="0.25">
      <c r="A46" s="1" t="s">
        <v>180</v>
      </c>
      <c r="B46">
        <v>4</v>
      </c>
      <c r="C46">
        <v>3</v>
      </c>
      <c r="D46">
        <v>1</v>
      </c>
      <c r="E46">
        <v>3</v>
      </c>
      <c r="F46">
        <v>4</v>
      </c>
      <c r="G46">
        <v>1</v>
      </c>
      <c r="M46">
        <f t="shared" si="10"/>
        <v>9</v>
      </c>
      <c r="N46">
        <f t="shared" si="11"/>
        <v>7</v>
      </c>
      <c r="O46" s="1">
        <f t="shared" si="12"/>
        <v>2</v>
      </c>
      <c r="P46" s="3">
        <f t="shared" si="13"/>
        <v>1.2857142857142858</v>
      </c>
      <c r="Q46">
        <f t="shared" si="14"/>
        <v>1</v>
      </c>
      <c r="S46">
        <v>18</v>
      </c>
      <c r="T46">
        <v>12</v>
      </c>
      <c r="U46">
        <v>11</v>
      </c>
      <c r="V46">
        <v>17</v>
      </c>
      <c r="AC46" t="s">
        <v>284</v>
      </c>
    </row>
    <row r="47" spans="1:33" x14ac:dyDescent="0.25">
      <c r="A47" s="1" t="s">
        <v>41</v>
      </c>
      <c r="D47">
        <v>0</v>
      </c>
      <c r="E47">
        <v>0</v>
      </c>
      <c r="F47">
        <v>0</v>
      </c>
      <c r="G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v>2</v>
      </c>
      <c r="S47">
        <v>20</v>
      </c>
      <c r="T47">
        <v>16</v>
      </c>
      <c r="U47">
        <v>12</v>
      </c>
      <c r="V47">
        <v>18</v>
      </c>
    </row>
    <row r="48" spans="1:33" x14ac:dyDescent="0.25">
      <c r="A48" s="4"/>
      <c r="B48" s="4">
        <v>25</v>
      </c>
      <c r="C48" s="4">
        <v>24</v>
      </c>
      <c r="D48" s="4">
        <v>13</v>
      </c>
      <c r="E48" s="4">
        <v>25</v>
      </c>
      <c r="F48" s="4">
        <v>10</v>
      </c>
      <c r="G48" s="4">
        <v>15</v>
      </c>
      <c r="H48" s="4"/>
      <c r="I48" s="4"/>
      <c r="J48" s="4"/>
      <c r="K48" s="4"/>
      <c r="L48" s="4"/>
      <c r="M48" s="4">
        <f t="shared" si="10"/>
        <v>48</v>
      </c>
      <c r="N48" s="4">
        <f t="shared" si="11"/>
        <v>64</v>
      </c>
      <c r="O48" s="4">
        <f t="shared" si="12"/>
        <v>-16</v>
      </c>
      <c r="P48" s="5">
        <f t="shared" si="13"/>
        <v>0.75</v>
      </c>
      <c r="S48">
        <v>22</v>
      </c>
      <c r="T48">
        <v>21</v>
      </c>
      <c r="U48">
        <v>13</v>
      </c>
      <c r="V48">
        <v>20</v>
      </c>
      <c r="AC48" t="s">
        <v>235</v>
      </c>
      <c r="AD48" t="s">
        <v>235</v>
      </c>
      <c r="AE48" t="s">
        <v>235</v>
      </c>
    </row>
    <row r="49" spans="1:33" x14ac:dyDescent="0.25">
      <c r="P49"/>
      <c r="S49">
        <v>23</v>
      </c>
      <c r="T49">
        <v>22</v>
      </c>
      <c r="V49">
        <v>25</v>
      </c>
    </row>
    <row r="50" spans="1:33" x14ac:dyDescent="0.25">
      <c r="A50" t="s">
        <v>13</v>
      </c>
      <c r="S50">
        <v>24</v>
      </c>
      <c r="T50">
        <v>24</v>
      </c>
    </row>
    <row r="51" spans="1:33" x14ac:dyDescent="0.25">
      <c r="A51" t="s">
        <v>13</v>
      </c>
      <c r="S51">
        <v>25</v>
      </c>
    </row>
    <row r="52" spans="1:33" x14ac:dyDescent="0.25">
      <c r="A52" t="s">
        <v>13</v>
      </c>
    </row>
    <row r="53" spans="1:33" x14ac:dyDescent="0.25">
      <c r="A53" t="s">
        <v>13</v>
      </c>
    </row>
    <row r="54" spans="1:33" ht="18.75" x14ac:dyDescent="0.3">
      <c r="A54" s="8">
        <v>43574</v>
      </c>
      <c r="B54" s="9" t="s">
        <v>179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10"/>
    </row>
    <row r="55" spans="1:33" x14ac:dyDescent="0.25">
      <c r="A55" s="4"/>
      <c r="B55" s="4" t="s">
        <v>5</v>
      </c>
      <c r="C55" s="4"/>
      <c r="D55" s="4" t="s">
        <v>6</v>
      </c>
      <c r="E55" s="4"/>
      <c r="F55" s="4" t="s">
        <v>7</v>
      </c>
      <c r="G55" s="4"/>
      <c r="H55" s="4" t="s">
        <v>8</v>
      </c>
      <c r="I55" s="4"/>
      <c r="J55" s="4" t="s">
        <v>9</v>
      </c>
      <c r="K55" s="4"/>
      <c r="L55" s="4"/>
      <c r="M55" s="4" t="s">
        <v>10</v>
      </c>
      <c r="N55" s="4"/>
      <c r="O55" s="4"/>
      <c r="P55" s="6"/>
    </row>
    <row r="56" spans="1:33" x14ac:dyDescent="0.25">
      <c r="A56" s="4"/>
      <c r="B56" s="7" t="s">
        <v>3</v>
      </c>
      <c r="C56" s="7" t="s">
        <v>4</v>
      </c>
      <c r="D56" s="7" t="s">
        <v>3</v>
      </c>
      <c r="E56" s="7" t="s">
        <v>4</v>
      </c>
      <c r="F56" s="7" t="s">
        <v>3</v>
      </c>
      <c r="G56" s="7" t="s">
        <v>4</v>
      </c>
      <c r="H56" s="7" t="s">
        <v>3</v>
      </c>
      <c r="I56" s="7" t="s">
        <v>4</v>
      </c>
      <c r="J56" s="7" t="s">
        <v>3</v>
      </c>
      <c r="K56" s="7" t="s">
        <v>4</v>
      </c>
      <c r="L56" s="7"/>
      <c r="M56" s="7" t="s">
        <v>3</v>
      </c>
      <c r="N56" s="7" t="s">
        <v>4</v>
      </c>
      <c r="O56" s="4" t="s">
        <v>11</v>
      </c>
      <c r="P56" s="6" t="s">
        <v>12</v>
      </c>
      <c r="S56" t="s">
        <v>5</v>
      </c>
      <c r="U56" t="s">
        <v>6</v>
      </c>
      <c r="W56" t="s">
        <v>7</v>
      </c>
      <c r="Y56" t="s">
        <v>8</v>
      </c>
      <c r="AA56" t="s">
        <v>9</v>
      </c>
      <c r="AC56" t="s">
        <v>14</v>
      </c>
      <c r="AD56" t="s">
        <v>15</v>
      </c>
      <c r="AE56" t="s">
        <v>16</v>
      </c>
      <c r="AF56" t="s">
        <v>17</v>
      </c>
      <c r="AG56" t="s">
        <v>18</v>
      </c>
    </row>
    <row r="57" spans="1:33" x14ac:dyDescent="0.25">
      <c r="A57" s="1" t="s">
        <v>2</v>
      </c>
      <c r="B57">
        <v>0</v>
      </c>
      <c r="C57">
        <v>0</v>
      </c>
      <c r="D57">
        <v>0</v>
      </c>
      <c r="E57">
        <v>1</v>
      </c>
      <c r="M57">
        <f t="shared" ref="M57:N66" si="15" xml:space="preserve"> B57 + D57 + F57 + H57 + J57</f>
        <v>0</v>
      </c>
      <c r="N57">
        <f t="shared" si="15"/>
        <v>1</v>
      </c>
      <c r="O57" s="1">
        <f t="shared" ref="O57:O66" si="16">M57 - N57</f>
        <v>-1</v>
      </c>
      <c r="P57" s="3">
        <f t="shared" ref="P57:P66" si="17" xml:space="preserve"> IF(M57+N57=0, 0, IF(N57=0, "MAX", M57/N57))</f>
        <v>0</v>
      </c>
      <c r="Q57">
        <f>IF(P57 &lt; 1, 3, IF(P57 &gt;= P$66, 1, 2))</f>
        <v>3</v>
      </c>
      <c r="S57">
        <v>1</v>
      </c>
      <c r="V57">
        <v>5</v>
      </c>
      <c r="AC57" t="s">
        <v>181</v>
      </c>
      <c r="AD57" t="s">
        <v>182</v>
      </c>
    </row>
    <row r="58" spans="1:33" x14ac:dyDescent="0.25">
      <c r="A58" s="1" t="s">
        <v>20</v>
      </c>
      <c r="B58">
        <v>0</v>
      </c>
      <c r="C58">
        <v>0</v>
      </c>
      <c r="M58">
        <f t="shared" si="15"/>
        <v>0</v>
      </c>
      <c r="N58">
        <f t="shared" si="15"/>
        <v>0</v>
      </c>
      <c r="O58" s="1">
        <f t="shared" si="16"/>
        <v>0</v>
      </c>
      <c r="P58" s="3">
        <f t="shared" si="17"/>
        <v>0</v>
      </c>
      <c r="Q58">
        <f t="shared" ref="Q58:Q65" si="18">IF(P58 &lt; 1, 3, IF(P58 &gt;= P$66, 1, 2))</f>
        <v>3</v>
      </c>
      <c r="S58">
        <v>2</v>
      </c>
      <c r="T58">
        <v>1</v>
      </c>
      <c r="U58">
        <v>2</v>
      </c>
      <c r="V58">
        <v>8</v>
      </c>
      <c r="AC58" t="s">
        <v>183</v>
      </c>
      <c r="AD58" t="s">
        <v>183</v>
      </c>
    </row>
    <row r="59" spans="1:33" x14ac:dyDescent="0.25">
      <c r="A59" s="1" t="s">
        <v>21</v>
      </c>
      <c r="B59">
        <v>0</v>
      </c>
      <c r="C59">
        <v>2</v>
      </c>
      <c r="D59">
        <v>0</v>
      </c>
      <c r="E59">
        <v>2</v>
      </c>
      <c r="M59">
        <f t="shared" si="15"/>
        <v>0</v>
      </c>
      <c r="N59">
        <f t="shared" si="15"/>
        <v>4</v>
      </c>
      <c r="O59" s="1">
        <f t="shared" si="16"/>
        <v>-4</v>
      </c>
      <c r="P59" s="3">
        <f t="shared" si="17"/>
        <v>0</v>
      </c>
      <c r="Q59">
        <f t="shared" si="18"/>
        <v>3</v>
      </c>
      <c r="S59">
        <v>3</v>
      </c>
      <c r="T59">
        <v>2</v>
      </c>
      <c r="U59">
        <v>3</v>
      </c>
      <c r="V59">
        <v>14</v>
      </c>
      <c r="AC59" t="s">
        <v>196</v>
      </c>
      <c r="AD59" t="s">
        <v>186</v>
      </c>
    </row>
    <row r="60" spans="1:33" x14ac:dyDescent="0.25">
      <c r="A60" s="1" t="s">
        <v>0</v>
      </c>
      <c r="B60">
        <v>2</v>
      </c>
      <c r="C60">
        <v>5</v>
      </c>
      <c r="D60">
        <v>3</v>
      </c>
      <c r="E60">
        <v>5</v>
      </c>
      <c r="M60">
        <f t="shared" si="15"/>
        <v>5</v>
      </c>
      <c r="N60">
        <f t="shared" si="15"/>
        <v>10</v>
      </c>
      <c r="O60" s="1">
        <f t="shared" si="16"/>
        <v>-5</v>
      </c>
      <c r="P60" s="3">
        <f t="shared" si="17"/>
        <v>0.5</v>
      </c>
      <c r="Q60">
        <f t="shared" si="18"/>
        <v>3</v>
      </c>
      <c r="S60">
        <v>4</v>
      </c>
      <c r="T60">
        <v>6</v>
      </c>
      <c r="U60">
        <v>5</v>
      </c>
      <c r="V60">
        <v>17</v>
      </c>
      <c r="AC60" t="s">
        <v>191</v>
      </c>
      <c r="AD60" t="s">
        <v>187</v>
      </c>
    </row>
    <row r="61" spans="1:33" x14ac:dyDescent="0.25">
      <c r="A61" s="1" t="s">
        <v>22</v>
      </c>
      <c r="B61">
        <v>0</v>
      </c>
      <c r="C61">
        <v>0</v>
      </c>
      <c r="D61">
        <v>0</v>
      </c>
      <c r="E61">
        <v>1</v>
      </c>
      <c r="M61">
        <f t="shared" si="15"/>
        <v>0</v>
      </c>
      <c r="N61">
        <f t="shared" si="15"/>
        <v>1</v>
      </c>
      <c r="O61" s="1">
        <f t="shared" si="16"/>
        <v>-1</v>
      </c>
      <c r="P61" s="3">
        <f t="shared" si="17"/>
        <v>0</v>
      </c>
      <c r="Q61">
        <f t="shared" si="18"/>
        <v>3</v>
      </c>
      <c r="S61">
        <v>5</v>
      </c>
      <c r="T61">
        <v>14</v>
      </c>
      <c r="U61">
        <v>6</v>
      </c>
      <c r="V61">
        <v>19</v>
      </c>
      <c r="AC61" t="s">
        <v>193</v>
      </c>
      <c r="AD61" t="s">
        <v>190</v>
      </c>
    </row>
    <row r="62" spans="1:33" x14ac:dyDescent="0.25">
      <c r="A62" s="1" t="s">
        <v>23</v>
      </c>
      <c r="B62">
        <v>0</v>
      </c>
      <c r="C62">
        <v>0</v>
      </c>
      <c r="D62">
        <v>0</v>
      </c>
      <c r="E62">
        <v>2</v>
      </c>
      <c r="M62">
        <f t="shared" si="15"/>
        <v>0</v>
      </c>
      <c r="N62">
        <f t="shared" si="15"/>
        <v>2</v>
      </c>
      <c r="O62" s="1">
        <f t="shared" si="16"/>
        <v>-2</v>
      </c>
      <c r="P62" s="3">
        <f t="shared" si="17"/>
        <v>0</v>
      </c>
      <c r="Q62">
        <f t="shared" si="18"/>
        <v>3</v>
      </c>
      <c r="S62">
        <v>8</v>
      </c>
      <c r="T62">
        <v>15</v>
      </c>
      <c r="U62">
        <v>7</v>
      </c>
      <c r="V62">
        <v>20</v>
      </c>
      <c r="AC62" t="s">
        <v>192</v>
      </c>
      <c r="AD62" t="s">
        <v>185</v>
      </c>
    </row>
    <row r="63" spans="1:33" x14ac:dyDescent="0.25">
      <c r="A63" s="1" t="s">
        <v>1</v>
      </c>
      <c r="B63">
        <v>0</v>
      </c>
      <c r="C63">
        <v>4</v>
      </c>
      <c r="D63">
        <v>0</v>
      </c>
      <c r="E63">
        <v>1</v>
      </c>
      <c r="M63">
        <f t="shared" si="15"/>
        <v>0</v>
      </c>
      <c r="N63">
        <f t="shared" si="15"/>
        <v>5</v>
      </c>
      <c r="O63" s="1">
        <f t="shared" si="16"/>
        <v>-5</v>
      </c>
      <c r="P63" s="3">
        <f t="shared" si="17"/>
        <v>0</v>
      </c>
      <c r="Q63">
        <f t="shared" si="18"/>
        <v>3</v>
      </c>
      <c r="S63">
        <v>9</v>
      </c>
      <c r="T63">
        <v>17</v>
      </c>
      <c r="U63">
        <v>8</v>
      </c>
      <c r="V63">
        <v>21</v>
      </c>
      <c r="AC63" t="s">
        <v>194</v>
      </c>
      <c r="AD63" t="s">
        <v>184</v>
      </c>
    </row>
    <row r="64" spans="1:33" x14ac:dyDescent="0.25">
      <c r="A64" s="1" t="s">
        <v>180</v>
      </c>
      <c r="B64">
        <v>0</v>
      </c>
      <c r="C64">
        <v>4</v>
      </c>
      <c r="D64">
        <v>1</v>
      </c>
      <c r="E64">
        <v>5</v>
      </c>
      <c r="M64">
        <f t="shared" ref="M64" si="19" xml:space="preserve"> B64 + D64 + F64 + H64 + J64</f>
        <v>1</v>
      </c>
      <c r="N64">
        <f t="shared" ref="N64" si="20" xml:space="preserve"> C64 + E64 + G64 + I64 + K64</f>
        <v>9</v>
      </c>
      <c r="O64" s="1">
        <f t="shared" ref="O64" si="21">M64 - N64</f>
        <v>-8</v>
      </c>
      <c r="P64" s="3">
        <f t="shared" ref="P64" si="22" xml:space="preserve"> IF(M64+N64=0, 0, IF(N64=0, "MAX", M64/N64))</f>
        <v>0.1111111111111111</v>
      </c>
      <c r="Q64">
        <f t="shared" si="18"/>
        <v>3</v>
      </c>
      <c r="S64">
        <v>11</v>
      </c>
      <c r="T64">
        <v>19</v>
      </c>
      <c r="U64">
        <v>9</v>
      </c>
      <c r="V64">
        <v>25</v>
      </c>
      <c r="AC64" t="s">
        <v>195</v>
      </c>
      <c r="AD64" t="s">
        <v>189</v>
      </c>
    </row>
    <row r="65" spans="1:33" x14ac:dyDescent="0.25">
      <c r="A65" s="1" t="s">
        <v>41</v>
      </c>
      <c r="B65">
        <v>0</v>
      </c>
      <c r="C65">
        <v>0</v>
      </c>
      <c r="D65">
        <v>0</v>
      </c>
      <c r="E65">
        <v>0</v>
      </c>
      <c r="M65">
        <f t="shared" si="15"/>
        <v>0</v>
      </c>
      <c r="N65">
        <f t="shared" si="15"/>
        <v>0</v>
      </c>
      <c r="O65" s="1">
        <f t="shared" si="16"/>
        <v>0</v>
      </c>
      <c r="P65" s="3">
        <f t="shared" si="17"/>
        <v>0</v>
      </c>
      <c r="Q65">
        <f t="shared" si="18"/>
        <v>3</v>
      </c>
      <c r="S65">
        <v>12</v>
      </c>
      <c r="T65">
        <v>20</v>
      </c>
      <c r="AC65" t="s">
        <v>197</v>
      </c>
      <c r="AD65" t="s">
        <v>188</v>
      </c>
    </row>
    <row r="66" spans="1:33" x14ac:dyDescent="0.25">
      <c r="A66" s="4"/>
      <c r="B66" s="4">
        <v>14</v>
      </c>
      <c r="C66" s="4">
        <v>25</v>
      </c>
      <c r="D66" s="4">
        <v>9</v>
      </c>
      <c r="E66" s="4">
        <v>25</v>
      </c>
      <c r="F66" s="4"/>
      <c r="G66" s="4"/>
      <c r="H66" s="4"/>
      <c r="I66" s="4"/>
      <c r="J66" s="4"/>
      <c r="K66" s="4"/>
      <c r="L66" s="4"/>
      <c r="M66" s="4">
        <f t="shared" si="15"/>
        <v>23</v>
      </c>
      <c r="N66" s="4">
        <f t="shared" si="15"/>
        <v>50</v>
      </c>
      <c r="O66" s="4">
        <f t="shared" si="16"/>
        <v>-27</v>
      </c>
      <c r="P66" s="5">
        <f t="shared" si="17"/>
        <v>0.46</v>
      </c>
      <c r="S66">
        <v>14</v>
      </c>
      <c r="T66">
        <v>22</v>
      </c>
      <c r="AC66" t="s">
        <v>198</v>
      </c>
    </row>
    <row r="67" spans="1:33" x14ac:dyDescent="0.25">
      <c r="P67"/>
      <c r="T67">
        <v>25</v>
      </c>
      <c r="AC67" t="s">
        <v>199</v>
      </c>
    </row>
    <row r="68" spans="1:33" x14ac:dyDescent="0.25">
      <c r="A68" t="s">
        <v>13</v>
      </c>
      <c r="AC68" t="s">
        <v>200</v>
      </c>
    </row>
    <row r="69" spans="1:33" x14ac:dyDescent="0.25">
      <c r="A69" t="s">
        <v>13</v>
      </c>
    </row>
    <row r="70" spans="1:33" x14ac:dyDescent="0.25">
      <c r="A70" t="s">
        <v>13</v>
      </c>
      <c r="AC70" t="s">
        <v>235</v>
      </c>
      <c r="AD70" t="s">
        <v>235</v>
      </c>
    </row>
    <row r="71" spans="1:33" x14ac:dyDescent="0.25">
      <c r="A71" t="s">
        <v>13</v>
      </c>
    </row>
    <row r="72" spans="1:33" x14ac:dyDescent="0.25">
      <c r="A72" t="s">
        <v>13</v>
      </c>
    </row>
    <row r="73" spans="1:33" x14ac:dyDescent="0.25">
      <c r="A73" t="s">
        <v>13</v>
      </c>
    </row>
    <row r="74" spans="1:33" ht="18.75" x14ac:dyDescent="0.3">
      <c r="A74" s="8">
        <v>43574</v>
      </c>
      <c r="B74" s="9" t="s">
        <v>201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10"/>
    </row>
    <row r="75" spans="1:33" x14ac:dyDescent="0.25">
      <c r="A75" s="4"/>
      <c r="B75" s="4" t="s">
        <v>5</v>
      </c>
      <c r="C75" s="4"/>
      <c r="D75" s="4" t="s">
        <v>6</v>
      </c>
      <c r="E75" s="4"/>
      <c r="F75" s="4" t="s">
        <v>7</v>
      </c>
      <c r="G75" s="4"/>
      <c r="H75" s="4" t="s">
        <v>8</v>
      </c>
      <c r="I75" s="4"/>
      <c r="J75" s="4" t="s">
        <v>9</v>
      </c>
      <c r="K75" s="4"/>
      <c r="L75" s="4"/>
      <c r="M75" s="4" t="s">
        <v>10</v>
      </c>
      <c r="N75" s="4"/>
      <c r="O75" s="4"/>
      <c r="P75" s="6"/>
    </row>
    <row r="76" spans="1:33" x14ac:dyDescent="0.25">
      <c r="A76" s="4"/>
      <c r="B76" s="7" t="s">
        <v>3</v>
      </c>
      <c r="C76" s="7" t="s">
        <v>4</v>
      </c>
      <c r="D76" s="7" t="s">
        <v>3</v>
      </c>
      <c r="E76" s="7" t="s">
        <v>4</v>
      </c>
      <c r="F76" s="7" t="s">
        <v>3</v>
      </c>
      <c r="G76" s="7" t="s">
        <v>4</v>
      </c>
      <c r="H76" s="7" t="s">
        <v>3</v>
      </c>
      <c r="I76" s="7" t="s">
        <v>4</v>
      </c>
      <c r="J76" s="7" t="s">
        <v>3</v>
      </c>
      <c r="K76" s="7" t="s">
        <v>4</v>
      </c>
      <c r="L76" s="7"/>
      <c r="M76" s="7" t="s">
        <v>3</v>
      </c>
      <c r="N76" s="7" t="s">
        <v>4</v>
      </c>
      <c r="O76" s="4" t="s">
        <v>11</v>
      </c>
      <c r="P76" s="6" t="s">
        <v>12</v>
      </c>
      <c r="S76" t="s">
        <v>5</v>
      </c>
      <c r="U76" t="s">
        <v>6</v>
      </c>
      <c r="W76" t="s">
        <v>7</v>
      </c>
      <c r="Y76" t="s">
        <v>8</v>
      </c>
      <c r="AA76" t="s">
        <v>9</v>
      </c>
      <c r="AC76" t="s">
        <v>14</v>
      </c>
      <c r="AD76" t="s">
        <v>15</v>
      </c>
      <c r="AE76" t="s">
        <v>16</v>
      </c>
      <c r="AF76" t="s">
        <v>17</v>
      </c>
      <c r="AG76" t="s">
        <v>18</v>
      </c>
    </row>
    <row r="77" spans="1:33" x14ac:dyDescent="0.25">
      <c r="A77" s="1" t="s">
        <v>2</v>
      </c>
      <c r="B77">
        <v>0</v>
      </c>
      <c r="C77">
        <v>0</v>
      </c>
      <c r="D77">
        <v>0</v>
      </c>
      <c r="E77">
        <v>2</v>
      </c>
      <c r="M77">
        <f t="shared" ref="M77:M86" si="23" xml:space="preserve"> B77 + D77 + F77 + H77 + J77</f>
        <v>0</v>
      </c>
      <c r="N77">
        <f t="shared" ref="N77:N86" si="24" xml:space="preserve"> C77 + E77 + G77 + I77 + K77</f>
        <v>2</v>
      </c>
      <c r="O77" s="1">
        <f t="shared" ref="O77:O86" si="25">M77 - N77</f>
        <v>-2</v>
      </c>
      <c r="P77" s="3">
        <f t="shared" ref="P77:P86" si="26" xml:space="preserve"> IF(M77+N77=0, 0, IF(N77=0, "MAX", M77/N77))</f>
        <v>0</v>
      </c>
      <c r="Q77">
        <f>IF(P77 &lt; 1, 3, IF(P77 &gt;= P$86, 1, 2))</f>
        <v>3</v>
      </c>
      <c r="S77">
        <v>0</v>
      </c>
      <c r="V77">
        <v>3</v>
      </c>
      <c r="AC77" t="s">
        <v>181</v>
      </c>
      <c r="AD77" t="s">
        <v>202</v>
      </c>
    </row>
    <row r="78" spans="1:33" x14ac:dyDescent="0.25">
      <c r="A78" s="1" t="s">
        <v>20</v>
      </c>
      <c r="B78">
        <v>0</v>
      </c>
      <c r="C78">
        <v>3</v>
      </c>
      <c r="D78">
        <v>1</v>
      </c>
      <c r="E78">
        <v>1</v>
      </c>
      <c r="M78">
        <f t="shared" si="23"/>
        <v>1</v>
      </c>
      <c r="N78">
        <f t="shared" si="24"/>
        <v>4</v>
      </c>
      <c r="O78" s="1">
        <f t="shared" si="25"/>
        <v>-3</v>
      </c>
      <c r="P78" s="3">
        <f t="shared" si="26"/>
        <v>0.25</v>
      </c>
      <c r="Q78">
        <f t="shared" ref="Q78:Q85" si="27">IF(P78 &lt; 1, 3, IF(P78 &gt;= P$86, 1, 2))</f>
        <v>3</v>
      </c>
      <c r="S78">
        <v>1</v>
      </c>
      <c r="T78">
        <v>3</v>
      </c>
      <c r="U78">
        <v>2</v>
      </c>
      <c r="V78">
        <v>5</v>
      </c>
      <c r="AC78" t="s">
        <v>203</v>
      </c>
      <c r="AD78" t="s">
        <v>203</v>
      </c>
    </row>
    <row r="79" spans="1:33" x14ac:dyDescent="0.25">
      <c r="A79" s="1" t="s">
        <v>21</v>
      </c>
      <c r="B79">
        <v>0</v>
      </c>
      <c r="C79">
        <v>2</v>
      </c>
      <c r="M79">
        <f t="shared" si="23"/>
        <v>0</v>
      </c>
      <c r="N79">
        <f t="shared" si="24"/>
        <v>2</v>
      </c>
      <c r="O79" s="1">
        <f t="shared" si="25"/>
        <v>-2</v>
      </c>
      <c r="P79" s="3">
        <f t="shared" si="26"/>
        <v>0</v>
      </c>
      <c r="Q79">
        <f t="shared" si="27"/>
        <v>3</v>
      </c>
      <c r="S79">
        <v>2</v>
      </c>
      <c r="T79">
        <v>9</v>
      </c>
      <c r="U79">
        <v>4</v>
      </c>
      <c r="V79">
        <v>6</v>
      </c>
      <c r="AC79" t="s">
        <v>207</v>
      </c>
      <c r="AD79" t="s">
        <v>211</v>
      </c>
    </row>
    <row r="80" spans="1:33" x14ac:dyDescent="0.25">
      <c r="A80" s="1" t="s">
        <v>0</v>
      </c>
      <c r="B80">
        <v>2</v>
      </c>
      <c r="C80">
        <v>2</v>
      </c>
      <c r="D80">
        <v>2</v>
      </c>
      <c r="E80">
        <v>1</v>
      </c>
      <c r="M80">
        <f t="shared" si="23"/>
        <v>4</v>
      </c>
      <c r="N80">
        <f t="shared" si="24"/>
        <v>3</v>
      </c>
      <c r="O80" s="1">
        <f t="shared" si="25"/>
        <v>1</v>
      </c>
      <c r="P80" s="3">
        <f t="shared" si="26"/>
        <v>1.3333333333333333</v>
      </c>
      <c r="Q80">
        <f t="shared" si="27"/>
        <v>1</v>
      </c>
      <c r="S80">
        <v>3</v>
      </c>
      <c r="T80">
        <v>11</v>
      </c>
      <c r="U80">
        <v>6</v>
      </c>
      <c r="V80">
        <v>8</v>
      </c>
      <c r="AC80" t="s">
        <v>204</v>
      </c>
      <c r="AD80" t="s">
        <v>209</v>
      </c>
    </row>
    <row r="81" spans="1:33" x14ac:dyDescent="0.25">
      <c r="A81" s="1" t="s">
        <v>22</v>
      </c>
      <c r="B81">
        <v>0</v>
      </c>
      <c r="C81">
        <v>1</v>
      </c>
      <c r="D81">
        <v>0</v>
      </c>
      <c r="E81">
        <v>0</v>
      </c>
      <c r="M81">
        <f t="shared" si="23"/>
        <v>0</v>
      </c>
      <c r="N81">
        <f t="shared" si="24"/>
        <v>1</v>
      </c>
      <c r="O81" s="1">
        <f t="shared" si="25"/>
        <v>-1</v>
      </c>
      <c r="P81" s="3">
        <f t="shared" si="26"/>
        <v>0</v>
      </c>
      <c r="Q81">
        <f t="shared" si="27"/>
        <v>3</v>
      </c>
      <c r="S81">
        <v>4</v>
      </c>
      <c r="T81">
        <v>14</v>
      </c>
      <c r="U81">
        <v>8</v>
      </c>
      <c r="V81">
        <v>14</v>
      </c>
      <c r="AC81" t="s">
        <v>205</v>
      </c>
      <c r="AD81" t="s">
        <v>210</v>
      </c>
    </row>
    <row r="82" spans="1:33" x14ac:dyDescent="0.25">
      <c r="A82" s="1" t="s">
        <v>23</v>
      </c>
      <c r="B82">
        <v>0</v>
      </c>
      <c r="C82">
        <v>4</v>
      </c>
      <c r="D82">
        <v>0</v>
      </c>
      <c r="E82">
        <v>1</v>
      </c>
      <c r="M82">
        <f t="shared" si="23"/>
        <v>0</v>
      </c>
      <c r="N82">
        <f t="shared" si="24"/>
        <v>5</v>
      </c>
      <c r="O82" s="1">
        <f t="shared" si="25"/>
        <v>-5</v>
      </c>
      <c r="P82" s="3">
        <f t="shared" si="26"/>
        <v>0</v>
      </c>
      <c r="Q82">
        <f t="shared" si="27"/>
        <v>3</v>
      </c>
      <c r="S82">
        <v>5</v>
      </c>
      <c r="T82">
        <v>15</v>
      </c>
      <c r="U82">
        <v>9</v>
      </c>
      <c r="V82">
        <v>16</v>
      </c>
      <c r="AC82" t="s">
        <v>206</v>
      </c>
      <c r="AD82" t="s">
        <v>212</v>
      </c>
    </row>
    <row r="83" spans="1:33" x14ac:dyDescent="0.25">
      <c r="A83" s="1" t="s">
        <v>1</v>
      </c>
      <c r="B83">
        <v>0</v>
      </c>
      <c r="C83">
        <v>0</v>
      </c>
      <c r="D83">
        <v>1</v>
      </c>
      <c r="E83">
        <v>4</v>
      </c>
      <c r="M83">
        <f t="shared" si="23"/>
        <v>1</v>
      </c>
      <c r="N83">
        <f t="shared" si="24"/>
        <v>4</v>
      </c>
      <c r="O83" s="1">
        <f t="shared" si="25"/>
        <v>-3</v>
      </c>
      <c r="P83" s="3">
        <f t="shared" si="26"/>
        <v>0.25</v>
      </c>
      <c r="Q83">
        <f t="shared" si="27"/>
        <v>3</v>
      </c>
      <c r="S83">
        <v>6</v>
      </c>
      <c r="T83">
        <v>18</v>
      </c>
      <c r="U83">
        <v>10</v>
      </c>
      <c r="V83">
        <v>22</v>
      </c>
      <c r="AC83" t="s">
        <v>208</v>
      </c>
    </row>
    <row r="84" spans="1:33" x14ac:dyDescent="0.25">
      <c r="A84" s="1" t="s">
        <v>180</v>
      </c>
      <c r="B84">
        <v>0</v>
      </c>
      <c r="C84">
        <v>4</v>
      </c>
      <c r="D84">
        <v>0</v>
      </c>
      <c r="E84">
        <v>1</v>
      </c>
      <c r="M84">
        <f t="shared" si="23"/>
        <v>0</v>
      </c>
      <c r="N84">
        <f t="shared" si="24"/>
        <v>5</v>
      </c>
      <c r="O84" s="1">
        <f t="shared" si="25"/>
        <v>-5</v>
      </c>
      <c r="P84" s="3">
        <f t="shared" si="26"/>
        <v>0</v>
      </c>
      <c r="Q84">
        <f t="shared" si="27"/>
        <v>3</v>
      </c>
      <c r="S84">
        <v>8</v>
      </c>
      <c r="T84">
        <v>19</v>
      </c>
      <c r="U84">
        <v>12</v>
      </c>
      <c r="V84">
        <v>25</v>
      </c>
    </row>
    <row r="85" spans="1:33" x14ac:dyDescent="0.25">
      <c r="A85" s="1" t="s">
        <v>41</v>
      </c>
      <c r="D85">
        <v>0</v>
      </c>
      <c r="E85">
        <v>0</v>
      </c>
      <c r="M85">
        <f t="shared" si="23"/>
        <v>0</v>
      </c>
      <c r="N85">
        <f t="shared" si="24"/>
        <v>0</v>
      </c>
      <c r="O85" s="1">
        <f t="shared" si="25"/>
        <v>0</v>
      </c>
      <c r="P85" s="3">
        <f t="shared" si="26"/>
        <v>0</v>
      </c>
      <c r="Q85">
        <f t="shared" si="27"/>
        <v>3</v>
      </c>
      <c r="S85">
        <v>10</v>
      </c>
      <c r="T85">
        <v>20</v>
      </c>
      <c r="AC85" t="s">
        <v>235</v>
      </c>
      <c r="AD85" t="s">
        <v>235</v>
      </c>
    </row>
    <row r="86" spans="1:33" x14ac:dyDescent="0.25">
      <c r="A86" s="4"/>
      <c r="B86" s="4">
        <v>13</v>
      </c>
      <c r="C86" s="4">
        <v>25</v>
      </c>
      <c r="D86" s="4">
        <v>12</v>
      </c>
      <c r="E86" s="4">
        <v>25</v>
      </c>
      <c r="F86" s="4"/>
      <c r="G86" s="4"/>
      <c r="H86" s="4"/>
      <c r="I86" s="4"/>
      <c r="J86" s="4"/>
      <c r="K86" s="4"/>
      <c r="L86" s="4"/>
      <c r="M86" s="4">
        <f t="shared" si="23"/>
        <v>25</v>
      </c>
      <c r="N86" s="4">
        <f t="shared" si="24"/>
        <v>50</v>
      </c>
      <c r="O86" s="4">
        <f t="shared" si="25"/>
        <v>-25</v>
      </c>
      <c r="P86" s="5">
        <f t="shared" si="26"/>
        <v>0.5</v>
      </c>
      <c r="S86">
        <v>12</v>
      </c>
      <c r="T86">
        <v>22</v>
      </c>
    </row>
    <row r="87" spans="1:33" x14ac:dyDescent="0.25">
      <c r="P87"/>
      <c r="S87">
        <v>13</v>
      </c>
      <c r="T87">
        <v>24</v>
      </c>
    </row>
    <row r="88" spans="1:33" x14ac:dyDescent="0.25">
      <c r="A88" t="s">
        <v>13</v>
      </c>
      <c r="T88">
        <v>25</v>
      </c>
    </row>
    <row r="89" spans="1:33" x14ac:dyDescent="0.25">
      <c r="A89" t="s">
        <v>13</v>
      </c>
    </row>
    <row r="90" spans="1:33" ht="18.75" x14ac:dyDescent="0.3">
      <c r="A90" s="8">
        <v>43574</v>
      </c>
      <c r="B90" s="9" t="s">
        <v>213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10"/>
    </row>
    <row r="91" spans="1:33" x14ac:dyDescent="0.25">
      <c r="A91" s="4"/>
      <c r="B91" s="4" t="s">
        <v>5</v>
      </c>
      <c r="C91" s="4"/>
      <c r="D91" s="4" t="s">
        <v>6</v>
      </c>
      <c r="E91" s="4"/>
      <c r="F91" s="4" t="s">
        <v>7</v>
      </c>
      <c r="G91" s="4"/>
      <c r="H91" s="4" t="s">
        <v>8</v>
      </c>
      <c r="I91" s="4"/>
      <c r="J91" s="4" t="s">
        <v>9</v>
      </c>
      <c r="K91" s="4"/>
      <c r="L91" s="4"/>
      <c r="M91" s="4" t="s">
        <v>10</v>
      </c>
      <c r="N91" s="4"/>
      <c r="O91" s="4"/>
      <c r="P91" s="6"/>
    </row>
    <row r="92" spans="1:33" x14ac:dyDescent="0.25">
      <c r="A92" s="4"/>
      <c r="B92" s="7" t="s">
        <v>3</v>
      </c>
      <c r="C92" s="7" t="s">
        <v>4</v>
      </c>
      <c r="D92" s="7" t="s">
        <v>3</v>
      </c>
      <c r="E92" s="7" t="s">
        <v>4</v>
      </c>
      <c r="F92" s="7" t="s">
        <v>3</v>
      </c>
      <c r="G92" s="7" t="s">
        <v>4</v>
      </c>
      <c r="H92" s="7" t="s">
        <v>3</v>
      </c>
      <c r="I92" s="7" t="s">
        <v>4</v>
      </c>
      <c r="J92" s="7" t="s">
        <v>3</v>
      </c>
      <c r="K92" s="7" t="s">
        <v>4</v>
      </c>
      <c r="L92" s="7"/>
      <c r="M92" s="7" t="s">
        <v>3</v>
      </c>
      <c r="N92" s="7" t="s">
        <v>4</v>
      </c>
      <c r="O92" s="4" t="s">
        <v>11</v>
      </c>
      <c r="P92" s="6" t="s">
        <v>12</v>
      </c>
      <c r="S92" t="s">
        <v>5</v>
      </c>
      <c r="U92" t="s">
        <v>6</v>
      </c>
      <c r="W92" t="s">
        <v>7</v>
      </c>
      <c r="Y92" t="s">
        <v>8</v>
      </c>
      <c r="AA92" t="s">
        <v>9</v>
      </c>
      <c r="AC92" t="s">
        <v>14</v>
      </c>
      <c r="AD92" t="s">
        <v>15</v>
      </c>
      <c r="AE92" t="s">
        <v>16</v>
      </c>
      <c r="AF92" t="s">
        <v>17</v>
      </c>
      <c r="AG92" t="s">
        <v>18</v>
      </c>
    </row>
    <row r="93" spans="1:33" x14ac:dyDescent="0.25">
      <c r="A93" s="1" t="s">
        <v>2</v>
      </c>
      <c r="B93">
        <v>2</v>
      </c>
      <c r="C93">
        <v>0</v>
      </c>
      <c r="D93">
        <v>1</v>
      </c>
      <c r="E93">
        <v>1</v>
      </c>
      <c r="M93">
        <f t="shared" ref="M93:M102" si="28" xml:space="preserve"> B93 + D93 + F93 + H93 + J93</f>
        <v>3</v>
      </c>
      <c r="N93">
        <f t="shared" ref="N93:N102" si="29" xml:space="preserve"> C93 + E93 + G93 + I93 + K93</f>
        <v>1</v>
      </c>
      <c r="O93" s="1">
        <f t="shared" ref="O93:O102" si="30">M93 - N93</f>
        <v>2</v>
      </c>
      <c r="P93" s="3">
        <f t="shared" ref="P93:P102" si="31" xml:space="preserve"> IF(M93+N93=0, 0, IF(N93=0, "MAX", M93/N93))</f>
        <v>3</v>
      </c>
      <c r="Q93">
        <f>IF(P93 &lt; 1, 3, IF(P93 &gt;= P$102, 1, 2))</f>
        <v>1</v>
      </c>
      <c r="T93">
        <v>0</v>
      </c>
      <c r="U93">
        <v>0</v>
      </c>
      <c r="AC93" t="s">
        <v>215</v>
      </c>
      <c r="AD93" t="s">
        <v>181</v>
      </c>
    </row>
    <row r="94" spans="1:33" x14ac:dyDescent="0.25">
      <c r="A94" s="1" t="s">
        <v>20</v>
      </c>
      <c r="B94">
        <v>0</v>
      </c>
      <c r="C94">
        <v>3</v>
      </c>
      <c r="D94">
        <v>0</v>
      </c>
      <c r="E94">
        <v>0</v>
      </c>
      <c r="M94">
        <f t="shared" si="28"/>
        <v>0</v>
      </c>
      <c r="N94">
        <f t="shared" si="29"/>
        <v>3</v>
      </c>
      <c r="O94" s="1">
        <f t="shared" si="30"/>
        <v>-3</v>
      </c>
      <c r="P94" s="3">
        <f t="shared" si="31"/>
        <v>0</v>
      </c>
      <c r="Q94">
        <f t="shared" ref="Q94:Q100" si="32">IF(P94 &lt; 1, 3, IF(P94 &gt;= P$102, 1, 2))</f>
        <v>3</v>
      </c>
      <c r="S94">
        <v>1</v>
      </c>
      <c r="T94">
        <v>2</v>
      </c>
      <c r="U94">
        <v>1</v>
      </c>
      <c r="V94">
        <v>4</v>
      </c>
      <c r="AC94" t="s">
        <v>214</v>
      </c>
      <c r="AD94" t="s">
        <v>216</v>
      </c>
    </row>
    <row r="95" spans="1:33" x14ac:dyDescent="0.25">
      <c r="A95" s="1" t="s">
        <v>21</v>
      </c>
      <c r="B95">
        <v>0</v>
      </c>
      <c r="C95">
        <v>2</v>
      </c>
      <c r="D95">
        <v>0</v>
      </c>
      <c r="E95">
        <v>1</v>
      </c>
      <c r="M95">
        <f t="shared" si="28"/>
        <v>0</v>
      </c>
      <c r="N95">
        <f t="shared" si="29"/>
        <v>3</v>
      </c>
      <c r="O95" s="1">
        <f t="shared" si="30"/>
        <v>-3</v>
      </c>
      <c r="P95" s="3">
        <f t="shared" si="31"/>
        <v>0</v>
      </c>
      <c r="Q95">
        <f t="shared" si="32"/>
        <v>3</v>
      </c>
      <c r="S95">
        <v>2</v>
      </c>
      <c r="T95">
        <v>5</v>
      </c>
      <c r="U95">
        <v>2</v>
      </c>
      <c r="V95">
        <v>8</v>
      </c>
      <c r="AC95" t="s">
        <v>196</v>
      </c>
      <c r="AD95" t="s">
        <v>224</v>
      </c>
    </row>
    <row r="96" spans="1:33" x14ac:dyDescent="0.25">
      <c r="A96" s="1" t="s">
        <v>0</v>
      </c>
      <c r="B96">
        <v>1</v>
      </c>
      <c r="C96">
        <v>6</v>
      </c>
      <c r="D96">
        <v>2</v>
      </c>
      <c r="E96">
        <v>8</v>
      </c>
      <c r="M96">
        <f t="shared" si="28"/>
        <v>3</v>
      </c>
      <c r="N96">
        <f t="shared" si="29"/>
        <v>14</v>
      </c>
      <c r="O96" s="1">
        <f t="shared" si="30"/>
        <v>-11</v>
      </c>
      <c r="P96" s="3">
        <f t="shared" si="31"/>
        <v>0.21428571428571427</v>
      </c>
      <c r="Q96">
        <f t="shared" si="32"/>
        <v>3</v>
      </c>
      <c r="S96">
        <v>3</v>
      </c>
      <c r="T96">
        <v>7</v>
      </c>
      <c r="U96">
        <v>3</v>
      </c>
      <c r="V96">
        <v>10</v>
      </c>
      <c r="AC96" t="s">
        <v>217</v>
      </c>
      <c r="AD96" t="s">
        <v>237</v>
      </c>
    </row>
    <row r="97" spans="1:33" x14ac:dyDescent="0.25">
      <c r="A97" s="1" t="s">
        <v>22</v>
      </c>
      <c r="B97">
        <v>0</v>
      </c>
      <c r="C97">
        <v>0</v>
      </c>
      <c r="D97">
        <v>0</v>
      </c>
      <c r="E97">
        <v>0</v>
      </c>
      <c r="M97">
        <f t="shared" si="28"/>
        <v>0</v>
      </c>
      <c r="N97">
        <f t="shared" si="29"/>
        <v>0</v>
      </c>
      <c r="O97" s="1">
        <f t="shared" si="30"/>
        <v>0</v>
      </c>
      <c r="P97" s="3">
        <f t="shared" si="31"/>
        <v>0</v>
      </c>
      <c r="Q97">
        <f t="shared" si="32"/>
        <v>3</v>
      </c>
      <c r="S97">
        <v>4</v>
      </c>
      <c r="T97">
        <v>12</v>
      </c>
      <c r="U97">
        <v>5</v>
      </c>
      <c r="V97">
        <v>11</v>
      </c>
      <c r="AC97" t="s">
        <v>218</v>
      </c>
      <c r="AD97" t="s">
        <v>227</v>
      </c>
    </row>
    <row r="98" spans="1:33" x14ac:dyDescent="0.25">
      <c r="A98" s="1" t="s">
        <v>23</v>
      </c>
      <c r="B98">
        <v>0</v>
      </c>
      <c r="C98">
        <v>0</v>
      </c>
      <c r="D98">
        <v>0</v>
      </c>
      <c r="E98">
        <v>2</v>
      </c>
      <c r="M98">
        <f t="shared" si="28"/>
        <v>0</v>
      </c>
      <c r="N98">
        <f t="shared" si="29"/>
        <v>2</v>
      </c>
      <c r="O98" s="1">
        <f t="shared" si="30"/>
        <v>-2</v>
      </c>
      <c r="P98" s="3">
        <f t="shared" si="31"/>
        <v>0</v>
      </c>
      <c r="Q98">
        <f t="shared" si="32"/>
        <v>3</v>
      </c>
      <c r="S98">
        <v>5</v>
      </c>
      <c r="T98">
        <v>13</v>
      </c>
      <c r="U98">
        <v>6</v>
      </c>
      <c r="V98">
        <v>12</v>
      </c>
      <c r="AC98" t="s">
        <v>219</v>
      </c>
      <c r="AD98" t="s">
        <v>226</v>
      </c>
    </row>
    <row r="99" spans="1:33" x14ac:dyDescent="0.25">
      <c r="A99" s="1" t="s">
        <v>1</v>
      </c>
      <c r="B99">
        <v>0</v>
      </c>
      <c r="C99">
        <v>0</v>
      </c>
      <c r="D99">
        <v>0</v>
      </c>
      <c r="E99">
        <v>2</v>
      </c>
      <c r="M99">
        <f t="shared" si="28"/>
        <v>0</v>
      </c>
      <c r="N99">
        <f t="shared" si="29"/>
        <v>2</v>
      </c>
      <c r="O99" s="1">
        <f t="shared" si="30"/>
        <v>-2</v>
      </c>
      <c r="P99" s="3">
        <f t="shared" si="31"/>
        <v>0</v>
      </c>
      <c r="Q99">
        <f t="shared" si="32"/>
        <v>3</v>
      </c>
      <c r="S99">
        <v>6</v>
      </c>
      <c r="T99">
        <v>17</v>
      </c>
      <c r="U99">
        <v>7</v>
      </c>
      <c r="V99">
        <v>13</v>
      </c>
      <c r="AC99" t="s">
        <v>220</v>
      </c>
      <c r="AD99" t="s">
        <v>225</v>
      </c>
    </row>
    <row r="100" spans="1:33" x14ac:dyDescent="0.25">
      <c r="A100" s="1" t="s">
        <v>180</v>
      </c>
      <c r="B100">
        <v>2</v>
      </c>
      <c r="C100">
        <v>2</v>
      </c>
      <c r="D100">
        <v>1</v>
      </c>
      <c r="E100">
        <v>2</v>
      </c>
      <c r="M100">
        <f t="shared" si="28"/>
        <v>3</v>
      </c>
      <c r="N100">
        <f t="shared" si="29"/>
        <v>4</v>
      </c>
      <c r="O100" s="1">
        <f t="shared" si="30"/>
        <v>-1</v>
      </c>
      <c r="P100" s="3">
        <f t="shared" si="31"/>
        <v>0.75</v>
      </c>
      <c r="Q100">
        <f t="shared" si="32"/>
        <v>3</v>
      </c>
      <c r="S100">
        <v>8</v>
      </c>
      <c r="T100">
        <v>18</v>
      </c>
      <c r="U100">
        <v>8</v>
      </c>
      <c r="V100">
        <v>14</v>
      </c>
      <c r="AC100" t="s">
        <v>222</v>
      </c>
    </row>
    <row r="101" spans="1:33" x14ac:dyDescent="0.25">
      <c r="A101" s="1" t="s">
        <v>41</v>
      </c>
      <c r="M101">
        <f t="shared" si="28"/>
        <v>0</v>
      </c>
      <c r="N101">
        <f t="shared" si="29"/>
        <v>0</v>
      </c>
      <c r="O101" s="1">
        <f t="shared" si="30"/>
        <v>0</v>
      </c>
      <c r="P101" s="3">
        <f t="shared" si="31"/>
        <v>0</v>
      </c>
      <c r="Q101">
        <v>2</v>
      </c>
      <c r="S101">
        <v>10</v>
      </c>
      <c r="T101">
        <v>23</v>
      </c>
      <c r="U101">
        <v>9</v>
      </c>
      <c r="V101">
        <v>15</v>
      </c>
      <c r="AC101" t="s">
        <v>221</v>
      </c>
    </row>
    <row r="102" spans="1:33" x14ac:dyDescent="0.25">
      <c r="A102" s="4"/>
      <c r="B102" s="4">
        <v>10</v>
      </c>
      <c r="C102" s="4">
        <v>25</v>
      </c>
      <c r="D102" s="4">
        <v>13</v>
      </c>
      <c r="E102" s="4">
        <v>25</v>
      </c>
      <c r="F102" s="4"/>
      <c r="G102" s="4"/>
      <c r="H102" s="4"/>
      <c r="I102" s="4"/>
      <c r="J102" s="4"/>
      <c r="K102" s="4"/>
      <c r="L102" s="4"/>
      <c r="M102" s="4">
        <f t="shared" si="28"/>
        <v>23</v>
      </c>
      <c r="N102" s="4">
        <f t="shared" si="29"/>
        <v>50</v>
      </c>
      <c r="O102" s="4">
        <f t="shared" si="30"/>
        <v>-27</v>
      </c>
      <c r="P102" s="5">
        <f t="shared" si="31"/>
        <v>0.46</v>
      </c>
      <c r="T102">
        <v>25</v>
      </c>
      <c r="U102">
        <v>10</v>
      </c>
      <c r="V102">
        <v>16</v>
      </c>
      <c r="AC102" t="s">
        <v>223</v>
      </c>
    </row>
    <row r="103" spans="1:33" x14ac:dyDescent="0.25">
      <c r="P103"/>
      <c r="U103">
        <v>11</v>
      </c>
      <c r="V103">
        <v>20</v>
      </c>
    </row>
    <row r="104" spans="1:33" x14ac:dyDescent="0.25">
      <c r="A104" t="s">
        <v>13</v>
      </c>
      <c r="U104">
        <v>12</v>
      </c>
      <c r="V104">
        <v>22</v>
      </c>
      <c r="AC104" t="s">
        <v>235</v>
      </c>
      <c r="AD104" t="s">
        <v>235</v>
      </c>
    </row>
    <row r="105" spans="1:33" x14ac:dyDescent="0.25">
      <c r="A105" t="s">
        <v>13</v>
      </c>
      <c r="U105">
        <v>13</v>
      </c>
      <c r="V105">
        <v>23</v>
      </c>
    </row>
    <row r="106" spans="1:33" ht="18.75" x14ac:dyDescent="0.3">
      <c r="A106" s="8">
        <v>43574</v>
      </c>
      <c r="B106" s="9" t="s">
        <v>228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10"/>
      <c r="V106">
        <v>25</v>
      </c>
    </row>
    <row r="107" spans="1:33" x14ac:dyDescent="0.25">
      <c r="A107" s="4"/>
      <c r="B107" s="4" t="s">
        <v>5</v>
      </c>
      <c r="C107" s="4"/>
      <c r="D107" s="4" t="s">
        <v>6</v>
      </c>
      <c r="E107" s="4"/>
      <c r="F107" s="4" t="s">
        <v>7</v>
      </c>
      <c r="G107" s="4"/>
      <c r="H107" s="4" t="s">
        <v>8</v>
      </c>
      <c r="I107" s="4"/>
      <c r="J107" s="4" t="s">
        <v>9</v>
      </c>
      <c r="K107" s="4"/>
      <c r="L107" s="4"/>
      <c r="M107" s="4" t="s">
        <v>10</v>
      </c>
      <c r="N107" s="4"/>
      <c r="O107" s="4"/>
      <c r="P107" s="6"/>
    </row>
    <row r="108" spans="1:33" x14ac:dyDescent="0.25">
      <c r="A108" s="4"/>
      <c r="B108" s="7" t="s">
        <v>3</v>
      </c>
      <c r="C108" s="7" t="s">
        <v>4</v>
      </c>
      <c r="D108" s="7" t="s">
        <v>3</v>
      </c>
      <c r="E108" s="7" t="s">
        <v>4</v>
      </c>
      <c r="F108" s="7" t="s">
        <v>3</v>
      </c>
      <c r="G108" s="7" t="s">
        <v>4</v>
      </c>
      <c r="H108" s="7" t="s">
        <v>3</v>
      </c>
      <c r="I108" s="7" t="s">
        <v>4</v>
      </c>
      <c r="J108" s="7" t="s">
        <v>3</v>
      </c>
      <c r="K108" s="7" t="s">
        <v>4</v>
      </c>
      <c r="L108" s="7"/>
      <c r="M108" s="7" t="s">
        <v>3</v>
      </c>
      <c r="N108" s="7" t="s">
        <v>4</v>
      </c>
      <c r="O108" s="4" t="s">
        <v>11</v>
      </c>
      <c r="P108" s="6" t="s">
        <v>12</v>
      </c>
      <c r="S108" t="s">
        <v>5</v>
      </c>
      <c r="U108" t="s">
        <v>6</v>
      </c>
      <c r="W108" t="s">
        <v>7</v>
      </c>
      <c r="Y108" t="s">
        <v>8</v>
      </c>
      <c r="AA108" t="s">
        <v>9</v>
      </c>
      <c r="AC108" t="s">
        <v>14</v>
      </c>
      <c r="AD108" t="s">
        <v>15</v>
      </c>
      <c r="AE108" t="s">
        <v>16</v>
      </c>
      <c r="AF108" t="s">
        <v>17</v>
      </c>
      <c r="AG108" t="s">
        <v>18</v>
      </c>
    </row>
    <row r="109" spans="1:33" x14ac:dyDescent="0.25">
      <c r="A109" s="1" t="s">
        <v>2</v>
      </c>
      <c r="B109">
        <v>1</v>
      </c>
      <c r="C109">
        <v>2</v>
      </c>
      <c r="D109">
        <v>2</v>
      </c>
      <c r="E109">
        <v>0</v>
      </c>
      <c r="M109">
        <f t="shared" ref="M109:M118" si="33" xml:space="preserve"> B109 + D109 + F109 + H109 + J109</f>
        <v>3</v>
      </c>
      <c r="N109">
        <f t="shared" ref="N109:N118" si="34" xml:space="preserve"> C109 + E109 + G109 + I109 + K109</f>
        <v>2</v>
      </c>
      <c r="O109" s="1">
        <f t="shared" ref="O109:O118" si="35">M109 - N109</f>
        <v>1</v>
      </c>
      <c r="P109" s="3">
        <f t="shared" ref="P109:P118" si="36" xml:space="preserve"> IF(M109+N109=0, 0, IF(N109=0, "MAX", M109/N109))</f>
        <v>1.5</v>
      </c>
      <c r="Q109">
        <f>IF(P109 &lt; 1, 3, IF(P109 &gt;= P$118, 1, 2))</f>
        <v>1</v>
      </c>
      <c r="T109">
        <v>2</v>
      </c>
      <c r="U109">
        <v>0</v>
      </c>
      <c r="AC109" t="s">
        <v>215</v>
      </c>
      <c r="AD109" t="s">
        <v>182</v>
      </c>
    </row>
    <row r="110" spans="1:33" x14ac:dyDescent="0.25">
      <c r="A110" s="1" t="s">
        <v>20</v>
      </c>
      <c r="B110">
        <v>1</v>
      </c>
      <c r="C110">
        <v>3</v>
      </c>
      <c r="D110">
        <v>0</v>
      </c>
      <c r="E110">
        <v>3</v>
      </c>
      <c r="M110">
        <f t="shared" si="33"/>
        <v>1</v>
      </c>
      <c r="N110">
        <f t="shared" si="34"/>
        <v>6</v>
      </c>
      <c r="O110" s="1">
        <f t="shared" si="35"/>
        <v>-5</v>
      </c>
      <c r="P110" s="3">
        <f t="shared" si="36"/>
        <v>0.16666666666666666</v>
      </c>
      <c r="Q110">
        <f t="shared" ref="Q110:Q116" si="37">IF(P110 &lt; 1, 3, IF(P110 &gt;= P$118, 1, 2))</f>
        <v>3</v>
      </c>
      <c r="S110">
        <v>1</v>
      </c>
      <c r="T110">
        <v>4</v>
      </c>
      <c r="U110">
        <v>2</v>
      </c>
      <c r="V110">
        <v>3</v>
      </c>
      <c r="AC110" t="s">
        <v>229</v>
      </c>
      <c r="AD110" t="s">
        <v>230</v>
      </c>
    </row>
    <row r="111" spans="1:33" x14ac:dyDescent="0.25">
      <c r="A111" s="1" t="s">
        <v>21</v>
      </c>
      <c r="B111">
        <v>0</v>
      </c>
      <c r="C111">
        <v>1</v>
      </c>
      <c r="D111">
        <v>0</v>
      </c>
      <c r="E111">
        <v>6</v>
      </c>
      <c r="M111">
        <f t="shared" si="33"/>
        <v>0</v>
      </c>
      <c r="N111">
        <f t="shared" si="34"/>
        <v>7</v>
      </c>
      <c r="O111" s="1">
        <f t="shared" si="35"/>
        <v>-7</v>
      </c>
      <c r="P111" s="3">
        <f t="shared" si="36"/>
        <v>0</v>
      </c>
      <c r="Q111">
        <f t="shared" si="37"/>
        <v>3</v>
      </c>
      <c r="S111">
        <v>3</v>
      </c>
      <c r="T111">
        <v>10</v>
      </c>
      <c r="U111">
        <v>3</v>
      </c>
      <c r="V111">
        <v>4</v>
      </c>
      <c r="AC111" t="s">
        <v>231</v>
      </c>
      <c r="AD111" t="s">
        <v>236</v>
      </c>
    </row>
    <row r="112" spans="1:33" x14ac:dyDescent="0.25">
      <c r="A112" s="1" t="s">
        <v>0</v>
      </c>
      <c r="B112">
        <v>2</v>
      </c>
      <c r="C112">
        <v>5</v>
      </c>
      <c r="D112">
        <v>3</v>
      </c>
      <c r="E112">
        <v>1</v>
      </c>
      <c r="M112">
        <f t="shared" si="33"/>
        <v>5</v>
      </c>
      <c r="N112">
        <f t="shared" si="34"/>
        <v>6</v>
      </c>
      <c r="O112" s="1">
        <f t="shared" si="35"/>
        <v>-1</v>
      </c>
      <c r="P112" s="3">
        <f t="shared" si="36"/>
        <v>0.83333333333333337</v>
      </c>
      <c r="Q112">
        <f t="shared" si="37"/>
        <v>3</v>
      </c>
      <c r="S112">
        <v>4</v>
      </c>
      <c r="T112">
        <v>15</v>
      </c>
      <c r="U112">
        <v>5</v>
      </c>
      <c r="V112">
        <v>5</v>
      </c>
      <c r="AD112" t="s">
        <v>232</v>
      </c>
    </row>
    <row r="113" spans="1:30" x14ac:dyDescent="0.25">
      <c r="A113" s="1" t="s">
        <v>22</v>
      </c>
      <c r="D113">
        <v>1</v>
      </c>
      <c r="E113">
        <v>1</v>
      </c>
      <c r="M113">
        <f t="shared" si="33"/>
        <v>1</v>
      </c>
      <c r="N113">
        <f t="shared" si="34"/>
        <v>1</v>
      </c>
      <c r="O113" s="1">
        <f t="shared" si="35"/>
        <v>0</v>
      </c>
      <c r="P113" s="3">
        <f t="shared" si="36"/>
        <v>1</v>
      </c>
      <c r="Q113">
        <f t="shared" si="37"/>
        <v>1</v>
      </c>
      <c r="S113">
        <v>6</v>
      </c>
      <c r="T113">
        <v>19</v>
      </c>
      <c r="U113">
        <v>6</v>
      </c>
      <c r="V113">
        <v>7</v>
      </c>
      <c r="AD113" t="s">
        <v>233</v>
      </c>
    </row>
    <row r="114" spans="1:30" x14ac:dyDescent="0.25">
      <c r="A114" s="1" t="s">
        <v>23</v>
      </c>
      <c r="B114">
        <v>0</v>
      </c>
      <c r="C114">
        <v>2</v>
      </c>
      <c r="D114">
        <v>0</v>
      </c>
      <c r="E114">
        <v>0</v>
      </c>
      <c r="M114">
        <f t="shared" si="33"/>
        <v>0</v>
      </c>
      <c r="N114">
        <f t="shared" si="34"/>
        <v>2</v>
      </c>
      <c r="O114" s="1">
        <f t="shared" si="35"/>
        <v>-2</v>
      </c>
      <c r="P114" s="3">
        <f t="shared" si="36"/>
        <v>0</v>
      </c>
      <c r="Q114">
        <f t="shared" si="37"/>
        <v>3</v>
      </c>
      <c r="S114">
        <v>10</v>
      </c>
      <c r="T114">
        <v>25</v>
      </c>
      <c r="U114">
        <v>9</v>
      </c>
      <c r="V114">
        <v>11</v>
      </c>
      <c r="AD114" t="s">
        <v>234</v>
      </c>
    </row>
    <row r="115" spans="1:30" x14ac:dyDescent="0.25">
      <c r="A115" s="1" t="s">
        <v>1</v>
      </c>
      <c r="M115">
        <f t="shared" si="33"/>
        <v>0</v>
      </c>
      <c r="N115">
        <f t="shared" si="34"/>
        <v>0</v>
      </c>
      <c r="O115" s="1">
        <f t="shared" si="35"/>
        <v>0</v>
      </c>
      <c r="P115" s="3">
        <f t="shared" si="36"/>
        <v>0</v>
      </c>
      <c r="Q115">
        <v>2</v>
      </c>
      <c r="U115">
        <v>11</v>
      </c>
      <c r="V115">
        <v>13</v>
      </c>
    </row>
    <row r="116" spans="1:30" x14ac:dyDescent="0.25">
      <c r="A116" s="1" t="s">
        <v>180</v>
      </c>
      <c r="B116">
        <v>2</v>
      </c>
      <c r="C116">
        <v>2</v>
      </c>
      <c r="D116">
        <v>1</v>
      </c>
      <c r="E116">
        <v>2</v>
      </c>
      <c r="M116">
        <f t="shared" si="33"/>
        <v>3</v>
      </c>
      <c r="N116">
        <f t="shared" si="34"/>
        <v>4</v>
      </c>
      <c r="O116" s="1">
        <f t="shared" si="35"/>
        <v>-1</v>
      </c>
      <c r="P116" s="3">
        <f t="shared" si="36"/>
        <v>0.75</v>
      </c>
      <c r="Q116">
        <f t="shared" si="37"/>
        <v>3</v>
      </c>
      <c r="U116">
        <v>14</v>
      </c>
      <c r="V116">
        <v>23</v>
      </c>
    </row>
    <row r="117" spans="1:30" x14ac:dyDescent="0.25">
      <c r="A117" s="1" t="s">
        <v>41</v>
      </c>
      <c r="M117">
        <f t="shared" si="33"/>
        <v>0</v>
      </c>
      <c r="N117">
        <f t="shared" si="34"/>
        <v>0</v>
      </c>
      <c r="O117" s="1">
        <f t="shared" si="35"/>
        <v>0</v>
      </c>
      <c r="P117" s="3">
        <f t="shared" si="36"/>
        <v>0</v>
      </c>
      <c r="Q117">
        <v>2</v>
      </c>
      <c r="V117">
        <v>25</v>
      </c>
      <c r="AC117" t="s">
        <v>235</v>
      </c>
      <c r="AD117" t="s">
        <v>235</v>
      </c>
    </row>
    <row r="118" spans="1:30" x14ac:dyDescent="0.25">
      <c r="A118" s="4"/>
      <c r="B118" s="4">
        <v>10</v>
      </c>
      <c r="C118" s="4">
        <v>25</v>
      </c>
      <c r="D118" s="4">
        <v>14</v>
      </c>
      <c r="E118" s="4">
        <v>25</v>
      </c>
      <c r="F118" s="4"/>
      <c r="G118" s="4"/>
      <c r="H118" s="4"/>
      <c r="I118" s="4"/>
      <c r="J118" s="4"/>
      <c r="K118" s="4"/>
      <c r="L118" s="4"/>
      <c r="M118" s="4">
        <f t="shared" si="33"/>
        <v>24</v>
      </c>
      <c r="N118" s="4">
        <f t="shared" si="34"/>
        <v>50</v>
      </c>
      <c r="O118" s="4">
        <f t="shared" si="35"/>
        <v>-26</v>
      </c>
      <c r="P118" s="5">
        <f t="shared" si="36"/>
        <v>0.48</v>
      </c>
    </row>
    <row r="119" spans="1:30" x14ac:dyDescent="0.25">
      <c r="P119"/>
    </row>
    <row r="120" spans="1:30" x14ac:dyDescent="0.25">
      <c r="A120" t="s">
        <v>13</v>
      </c>
    </row>
  </sheetData>
  <conditionalFormatting sqref="A58:P61">
    <cfRule type="expression" dxfId="350" priority="196">
      <formula>$Q58 = 3</formula>
    </cfRule>
    <cfRule type="expression" dxfId="349" priority="197">
      <formula>$Q58 = 2</formula>
    </cfRule>
    <cfRule type="expression" dxfId="348" priority="198">
      <formula>$Q58 = 1</formula>
    </cfRule>
  </conditionalFormatting>
  <conditionalFormatting sqref="A57:P57">
    <cfRule type="expression" dxfId="347" priority="217">
      <formula>$Q57 = 3</formula>
    </cfRule>
    <cfRule type="expression" dxfId="346" priority="218">
      <formula>$Q57 = 2</formula>
    </cfRule>
    <cfRule type="expression" dxfId="345" priority="219">
      <formula>$Q57 = 1</formula>
    </cfRule>
  </conditionalFormatting>
  <conditionalFormatting sqref="A65:L65">
    <cfRule type="expression" dxfId="344" priority="214">
      <formula>$Q65 = 3</formula>
    </cfRule>
    <cfRule type="expression" dxfId="343" priority="215">
      <formula>$Q65 = 2</formula>
    </cfRule>
    <cfRule type="expression" dxfId="342" priority="216">
      <formula>$Q65 = 1</formula>
    </cfRule>
  </conditionalFormatting>
  <conditionalFormatting sqref="A63:L63">
    <cfRule type="expression" dxfId="341" priority="211">
      <formula>$Q63 = 3</formula>
    </cfRule>
    <cfRule type="expression" dxfId="340" priority="212">
      <formula>$Q63 = 2</formula>
    </cfRule>
    <cfRule type="expression" dxfId="339" priority="213">
      <formula>$Q63 = 1</formula>
    </cfRule>
  </conditionalFormatting>
  <conditionalFormatting sqref="M63:P63 M65:P65">
    <cfRule type="expression" dxfId="338" priority="208">
      <formula>$Q63 = 3</formula>
    </cfRule>
    <cfRule type="expression" dxfId="337" priority="209">
      <formula>$Q63 = 2</formula>
    </cfRule>
    <cfRule type="expression" dxfId="336" priority="210">
      <formula>$Q63 = 1</formula>
    </cfRule>
  </conditionalFormatting>
  <conditionalFormatting sqref="A62:L62">
    <cfRule type="expression" dxfId="335" priority="205">
      <formula>$Q62 = 3</formula>
    </cfRule>
    <cfRule type="expression" dxfId="334" priority="206">
      <formula>$Q62 = 2</formula>
    </cfRule>
    <cfRule type="expression" dxfId="333" priority="207">
      <formula>$Q62 = 1</formula>
    </cfRule>
  </conditionalFormatting>
  <conditionalFormatting sqref="M62:P62">
    <cfRule type="expression" dxfId="332" priority="202">
      <formula>$Q62 = 3</formula>
    </cfRule>
    <cfRule type="expression" dxfId="331" priority="203">
      <formula>$Q62 = 2</formula>
    </cfRule>
    <cfRule type="expression" dxfId="330" priority="204">
      <formula>$Q62 = 1</formula>
    </cfRule>
  </conditionalFormatting>
  <conditionalFormatting sqref="A64:L64">
    <cfRule type="expression" dxfId="329" priority="193">
      <formula>$Q64 = 3</formula>
    </cfRule>
    <cfRule type="expression" dxfId="328" priority="194">
      <formula>$Q64 = 2</formula>
    </cfRule>
    <cfRule type="expression" dxfId="327" priority="195">
      <formula>$Q64 = 1</formula>
    </cfRule>
  </conditionalFormatting>
  <conditionalFormatting sqref="M64:P64">
    <cfRule type="expression" dxfId="326" priority="190">
      <formula>$Q64 = 3</formula>
    </cfRule>
    <cfRule type="expression" dxfId="325" priority="191">
      <formula>$Q64 = 2</formula>
    </cfRule>
    <cfRule type="expression" dxfId="324" priority="192">
      <formula>$Q64 = 1</formula>
    </cfRule>
  </conditionalFormatting>
  <conditionalFormatting sqref="A78:P81">
    <cfRule type="expression" dxfId="323" priority="169">
      <formula>$Q78 = 3</formula>
    </cfRule>
    <cfRule type="expression" dxfId="322" priority="170">
      <formula>$Q78 = 2</formula>
    </cfRule>
    <cfRule type="expression" dxfId="321" priority="171">
      <formula>$Q78 = 1</formula>
    </cfRule>
  </conditionalFormatting>
  <conditionalFormatting sqref="A77:P77">
    <cfRule type="expression" dxfId="320" priority="187">
      <formula>$Q77 = 3</formula>
    </cfRule>
    <cfRule type="expression" dxfId="319" priority="188">
      <formula>$Q77 = 2</formula>
    </cfRule>
    <cfRule type="expression" dxfId="318" priority="189">
      <formula>$Q77 = 1</formula>
    </cfRule>
  </conditionalFormatting>
  <conditionalFormatting sqref="A85:L85">
    <cfRule type="expression" dxfId="317" priority="184">
      <formula>$Q85 = 3</formula>
    </cfRule>
    <cfRule type="expression" dxfId="316" priority="185">
      <formula>$Q85 = 2</formula>
    </cfRule>
    <cfRule type="expression" dxfId="315" priority="186">
      <formula>$Q85 = 1</formula>
    </cfRule>
  </conditionalFormatting>
  <conditionalFormatting sqref="A83:L83">
    <cfRule type="expression" dxfId="314" priority="181">
      <formula>$Q83 = 3</formula>
    </cfRule>
    <cfRule type="expression" dxfId="313" priority="182">
      <formula>$Q83 = 2</formula>
    </cfRule>
    <cfRule type="expression" dxfId="312" priority="183">
      <formula>$Q83 = 1</formula>
    </cfRule>
  </conditionalFormatting>
  <conditionalFormatting sqref="M83:P83 M85:P85">
    <cfRule type="expression" dxfId="311" priority="178">
      <formula>$Q83 = 3</formula>
    </cfRule>
    <cfRule type="expression" dxfId="310" priority="179">
      <formula>$Q83 = 2</formula>
    </cfRule>
    <cfRule type="expression" dxfId="309" priority="180">
      <formula>$Q83 = 1</formula>
    </cfRule>
  </conditionalFormatting>
  <conditionalFormatting sqref="A82:L82">
    <cfRule type="expression" dxfId="308" priority="175">
      <formula>$Q82 = 3</formula>
    </cfRule>
    <cfRule type="expression" dxfId="307" priority="176">
      <formula>$Q82 = 2</formula>
    </cfRule>
    <cfRule type="expression" dxfId="306" priority="177">
      <formula>$Q82 = 1</formula>
    </cfRule>
  </conditionalFormatting>
  <conditionalFormatting sqref="M82:P82">
    <cfRule type="expression" dxfId="305" priority="172">
      <formula>$Q82 = 3</formula>
    </cfRule>
    <cfRule type="expression" dxfId="304" priority="173">
      <formula>$Q82 = 2</formula>
    </cfRule>
    <cfRule type="expression" dxfId="303" priority="174">
      <formula>$Q82 = 1</formula>
    </cfRule>
  </conditionalFormatting>
  <conditionalFormatting sqref="A84:L84">
    <cfRule type="expression" dxfId="302" priority="166">
      <formula>$Q84 = 3</formula>
    </cfRule>
    <cfRule type="expression" dxfId="301" priority="167">
      <formula>$Q84 = 2</formula>
    </cfRule>
    <cfRule type="expression" dxfId="300" priority="168">
      <formula>$Q84 = 1</formula>
    </cfRule>
  </conditionalFormatting>
  <conditionalFormatting sqref="M84:P84">
    <cfRule type="expression" dxfId="299" priority="163">
      <formula>$Q84 = 3</formula>
    </cfRule>
    <cfRule type="expression" dxfId="298" priority="164">
      <formula>$Q84 = 2</formula>
    </cfRule>
    <cfRule type="expression" dxfId="297" priority="165">
      <formula>$Q84 = 1</formula>
    </cfRule>
  </conditionalFormatting>
  <conditionalFormatting sqref="A94:P97">
    <cfRule type="expression" dxfId="296" priority="142">
      <formula>$Q94 = 3</formula>
    </cfRule>
    <cfRule type="expression" dxfId="295" priority="143">
      <formula>$Q94 = 2</formula>
    </cfRule>
    <cfRule type="expression" dxfId="294" priority="144">
      <formula>$Q94 = 1</formula>
    </cfRule>
  </conditionalFormatting>
  <conditionalFormatting sqref="A93:P93">
    <cfRule type="expression" dxfId="293" priority="160">
      <formula>$Q93 = 3</formula>
    </cfRule>
    <cfRule type="expression" dxfId="292" priority="161">
      <formula>$Q93 = 2</formula>
    </cfRule>
    <cfRule type="expression" dxfId="291" priority="162">
      <formula>$Q93 = 1</formula>
    </cfRule>
  </conditionalFormatting>
  <conditionalFormatting sqref="A101:L101">
    <cfRule type="expression" dxfId="290" priority="157">
      <formula>$Q101 = 3</formula>
    </cfRule>
    <cfRule type="expression" dxfId="289" priority="158">
      <formula>$Q101 = 2</formula>
    </cfRule>
    <cfRule type="expression" dxfId="288" priority="159">
      <formula>$Q101 = 1</formula>
    </cfRule>
  </conditionalFormatting>
  <conditionalFormatting sqref="A99:L99">
    <cfRule type="expression" dxfId="287" priority="154">
      <formula>$Q99 = 3</formula>
    </cfRule>
    <cfRule type="expression" dxfId="286" priority="155">
      <formula>$Q99 = 2</formula>
    </cfRule>
    <cfRule type="expression" dxfId="285" priority="156">
      <formula>$Q99 = 1</formula>
    </cfRule>
  </conditionalFormatting>
  <conditionalFormatting sqref="M99:P99 M101:P101">
    <cfRule type="expression" dxfId="284" priority="151">
      <formula>$Q99 = 3</formula>
    </cfRule>
    <cfRule type="expression" dxfId="283" priority="152">
      <formula>$Q99 = 2</formula>
    </cfRule>
    <cfRule type="expression" dxfId="282" priority="153">
      <formula>$Q99 = 1</formula>
    </cfRule>
  </conditionalFormatting>
  <conditionalFormatting sqref="A98:L98">
    <cfRule type="expression" dxfId="281" priority="148">
      <formula>$Q98 = 3</formula>
    </cfRule>
    <cfRule type="expression" dxfId="280" priority="149">
      <formula>$Q98 = 2</formula>
    </cfRule>
    <cfRule type="expression" dxfId="279" priority="150">
      <formula>$Q98 = 1</formula>
    </cfRule>
  </conditionalFormatting>
  <conditionalFormatting sqref="M98:P98">
    <cfRule type="expression" dxfId="278" priority="145">
      <formula>$Q98 = 3</formula>
    </cfRule>
    <cfRule type="expression" dxfId="277" priority="146">
      <formula>$Q98 = 2</formula>
    </cfRule>
    <cfRule type="expression" dxfId="276" priority="147">
      <formula>$Q98 = 1</formula>
    </cfRule>
  </conditionalFormatting>
  <conditionalFormatting sqref="A100:L100">
    <cfRule type="expression" dxfId="275" priority="139">
      <formula>$Q100 = 3</formula>
    </cfRule>
    <cfRule type="expression" dxfId="274" priority="140">
      <formula>$Q100 = 2</formula>
    </cfRule>
    <cfRule type="expression" dxfId="273" priority="141">
      <formula>$Q100 = 1</formula>
    </cfRule>
  </conditionalFormatting>
  <conditionalFormatting sqref="M100:P100">
    <cfRule type="expression" dxfId="272" priority="136">
      <formula>$Q100 = 3</formula>
    </cfRule>
    <cfRule type="expression" dxfId="271" priority="137">
      <formula>$Q100 = 2</formula>
    </cfRule>
    <cfRule type="expression" dxfId="270" priority="138">
      <formula>$Q100 = 1</formula>
    </cfRule>
  </conditionalFormatting>
  <conditionalFormatting sqref="A110:P113">
    <cfRule type="expression" dxfId="269" priority="115">
      <formula>$Q110 = 3</formula>
    </cfRule>
    <cfRule type="expression" dxfId="268" priority="116">
      <formula>$Q110 = 2</formula>
    </cfRule>
    <cfRule type="expression" dxfId="267" priority="117">
      <formula>$Q110 = 1</formula>
    </cfRule>
  </conditionalFormatting>
  <conditionalFormatting sqref="A109:P109">
    <cfRule type="expression" dxfId="266" priority="133">
      <formula>$Q109 = 3</formula>
    </cfRule>
    <cfRule type="expression" dxfId="265" priority="134">
      <formula>$Q109 = 2</formula>
    </cfRule>
    <cfRule type="expression" dxfId="264" priority="135">
      <formula>$Q109 = 1</formula>
    </cfRule>
  </conditionalFormatting>
  <conditionalFormatting sqref="A117:L117">
    <cfRule type="expression" dxfId="263" priority="130">
      <formula>$Q117 = 3</formula>
    </cfRule>
    <cfRule type="expression" dxfId="262" priority="131">
      <formula>$Q117 = 2</formula>
    </cfRule>
    <cfRule type="expression" dxfId="261" priority="132">
      <formula>$Q117 = 1</formula>
    </cfRule>
  </conditionalFormatting>
  <conditionalFormatting sqref="A115:L115">
    <cfRule type="expression" dxfId="260" priority="127">
      <formula>$Q115 = 3</formula>
    </cfRule>
    <cfRule type="expression" dxfId="259" priority="128">
      <formula>$Q115 = 2</formula>
    </cfRule>
    <cfRule type="expression" dxfId="258" priority="129">
      <formula>$Q115 = 1</formula>
    </cfRule>
  </conditionalFormatting>
  <conditionalFormatting sqref="M115:P115 M117:P117">
    <cfRule type="expression" dxfId="257" priority="124">
      <formula>$Q115 = 3</formula>
    </cfRule>
    <cfRule type="expression" dxfId="256" priority="125">
      <formula>$Q115 = 2</formula>
    </cfRule>
    <cfRule type="expression" dxfId="255" priority="126">
      <formula>$Q115 = 1</formula>
    </cfRule>
  </conditionalFormatting>
  <conditionalFormatting sqref="A114:L114">
    <cfRule type="expression" dxfId="254" priority="121">
      <formula>$Q114 = 3</formula>
    </cfRule>
    <cfRule type="expression" dxfId="253" priority="122">
      <formula>$Q114 = 2</formula>
    </cfRule>
    <cfRule type="expression" dxfId="252" priority="123">
      <formula>$Q114 = 1</formula>
    </cfRule>
  </conditionalFormatting>
  <conditionalFormatting sqref="M114:P114">
    <cfRule type="expression" dxfId="251" priority="118">
      <formula>$Q114 = 3</formula>
    </cfRule>
    <cfRule type="expression" dxfId="250" priority="119">
      <formula>$Q114 = 2</formula>
    </cfRule>
    <cfRule type="expression" dxfId="249" priority="120">
      <formula>$Q114 = 1</formula>
    </cfRule>
  </conditionalFormatting>
  <conditionalFormatting sqref="A116:L116">
    <cfRule type="expression" dxfId="248" priority="112">
      <formula>$Q116 = 3</formula>
    </cfRule>
    <cfRule type="expression" dxfId="247" priority="113">
      <formula>$Q116 = 2</formula>
    </cfRule>
    <cfRule type="expression" dxfId="246" priority="114">
      <formula>$Q116 = 1</formula>
    </cfRule>
  </conditionalFormatting>
  <conditionalFormatting sqref="M116:P116">
    <cfRule type="expression" dxfId="245" priority="109">
      <formula>$Q116 = 3</formula>
    </cfRule>
    <cfRule type="expression" dxfId="244" priority="110">
      <formula>$Q116 = 2</formula>
    </cfRule>
    <cfRule type="expression" dxfId="243" priority="111">
      <formula>$Q116 = 1</formula>
    </cfRule>
  </conditionalFormatting>
  <conditionalFormatting sqref="A6:P9">
    <cfRule type="expression" dxfId="242" priority="88">
      <formula>$Q6 = 3</formula>
    </cfRule>
    <cfRule type="expression" dxfId="241" priority="89">
      <formula>$Q6 = 2</formula>
    </cfRule>
    <cfRule type="expression" dxfId="240" priority="90">
      <formula>$Q6 = 1</formula>
    </cfRule>
  </conditionalFormatting>
  <conditionalFormatting sqref="A5:P5">
    <cfRule type="expression" dxfId="239" priority="106">
      <formula>$Q5 = 3</formula>
    </cfRule>
    <cfRule type="expression" dxfId="238" priority="107">
      <formula>$Q5 = 2</formula>
    </cfRule>
    <cfRule type="expression" dxfId="237" priority="108">
      <formula>$Q5 = 1</formula>
    </cfRule>
  </conditionalFormatting>
  <conditionalFormatting sqref="A13:L13">
    <cfRule type="expression" dxfId="236" priority="103">
      <formula>$Q13 = 3</formula>
    </cfRule>
    <cfRule type="expression" dxfId="235" priority="104">
      <formula>$Q13 = 2</formula>
    </cfRule>
    <cfRule type="expression" dxfId="234" priority="105">
      <formula>$Q13 = 1</formula>
    </cfRule>
  </conditionalFormatting>
  <conditionalFormatting sqref="A11:L11">
    <cfRule type="expression" dxfId="233" priority="100">
      <formula>$Q11 = 3</formula>
    </cfRule>
    <cfRule type="expression" dxfId="232" priority="101">
      <formula>$Q11 = 2</formula>
    </cfRule>
    <cfRule type="expression" dxfId="231" priority="102">
      <formula>$Q11 = 1</formula>
    </cfRule>
  </conditionalFormatting>
  <conditionalFormatting sqref="M11:P11 M13:P13">
    <cfRule type="expression" dxfId="230" priority="97">
      <formula>$Q11 = 3</formula>
    </cfRule>
    <cfRule type="expression" dxfId="229" priority="98">
      <formula>$Q11 = 2</formula>
    </cfRule>
    <cfRule type="expression" dxfId="228" priority="99">
      <formula>$Q11 = 1</formula>
    </cfRule>
  </conditionalFormatting>
  <conditionalFormatting sqref="A10:L10">
    <cfRule type="expression" dxfId="227" priority="94">
      <formula>$Q10 = 3</formula>
    </cfRule>
    <cfRule type="expression" dxfId="226" priority="95">
      <formula>$Q10 = 2</formula>
    </cfRule>
    <cfRule type="expression" dxfId="225" priority="96">
      <formula>$Q10 = 1</formula>
    </cfRule>
  </conditionalFormatting>
  <conditionalFormatting sqref="M10:P10">
    <cfRule type="expression" dxfId="224" priority="91">
      <formula>$Q10 = 3</formula>
    </cfRule>
    <cfRule type="expression" dxfId="223" priority="92">
      <formula>$Q10 = 2</formula>
    </cfRule>
    <cfRule type="expression" dxfId="222" priority="93">
      <formula>$Q10 = 1</formula>
    </cfRule>
  </conditionalFormatting>
  <conditionalFormatting sqref="A12:L12">
    <cfRule type="expression" dxfId="221" priority="85">
      <formula>$Q12 = 3</formula>
    </cfRule>
    <cfRule type="expression" dxfId="220" priority="86">
      <formula>$Q12 = 2</formula>
    </cfRule>
    <cfRule type="expression" dxfId="219" priority="87">
      <formula>$Q12 = 1</formula>
    </cfRule>
  </conditionalFormatting>
  <conditionalFormatting sqref="M12:P12">
    <cfRule type="expression" dxfId="218" priority="82">
      <formula>$Q12 = 3</formula>
    </cfRule>
    <cfRule type="expression" dxfId="217" priority="83">
      <formula>$Q12 = 2</formula>
    </cfRule>
    <cfRule type="expression" dxfId="216" priority="84">
      <formula>$Q12 = 1</formula>
    </cfRule>
  </conditionalFormatting>
  <conditionalFormatting sqref="A40:P43">
    <cfRule type="expression" dxfId="215" priority="7">
      <formula>$Q40 = 3</formula>
    </cfRule>
    <cfRule type="expression" dxfId="214" priority="8">
      <formula>$Q40 = 2</formula>
    </cfRule>
    <cfRule type="expression" dxfId="213" priority="9">
      <formula>$Q40 = 1</formula>
    </cfRule>
  </conditionalFormatting>
  <conditionalFormatting sqref="A39:P39">
    <cfRule type="expression" dxfId="212" priority="25">
      <formula>$Q39 = 3</formula>
    </cfRule>
    <cfRule type="expression" dxfId="211" priority="26">
      <formula>$Q39 = 2</formula>
    </cfRule>
    <cfRule type="expression" dxfId="210" priority="27">
      <formula>$Q39 = 1</formula>
    </cfRule>
  </conditionalFormatting>
  <conditionalFormatting sqref="A47:L47">
    <cfRule type="expression" dxfId="209" priority="22">
      <formula>$Q47 = 3</formula>
    </cfRule>
    <cfRule type="expression" dxfId="208" priority="23">
      <formula>$Q47 = 2</formula>
    </cfRule>
    <cfRule type="expression" dxfId="207" priority="24">
      <formula>$Q47 = 1</formula>
    </cfRule>
  </conditionalFormatting>
  <conditionalFormatting sqref="A45:L45">
    <cfRule type="expression" dxfId="206" priority="19">
      <formula>$Q45 = 3</formula>
    </cfRule>
    <cfRule type="expression" dxfId="205" priority="20">
      <formula>$Q45 = 2</formula>
    </cfRule>
    <cfRule type="expression" dxfId="204" priority="21">
      <formula>$Q45 = 1</formula>
    </cfRule>
  </conditionalFormatting>
  <conditionalFormatting sqref="M45:P45 M47:P47">
    <cfRule type="expression" dxfId="203" priority="16">
      <formula>$Q45 = 3</formula>
    </cfRule>
    <cfRule type="expression" dxfId="202" priority="17">
      <formula>$Q45 = 2</formula>
    </cfRule>
    <cfRule type="expression" dxfId="201" priority="18">
      <formula>$Q45 = 1</formula>
    </cfRule>
  </conditionalFormatting>
  <conditionalFormatting sqref="A44:L44">
    <cfRule type="expression" dxfId="200" priority="13">
      <formula>$Q44 = 3</formula>
    </cfRule>
    <cfRule type="expression" dxfId="199" priority="14">
      <formula>$Q44 = 2</formula>
    </cfRule>
    <cfRule type="expression" dxfId="198" priority="15">
      <formula>$Q44 = 1</formula>
    </cfRule>
  </conditionalFormatting>
  <conditionalFormatting sqref="M44:P44">
    <cfRule type="expression" dxfId="197" priority="10">
      <formula>$Q44 = 3</formula>
    </cfRule>
    <cfRule type="expression" dxfId="196" priority="11">
      <formula>$Q44 = 2</formula>
    </cfRule>
    <cfRule type="expression" dxfId="195" priority="12">
      <formula>$Q44 = 1</formula>
    </cfRule>
  </conditionalFormatting>
  <conditionalFormatting sqref="A46:L46">
    <cfRule type="expression" dxfId="194" priority="4">
      <formula>$Q46 = 3</formula>
    </cfRule>
    <cfRule type="expression" dxfId="193" priority="5">
      <formula>$Q46 = 2</formula>
    </cfRule>
    <cfRule type="expression" dxfId="192" priority="6">
      <formula>$Q46 = 1</formula>
    </cfRule>
  </conditionalFormatting>
  <conditionalFormatting sqref="M46:P46">
    <cfRule type="expression" dxfId="191" priority="1">
      <formula>$Q46 = 3</formula>
    </cfRule>
    <cfRule type="expression" dxfId="190" priority="2">
      <formula>$Q46 = 2</formula>
    </cfRule>
    <cfRule type="expression" dxfId="189" priority="3">
      <formula>$Q46 = 1</formula>
    </cfRule>
  </conditionalFormatting>
  <conditionalFormatting sqref="A20:P23">
    <cfRule type="expression" dxfId="188" priority="34">
      <formula>$Q20 = 3</formula>
    </cfRule>
    <cfRule type="expression" dxfId="187" priority="35">
      <formula>$Q20 = 2</formula>
    </cfRule>
    <cfRule type="expression" dxfId="186" priority="36">
      <formula>$Q20 = 1</formula>
    </cfRule>
  </conditionalFormatting>
  <conditionalFormatting sqref="A19:P19">
    <cfRule type="expression" dxfId="185" priority="52">
      <formula>$Q19 = 3</formula>
    </cfRule>
    <cfRule type="expression" dxfId="184" priority="53">
      <formula>$Q19 = 2</formula>
    </cfRule>
    <cfRule type="expression" dxfId="183" priority="54">
      <formula>$Q19 = 1</formula>
    </cfRule>
  </conditionalFormatting>
  <conditionalFormatting sqref="A27:L27">
    <cfRule type="expression" dxfId="182" priority="49">
      <formula>$Q27 = 3</formula>
    </cfRule>
    <cfRule type="expression" dxfId="181" priority="50">
      <formula>$Q27 = 2</formula>
    </cfRule>
    <cfRule type="expression" dxfId="180" priority="51">
      <formula>$Q27 = 1</formula>
    </cfRule>
  </conditionalFormatting>
  <conditionalFormatting sqref="A25:L25">
    <cfRule type="expression" dxfId="179" priority="46">
      <formula>$Q25 = 3</formula>
    </cfRule>
    <cfRule type="expression" dxfId="178" priority="47">
      <formula>$Q25 = 2</formula>
    </cfRule>
    <cfRule type="expression" dxfId="177" priority="48">
      <formula>$Q25 = 1</formula>
    </cfRule>
  </conditionalFormatting>
  <conditionalFormatting sqref="M25:P25 M27:P27">
    <cfRule type="expression" dxfId="176" priority="43">
      <formula>$Q25 = 3</formula>
    </cfRule>
    <cfRule type="expression" dxfId="175" priority="44">
      <formula>$Q25 = 2</formula>
    </cfRule>
    <cfRule type="expression" dxfId="174" priority="45">
      <formula>$Q25 = 1</formula>
    </cfRule>
  </conditionalFormatting>
  <conditionalFormatting sqref="A24:L24">
    <cfRule type="expression" dxfId="173" priority="40">
      <formula>$Q24 = 3</formula>
    </cfRule>
    <cfRule type="expression" dxfId="172" priority="41">
      <formula>$Q24 = 2</formula>
    </cfRule>
    <cfRule type="expression" dxfId="171" priority="42">
      <formula>$Q24 = 1</formula>
    </cfRule>
  </conditionalFormatting>
  <conditionalFormatting sqref="M24:P24">
    <cfRule type="expression" dxfId="170" priority="37">
      <formula>$Q24 = 3</formula>
    </cfRule>
    <cfRule type="expression" dxfId="169" priority="38">
      <formula>$Q24 = 2</formula>
    </cfRule>
    <cfRule type="expression" dxfId="168" priority="39">
      <formula>$Q24 = 1</formula>
    </cfRule>
  </conditionalFormatting>
  <conditionalFormatting sqref="A26:L26">
    <cfRule type="expression" dxfId="167" priority="31">
      <formula>$Q26 = 3</formula>
    </cfRule>
    <cfRule type="expression" dxfId="166" priority="32">
      <formula>$Q26 = 2</formula>
    </cfRule>
    <cfRule type="expression" dxfId="165" priority="33">
      <formula>$Q26 = 1</formula>
    </cfRule>
  </conditionalFormatting>
  <conditionalFormatting sqref="M26:P26">
    <cfRule type="expression" dxfId="164" priority="28">
      <formula>$Q26 = 3</formula>
    </cfRule>
    <cfRule type="expression" dxfId="163" priority="29">
      <formula>$Q26 = 2</formula>
    </cfRule>
    <cfRule type="expression" dxfId="162" priority="30">
      <formula>$Q26 = 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workbookViewId="0"/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ht="18.75" x14ac:dyDescent="0.3">
      <c r="A2" s="8">
        <v>43559</v>
      </c>
      <c r="B2" s="9" t="s">
        <v>132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5</v>
      </c>
      <c r="C3" s="4"/>
      <c r="D3" s="4" t="s">
        <v>6</v>
      </c>
      <c r="E3" s="4"/>
      <c r="F3" s="4" t="s">
        <v>7</v>
      </c>
      <c r="G3" s="4"/>
      <c r="H3" s="4" t="s">
        <v>8</v>
      </c>
      <c r="I3" s="4"/>
      <c r="J3" s="4" t="s">
        <v>9</v>
      </c>
      <c r="K3" s="4"/>
      <c r="L3" s="4"/>
      <c r="M3" s="4" t="s">
        <v>10</v>
      </c>
      <c r="N3" s="4"/>
      <c r="O3" s="4"/>
      <c r="P3" s="6"/>
    </row>
    <row r="4" spans="1:33" x14ac:dyDescent="0.25">
      <c r="A4" s="4"/>
      <c r="B4" s="7" t="s">
        <v>3</v>
      </c>
      <c r="C4" s="7" t="s">
        <v>4</v>
      </c>
      <c r="D4" s="7" t="s">
        <v>3</v>
      </c>
      <c r="E4" s="7" t="s">
        <v>4</v>
      </c>
      <c r="F4" s="7" t="s">
        <v>3</v>
      </c>
      <c r="G4" s="7" t="s">
        <v>4</v>
      </c>
      <c r="H4" s="7" t="s">
        <v>3</v>
      </c>
      <c r="I4" s="7" t="s">
        <v>4</v>
      </c>
      <c r="J4" s="7" t="s">
        <v>3</v>
      </c>
      <c r="K4" s="7" t="s">
        <v>4</v>
      </c>
      <c r="L4" s="7"/>
      <c r="M4" s="7" t="s">
        <v>3</v>
      </c>
      <c r="N4" s="7" t="s">
        <v>4</v>
      </c>
      <c r="O4" s="4" t="s">
        <v>11</v>
      </c>
      <c r="P4" s="6" t="s">
        <v>12</v>
      </c>
      <c r="S4" t="s">
        <v>5</v>
      </c>
      <c r="U4" t="s">
        <v>6</v>
      </c>
      <c r="W4" t="s">
        <v>7</v>
      </c>
      <c r="Y4" t="s">
        <v>8</v>
      </c>
      <c r="AA4" t="s">
        <v>9</v>
      </c>
      <c r="AC4" t="s">
        <v>14</v>
      </c>
      <c r="AD4" t="s">
        <v>15</v>
      </c>
      <c r="AE4" t="s">
        <v>16</v>
      </c>
      <c r="AF4" t="s">
        <v>17</v>
      </c>
      <c r="AG4" t="s">
        <v>18</v>
      </c>
    </row>
    <row r="5" spans="1:33" x14ac:dyDescent="0.25">
      <c r="A5" s="1" t="s">
        <v>2</v>
      </c>
      <c r="B5">
        <v>2</v>
      </c>
      <c r="C5">
        <v>1</v>
      </c>
      <c r="D5">
        <v>2</v>
      </c>
      <c r="E5">
        <v>4</v>
      </c>
      <c r="F5">
        <v>1</v>
      </c>
      <c r="G5">
        <v>3</v>
      </c>
      <c r="H5">
        <v>1</v>
      </c>
      <c r="I5">
        <v>3</v>
      </c>
      <c r="M5">
        <f t="shared" ref="M5:M15" si="0" xml:space="preserve"> B5 + D5 + F5 + H5 + J5</f>
        <v>6</v>
      </c>
      <c r="N5">
        <f t="shared" ref="N5:N15" si="1" xml:space="preserve"> C5 + E5 + G5 + I5 + K5</f>
        <v>11</v>
      </c>
      <c r="O5" s="1">
        <f t="shared" ref="O5:O15" si="2">M5 - N5</f>
        <v>-5</v>
      </c>
      <c r="P5" s="3">
        <f t="shared" ref="P5:P15" si="3" xml:space="preserve"> IF(M5+N5=0, 0, IF(N5=0, "MAX", M5/N5))</f>
        <v>0.54545454545454541</v>
      </c>
      <c r="Q5">
        <f t="shared" ref="Q5:Q13" si="4">IF(P5 &lt; 1, 3, IF(P5 &gt;= P$15, 1, 2))</f>
        <v>3</v>
      </c>
      <c r="S5">
        <v>1</v>
      </c>
      <c r="V5">
        <v>0</v>
      </c>
      <c r="W5">
        <v>0</v>
      </c>
      <c r="Z5">
        <v>3</v>
      </c>
      <c r="AC5" t="s">
        <v>42</v>
      </c>
      <c r="AD5" t="s">
        <v>135</v>
      </c>
      <c r="AE5" t="s">
        <v>152</v>
      </c>
      <c r="AF5" t="s">
        <v>135</v>
      </c>
    </row>
    <row r="6" spans="1:33" x14ac:dyDescent="0.25">
      <c r="A6" s="1" t="s">
        <v>19</v>
      </c>
      <c r="D6">
        <v>0</v>
      </c>
      <c r="E6">
        <v>2</v>
      </c>
      <c r="H6">
        <v>0</v>
      </c>
      <c r="I6">
        <v>2</v>
      </c>
      <c r="M6">
        <f t="shared" si="0"/>
        <v>0</v>
      </c>
      <c r="N6">
        <f t="shared" si="1"/>
        <v>4</v>
      </c>
      <c r="O6" s="1">
        <f t="shared" si="2"/>
        <v>-4</v>
      </c>
      <c r="P6" s="3">
        <f t="shared" si="3"/>
        <v>0</v>
      </c>
      <c r="Q6">
        <f t="shared" si="4"/>
        <v>3</v>
      </c>
      <c r="S6">
        <v>2</v>
      </c>
      <c r="T6">
        <v>10</v>
      </c>
      <c r="U6">
        <v>3</v>
      </c>
      <c r="V6">
        <v>1</v>
      </c>
      <c r="W6">
        <v>1</v>
      </c>
      <c r="X6">
        <v>1</v>
      </c>
      <c r="Y6">
        <v>2</v>
      </c>
      <c r="Z6">
        <v>8</v>
      </c>
      <c r="AC6" t="s">
        <v>134</v>
      </c>
      <c r="AD6" t="s">
        <v>134</v>
      </c>
      <c r="AE6" t="s">
        <v>134</v>
      </c>
      <c r="AF6" t="s">
        <v>134</v>
      </c>
    </row>
    <row r="7" spans="1:33" x14ac:dyDescent="0.25">
      <c r="A7" s="1" t="s">
        <v>20</v>
      </c>
      <c r="B7">
        <v>0</v>
      </c>
      <c r="C7">
        <v>1</v>
      </c>
      <c r="D7">
        <v>2</v>
      </c>
      <c r="E7">
        <v>3</v>
      </c>
      <c r="F7">
        <v>0</v>
      </c>
      <c r="G7">
        <v>4</v>
      </c>
      <c r="H7">
        <v>2</v>
      </c>
      <c r="I7">
        <v>3</v>
      </c>
      <c r="M7">
        <f t="shared" si="0"/>
        <v>4</v>
      </c>
      <c r="N7">
        <f t="shared" si="1"/>
        <v>11</v>
      </c>
      <c r="O7" s="1">
        <f t="shared" si="2"/>
        <v>-7</v>
      </c>
      <c r="P7" s="3">
        <f t="shared" si="3"/>
        <v>0.36363636363636365</v>
      </c>
      <c r="Q7">
        <f t="shared" si="4"/>
        <v>3</v>
      </c>
      <c r="S7">
        <v>3</v>
      </c>
      <c r="T7">
        <v>11</v>
      </c>
      <c r="U7">
        <v>5</v>
      </c>
      <c r="V7">
        <v>2</v>
      </c>
      <c r="W7">
        <v>2</v>
      </c>
      <c r="X7">
        <v>5</v>
      </c>
      <c r="Y7">
        <v>4</v>
      </c>
      <c r="Z7">
        <v>13</v>
      </c>
      <c r="AC7" t="s">
        <v>136</v>
      </c>
      <c r="AD7" t="s">
        <v>140</v>
      </c>
      <c r="AE7" t="s">
        <v>144</v>
      </c>
      <c r="AF7" t="s">
        <v>147</v>
      </c>
    </row>
    <row r="8" spans="1:33" x14ac:dyDescent="0.25">
      <c r="A8" s="1" t="s">
        <v>21</v>
      </c>
      <c r="B8">
        <v>0</v>
      </c>
      <c r="C8">
        <v>2</v>
      </c>
      <c r="F8">
        <v>0</v>
      </c>
      <c r="G8">
        <v>4</v>
      </c>
      <c r="M8">
        <f t="shared" si="0"/>
        <v>0</v>
      </c>
      <c r="N8">
        <f t="shared" si="1"/>
        <v>6</v>
      </c>
      <c r="O8" s="1">
        <f t="shared" si="2"/>
        <v>-6</v>
      </c>
      <c r="P8" s="3">
        <f t="shared" si="3"/>
        <v>0</v>
      </c>
      <c r="Q8">
        <f t="shared" si="4"/>
        <v>3</v>
      </c>
      <c r="S8">
        <v>4</v>
      </c>
      <c r="T8">
        <v>18</v>
      </c>
      <c r="U8">
        <v>6</v>
      </c>
      <c r="V8">
        <v>6</v>
      </c>
      <c r="W8">
        <v>3</v>
      </c>
      <c r="X8">
        <v>8</v>
      </c>
      <c r="Y8">
        <v>7</v>
      </c>
      <c r="Z8">
        <v>15</v>
      </c>
      <c r="AC8" t="s">
        <v>137</v>
      </c>
      <c r="AD8" t="s">
        <v>142</v>
      </c>
      <c r="AE8" t="s">
        <v>145</v>
      </c>
      <c r="AF8" t="s">
        <v>144</v>
      </c>
    </row>
    <row r="9" spans="1:33" x14ac:dyDescent="0.25">
      <c r="A9" s="1" t="s">
        <v>0</v>
      </c>
      <c r="B9">
        <v>0</v>
      </c>
      <c r="C9">
        <v>6</v>
      </c>
      <c r="D9">
        <v>3</v>
      </c>
      <c r="E9">
        <v>2</v>
      </c>
      <c r="F9">
        <v>2</v>
      </c>
      <c r="G9">
        <v>2</v>
      </c>
      <c r="H9">
        <v>1</v>
      </c>
      <c r="I9">
        <v>1</v>
      </c>
      <c r="M9">
        <f t="shared" si="0"/>
        <v>6</v>
      </c>
      <c r="N9">
        <f t="shared" si="1"/>
        <v>11</v>
      </c>
      <c r="O9" s="1">
        <f t="shared" si="2"/>
        <v>-5</v>
      </c>
      <c r="P9" s="3">
        <f t="shared" si="3"/>
        <v>0.54545454545454541</v>
      </c>
      <c r="Q9">
        <f t="shared" si="4"/>
        <v>3</v>
      </c>
      <c r="S9">
        <v>5</v>
      </c>
      <c r="T9">
        <v>19</v>
      </c>
      <c r="U9">
        <v>7</v>
      </c>
      <c r="V9">
        <v>7</v>
      </c>
      <c r="W9">
        <v>4</v>
      </c>
      <c r="X9">
        <v>9</v>
      </c>
      <c r="Y9">
        <v>9</v>
      </c>
      <c r="Z9">
        <v>16</v>
      </c>
      <c r="AC9" t="s">
        <v>139</v>
      </c>
      <c r="AD9" t="s">
        <v>143</v>
      </c>
      <c r="AE9" t="s">
        <v>154</v>
      </c>
      <c r="AF9" t="s">
        <v>149</v>
      </c>
    </row>
    <row r="10" spans="1:33" x14ac:dyDescent="0.25">
      <c r="A10" s="1" t="s">
        <v>22</v>
      </c>
      <c r="B10">
        <v>0</v>
      </c>
      <c r="C10">
        <v>1</v>
      </c>
      <c r="H10">
        <v>0</v>
      </c>
      <c r="I10">
        <v>1</v>
      </c>
      <c r="M10">
        <f t="shared" si="0"/>
        <v>0</v>
      </c>
      <c r="N10">
        <f t="shared" si="1"/>
        <v>2</v>
      </c>
      <c r="O10" s="1">
        <f t="shared" si="2"/>
        <v>-2</v>
      </c>
      <c r="P10" s="3">
        <f t="shared" si="3"/>
        <v>0</v>
      </c>
      <c r="Q10">
        <f t="shared" si="4"/>
        <v>3</v>
      </c>
      <c r="S10">
        <v>6</v>
      </c>
      <c r="T10">
        <v>20</v>
      </c>
      <c r="U10">
        <v>8</v>
      </c>
      <c r="V10">
        <v>10</v>
      </c>
      <c r="W10">
        <v>5</v>
      </c>
      <c r="X10">
        <v>12</v>
      </c>
      <c r="Y10">
        <v>11</v>
      </c>
      <c r="Z10">
        <v>17</v>
      </c>
      <c r="AC10" t="s">
        <v>138</v>
      </c>
      <c r="AD10" t="s">
        <v>151</v>
      </c>
      <c r="AE10" t="s">
        <v>146</v>
      </c>
      <c r="AF10" t="s">
        <v>148</v>
      </c>
    </row>
    <row r="11" spans="1:33" x14ac:dyDescent="0.25">
      <c r="A11" s="1" t="s">
        <v>23</v>
      </c>
      <c r="B11">
        <v>0</v>
      </c>
      <c r="C11">
        <v>2</v>
      </c>
      <c r="M11">
        <f t="shared" si="0"/>
        <v>0</v>
      </c>
      <c r="N11">
        <f t="shared" si="1"/>
        <v>2</v>
      </c>
      <c r="O11" s="1">
        <f t="shared" si="2"/>
        <v>-2</v>
      </c>
      <c r="P11" s="3">
        <f t="shared" si="3"/>
        <v>0</v>
      </c>
      <c r="Q11">
        <f t="shared" si="4"/>
        <v>3</v>
      </c>
      <c r="S11">
        <v>7</v>
      </c>
      <c r="T11">
        <v>23</v>
      </c>
      <c r="U11">
        <v>9</v>
      </c>
      <c r="V11">
        <v>11</v>
      </c>
      <c r="W11">
        <v>6</v>
      </c>
      <c r="X11">
        <v>13</v>
      </c>
      <c r="Y11">
        <v>12</v>
      </c>
      <c r="Z11">
        <v>18</v>
      </c>
      <c r="AC11" t="s">
        <v>150</v>
      </c>
      <c r="AD11" t="s">
        <v>141</v>
      </c>
      <c r="AE11" t="s">
        <v>156</v>
      </c>
      <c r="AF11" t="s">
        <v>155</v>
      </c>
    </row>
    <row r="12" spans="1:33" x14ac:dyDescent="0.25">
      <c r="A12" s="1" t="s">
        <v>133</v>
      </c>
      <c r="D12">
        <v>2</v>
      </c>
      <c r="E12">
        <v>4</v>
      </c>
      <c r="F12">
        <v>2</v>
      </c>
      <c r="G12">
        <v>7</v>
      </c>
      <c r="H12">
        <v>1</v>
      </c>
      <c r="I12">
        <v>6</v>
      </c>
      <c r="M12">
        <f t="shared" si="0"/>
        <v>5</v>
      </c>
      <c r="N12">
        <f t="shared" si="1"/>
        <v>17</v>
      </c>
      <c r="O12" s="1">
        <f t="shared" si="2"/>
        <v>-12</v>
      </c>
      <c r="P12" s="3">
        <f t="shared" si="3"/>
        <v>0.29411764705882354</v>
      </c>
      <c r="Q12">
        <f t="shared" si="4"/>
        <v>3</v>
      </c>
      <c r="S12">
        <v>16</v>
      </c>
      <c r="T12">
        <v>24</v>
      </c>
      <c r="U12">
        <v>11</v>
      </c>
      <c r="V12">
        <v>12</v>
      </c>
      <c r="W12">
        <v>7</v>
      </c>
      <c r="X12">
        <v>17</v>
      </c>
      <c r="Y12">
        <v>15</v>
      </c>
      <c r="Z12">
        <v>22</v>
      </c>
    </row>
    <row r="13" spans="1:33" x14ac:dyDescent="0.25">
      <c r="A13" s="1" t="s">
        <v>24</v>
      </c>
      <c r="B13">
        <v>1</v>
      </c>
      <c r="C13">
        <v>6</v>
      </c>
      <c r="D13">
        <v>0</v>
      </c>
      <c r="E13">
        <v>0</v>
      </c>
      <c r="F13">
        <v>0</v>
      </c>
      <c r="G13">
        <v>2</v>
      </c>
      <c r="H13">
        <v>0</v>
      </c>
      <c r="I13">
        <v>1</v>
      </c>
      <c r="M13">
        <f t="shared" si="0"/>
        <v>1</v>
      </c>
      <c r="N13">
        <f t="shared" si="1"/>
        <v>9</v>
      </c>
      <c r="O13" s="1">
        <f t="shared" si="2"/>
        <v>-8</v>
      </c>
      <c r="P13" s="3">
        <f t="shared" si="3"/>
        <v>0.1111111111111111</v>
      </c>
      <c r="Q13">
        <f t="shared" si="4"/>
        <v>3</v>
      </c>
      <c r="T13">
        <v>25</v>
      </c>
      <c r="U13">
        <v>12</v>
      </c>
      <c r="V13">
        <v>17</v>
      </c>
      <c r="W13">
        <v>10</v>
      </c>
      <c r="X13">
        <v>19</v>
      </c>
      <c r="Y13">
        <v>16</v>
      </c>
      <c r="Z13">
        <v>23</v>
      </c>
    </row>
    <row r="14" spans="1:33" x14ac:dyDescent="0.25">
      <c r="A14" s="1" t="s">
        <v>25</v>
      </c>
      <c r="B14">
        <v>5</v>
      </c>
      <c r="C14">
        <v>5</v>
      </c>
      <c r="D14">
        <v>5</v>
      </c>
      <c r="E14">
        <v>4</v>
      </c>
      <c r="F14">
        <v>2</v>
      </c>
      <c r="G14">
        <v>2</v>
      </c>
      <c r="H14">
        <v>6</v>
      </c>
      <c r="I14">
        <v>5</v>
      </c>
      <c r="M14">
        <f t="shared" si="0"/>
        <v>18</v>
      </c>
      <c r="N14">
        <f t="shared" si="1"/>
        <v>16</v>
      </c>
      <c r="O14" s="1">
        <f t="shared" si="2"/>
        <v>2</v>
      </c>
      <c r="P14" s="3">
        <f t="shared" si="3"/>
        <v>1.125</v>
      </c>
      <c r="Q14">
        <f>IF(P14 &lt; 1, 3, IF(P14 &gt;= P$15, 1, 2))</f>
        <v>1</v>
      </c>
      <c r="U14">
        <v>16</v>
      </c>
      <c r="V14">
        <v>18</v>
      </c>
      <c r="W14">
        <v>11</v>
      </c>
      <c r="X14">
        <v>20</v>
      </c>
      <c r="Y14">
        <v>18</v>
      </c>
      <c r="Z14">
        <v>24</v>
      </c>
    </row>
    <row r="15" spans="1:33" x14ac:dyDescent="0.25">
      <c r="A15" s="4"/>
      <c r="B15" s="4">
        <v>16</v>
      </c>
      <c r="C15" s="4">
        <v>25</v>
      </c>
      <c r="D15" s="4">
        <v>25</v>
      </c>
      <c r="E15" s="4">
        <v>23</v>
      </c>
      <c r="F15" s="4">
        <v>15</v>
      </c>
      <c r="G15" s="4">
        <v>25</v>
      </c>
      <c r="H15" s="4">
        <v>19</v>
      </c>
      <c r="I15" s="4">
        <v>25</v>
      </c>
      <c r="J15" s="4"/>
      <c r="K15" s="4"/>
      <c r="L15" s="4"/>
      <c r="M15" s="4">
        <f t="shared" si="0"/>
        <v>75</v>
      </c>
      <c r="N15" s="4">
        <f t="shared" si="1"/>
        <v>98</v>
      </c>
      <c r="O15" s="4">
        <f t="shared" si="2"/>
        <v>-23</v>
      </c>
      <c r="P15" s="5">
        <f t="shared" si="3"/>
        <v>0.76530612244897955</v>
      </c>
      <c r="U15">
        <v>17</v>
      </c>
      <c r="V15">
        <v>19</v>
      </c>
      <c r="W15">
        <v>15</v>
      </c>
      <c r="X15">
        <v>23</v>
      </c>
      <c r="Y15">
        <v>19</v>
      </c>
      <c r="Z15">
        <v>25</v>
      </c>
      <c r="AE15" t="s">
        <v>153</v>
      </c>
    </row>
    <row r="16" spans="1:33" x14ac:dyDescent="0.25">
      <c r="P16"/>
      <c r="U16">
        <v>23</v>
      </c>
      <c r="V16">
        <v>22</v>
      </c>
      <c r="X16">
        <v>25</v>
      </c>
    </row>
    <row r="17" spans="1:33" x14ac:dyDescent="0.25">
      <c r="A17" t="s">
        <v>13</v>
      </c>
      <c r="U17">
        <v>24</v>
      </c>
      <c r="V17">
        <v>23</v>
      </c>
    </row>
    <row r="18" spans="1:33" x14ac:dyDescent="0.25">
      <c r="A18" t="s">
        <v>13</v>
      </c>
      <c r="U18">
        <v>25</v>
      </c>
    </row>
    <row r="19" spans="1:33" x14ac:dyDescent="0.25">
      <c r="A19" t="s">
        <v>13</v>
      </c>
    </row>
    <row r="20" spans="1:33" x14ac:dyDescent="0.25">
      <c r="A20" t="s">
        <v>13</v>
      </c>
    </row>
    <row r="21" spans="1:33" x14ac:dyDescent="0.25">
      <c r="A21" t="s">
        <v>13</v>
      </c>
    </row>
    <row r="22" spans="1:33" x14ac:dyDescent="0.25">
      <c r="A22" t="s">
        <v>13</v>
      </c>
    </row>
    <row r="23" spans="1:33" ht="18.75" x14ac:dyDescent="0.3">
      <c r="A23" s="8">
        <v>43554</v>
      </c>
      <c r="B23" s="9" t="s">
        <v>93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</row>
    <row r="24" spans="1:33" x14ac:dyDescent="0.25">
      <c r="A24" s="4"/>
      <c r="B24" s="4" t="s">
        <v>5</v>
      </c>
      <c r="C24" s="4"/>
      <c r="D24" s="4" t="s">
        <v>6</v>
      </c>
      <c r="E24" s="4"/>
      <c r="F24" s="4" t="s">
        <v>7</v>
      </c>
      <c r="G24" s="4"/>
      <c r="H24" s="4" t="s">
        <v>8</v>
      </c>
      <c r="I24" s="4"/>
      <c r="J24" s="4" t="s">
        <v>9</v>
      </c>
      <c r="K24" s="4"/>
      <c r="L24" s="4"/>
      <c r="M24" s="4" t="s">
        <v>10</v>
      </c>
      <c r="N24" s="4"/>
      <c r="O24" s="4"/>
      <c r="P24" s="6"/>
    </row>
    <row r="25" spans="1:33" x14ac:dyDescent="0.25">
      <c r="A25" s="4"/>
      <c r="B25" s="7" t="s">
        <v>3</v>
      </c>
      <c r="C25" s="7" t="s">
        <v>4</v>
      </c>
      <c r="D25" s="7" t="s">
        <v>3</v>
      </c>
      <c r="E25" s="7" t="s">
        <v>4</v>
      </c>
      <c r="F25" s="7" t="s">
        <v>3</v>
      </c>
      <c r="G25" s="7" t="s">
        <v>4</v>
      </c>
      <c r="H25" s="7" t="s">
        <v>3</v>
      </c>
      <c r="I25" s="7" t="s">
        <v>4</v>
      </c>
      <c r="J25" s="7" t="s">
        <v>3</v>
      </c>
      <c r="K25" s="7" t="s">
        <v>4</v>
      </c>
      <c r="L25" s="7"/>
      <c r="M25" s="7" t="s">
        <v>3</v>
      </c>
      <c r="N25" s="7" t="s">
        <v>4</v>
      </c>
      <c r="O25" s="4" t="s">
        <v>11</v>
      </c>
      <c r="P25" s="6" t="s">
        <v>12</v>
      </c>
      <c r="S25" t="s">
        <v>5</v>
      </c>
      <c r="U25" t="s">
        <v>6</v>
      </c>
      <c r="W25" t="s">
        <v>7</v>
      </c>
      <c r="Y25" t="s">
        <v>8</v>
      </c>
      <c r="AA25" t="s">
        <v>9</v>
      </c>
      <c r="AC25" t="s">
        <v>14</v>
      </c>
      <c r="AD25" t="s">
        <v>15</v>
      </c>
      <c r="AE25" t="s">
        <v>16</v>
      </c>
      <c r="AF25" t="s">
        <v>17</v>
      </c>
      <c r="AG25" t="s">
        <v>18</v>
      </c>
    </row>
    <row r="26" spans="1:33" x14ac:dyDescent="0.25">
      <c r="A26" s="1" t="s">
        <v>2</v>
      </c>
      <c r="B26">
        <v>2</v>
      </c>
      <c r="C26">
        <v>2</v>
      </c>
      <c r="D26">
        <v>0</v>
      </c>
      <c r="E26">
        <v>2</v>
      </c>
      <c r="F26">
        <v>3</v>
      </c>
      <c r="G26">
        <v>0</v>
      </c>
      <c r="M26">
        <f t="shared" ref="M26:M36" si="5" xml:space="preserve"> B26 + D26 + F26 + H26 + J26</f>
        <v>5</v>
      </c>
      <c r="N26">
        <f t="shared" ref="N26:N36" si="6" xml:space="preserve"> C26 + E26 + G26 + I26 + K26</f>
        <v>4</v>
      </c>
      <c r="O26" s="1">
        <f t="shared" ref="O26:O36" si="7">M26 - N26</f>
        <v>1</v>
      </c>
      <c r="P26" s="3">
        <f t="shared" ref="P26:P36" si="8" xml:space="preserve"> IF(M26+N26=0, 0, IF(N26=0, "MAX", M26/N26))</f>
        <v>1.25</v>
      </c>
      <c r="Q26">
        <f>IF(P26 &lt; 1, 3, IF(P26 &gt;= P$36, 1, 2))</f>
        <v>2</v>
      </c>
      <c r="T26">
        <v>0</v>
      </c>
      <c r="U26">
        <v>1</v>
      </c>
      <c r="X26">
        <v>0</v>
      </c>
      <c r="AC26" t="s">
        <v>28</v>
      </c>
      <c r="AD26" t="s">
        <v>29</v>
      </c>
      <c r="AE26" t="s">
        <v>97</v>
      </c>
    </row>
    <row r="27" spans="1:33" x14ac:dyDescent="0.25">
      <c r="A27" s="1" t="s">
        <v>19</v>
      </c>
      <c r="D27">
        <v>0</v>
      </c>
      <c r="E27">
        <v>1</v>
      </c>
      <c r="F27">
        <v>0</v>
      </c>
      <c r="G27">
        <v>0</v>
      </c>
      <c r="M27">
        <f t="shared" si="5"/>
        <v>0</v>
      </c>
      <c r="N27">
        <f t="shared" si="6"/>
        <v>1</v>
      </c>
      <c r="O27" s="1">
        <f t="shared" si="7"/>
        <v>-1</v>
      </c>
      <c r="P27" s="3">
        <f t="shared" si="8"/>
        <v>0</v>
      </c>
      <c r="Q27">
        <f t="shared" ref="Q27:Q35" si="9">IF(P27 &lt; 1, 3, IF(P27 &gt;= P$36, 1, 2))</f>
        <v>3</v>
      </c>
      <c r="S27">
        <v>1</v>
      </c>
      <c r="T27">
        <v>2</v>
      </c>
      <c r="U27">
        <v>2</v>
      </c>
      <c r="V27">
        <v>1</v>
      </c>
      <c r="W27">
        <v>1</v>
      </c>
      <c r="X27">
        <v>1</v>
      </c>
      <c r="AC27" t="s">
        <v>94</v>
      </c>
      <c r="AD27" t="s">
        <v>95</v>
      </c>
      <c r="AE27" t="s">
        <v>96</v>
      </c>
    </row>
    <row r="28" spans="1:33" x14ac:dyDescent="0.25">
      <c r="A28" s="1" t="s">
        <v>20</v>
      </c>
      <c r="B28">
        <v>0</v>
      </c>
      <c r="C28">
        <v>0</v>
      </c>
      <c r="D28">
        <v>2</v>
      </c>
      <c r="E28">
        <v>1</v>
      </c>
      <c r="M28">
        <f t="shared" si="5"/>
        <v>2</v>
      </c>
      <c r="N28">
        <f t="shared" si="6"/>
        <v>1</v>
      </c>
      <c r="O28" s="1">
        <f t="shared" si="7"/>
        <v>1</v>
      </c>
      <c r="P28" s="3">
        <f t="shared" si="8"/>
        <v>2</v>
      </c>
      <c r="Q28">
        <f t="shared" si="9"/>
        <v>1</v>
      </c>
      <c r="S28">
        <v>2</v>
      </c>
      <c r="T28">
        <v>5</v>
      </c>
      <c r="U28">
        <v>3</v>
      </c>
      <c r="V28">
        <v>2</v>
      </c>
      <c r="W28">
        <v>2</v>
      </c>
      <c r="X28">
        <v>2</v>
      </c>
      <c r="AC28" t="s">
        <v>103</v>
      </c>
      <c r="AD28" t="s">
        <v>98</v>
      </c>
      <c r="AE28" t="s">
        <v>104</v>
      </c>
    </row>
    <row r="29" spans="1:33" x14ac:dyDescent="0.25">
      <c r="A29" s="1" t="s">
        <v>21</v>
      </c>
      <c r="B29">
        <v>1</v>
      </c>
      <c r="C29">
        <v>2</v>
      </c>
      <c r="D29">
        <v>0</v>
      </c>
      <c r="E29">
        <v>1</v>
      </c>
      <c r="M29">
        <f t="shared" si="5"/>
        <v>1</v>
      </c>
      <c r="N29">
        <f t="shared" si="6"/>
        <v>3</v>
      </c>
      <c r="O29" s="1">
        <f t="shared" si="7"/>
        <v>-2</v>
      </c>
      <c r="P29" s="3">
        <f t="shared" si="8"/>
        <v>0.33333333333333331</v>
      </c>
      <c r="Q29">
        <f t="shared" si="9"/>
        <v>3</v>
      </c>
      <c r="S29">
        <v>3</v>
      </c>
      <c r="T29">
        <v>9</v>
      </c>
      <c r="U29">
        <v>6</v>
      </c>
      <c r="V29">
        <v>3</v>
      </c>
      <c r="W29">
        <v>3</v>
      </c>
      <c r="X29">
        <v>3</v>
      </c>
      <c r="AC29" t="s">
        <v>102</v>
      </c>
      <c r="AD29" t="s">
        <v>39</v>
      </c>
      <c r="AE29" t="s">
        <v>105</v>
      </c>
    </row>
    <row r="30" spans="1:33" x14ac:dyDescent="0.25">
      <c r="A30" s="1" t="s">
        <v>0</v>
      </c>
      <c r="B30">
        <v>6</v>
      </c>
      <c r="C30">
        <v>5</v>
      </c>
      <c r="D30">
        <v>4</v>
      </c>
      <c r="E30">
        <v>4</v>
      </c>
      <c r="F30">
        <v>4</v>
      </c>
      <c r="G30">
        <v>0</v>
      </c>
      <c r="M30">
        <f t="shared" si="5"/>
        <v>14</v>
      </c>
      <c r="N30">
        <f t="shared" si="6"/>
        <v>9</v>
      </c>
      <c r="O30" s="1">
        <f t="shared" si="7"/>
        <v>5</v>
      </c>
      <c r="P30" s="3">
        <f t="shared" si="8"/>
        <v>1.5555555555555556</v>
      </c>
      <c r="Q30">
        <f t="shared" si="9"/>
        <v>2</v>
      </c>
      <c r="S30">
        <v>11</v>
      </c>
      <c r="T30">
        <v>10</v>
      </c>
      <c r="U30">
        <v>10</v>
      </c>
      <c r="V30">
        <v>5</v>
      </c>
      <c r="W30">
        <v>9</v>
      </c>
      <c r="X30">
        <v>5</v>
      </c>
      <c r="AD30" t="s">
        <v>101</v>
      </c>
    </row>
    <row r="31" spans="1:33" x14ac:dyDescent="0.25">
      <c r="A31" s="1" t="s">
        <v>22</v>
      </c>
      <c r="B31">
        <v>0</v>
      </c>
      <c r="C31">
        <v>0</v>
      </c>
      <c r="D31">
        <v>0</v>
      </c>
      <c r="E31">
        <v>0</v>
      </c>
      <c r="M31">
        <f t="shared" si="5"/>
        <v>0</v>
      </c>
      <c r="N31">
        <f t="shared" si="6"/>
        <v>0</v>
      </c>
      <c r="O31" s="1">
        <f t="shared" si="7"/>
        <v>0</v>
      </c>
      <c r="P31" s="3">
        <f t="shared" si="8"/>
        <v>0</v>
      </c>
      <c r="Q31">
        <v>2</v>
      </c>
      <c r="S31">
        <v>13</v>
      </c>
      <c r="T31">
        <v>12</v>
      </c>
      <c r="U31">
        <v>14</v>
      </c>
      <c r="V31">
        <v>7</v>
      </c>
      <c r="W31">
        <v>16</v>
      </c>
      <c r="X31">
        <v>6</v>
      </c>
      <c r="AD31" t="s">
        <v>100</v>
      </c>
    </row>
    <row r="32" spans="1:33" x14ac:dyDescent="0.25">
      <c r="A32" s="1" t="s">
        <v>23</v>
      </c>
      <c r="B32">
        <v>0</v>
      </c>
      <c r="C32">
        <v>0</v>
      </c>
      <c r="F32">
        <v>0</v>
      </c>
      <c r="G32">
        <v>1</v>
      </c>
      <c r="M32">
        <f t="shared" si="5"/>
        <v>0</v>
      </c>
      <c r="N32">
        <f t="shared" si="6"/>
        <v>1</v>
      </c>
      <c r="O32" s="1">
        <f t="shared" si="7"/>
        <v>-1</v>
      </c>
      <c r="P32" s="3">
        <f t="shared" si="8"/>
        <v>0</v>
      </c>
      <c r="Q32">
        <f t="shared" si="9"/>
        <v>3</v>
      </c>
      <c r="S32">
        <v>14</v>
      </c>
      <c r="T32">
        <v>13</v>
      </c>
      <c r="U32">
        <v>18</v>
      </c>
      <c r="V32">
        <v>9</v>
      </c>
      <c r="W32">
        <v>21</v>
      </c>
      <c r="X32">
        <v>9</v>
      </c>
      <c r="AD32" t="s">
        <v>99</v>
      </c>
    </row>
    <row r="33" spans="1:33" x14ac:dyDescent="0.25">
      <c r="A33" s="1" t="s">
        <v>1</v>
      </c>
      <c r="D33">
        <v>0</v>
      </c>
      <c r="E33">
        <v>0</v>
      </c>
      <c r="F33">
        <v>0</v>
      </c>
      <c r="G33">
        <v>0</v>
      </c>
      <c r="M33">
        <f t="shared" si="5"/>
        <v>0</v>
      </c>
      <c r="N33">
        <f t="shared" si="6"/>
        <v>0</v>
      </c>
      <c r="O33" s="1">
        <f t="shared" si="7"/>
        <v>0</v>
      </c>
      <c r="P33" s="3">
        <f t="shared" si="8"/>
        <v>0</v>
      </c>
      <c r="Q33">
        <f t="shared" si="9"/>
        <v>3</v>
      </c>
      <c r="S33">
        <v>16</v>
      </c>
      <c r="T33">
        <v>14</v>
      </c>
      <c r="U33">
        <v>21</v>
      </c>
      <c r="V33">
        <v>11</v>
      </c>
      <c r="W33">
        <v>25</v>
      </c>
    </row>
    <row r="34" spans="1:33" x14ac:dyDescent="0.25">
      <c r="A34" s="1" t="s">
        <v>24</v>
      </c>
      <c r="B34">
        <v>2</v>
      </c>
      <c r="C34">
        <v>6</v>
      </c>
      <c r="D34">
        <v>0</v>
      </c>
      <c r="E34">
        <v>1</v>
      </c>
      <c r="F34">
        <v>1</v>
      </c>
      <c r="G34">
        <v>0</v>
      </c>
      <c r="M34">
        <f t="shared" si="5"/>
        <v>3</v>
      </c>
      <c r="N34">
        <f t="shared" si="6"/>
        <v>7</v>
      </c>
      <c r="O34" s="1">
        <f t="shared" si="7"/>
        <v>-4</v>
      </c>
      <c r="P34" s="3">
        <f t="shared" si="8"/>
        <v>0.42857142857142855</v>
      </c>
      <c r="Q34">
        <f t="shared" si="9"/>
        <v>3</v>
      </c>
      <c r="S34">
        <v>19</v>
      </c>
      <c r="T34">
        <v>17</v>
      </c>
      <c r="U34">
        <v>24</v>
      </c>
      <c r="V34">
        <v>13</v>
      </c>
    </row>
    <row r="35" spans="1:33" x14ac:dyDescent="0.25">
      <c r="A35" s="1" t="s">
        <v>25</v>
      </c>
      <c r="B35">
        <v>6</v>
      </c>
      <c r="C35">
        <v>4</v>
      </c>
      <c r="D35">
        <v>7</v>
      </c>
      <c r="E35">
        <v>1</v>
      </c>
      <c r="F35">
        <v>5</v>
      </c>
      <c r="G35">
        <v>1</v>
      </c>
      <c r="M35">
        <f t="shared" si="5"/>
        <v>18</v>
      </c>
      <c r="N35">
        <f t="shared" si="6"/>
        <v>6</v>
      </c>
      <c r="O35" s="1">
        <f t="shared" si="7"/>
        <v>12</v>
      </c>
      <c r="P35" s="3">
        <f t="shared" si="8"/>
        <v>3</v>
      </c>
      <c r="Q35">
        <f t="shared" si="9"/>
        <v>1</v>
      </c>
      <c r="S35">
        <v>20</v>
      </c>
      <c r="T35">
        <v>18</v>
      </c>
      <c r="U35">
        <v>25</v>
      </c>
      <c r="V35">
        <v>15</v>
      </c>
    </row>
    <row r="36" spans="1:33" x14ac:dyDescent="0.25">
      <c r="A36" s="4"/>
      <c r="B36" s="4">
        <v>25</v>
      </c>
      <c r="C36" s="4">
        <v>21</v>
      </c>
      <c r="D36" s="4">
        <v>25</v>
      </c>
      <c r="E36" s="4">
        <v>15</v>
      </c>
      <c r="F36" s="4">
        <v>25</v>
      </c>
      <c r="G36" s="4">
        <v>9</v>
      </c>
      <c r="H36" s="4"/>
      <c r="I36" s="4"/>
      <c r="J36" s="4"/>
      <c r="K36" s="4"/>
      <c r="L36" s="4"/>
      <c r="M36" s="4">
        <f t="shared" si="5"/>
        <v>75</v>
      </c>
      <c r="N36" s="4">
        <f t="shared" si="6"/>
        <v>45</v>
      </c>
      <c r="O36" s="4">
        <f t="shared" si="7"/>
        <v>30</v>
      </c>
      <c r="P36" s="5">
        <f t="shared" si="8"/>
        <v>1.6666666666666667</v>
      </c>
      <c r="S36">
        <v>22</v>
      </c>
      <c r="T36">
        <v>19</v>
      </c>
    </row>
    <row r="37" spans="1:33" x14ac:dyDescent="0.25">
      <c r="P37"/>
      <c r="S37">
        <v>24</v>
      </c>
      <c r="T37">
        <v>21</v>
      </c>
    </row>
    <row r="38" spans="1:33" x14ac:dyDescent="0.25">
      <c r="A38" t="s">
        <v>13</v>
      </c>
      <c r="S38">
        <v>25</v>
      </c>
    </row>
    <row r="39" spans="1:33" x14ac:dyDescent="0.25">
      <c r="A39" t="s">
        <v>13</v>
      </c>
    </row>
    <row r="40" spans="1:33" x14ac:dyDescent="0.25">
      <c r="A40" t="s">
        <v>13</v>
      </c>
    </row>
    <row r="41" spans="1:33" x14ac:dyDescent="0.25">
      <c r="A41" t="s">
        <v>13</v>
      </c>
    </row>
    <row r="42" spans="1:33" x14ac:dyDescent="0.25">
      <c r="A42" t="s">
        <v>13</v>
      </c>
    </row>
    <row r="43" spans="1:33" ht="18.75" x14ac:dyDescent="0.3">
      <c r="A43" s="8">
        <v>43545</v>
      </c>
      <c r="B43" s="9" t="s">
        <v>92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10"/>
    </row>
    <row r="44" spans="1:33" x14ac:dyDescent="0.25">
      <c r="A44" s="4"/>
      <c r="B44" s="4" t="s">
        <v>5</v>
      </c>
      <c r="C44" s="4"/>
      <c r="D44" s="4" t="s">
        <v>6</v>
      </c>
      <c r="E44" s="4"/>
      <c r="F44" s="4" t="s">
        <v>7</v>
      </c>
      <c r="G44" s="4"/>
      <c r="H44" s="4" t="s">
        <v>8</v>
      </c>
      <c r="I44" s="4"/>
      <c r="J44" s="4" t="s">
        <v>9</v>
      </c>
      <c r="K44" s="4"/>
      <c r="L44" s="4"/>
      <c r="M44" s="4" t="s">
        <v>10</v>
      </c>
      <c r="N44" s="4"/>
      <c r="O44" s="4"/>
      <c r="P44" s="6"/>
    </row>
    <row r="45" spans="1:33" x14ac:dyDescent="0.25">
      <c r="A45" s="4"/>
      <c r="B45" s="7" t="s">
        <v>3</v>
      </c>
      <c r="C45" s="7" t="s">
        <v>4</v>
      </c>
      <c r="D45" s="7" t="s">
        <v>3</v>
      </c>
      <c r="E45" s="7" t="s">
        <v>4</v>
      </c>
      <c r="F45" s="7" t="s">
        <v>3</v>
      </c>
      <c r="G45" s="7" t="s">
        <v>4</v>
      </c>
      <c r="H45" s="7" t="s">
        <v>3</v>
      </c>
      <c r="I45" s="7" t="s">
        <v>4</v>
      </c>
      <c r="J45" s="7" t="s">
        <v>3</v>
      </c>
      <c r="K45" s="7" t="s">
        <v>4</v>
      </c>
      <c r="L45" s="7"/>
      <c r="M45" s="7" t="s">
        <v>3</v>
      </c>
      <c r="N45" s="7" t="s">
        <v>4</v>
      </c>
      <c r="O45" s="4" t="s">
        <v>11</v>
      </c>
      <c r="P45" s="6" t="s">
        <v>12</v>
      </c>
      <c r="S45" t="s">
        <v>5</v>
      </c>
      <c r="U45" t="s">
        <v>6</v>
      </c>
      <c r="W45" t="s">
        <v>7</v>
      </c>
      <c r="Y45" t="s">
        <v>8</v>
      </c>
      <c r="AA45" t="s">
        <v>9</v>
      </c>
      <c r="AC45" t="s">
        <v>14</v>
      </c>
      <c r="AD45" t="s">
        <v>15</v>
      </c>
      <c r="AE45" t="s">
        <v>16</v>
      </c>
      <c r="AF45" t="s">
        <v>17</v>
      </c>
      <c r="AG45" t="s">
        <v>18</v>
      </c>
    </row>
    <row r="46" spans="1:33" x14ac:dyDescent="0.25">
      <c r="A46" s="1" t="s">
        <v>2</v>
      </c>
      <c r="B46">
        <v>0</v>
      </c>
      <c r="C46">
        <v>2</v>
      </c>
      <c r="D46">
        <v>1</v>
      </c>
      <c r="E46">
        <v>1</v>
      </c>
      <c r="F46">
        <v>1</v>
      </c>
      <c r="G46">
        <v>3</v>
      </c>
      <c r="H46">
        <v>1</v>
      </c>
      <c r="I46">
        <v>1</v>
      </c>
      <c r="M46">
        <f t="shared" ref="M46:M57" si="10" xml:space="preserve"> B46 + D46 + F46 + H46 + J46</f>
        <v>3</v>
      </c>
      <c r="N46">
        <f t="shared" ref="N46:N57" si="11" xml:space="preserve"> C46 + E46 + G46 + I46 + K46</f>
        <v>7</v>
      </c>
      <c r="O46" s="1">
        <f t="shared" ref="O46:O57" si="12">M46 - N46</f>
        <v>-4</v>
      </c>
      <c r="P46" s="3">
        <f t="shared" ref="P46:P57" si="13" xml:space="preserve"> IF(M46+N46=0, 0, IF(N46=0, "MAX", M46/N46))</f>
        <v>0.42857142857142855</v>
      </c>
      <c r="Q46">
        <f>IF(P46 &lt; 1, 3, IF(P46 &gt;= P$57, 1, 2))</f>
        <v>3</v>
      </c>
      <c r="S46">
        <v>1</v>
      </c>
      <c r="V46">
        <v>1</v>
      </c>
      <c r="W46">
        <v>0</v>
      </c>
      <c r="Z46">
        <v>0</v>
      </c>
      <c r="AC46" t="s">
        <v>42</v>
      </c>
      <c r="AD46" t="s">
        <v>43</v>
      </c>
      <c r="AE46" t="s">
        <v>44</v>
      </c>
      <c r="AF46" t="s">
        <v>43</v>
      </c>
    </row>
    <row r="47" spans="1:33" x14ac:dyDescent="0.25">
      <c r="A47" s="1" t="s">
        <v>19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M47">
        <f t="shared" si="10"/>
        <v>0</v>
      </c>
      <c r="N47">
        <f t="shared" si="11"/>
        <v>0</v>
      </c>
      <c r="O47" s="1">
        <f t="shared" si="12"/>
        <v>0</v>
      </c>
      <c r="P47" s="3">
        <f t="shared" si="13"/>
        <v>0</v>
      </c>
      <c r="Q47">
        <f t="shared" ref="Q47:Q57" si="14">IF(P47 &lt; 1, 3, IF(P47 &gt;= P$57, 1, 2))</f>
        <v>3</v>
      </c>
      <c r="S47">
        <v>2</v>
      </c>
      <c r="T47">
        <v>4</v>
      </c>
      <c r="U47">
        <v>1</v>
      </c>
      <c r="V47">
        <v>7</v>
      </c>
      <c r="W47">
        <v>2</v>
      </c>
      <c r="X47">
        <v>3</v>
      </c>
      <c r="Y47">
        <v>1</v>
      </c>
      <c r="Z47">
        <v>6</v>
      </c>
      <c r="AC47" t="s">
        <v>45</v>
      </c>
      <c r="AD47" t="s">
        <v>45</v>
      </c>
      <c r="AE47" t="s">
        <v>45</v>
      </c>
      <c r="AF47" t="s">
        <v>46</v>
      </c>
    </row>
    <row r="48" spans="1:33" x14ac:dyDescent="0.25">
      <c r="A48" s="1" t="s">
        <v>20</v>
      </c>
      <c r="D48">
        <v>1</v>
      </c>
      <c r="E48">
        <v>4</v>
      </c>
      <c r="F48">
        <v>0</v>
      </c>
      <c r="G48">
        <v>2</v>
      </c>
      <c r="H48">
        <v>1</v>
      </c>
      <c r="I48">
        <v>3</v>
      </c>
      <c r="M48">
        <f t="shared" si="10"/>
        <v>2</v>
      </c>
      <c r="N48">
        <f t="shared" si="11"/>
        <v>9</v>
      </c>
      <c r="O48" s="1">
        <f t="shared" si="12"/>
        <v>-7</v>
      </c>
      <c r="P48" s="3">
        <f t="shared" si="13"/>
        <v>0.22222222222222221</v>
      </c>
      <c r="Q48">
        <f t="shared" si="14"/>
        <v>3</v>
      </c>
      <c r="S48">
        <v>3</v>
      </c>
      <c r="T48">
        <v>8</v>
      </c>
      <c r="U48">
        <v>5</v>
      </c>
      <c r="V48">
        <v>9</v>
      </c>
      <c r="W48">
        <v>5</v>
      </c>
      <c r="X48">
        <v>4</v>
      </c>
      <c r="Y48">
        <v>3</v>
      </c>
      <c r="Z48">
        <v>8</v>
      </c>
      <c r="AC48" t="s">
        <v>47</v>
      </c>
      <c r="AE48" t="s">
        <v>48</v>
      </c>
      <c r="AF48" t="s">
        <v>50</v>
      </c>
    </row>
    <row r="49" spans="1:31" x14ac:dyDescent="0.25">
      <c r="A49" s="1" t="s">
        <v>21</v>
      </c>
      <c r="B49">
        <v>1</v>
      </c>
      <c r="C49">
        <v>2</v>
      </c>
      <c r="D49">
        <v>1</v>
      </c>
      <c r="E49">
        <v>2</v>
      </c>
      <c r="H49">
        <v>1</v>
      </c>
      <c r="I49">
        <v>2</v>
      </c>
      <c r="M49">
        <f t="shared" si="10"/>
        <v>3</v>
      </c>
      <c r="N49">
        <f t="shared" si="11"/>
        <v>6</v>
      </c>
      <c r="O49" s="1">
        <f t="shared" si="12"/>
        <v>-3</v>
      </c>
      <c r="P49" s="3">
        <f t="shared" si="13"/>
        <v>0.5</v>
      </c>
      <c r="Q49">
        <f t="shared" si="14"/>
        <v>3</v>
      </c>
      <c r="S49">
        <v>4</v>
      </c>
      <c r="T49">
        <v>12</v>
      </c>
      <c r="U49">
        <v>6</v>
      </c>
      <c r="V49">
        <v>12</v>
      </c>
      <c r="W49">
        <v>8</v>
      </c>
      <c r="X49">
        <v>5</v>
      </c>
      <c r="Y49">
        <v>4</v>
      </c>
      <c r="Z49">
        <v>15</v>
      </c>
      <c r="AE49" t="s">
        <v>49</v>
      </c>
    </row>
    <row r="50" spans="1:31" x14ac:dyDescent="0.25">
      <c r="A50" s="1" t="s">
        <v>0</v>
      </c>
      <c r="B50">
        <v>4</v>
      </c>
      <c r="C50">
        <v>5</v>
      </c>
      <c r="D50">
        <v>3</v>
      </c>
      <c r="E50">
        <v>7</v>
      </c>
      <c r="F50">
        <v>9</v>
      </c>
      <c r="G50">
        <v>3</v>
      </c>
      <c r="H50">
        <v>5</v>
      </c>
      <c r="I50">
        <v>2</v>
      </c>
      <c r="M50">
        <f t="shared" si="10"/>
        <v>21</v>
      </c>
      <c r="N50">
        <f t="shared" si="11"/>
        <v>17</v>
      </c>
      <c r="O50" s="1">
        <f t="shared" si="12"/>
        <v>4</v>
      </c>
      <c r="P50" s="3">
        <f t="shared" si="13"/>
        <v>1.2352941176470589</v>
      </c>
      <c r="Q50">
        <f t="shared" si="14"/>
        <v>1</v>
      </c>
      <c r="S50">
        <v>7</v>
      </c>
      <c r="T50">
        <v>13</v>
      </c>
      <c r="U50">
        <v>7</v>
      </c>
      <c r="V50">
        <v>13</v>
      </c>
      <c r="W50">
        <v>9</v>
      </c>
      <c r="X50">
        <v>6</v>
      </c>
      <c r="Y50">
        <v>6</v>
      </c>
      <c r="Z50">
        <v>16</v>
      </c>
      <c r="AE50" t="s">
        <v>51</v>
      </c>
    </row>
    <row r="51" spans="1:31" x14ac:dyDescent="0.25">
      <c r="A51" s="1" t="s">
        <v>22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M51">
        <f t="shared" si="10"/>
        <v>0</v>
      </c>
      <c r="N51">
        <f t="shared" si="11"/>
        <v>1</v>
      </c>
      <c r="O51" s="1">
        <f t="shared" si="12"/>
        <v>-1</v>
      </c>
      <c r="P51" s="3">
        <f t="shared" si="13"/>
        <v>0</v>
      </c>
      <c r="Q51">
        <f t="shared" si="14"/>
        <v>3</v>
      </c>
      <c r="S51">
        <v>8</v>
      </c>
      <c r="T51">
        <v>18</v>
      </c>
      <c r="U51">
        <v>8</v>
      </c>
      <c r="V51">
        <v>14</v>
      </c>
      <c r="W51">
        <v>13</v>
      </c>
      <c r="X51">
        <v>7</v>
      </c>
      <c r="Y51">
        <v>7</v>
      </c>
      <c r="Z51">
        <v>19</v>
      </c>
    </row>
    <row r="52" spans="1:31" x14ac:dyDescent="0.25">
      <c r="A52" s="1" t="s">
        <v>23</v>
      </c>
      <c r="B52">
        <v>1</v>
      </c>
      <c r="C52">
        <v>0</v>
      </c>
      <c r="F52">
        <v>0</v>
      </c>
      <c r="G52">
        <v>0</v>
      </c>
      <c r="M52">
        <f t="shared" si="10"/>
        <v>1</v>
      </c>
      <c r="N52">
        <f t="shared" si="11"/>
        <v>0</v>
      </c>
      <c r="O52" s="1">
        <f t="shared" si="12"/>
        <v>1</v>
      </c>
      <c r="P52" s="3" t="str">
        <f t="shared" si="13"/>
        <v>MAX</v>
      </c>
      <c r="Q52">
        <f t="shared" si="14"/>
        <v>1</v>
      </c>
      <c r="S52">
        <v>9</v>
      </c>
      <c r="T52">
        <v>19</v>
      </c>
      <c r="U52">
        <v>9</v>
      </c>
      <c r="V52">
        <v>15</v>
      </c>
      <c r="W52">
        <v>15</v>
      </c>
      <c r="X52">
        <v>10</v>
      </c>
      <c r="Y52">
        <v>8</v>
      </c>
      <c r="Z52">
        <v>20</v>
      </c>
    </row>
    <row r="53" spans="1:31" x14ac:dyDescent="0.25">
      <c r="A53" s="1" t="s">
        <v>1</v>
      </c>
      <c r="D53">
        <v>0</v>
      </c>
      <c r="E53">
        <v>2</v>
      </c>
      <c r="H53">
        <v>0</v>
      </c>
      <c r="I53">
        <v>4</v>
      </c>
      <c r="M53">
        <f t="shared" si="10"/>
        <v>0</v>
      </c>
      <c r="N53">
        <f t="shared" si="11"/>
        <v>6</v>
      </c>
      <c r="O53" s="1">
        <f t="shared" si="12"/>
        <v>-6</v>
      </c>
      <c r="P53" s="3">
        <f t="shared" si="13"/>
        <v>0</v>
      </c>
      <c r="Q53">
        <f t="shared" si="14"/>
        <v>3</v>
      </c>
      <c r="S53">
        <v>10</v>
      </c>
      <c r="T53">
        <v>22</v>
      </c>
      <c r="U53">
        <v>10</v>
      </c>
      <c r="V53">
        <v>17</v>
      </c>
      <c r="W53">
        <v>20</v>
      </c>
      <c r="X53">
        <v>11</v>
      </c>
      <c r="Y53">
        <v>9</v>
      </c>
      <c r="Z53">
        <v>21</v>
      </c>
    </row>
    <row r="54" spans="1:31" x14ac:dyDescent="0.25">
      <c r="A54" s="1" t="s">
        <v>24</v>
      </c>
      <c r="B54">
        <v>0</v>
      </c>
      <c r="C54">
        <v>5</v>
      </c>
      <c r="D54">
        <v>0</v>
      </c>
      <c r="E54">
        <v>3</v>
      </c>
      <c r="F54">
        <v>0</v>
      </c>
      <c r="G54">
        <v>0</v>
      </c>
      <c r="H54">
        <v>0</v>
      </c>
      <c r="I54">
        <v>3</v>
      </c>
      <c r="M54">
        <f t="shared" si="10"/>
        <v>0</v>
      </c>
      <c r="N54">
        <f t="shared" si="11"/>
        <v>11</v>
      </c>
      <c r="O54" s="1">
        <f t="shared" si="12"/>
        <v>-11</v>
      </c>
      <c r="P54" s="3">
        <f t="shared" si="13"/>
        <v>0</v>
      </c>
      <c r="Q54">
        <f t="shared" si="14"/>
        <v>3</v>
      </c>
      <c r="S54">
        <v>11</v>
      </c>
      <c r="T54">
        <v>23</v>
      </c>
      <c r="U54">
        <v>12</v>
      </c>
      <c r="V54">
        <v>19</v>
      </c>
      <c r="W54">
        <v>23</v>
      </c>
      <c r="X54">
        <v>14</v>
      </c>
      <c r="Y54">
        <v>11</v>
      </c>
      <c r="Z54">
        <v>25</v>
      </c>
    </row>
    <row r="55" spans="1:31" x14ac:dyDescent="0.25">
      <c r="A55" s="1" t="s">
        <v>25</v>
      </c>
      <c r="B55">
        <v>4</v>
      </c>
      <c r="C55">
        <v>4</v>
      </c>
      <c r="D55">
        <v>4</v>
      </c>
      <c r="E55">
        <v>3</v>
      </c>
      <c r="F55">
        <v>6</v>
      </c>
      <c r="G55">
        <v>1</v>
      </c>
      <c r="H55">
        <v>2</v>
      </c>
      <c r="I55">
        <v>2</v>
      </c>
      <c r="M55">
        <f t="shared" si="10"/>
        <v>16</v>
      </c>
      <c r="N55">
        <f t="shared" si="11"/>
        <v>10</v>
      </c>
      <c r="O55" s="1">
        <f t="shared" si="12"/>
        <v>6</v>
      </c>
      <c r="P55" s="3">
        <f t="shared" si="13"/>
        <v>1.6</v>
      </c>
      <c r="Q55">
        <f t="shared" si="14"/>
        <v>1</v>
      </c>
      <c r="S55">
        <v>13</v>
      </c>
      <c r="T55">
        <v>24</v>
      </c>
      <c r="U55">
        <v>13</v>
      </c>
      <c r="V55">
        <v>20</v>
      </c>
      <c r="W55">
        <v>25</v>
      </c>
      <c r="X55">
        <v>20</v>
      </c>
    </row>
    <row r="56" spans="1:31" x14ac:dyDescent="0.25">
      <c r="A56" s="1" t="s">
        <v>41</v>
      </c>
      <c r="M56">
        <f t="shared" ref="M56" si="15" xml:space="preserve"> B56 + D56 + F56 + H56 + J56</f>
        <v>0</v>
      </c>
      <c r="N56">
        <f t="shared" ref="N56" si="16" xml:space="preserve"> C56 + E56 + G56 + I56 + K56</f>
        <v>0</v>
      </c>
      <c r="O56" s="1">
        <f t="shared" ref="O56" si="17">M56 - N56</f>
        <v>0</v>
      </c>
      <c r="P56" s="3">
        <f t="shared" ref="P56" si="18" xml:space="preserve"> IF(M56+N56=0, 0, IF(N56=0, "MAX", M56/N56))</f>
        <v>0</v>
      </c>
      <c r="Q56">
        <v>2</v>
      </c>
      <c r="T56">
        <v>25</v>
      </c>
      <c r="U56">
        <v>14</v>
      </c>
      <c r="V56">
        <v>23</v>
      </c>
    </row>
    <row r="57" spans="1:31" x14ac:dyDescent="0.25">
      <c r="A57" s="4"/>
      <c r="B57" s="4">
        <v>13</v>
      </c>
      <c r="C57" s="4">
        <v>25</v>
      </c>
      <c r="D57" s="4">
        <v>17</v>
      </c>
      <c r="E57" s="4">
        <v>25</v>
      </c>
      <c r="F57" s="4">
        <v>25</v>
      </c>
      <c r="G57" s="4">
        <v>20</v>
      </c>
      <c r="H57" s="4">
        <v>11</v>
      </c>
      <c r="I57" s="4">
        <v>25</v>
      </c>
      <c r="J57" s="4"/>
      <c r="K57" s="4"/>
      <c r="L57" s="4"/>
      <c r="M57" s="4">
        <f t="shared" si="10"/>
        <v>66</v>
      </c>
      <c r="N57" s="4">
        <f t="shared" si="11"/>
        <v>95</v>
      </c>
      <c r="O57" s="4">
        <f t="shared" si="12"/>
        <v>-29</v>
      </c>
      <c r="P57" s="5">
        <f t="shared" si="13"/>
        <v>0.69473684210526321</v>
      </c>
      <c r="Q57">
        <f t="shared" si="14"/>
        <v>3</v>
      </c>
      <c r="U57">
        <v>17</v>
      </c>
      <c r="V57">
        <v>25</v>
      </c>
    </row>
    <row r="58" spans="1:31" x14ac:dyDescent="0.25">
      <c r="P58"/>
    </row>
    <row r="59" spans="1:31" x14ac:dyDescent="0.25">
      <c r="A59" t="s">
        <v>13</v>
      </c>
    </row>
    <row r="60" spans="1:31" x14ac:dyDescent="0.25">
      <c r="A60" t="s">
        <v>13</v>
      </c>
    </row>
    <row r="61" spans="1:31" x14ac:dyDescent="0.25">
      <c r="A61" t="s">
        <v>13</v>
      </c>
    </row>
    <row r="62" spans="1:31" x14ac:dyDescent="0.25">
      <c r="A62" t="s">
        <v>13</v>
      </c>
    </row>
    <row r="63" spans="1:31" x14ac:dyDescent="0.25">
      <c r="A63" t="s">
        <v>13</v>
      </c>
    </row>
    <row r="64" spans="1:31" ht="18.75" x14ac:dyDescent="0.3">
      <c r="A64" s="8">
        <v>43538</v>
      </c>
      <c r="B64" s="9" t="s">
        <v>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0"/>
    </row>
    <row r="65" spans="1:33" x14ac:dyDescent="0.25">
      <c r="A65" s="4"/>
      <c r="B65" s="4" t="s">
        <v>5</v>
      </c>
      <c r="C65" s="4"/>
      <c r="D65" s="4" t="s">
        <v>6</v>
      </c>
      <c r="E65" s="4"/>
      <c r="F65" s="4" t="s">
        <v>7</v>
      </c>
      <c r="G65" s="4"/>
      <c r="H65" s="4" t="s">
        <v>8</v>
      </c>
      <c r="I65" s="4"/>
      <c r="J65" s="4" t="s">
        <v>9</v>
      </c>
      <c r="K65" s="4"/>
      <c r="L65" s="4"/>
      <c r="M65" s="4" t="s">
        <v>10</v>
      </c>
      <c r="N65" s="4"/>
      <c r="O65" s="4"/>
      <c r="P65" s="6"/>
    </row>
    <row r="66" spans="1:33" x14ac:dyDescent="0.25">
      <c r="A66" s="4"/>
      <c r="B66" s="7" t="s">
        <v>3</v>
      </c>
      <c r="C66" s="7" t="s">
        <v>4</v>
      </c>
      <c r="D66" s="7" t="s">
        <v>3</v>
      </c>
      <c r="E66" s="7" t="s">
        <v>4</v>
      </c>
      <c r="F66" s="7" t="s">
        <v>3</v>
      </c>
      <c r="G66" s="7" t="s">
        <v>4</v>
      </c>
      <c r="H66" s="7" t="s">
        <v>3</v>
      </c>
      <c r="I66" s="7" t="s">
        <v>4</v>
      </c>
      <c r="J66" s="7" t="s">
        <v>3</v>
      </c>
      <c r="K66" s="7" t="s">
        <v>4</v>
      </c>
      <c r="L66" s="7"/>
      <c r="M66" s="7" t="s">
        <v>3</v>
      </c>
      <c r="N66" s="7" t="s">
        <v>4</v>
      </c>
      <c r="O66" s="4" t="s">
        <v>11</v>
      </c>
      <c r="P66" s="6" t="s">
        <v>12</v>
      </c>
      <c r="S66" t="s">
        <v>5</v>
      </c>
      <c r="U66" t="s">
        <v>6</v>
      </c>
      <c r="W66" t="s">
        <v>7</v>
      </c>
      <c r="Y66" t="s">
        <v>8</v>
      </c>
      <c r="AA66" t="s">
        <v>9</v>
      </c>
      <c r="AC66" t="s">
        <v>14</v>
      </c>
      <c r="AD66" t="s">
        <v>15</v>
      </c>
      <c r="AE66" t="s">
        <v>16</v>
      </c>
      <c r="AF66" t="s">
        <v>17</v>
      </c>
      <c r="AG66" t="s">
        <v>18</v>
      </c>
    </row>
    <row r="67" spans="1:33" x14ac:dyDescent="0.25">
      <c r="A67" s="1" t="s">
        <v>2</v>
      </c>
      <c r="B67">
        <v>3</v>
      </c>
      <c r="C67">
        <v>1</v>
      </c>
      <c r="D67">
        <v>4</v>
      </c>
      <c r="E67">
        <v>0</v>
      </c>
      <c r="F67">
        <v>1</v>
      </c>
      <c r="G67">
        <v>0</v>
      </c>
      <c r="M67">
        <f t="shared" ref="M67" si="19" xml:space="preserve"> B67 + D67 + F67 + H67 + J67</f>
        <v>8</v>
      </c>
      <c r="N67">
        <f t="shared" ref="N67" si="20" xml:space="preserve"> C67 + E67 + G67 + I67 + K67</f>
        <v>1</v>
      </c>
      <c r="O67" s="1">
        <f t="shared" ref="O67" si="21">M67 - N67</f>
        <v>7</v>
      </c>
      <c r="P67" s="3">
        <f t="shared" ref="P67" si="22" xml:space="preserve"> IF(M67+N67=0, 0, IF(N67=0, "MAX", M67/N67))</f>
        <v>8</v>
      </c>
      <c r="Q67">
        <f t="shared" ref="Q67:Q76" si="23">IF(P67 &lt; 1, 3, IF(P67 &gt;= P$77, 1, 2))</f>
        <v>1</v>
      </c>
      <c r="T67">
        <v>3</v>
      </c>
      <c r="U67">
        <v>0</v>
      </c>
      <c r="X67">
        <v>0</v>
      </c>
      <c r="AC67" t="s">
        <v>28</v>
      </c>
      <c r="AD67" t="s">
        <v>29</v>
      </c>
      <c r="AE67" t="s">
        <v>30</v>
      </c>
    </row>
    <row r="68" spans="1:33" x14ac:dyDescent="0.25">
      <c r="A68" s="1" t="s">
        <v>19</v>
      </c>
      <c r="D68">
        <v>0</v>
      </c>
      <c r="E68">
        <v>0</v>
      </c>
      <c r="F68">
        <v>0</v>
      </c>
      <c r="G68">
        <v>2</v>
      </c>
      <c r="M68">
        <f t="shared" ref="M68:M75" si="24" xml:space="preserve"> B68 + D68 + F68 + H68 + J68</f>
        <v>0</v>
      </c>
      <c r="N68">
        <f t="shared" ref="N68:N75" si="25" xml:space="preserve"> C68 + E68 + G68 + I68 + K68</f>
        <v>2</v>
      </c>
      <c r="O68" s="1">
        <f t="shared" ref="O68:O75" si="26">M68 - N68</f>
        <v>-2</v>
      </c>
      <c r="P68" s="3">
        <f t="shared" ref="P68:P75" si="27" xml:space="preserve"> IF(M68+N68=0, 0, IF(N68=0, "MAX", M68/N68))</f>
        <v>0</v>
      </c>
      <c r="Q68">
        <f t="shared" si="23"/>
        <v>3</v>
      </c>
      <c r="S68">
        <v>1</v>
      </c>
      <c r="T68">
        <v>4</v>
      </c>
      <c r="U68">
        <v>4</v>
      </c>
      <c r="V68">
        <v>1</v>
      </c>
      <c r="W68">
        <v>1</v>
      </c>
      <c r="X68">
        <v>1</v>
      </c>
      <c r="AC68" t="s">
        <v>27</v>
      </c>
      <c r="AD68" t="s">
        <v>27</v>
      </c>
      <c r="AE68" t="s">
        <v>27</v>
      </c>
    </row>
    <row r="69" spans="1:33" x14ac:dyDescent="0.25">
      <c r="A69" s="1" t="s">
        <v>20</v>
      </c>
      <c r="B69">
        <v>0</v>
      </c>
      <c r="C69">
        <v>1</v>
      </c>
      <c r="F69">
        <v>2</v>
      </c>
      <c r="G69">
        <v>2</v>
      </c>
      <c r="M69">
        <f t="shared" si="24"/>
        <v>2</v>
      </c>
      <c r="N69">
        <f t="shared" si="25"/>
        <v>3</v>
      </c>
      <c r="O69" s="1">
        <f t="shared" si="26"/>
        <v>-1</v>
      </c>
      <c r="P69" s="3">
        <f t="shared" si="27"/>
        <v>0.66666666666666663</v>
      </c>
      <c r="Q69">
        <f t="shared" si="23"/>
        <v>3</v>
      </c>
      <c r="S69">
        <v>4</v>
      </c>
      <c r="T69">
        <v>5</v>
      </c>
      <c r="U69">
        <v>8</v>
      </c>
      <c r="V69">
        <v>2</v>
      </c>
      <c r="W69">
        <v>4</v>
      </c>
      <c r="X69">
        <v>3</v>
      </c>
      <c r="AC69" t="s">
        <v>37</v>
      </c>
      <c r="AD69" t="s">
        <v>33</v>
      </c>
      <c r="AE69" t="s">
        <v>35</v>
      </c>
    </row>
    <row r="70" spans="1:33" x14ac:dyDescent="0.25">
      <c r="A70" s="1" t="s">
        <v>21</v>
      </c>
      <c r="B70">
        <v>1</v>
      </c>
      <c r="C70">
        <v>1</v>
      </c>
      <c r="F70">
        <v>0</v>
      </c>
      <c r="G70">
        <v>0</v>
      </c>
      <c r="M70">
        <f t="shared" si="24"/>
        <v>1</v>
      </c>
      <c r="N70">
        <f t="shared" si="25"/>
        <v>1</v>
      </c>
      <c r="O70" s="1">
        <f t="shared" si="26"/>
        <v>0</v>
      </c>
      <c r="P70" s="3">
        <f t="shared" si="27"/>
        <v>1</v>
      </c>
      <c r="Q70">
        <f t="shared" si="23"/>
        <v>2</v>
      </c>
      <c r="S70">
        <v>6</v>
      </c>
      <c r="T70">
        <v>7</v>
      </c>
      <c r="U70">
        <v>9</v>
      </c>
      <c r="V70">
        <v>3</v>
      </c>
      <c r="W70">
        <v>6</v>
      </c>
      <c r="X70">
        <v>4</v>
      </c>
      <c r="AC70" t="s">
        <v>38</v>
      </c>
      <c r="AD70" t="s">
        <v>39</v>
      </c>
      <c r="AE70" t="s">
        <v>36</v>
      </c>
    </row>
    <row r="71" spans="1:33" x14ac:dyDescent="0.25">
      <c r="A71" s="1" t="s">
        <v>0</v>
      </c>
      <c r="B71">
        <v>4</v>
      </c>
      <c r="C71">
        <v>5</v>
      </c>
      <c r="D71">
        <v>4</v>
      </c>
      <c r="E71">
        <v>1</v>
      </c>
      <c r="F71">
        <v>5</v>
      </c>
      <c r="G71">
        <v>2</v>
      </c>
      <c r="M71">
        <f t="shared" si="24"/>
        <v>13</v>
      </c>
      <c r="N71">
        <f t="shared" si="25"/>
        <v>8</v>
      </c>
      <c r="O71" s="1">
        <f t="shared" si="26"/>
        <v>5</v>
      </c>
      <c r="P71" s="3">
        <f t="shared" si="27"/>
        <v>1.625</v>
      </c>
      <c r="Q71">
        <f t="shared" si="23"/>
        <v>2</v>
      </c>
      <c r="S71">
        <v>10</v>
      </c>
      <c r="T71">
        <v>9</v>
      </c>
      <c r="U71">
        <v>10</v>
      </c>
      <c r="V71">
        <v>5</v>
      </c>
      <c r="W71">
        <v>11</v>
      </c>
      <c r="X71">
        <v>6</v>
      </c>
      <c r="AC71" t="s">
        <v>32</v>
      </c>
      <c r="AD71" t="s">
        <v>34</v>
      </c>
      <c r="AE71" t="s">
        <v>40</v>
      </c>
    </row>
    <row r="72" spans="1:33" x14ac:dyDescent="0.25">
      <c r="A72" s="1" t="s">
        <v>22</v>
      </c>
      <c r="B72">
        <v>0</v>
      </c>
      <c r="C72">
        <v>0</v>
      </c>
      <c r="D72">
        <v>0</v>
      </c>
      <c r="E72">
        <v>0</v>
      </c>
      <c r="M72">
        <f t="shared" si="24"/>
        <v>0</v>
      </c>
      <c r="N72">
        <f t="shared" si="25"/>
        <v>0</v>
      </c>
      <c r="O72" s="1">
        <f t="shared" si="26"/>
        <v>0</v>
      </c>
      <c r="P72" s="3">
        <f t="shared" si="27"/>
        <v>0</v>
      </c>
      <c r="Q72">
        <v>2</v>
      </c>
      <c r="S72">
        <v>12</v>
      </c>
      <c r="T72">
        <v>13</v>
      </c>
      <c r="U72">
        <v>11</v>
      </c>
      <c r="V72">
        <v>7</v>
      </c>
      <c r="W72">
        <v>12</v>
      </c>
      <c r="X72">
        <v>7</v>
      </c>
      <c r="AC72" t="s">
        <v>31</v>
      </c>
    </row>
    <row r="73" spans="1:33" x14ac:dyDescent="0.25">
      <c r="A73" s="1" t="s">
        <v>23</v>
      </c>
      <c r="B73">
        <v>0</v>
      </c>
      <c r="C73">
        <v>0</v>
      </c>
      <c r="F73">
        <v>0</v>
      </c>
      <c r="G73">
        <v>1</v>
      </c>
      <c r="M73">
        <f t="shared" ref="M73" si="28" xml:space="preserve"> B73 + D73 + F73 + H73 + J73</f>
        <v>0</v>
      </c>
      <c r="N73">
        <f t="shared" ref="N73" si="29" xml:space="preserve"> C73 + E73 + G73 + I73 + K73</f>
        <v>1</v>
      </c>
      <c r="O73" s="1">
        <f t="shared" ref="O73" si="30">M73 - N73</f>
        <v>-1</v>
      </c>
      <c r="P73" s="3">
        <f t="shared" ref="P73" si="31" xml:space="preserve"> IF(M73+N73=0, 0, IF(N73=0, "MAX", M73/N73))</f>
        <v>0</v>
      </c>
      <c r="Q73">
        <f t="shared" si="23"/>
        <v>3</v>
      </c>
      <c r="S73">
        <v>14</v>
      </c>
      <c r="T73">
        <v>14</v>
      </c>
      <c r="U73">
        <v>25</v>
      </c>
      <c r="V73">
        <v>9</v>
      </c>
      <c r="W73">
        <v>14</v>
      </c>
      <c r="X73">
        <v>9</v>
      </c>
    </row>
    <row r="74" spans="1:33" x14ac:dyDescent="0.25">
      <c r="A74" s="1" t="s">
        <v>1</v>
      </c>
      <c r="F74">
        <v>1</v>
      </c>
      <c r="G74">
        <v>2</v>
      </c>
      <c r="M74">
        <f t="shared" si="24"/>
        <v>1</v>
      </c>
      <c r="N74">
        <f t="shared" si="25"/>
        <v>2</v>
      </c>
      <c r="O74" s="1">
        <f t="shared" si="26"/>
        <v>-1</v>
      </c>
      <c r="P74" s="3">
        <f t="shared" si="27"/>
        <v>0.5</v>
      </c>
      <c r="Q74">
        <f t="shared" si="23"/>
        <v>3</v>
      </c>
      <c r="S74">
        <v>17</v>
      </c>
      <c r="T74">
        <v>15</v>
      </c>
      <c r="W74">
        <v>15</v>
      </c>
      <c r="X74">
        <v>10</v>
      </c>
    </row>
    <row r="75" spans="1:33" x14ac:dyDescent="0.25">
      <c r="A75" s="1" t="s">
        <v>24</v>
      </c>
      <c r="B75">
        <v>3</v>
      </c>
      <c r="C75">
        <v>5</v>
      </c>
      <c r="F75">
        <v>3</v>
      </c>
      <c r="G75">
        <v>0</v>
      </c>
      <c r="M75">
        <f t="shared" si="24"/>
        <v>6</v>
      </c>
      <c r="N75">
        <f t="shared" si="25"/>
        <v>5</v>
      </c>
      <c r="O75" s="1">
        <f t="shared" si="26"/>
        <v>1</v>
      </c>
      <c r="P75" s="3">
        <f t="shared" si="27"/>
        <v>1.2</v>
      </c>
      <c r="Q75">
        <f t="shared" si="23"/>
        <v>2</v>
      </c>
      <c r="S75">
        <v>18</v>
      </c>
      <c r="T75">
        <v>16</v>
      </c>
      <c r="W75">
        <v>25</v>
      </c>
    </row>
    <row r="76" spans="1:33" x14ac:dyDescent="0.25">
      <c r="A76" s="1" t="s">
        <v>25</v>
      </c>
      <c r="B76">
        <v>7</v>
      </c>
      <c r="C76">
        <v>3</v>
      </c>
      <c r="D76">
        <v>3</v>
      </c>
      <c r="E76">
        <v>1</v>
      </c>
      <c r="F76">
        <v>8</v>
      </c>
      <c r="G76">
        <v>1</v>
      </c>
      <c r="M76">
        <f t="shared" ref="M76" si="32" xml:space="preserve"> B76 + D76 + F76 + H76 + J76</f>
        <v>18</v>
      </c>
      <c r="N76">
        <f t="shared" ref="N76" si="33" xml:space="preserve"> C76 + E76 + G76 + I76 + K76</f>
        <v>5</v>
      </c>
      <c r="O76" s="1">
        <f t="shared" ref="O76" si="34">M76 - N76</f>
        <v>13</v>
      </c>
      <c r="P76" s="3">
        <f t="shared" ref="P76" si="35" xml:space="preserve"> IF(M76+N76=0, 0, IF(N76=0, "MAX", M76/N76))</f>
        <v>3.6</v>
      </c>
      <c r="Q76">
        <f t="shared" si="23"/>
        <v>1</v>
      </c>
      <c r="S76">
        <v>19</v>
      </c>
      <c r="T76">
        <v>18</v>
      </c>
    </row>
    <row r="77" spans="1:33" x14ac:dyDescent="0.25">
      <c r="A77" s="4"/>
      <c r="B77" s="4">
        <v>25</v>
      </c>
      <c r="C77" s="4">
        <v>19</v>
      </c>
      <c r="D77" s="4">
        <v>25</v>
      </c>
      <c r="E77" s="4">
        <v>9</v>
      </c>
      <c r="F77" s="4">
        <v>25</v>
      </c>
      <c r="G77" s="4">
        <v>10</v>
      </c>
      <c r="H77" s="4"/>
      <c r="I77" s="4"/>
      <c r="J77" s="4"/>
      <c r="K77" s="4"/>
      <c r="L77" s="4"/>
      <c r="M77" s="4">
        <f t="shared" ref="M77" si="36" xml:space="preserve"> B77 + D77 + F77 + H77 + J77</f>
        <v>75</v>
      </c>
      <c r="N77" s="4">
        <f t="shared" ref="N77" si="37" xml:space="preserve"> C77 + E77 + G77 + I77 + K77</f>
        <v>38</v>
      </c>
      <c r="O77" s="4">
        <f t="shared" ref="O77" si="38">M77 - N77</f>
        <v>37</v>
      </c>
      <c r="P77" s="5">
        <f t="shared" ref="P77" si="39" xml:space="preserve"> IF(M77+N77=0, 0, IF(N77=0, "MAX", M77/N77))</f>
        <v>1.9736842105263157</v>
      </c>
      <c r="S77">
        <v>24</v>
      </c>
      <c r="T77">
        <v>19</v>
      </c>
    </row>
    <row r="78" spans="1:33" x14ac:dyDescent="0.25">
      <c r="P78"/>
      <c r="S78">
        <v>25</v>
      </c>
    </row>
  </sheetData>
  <conditionalFormatting sqref="A67:P67 A68:L72">
    <cfRule type="expression" dxfId="134" priority="274">
      <formula>$Q67 = 3</formula>
    </cfRule>
    <cfRule type="expression" dxfId="133" priority="275">
      <formula>$Q67 = 2</formula>
    </cfRule>
    <cfRule type="expression" dxfId="132" priority="276">
      <formula>$Q67 = 1</formula>
    </cfRule>
  </conditionalFormatting>
  <conditionalFormatting sqref="A75:L75">
    <cfRule type="expression" dxfId="131" priority="151">
      <formula>$Q75 = 3</formula>
    </cfRule>
    <cfRule type="expression" dxfId="130" priority="152">
      <formula>$Q75 = 2</formula>
    </cfRule>
    <cfRule type="expression" dxfId="129" priority="153">
      <formula>$Q75 = 1</formula>
    </cfRule>
  </conditionalFormatting>
  <conditionalFormatting sqref="A74:L74">
    <cfRule type="expression" dxfId="128" priority="148">
      <formula>$Q74 = 3</formula>
    </cfRule>
    <cfRule type="expression" dxfId="127" priority="149">
      <formula>$Q74 = 2</formula>
    </cfRule>
    <cfRule type="expression" dxfId="126" priority="150">
      <formula>$Q74 = 1</formula>
    </cfRule>
  </conditionalFormatting>
  <conditionalFormatting sqref="M68:P72 M74:P75">
    <cfRule type="expression" dxfId="125" priority="142">
      <formula>$Q68 = 3</formula>
    </cfRule>
    <cfRule type="expression" dxfId="124" priority="143">
      <formula>$Q68 = 2</formula>
    </cfRule>
    <cfRule type="expression" dxfId="123" priority="144">
      <formula>$Q68 = 1</formula>
    </cfRule>
  </conditionalFormatting>
  <conditionalFormatting sqref="A73:L73">
    <cfRule type="expression" dxfId="122" priority="124">
      <formula>$Q73 = 3</formula>
    </cfRule>
    <cfRule type="expression" dxfId="121" priority="125">
      <formula>$Q73 = 2</formula>
    </cfRule>
    <cfRule type="expression" dxfId="120" priority="126">
      <formula>$Q73 = 1</formula>
    </cfRule>
  </conditionalFormatting>
  <conditionalFormatting sqref="M73:P73">
    <cfRule type="expression" dxfId="119" priority="121">
      <formula>$Q73 = 3</formula>
    </cfRule>
    <cfRule type="expression" dxfId="118" priority="122">
      <formula>$Q73 = 2</formula>
    </cfRule>
    <cfRule type="expression" dxfId="117" priority="123">
      <formula>$Q73 = 1</formula>
    </cfRule>
  </conditionalFormatting>
  <conditionalFormatting sqref="A76:L76">
    <cfRule type="expression" dxfId="116" priority="118">
      <formula>$Q76 = 3</formula>
    </cfRule>
    <cfRule type="expression" dxfId="115" priority="119">
      <formula>$Q76 = 2</formula>
    </cfRule>
    <cfRule type="expression" dxfId="114" priority="120">
      <formula>$Q76 = 1</formula>
    </cfRule>
  </conditionalFormatting>
  <conditionalFormatting sqref="M76:P76">
    <cfRule type="expression" dxfId="113" priority="115">
      <formula>$Q76 = 3</formula>
    </cfRule>
    <cfRule type="expression" dxfId="112" priority="116">
      <formula>$Q76 = 2</formula>
    </cfRule>
    <cfRule type="expression" dxfId="111" priority="117">
      <formula>$Q76 = 1</formula>
    </cfRule>
  </conditionalFormatting>
  <conditionalFormatting sqref="A46:P46 A47:L51">
    <cfRule type="expression" dxfId="110" priority="112">
      <formula>$Q46 = 3</formula>
    </cfRule>
    <cfRule type="expression" dxfId="109" priority="113">
      <formula>$Q46 = 2</formula>
    </cfRule>
    <cfRule type="expression" dxfId="108" priority="114">
      <formula>$Q46 = 1</formula>
    </cfRule>
  </conditionalFormatting>
  <conditionalFormatting sqref="A54:L54">
    <cfRule type="expression" dxfId="107" priority="109">
      <formula>$Q54 = 3</formula>
    </cfRule>
    <cfRule type="expression" dxfId="106" priority="110">
      <formula>$Q54 = 2</formula>
    </cfRule>
    <cfRule type="expression" dxfId="105" priority="111">
      <formula>$Q54 = 1</formula>
    </cfRule>
  </conditionalFormatting>
  <conditionalFormatting sqref="A53:L53">
    <cfRule type="expression" dxfId="104" priority="106">
      <formula>$Q53 = 3</formula>
    </cfRule>
    <cfRule type="expression" dxfId="103" priority="107">
      <formula>$Q53 = 2</formula>
    </cfRule>
    <cfRule type="expression" dxfId="102" priority="108">
      <formula>$Q53 = 1</formula>
    </cfRule>
  </conditionalFormatting>
  <conditionalFormatting sqref="M47:P51 M53:P54">
    <cfRule type="expression" dxfId="101" priority="103">
      <formula>$Q47 = 3</formula>
    </cfRule>
    <cfRule type="expression" dxfId="100" priority="104">
      <formula>$Q47 = 2</formula>
    </cfRule>
    <cfRule type="expression" dxfId="99" priority="105">
      <formula>$Q47 = 1</formula>
    </cfRule>
  </conditionalFormatting>
  <conditionalFormatting sqref="A52:L52">
    <cfRule type="expression" dxfId="98" priority="100">
      <formula>$Q52 = 3</formula>
    </cfRule>
    <cfRule type="expression" dxfId="97" priority="101">
      <formula>$Q52 = 2</formula>
    </cfRule>
    <cfRule type="expression" dxfId="96" priority="102">
      <formula>$Q52 = 1</formula>
    </cfRule>
  </conditionalFormatting>
  <conditionalFormatting sqref="M52:P52">
    <cfRule type="expression" dxfId="95" priority="97">
      <formula>$Q52 = 3</formula>
    </cfRule>
    <cfRule type="expression" dxfId="94" priority="98">
      <formula>$Q52 = 2</formula>
    </cfRule>
    <cfRule type="expression" dxfId="93" priority="99">
      <formula>$Q52 = 1</formula>
    </cfRule>
  </conditionalFormatting>
  <conditionalFormatting sqref="A55:L55">
    <cfRule type="expression" dxfId="92" priority="94">
      <formula>$Q55 = 3</formula>
    </cfRule>
    <cfRule type="expression" dxfId="91" priority="95">
      <formula>$Q55 = 2</formula>
    </cfRule>
    <cfRule type="expression" dxfId="90" priority="96">
      <formula>$Q55 = 1</formula>
    </cfRule>
  </conditionalFormatting>
  <conditionalFormatting sqref="M55:P55">
    <cfRule type="expression" dxfId="89" priority="91">
      <formula>$Q55 = 3</formula>
    </cfRule>
    <cfRule type="expression" dxfId="88" priority="92">
      <formula>$Q55 = 2</formula>
    </cfRule>
    <cfRule type="expression" dxfId="87" priority="93">
      <formula>$Q55 = 1</formula>
    </cfRule>
  </conditionalFormatting>
  <conditionalFormatting sqref="A56:L56">
    <cfRule type="expression" dxfId="86" priority="88">
      <formula>$Q56 = 3</formula>
    </cfRule>
    <cfRule type="expression" dxfId="85" priority="89">
      <formula>$Q56 = 2</formula>
    </cfRule>
    <cfRule type="expression" dxfId="84" priority="90">
      <formula>$Q56 = 1</formula>
    </cfRule>
  </conditionalFormatting>
  <conditionalFormatting sqref="M56:P56">
    <cfRule type="expression" dxfId="83" priority="85">
      <formula>$Q56 = 3</formula>
    </cfRule>
    <cfRule type="expression" dxfId="82" priority="86">
      <formula>$Q56 = 2</formula>
    </cfRule>
    <cfRule type="expression" dxfId="81" priority="87">
      <formula>$Q56 = 1</formula>
    </cfRule>
  </conditionalFormatting>
  <conditionalFormatting sqref="A26:P26 A27:L31">
    <cfRule type="expression" dxfId="80" priority="52">
      <formula>$Q26 = 3</formula>
    </cfRule>
    <cfRule type="expression" dxfId="79" priority="53">
      <formula>$Q26 = 2</formula>
    </cfRule>
    <cfRule type="expression" dxfId="78" priority="54">
      <formula>$Q26 = 1</formula>
    </cfRule>
  </conditionalFormatting>
  <conditionalFormatting sqref="A34:L34">
    <cfRule type="expression" dxfId="77" priority="49">
      <formula>$Q34 = 3</formula>
    </cfRule>
    <cfRule type="expression" dxfId="76" priority="50">
      <formula>$Q34 = 2</formula>
    </cfRule>
    <cfRule type="expression" dxfId="75" priority="51">
      <formula>$Q34 = 1</formula>
    </cfRule>
  </conditionalFormatting>
  <conditionalFormatting sqref="A33:L33">
    <cfRule type="expression" dxfId="74" priority="46">
      <formula>$Q33 = 3</formula>
    </cfRule>
    <cfRule type="expression" dxfId="73" priority="47">
      <formula>$Q33 = 2</formula>
    </cfRule>
    <cfRule type="expression" dxfId="72" priority="48">
      <formula>$Q33 = 1</formula>
    </cfRule>
  </conditionalFormatting>
  <conditionalFormatting sqref="M27:P31 M33:P34">
    <cfRule type="expression" dxfId="71" priority="43">
      <formula>$Q27 = 3</formula>
    </cfRule>
    <cfRule type="expression" dxfId="70" priority="44">
      <formula>$Q27 = 2</formula>
    </cfRule>
    <cfRule type="expression" dxfId="69" priority="45">
      <formula>$Q27 = 1</formula>
    </cfRule>
  </conditionalFormatting>
  <conditionalFormatting sqref="A32:L32">
    <cfRule type="expression" dxfId="68" priority="40">
      <formula>$Q32 = 3</formula>
    </cfRule>
    <cfRule type="expression" dxfId="67" priority="41">
      <formula>$Q32 = 2</formula>
    </cfRule>
    <cfRule type="expression" dxfId="66" priority="42">
      <formula>$Q32 = 1</formula>
    </cfRule>
  </conditionalFormatting>
  <conditionalFormatting sqref="M32:P32">
    <cfRule type="expression" dxfId="65" priority="37">
      <formula>$Q32 = 3</formula>
    </cfRule>
    <cfRule type="expression" dxfId="64" priority="38">
      <formula>$Q32 = 2</formula>
    </cfRule>
    <cfRule type="expression" dxfId="63" priority="39">
      <formula>$Q32 = 1</formula>
    </cfRule>
  </conditionalFormatting>
  <conditionalFormatting sqref="A35:L35">
    <cfRule type="expression" dxfId="62" priority="34">
      <formula>$Q35 = 3</formula>
    </cfRule>
    <cfRule type="expression" dxfId="61" priority="35">
      <formula>$Q35 = 2</formula>
    </cfRule>
    <cfRule type="expression" dxfId="60" priority="36">
      <formula>$Q35 = 1</formula>
    </cfRule>
  </conditionalFormatting>
  <conditionalFormatting sqref="M35:P35">
    <cfRule type="expression" dxfId="59" priority="31">
      <formula>$Q35 = 3</formula>
    </cfRule>
    <cfRule type="expression" dxfId="58" priority="32">
      <formula>$Q35 = 2</formula>
    </cfRule>
    <cfRule type="expression" dxfId="57" priority="33">
      <formula>$Q35 = 1</formula>
    </cfRule>
  </conditionalFormatting>
  <conditionalFormatting sqref="A5:P5 A6:L10">
    <cfRule type="expression" dxfId="56" priority="22">
      <formula>$Q5 = 3</formula>
    </cfRule>
    <cfRule type="expression" dxfId="55" priority="23">
      <formula>$Q5 = 2</formula>
    </cfRule>
    <cfRule type="expression" dxfId="54" priority="24">
      <formula>$Q5 = 1</formula>
    </cfRule>
  </conditionalFormatting>
  <conditionalFormatting sqref="A13:L13">
    <cfRule type="expression" dxfId="53" priority="19">
      <formula>$Q13 = 3</formula>
    </cfRule>
    <cfRule type="expression" dxfId="52" priority="20">
      <formula>$Q13 = 2</formula>
    </cfRule>
    <cfRule type="expression" dxfId="51" priority="21">
      <formula>$Q13 = 1</formula>
    </cfRule>
  </conditionalFormatting>
  <conditionalFormatting sqref="A12:L12">
    <cfRule type="expression" dxfId="50" priority="16">
      <formula>$Q12 = 3</formula>
    </cfRule>
    <cfRule type="expression" dxfId="49" priority="17">
      <formula>$Q12 = 2</formula>
    </cfRule>
    <cfRule type="expression" dxfId="48" priority="18">
      <formula>$Q12 = 1</formula>
    </cfRule>
  </conditionalFormatting>
  <conditionalFormatting sqref="M6:P10 M12:P13">
    <cfRule type="expression" dxfId="47" priority="13">
      <formula>$Q6 = 3</formula>
    </cfRule>
    <cfRule type="expression" dxfId="46" priority="14">
      <formula>$Q6 = 2</formula>
    </cfRule>
    <cfRule type="expression" dxfId="45" priority="15">
      <formula>$Q6 = 1</formula>
    </cfRule>
  </conditionalFormatting>
  <conditionalFormatting sqref="A11:L11">
    <cfRule type="expression" dxfId="44" priority="10">
      <formula>$Q11 = 3</formula>
    </cfRule>
    <cfRule type="expression" dxfId="43" priority="11">
      <formula>$Q11 = 2</formula>
    </cfRule>
    <cfRule type="expression" dxfId="42" priority="12">
      <formula>$Q11 = 1</formula>
    </cfRule>
  </conditionalFormatting>
  <conditionalFormatting sqref="M11:P11">
    <cfRule type="expression" dxfId="41" priority="7">
      <formula>$Q11 = 3</formula>
    </cfRule>
    <cfRule type="expression" dxfId="40" priority="8">
      <formula>$Q11 = 2</formula>
    </cfRule>
    <cfRule type="expression" dxfId="39" priority="9">
      <formula>$Q11 = 1</formula>
    </cfRule>
  </conditionalFormatting>
  <conditionalFormatting sqref="A14:L14">
    <cfRule type="expression" dxfId="38" priority="4">
      <formula>$Q14 = 3</formula>
    </cfRule>
    <cfRule type="expression" dxfId="37" priority="5">
      <formula>$Q14 = 2</formula>
    </cfRule>
    <cfRule type="expression" dxfId="36" priority="6">
      <formula>$Q14 = 1</formula>
    </cfRule>
  </conditionalFormatting>
  <conditionalFormatting sqref="M14:P14">
    <cfRule type="expression" dxfId="35" priority="1">
      <formula>$Q14 = 3</formula>
    </cfRule>
    <cfRule type="expression" dxfId="34" priority="2">
      <formula>$Q14 = 2</formula>
    </cfRule>
    <cfRule type="expression" dxfId="33" priority="3">
      <formula>$Q14 = 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FE5-3AEF-49E8-9ED9-A9BAA79160EC}">
  <dimension ref="A1:AG38"/>
  <sheetViews>
    <sheetView workbookViewId="0">
      <selection activeCell="B19" sqref="B19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29" width="21.7109375" customWidth="1"/>
    <col min="30" max="33" width="21.42578125" customWidth="1"/>
  </cols>
  <sheetData>
    <row r="1" spans="1:33" x14ac:dyDescent="0.25">
      <c r="A1" t="s">
        <v>13</v>
      </c>
    </row>
    <row r="2" spans="1:33" x14ac:dyDescent="0.25">
      <c r="A2" t="s">
        <v>13</v>
      </c>
    </row>
    <row r="3" spans="1:33" x14ac:dyDescent="0.25">
      <c r="A3" t="s">
        <v>13</v>
      </c>
    </row>
    <row r="4" spans="1:33" x14ac:dyDescent="0.25">
      <c r="A4" t="s">
        <v>13</v>
      </c>
    </row>
    <row r="5" spans="1:33" x14ac:dyDescent="0.25">
      <c r="A5" t="s">
        <v>13</v>
      </c>
    </row>
    <row r="6" spans="1:33" ht="18.75" x14ac:dyDescent="0.3">
      <c r="A6" s="8">
        <v>43556</v>
      </c>
      <c r="B6" s="9" t="s">
        <v>106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33" x14ac:dyDescent="0.25">
      <c r="A7" s="4"/>
      <c r="B7" s="4" t="s">
        <v>5</v>
      </c>
      <c r="C7" s="4"/>
      <c r="D7" s="4" t="s">
        <v>6</v>
      </c>
      <c r="E7" s="4"/>
      <c r="F7" s="4" t="s">
        <v>7</v>
      </c>
      <c r="G7" s="4"/>
      <c r="H7" s="4" t="s">
        <v>8</v>
      </c>
      <c r="I7" s="4"/>
      <c r="J7" s="4" t="s">
        <v>9</v>
      </c>
      <c r="K7" s="4"/>
      <c r="L7" s="4"/>
      <c r="M7" s="4" t="s">
        <v>10</v>
      </c>
      <c r="N7" s="4"/>
      <c r="O7" s="4"/>
      <c r="P7" s="6"/>
    </row>
    <row r="8" spans="1:33" x14ac:dyDescent="0.25">
      <c r="A8" s="4"/>
      <c r="B8" s="7" t="s">
        <v>3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4</v>
      </c>
      <c r="H8" s="7" t="s">
        <v>3</v>
      </c>
      <c r="I8" s="7" t="s">
        <v>4</v>
      </c>
      <c r="J8" s="7" t="s">
        <v>3</v>
      </c>
      <c r="K8" s="7" t="s">
        <v>4</v>
      </c>
      <c r="L8" s="7"/>
      <c r="M8" s="7" t="s">
        <v>3</v>
      </c>
      <c r="N8" s="7" t="s">
        <v>4</v>
      </c>
      <c r="O8" s="4" t="s">
        <v>11</v>
      </c>
      <c r="P8" s="6" t="s">
        <v>12</v>
      </c>
      <c r="S8" t="s">
        <v>5</v>
      </c>
      <c r="U8" t="s">
        <v>6</v>
      </c>
      <c r="W8" t="s">
        <v>7</v>
      </c>
      <c r="Y8" t="s">
        <v>8</v>
      </c>
      <c r="AA8" t="s">
        <v>9</v>
      </c>
      <c r="AC8" t="s">
        <v>14</v>
      </c>
      <c r="AD8" t="s">
        <v>15</v>
      </c>
      <c r="AE8" t="s">
        <v>16</v>
      </c>
      <c r="AF8" t="s">
        <v>17</v>
      </c>
      <c r="AG8" t="s">
        <v>18</v>
      </c>
    </row>
    <row r="9" spans="1:33" x14ac:dyDescent="0.25">
      <c r="A9" s="1" t="s">
        <v>107</v>
      </c>
      <c r="B9">
        <v>3</v>
      </c>
      <c r="C9">
        <v>2</v>
      </c>
      <c r="D9">
        <v>4</v>
      </c>
      <c r="E9">
        <v>3</v>
      </c>
      <c r="F9">
        <v>3</v>
      </c>
      <c r="G9">
        <v>1</v>
      </c>
      <c r="M9">
        <f t="shared" ref="M9:M16" si="0" xml:space="preserve"> B9 + D9 + F9 + H9 + J9</f>
        <v>10</v>
      </c>
      <c r="N9">
        <f t="shared" ref="N9:N16" si="1" xml:space="preserve"> C9 + E9 + G9 + I9 + K9</f>
        <v>6</v>
      </c>
      <c r="O9" s="1">
        <f t="shared" ref="O9:O16" si="2">M9 - N9</f>
        <v>4</v>
      </c>
      <c r="P9" s="3">
        <f t="shared" ref="P9:P16" si="3" xml:space="preserve"> IF(M9+N9=0, 0, IF(N9=0, "MAX", M9/N9))</f>
        <v>1.6666666666666667</v>
      </c>
      <c r="Q9">
        <f t="shared" ref="Q9:Q15" si="4">IF(P9 &lt; 1, 3, IF(P9 &gt;= P$16, 1, 2))</f>
        <v>1</v>
      </c>
      <c r="S9">
        <v>1</v>
      </c>
      <c r="V9">
        <v>2</v>
      </c>
      <c r="W9">
        <v>2</v>
      </c>
      <c r="AC9" t="s">
        <v>125</v>
      </c>
      <c r="AD9" t="s">
        <v>125</v>
      </c>
      <c r="AE9" t="s">
        <v>125</v>
      </c>
    </row>
    <row r="10" spans="1:33" x14ac:dyDescent="0.25">
      <c r="A10" s="1" t="s">
        <v>123</v>
      </c>
      <c r="B10">
        <v>0</v>
      </c>
      <c r="C10">
        <v>4</v>
      </c>
      <c r="D10">
        <v>2</v>
      </c>
      <c r="E10">
        <v>3</v>
      </c>
      <c r="F10">
        <v>3</v>
      </c>
      <c r="G10">
        <v>2</v>
      </c>
      <c r="M10">
        <f t="shared" si="0"/>
        <v>5</v>
      </c>
      <c r="N10">
        <f t="shared" si="1"/>
        <v>9</v>
      </c>
      <c r="O10" s="1">
        <f t="shared" si="2"/>
        <v>-4</v>
      </c>
      <c r="P10" s="3">
        <f t="shared" si="3"/>
        <v>0.55555555555555558</v>
      </c>
      <c r="Q10">
        <f t="shared" si="4"/>
        <v>3</v>
      </c>
      <c r="S10">
        <v>4</v>
      </c>
      <c r="T10">
        <v>1</v>
      </c>
      <c r="U10">
        <v>3</v>
      </c>
      <c r="V10">
        <v>3</v>
      </c>
      <c r="W10">
        <v>4</v>
      </c>
      <c r="X10">
        <v>1</v>
      </c>
      <c r="AC10" t="s">
        <v>126</v>
      </c>
      <c r="AD10" t="s">
        <v>126</v>
      </c>
      <c r="AE10" t="s">
        <v>126</v>
      </c>
    </row>
    <row r="11" spans="1:33" x14ac:dyDescent="0.25">
      <c r="A11" s="1" t="s">
        <v>110</v>
      </c>
      <c r="B11">
        <v>4</v>
      </c>
      <c r="C11">
        <v>3</v>
      </c>
      <c r="D11">
        <v>4</v>
      </c>
      <c r="E11">
        <v>5</v>
      </c>
      <c r="F11">
        <v>4</v>
      </c>
      <c r="G11">
        <v>2</v>
      </c>
      <c r="M11">
        <f t="shared" si="0"/>
        <v>12</v>
      </c>
      <c r="N11">
        <f t="shared" si="1"/>
        <v>10</v>
      </c>
      <c r="O11" s="1">
        <f t="shared" si="2"/>
        <v>2</v>
      </c>
      <c r="P11" s="3">
        <f t="shared" si="3"/>
        <v>1.2</v>
      </c>
      <c r="Q11">
        <f t="shared" si="4"/>
        <v>2</v>
      </c>
      <c r="S11">
        <v>5</v>
      </c>
      <c r="T11">
        <v>2</v>
      </c>
      <c r="U11">
        <v>4</v>
      </c>
      <c r="V11">
        <v>4</v>
      </c>
      <c r="W11">
        <v>9</v>
      </c>
      <c r="X11">
        <v>2</v>
      </c>
      <c r="AC11" t="s">
        <v>127</v>
      </c>
      <c r="AD11" t="s">
        <v>128</v>
      </c>
      <c r="AE11" t="s">
        <v>131</v>
      </c>
    </row>
    <row r="12" spans="1:33" x14ac:dyDescent="0.25">
      <c r="A12" s="1" t="s">
        <v>124</v>
      </c>
      <c r="B12">
        <v>1</v>
      </c>
      <c r="C12">
        <v>2</v>
      </c>
      <c r="D12">
        <v>0</v>
      </c>
      <c r="E12">
        <v>2</v>
      </c>
      <c r="F12">
        <v>0</v>
      </c>
      <c r="G12">
        <v>2</v>
      </c>
      <c r="M12">
        <f t="shared" si="0"/>
        <v>1</v>
      </c>
      <c r="N12">
        <f t="shared" si="1"/>
        <v>6</v>
      </c>
      <c r="O12" s="1">
        <f t="shared" si="2"/>
        <v>-5</v>
      </c>
      <c r="P12" s="3">
        <f t="shared" si="3"/>
        <v>0.16666666666666666</v>
      </c>
      <c r="Q12">
        <f t="shared" si="4"/>
        <v>3</v>
      </c>
      <c r="S12">
        <v>7</v>
      </c>
      <c r="T12">
        <v>3</v>
      </c>
      <c r="U12">
        <v>5</v>
      </c>
      <c r="V12">
        <v>5</v>
      </c>
      <c r="W12">
        <v>12</v>
      </c>
      <c r="X12">
        <v>3</v>
      </c>
      <c r="AC12" t="s">
        <v>121</v>
      </c>
      <c r="AD12" t="s">
        <v>129</v>
      </c>
    </row>
    <row r="13" spans="1:33" x14ac:dyDescent="0.25">
      <c r="A13" s="1" t="s">
        <v>111</v>
      </c>
      <c r="B13">
        <v>3</v>
      </c>
      <c r="C13">
        <v>0</v>
      </c>
      <c r="D13">
        <v>4</v>
      </c>
      <c r="E13">
        <v>3</v>
      </c>
      <c r="F13">
        <v>6</v>
      </c>
      <c r="G13">
        <v>3</v>
      </c>
      <c r="M13">
        <f t="shared" si="0"/>
        <v>13</v>
      </c>
      <c r="N13">
        <f t="shared" si="1"/>
        <v>6</v>
      </c>
      <c r="O13" s="1">
        <f t="shared" si="2"/>
        <v>7</v>
      </c>
      <c r="P13" s="3">
        <f t="shared" si="3"/>
        <v>2.1666666666666665</v>
      </c>
      <c r="Q13">
        <f t="shared" si="4"/>
        <v>1</v>
      </c>
      <c r="S13">
        <v>9</v>
      </c>
      <c r="T13">
        <v>4</v>
      </c>
      <c r="U13">
        <v>7</v>
      </c>
      <c r="V13">
        <v>14</v>
      </c>
      <c r="W13">
        <v>17</v>
      </c>
      <c r="X13">
        <v>5</v>
      </c>
      <c r="AD13" t="s">
        <v>130</v>
      </c>
    </row>
    <row r="14" spans="1:33" x14ac:dyDescent="0.25">
      <c r="A14" s="1" t="s">
        <v>112</v>
      </c>
      <c r="B14">
        <v>0</v>
      </c>
      <c r="C14">
        <v>2</v>
      </c>
      <c r="D14">
        <v>0</v>
      </c>
      <c r="E14">
        <v>3</v>
      </c>
      <c r="F14">
        <v>0</v>
      </c>
      <c r="G14">
        <v>0</v>
      </c>
      <c r="M14">
        <f t="shared" si="0"/>
        <v>0</v>
      </c>
      <c r="N14">
        <f t="shared" si="1"/>
        <v>5</v>
      </c>
      <c r="O14" s="1">
        <f t="shared" si="2"/>
        <v>-5</v>
      </c>
      <c r="P14" s="3">
        <f t="shared" si="3"/>
        <v>0</v>
      </c>
      <c r="Q14">
        <f t="shared" si="4"/>
        <v>3</v>
      </c>
      <c r="S14">
        <v>13</v>
      </c>
      <c r="T14">
        <v>5</v>
      </c>
      <c r="U14">
        <v>10</v>
      </c>
      <c r="V14">
        <v>15</v>
      </c>
      <c r="W14">
        <v>19</v>
      </c>
      <c r="X14">
        <v>7</v>
      </c>
    </row>
    <row r="15" spans="1:33" x14ac:dyDescent="0.25">
      <c r="A15" s="1" t="s">
        <v>113</v>
      </c>
      <c r="B15">
        <v>3</v>
      </c>
      <c r="C15">
        <v>2</v>
      </c>
      <c r="D15">
        <v>0</v>
      </c>
      <c r="E15">
        <v>1</v>
      </c>
      <c r="F15">
        <v>2</v>
      </c>
      <c r="G15">
        <v>1</v>
      </c>
      <c r="M15">
        <f t="shared" si="0"/>
        <v>5</v>
      </c>
      <c r="N15">
        <f t="shared" si="1"/>
        <v>4</v>
      </c>
      <c r="O15" s="1">
        <f t="shared" si="2"/>
        <v>1</v>
      </c>
      <c r="P15" s="3">
        <f t="shared" si="3"/>
        <v>1.25</v>
      </c>
      <c r="Q15">
        <f t="shared" si="4"/>
        <v>2</v>
      </c>
      <c r="S15">
        <v>17</v>
      </c>
      <c r="T15">
        <v>6</v>
      </c>
      <c r="U15">
        <v>16</v>
      </c>
      <c r="V15">
        <v>16</v>
      </c>
      <c r="W15">
        <v>23</v>
      </c>
      <c r="X15">
        <v>11</v>
      </c>
    </row>
    <row r="16" spans="1:33" x14ac:dyDescent="0.25">
      <c r="A16" s="4"/>
      <c r="B16" s="4">
        <v>25</v>
      </c>
      <c r="C16" s="4">
        <v>17</v>
      </c>
      <c r="D16" s="4">
        <v>25</v>
      </c>
      <c r="E16" s="4">
        <v>22</v>
      </c>
      <c r="F16" s="4">
        <v>25</v>
      </c>
      <c r="G16" s="4">
        <v>11</v>
      </c>
      <c r="H16" s="4"/>
      <c r="I16" s="4"/>
      <c r="J16" s="4"/>
      <c r="K16" s="4"/>
      <c r="L16" s="4"/>
      <c r="M16" s="4">
        <f t="shared" si="0"/>
        <v>75</v>
      </c>
      <c r="N16" s="4">
        <f t="shared" si="1"/>
        <v>50</v>
      </c>
      <c r="O16" s="4">
        <f t="shared" si="2"/>
        <v>25</v>
      </c>
      <c r="P16" s="5">
        <f t="shared" si="3"/>
        <v>1.5</v>
      </c>
      <c r="S16">
        <v>18</v>
      </c>
      <c r="T16">
        <v>9</v>
      </c>
      <c r="U16">
        <v>18</v>
      </c>
      <c r="V16">
        <v>18</v>
      </c>
      <c r="W16">
        <v>25</v>
      </c>
    </row>
    <row r="17" spans="1:33" x14ac:dyDescent="0.25">
      <c r="S17">
        <v>20</v>
      </c>
      <c r="T17">
        <v>11</v>
      </c>
      <c r="U17">
        <v>19</v>
      </c>
      <c r="V17">
        <v>19</v>
      </c>
    </row>
    <row r="18" spans="1:33" x14ac:dyDescent="0.25">
      <c r="A18" t="s">
        <v>13</v>
      </c>
      <c r="S18">
        <v>22</v>
      </c>
      <c r="T18">
        <v>12</v>
      </c>
      <c r="U18">
        <v>20</v>
      </c>
      <c r="V18">
        <v>20</v>
      </c>
    </row>
    <row r="19" spans="1:33" x14ac:dyDescent="0.25">
      <c r="A19" t="s">
        <v>13</v>
      </c>
      <c r="S19">
        <v>23</v>
      </c>
      <c r="T19">
        <v>13</v>
      </c>
      <c r="U19">
        <v>22</v>
      </c>
      <c r="V19">
        <v>21</v>
      </c>
    </row>
    <row r="20" spans="1:33" x14ac:dyDescent="0.25">
      <c r="A20" t="s">
        <v>13</v>
      </c>
      <c r="S20">
        <v>24</v>
      </c>
      <c r="T20">
        <v>15</v>
      </c>
      <c r="U20">
        <v>24</v>
      </c>
      <c r="V20">
        <v>22</v>
      </c>
    </row>
    <row r="21" spans="1:33" ht="18.75" x14ac:dyDescent="0.3">
      <c r="A21" s="8">
        <v>43554</v>
      </c>
      <c r="B21" s="9" t="s">
        <v>106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S21">
        <v>25</v>
      </c>
      <c r="T21">
        <v>17</v>
      </c>
      <c r="U21">
        <v>25</v>
      </c>
    </row>
    <row r="22" spans="1:33" x14ac:dyDescent="0.25">
      <c r="A22" s="4"/>
      <c r="B22" s="4" t="s">
        <v>5</v>
      </c>
      <c r="C22" s="4"/>
      <c r="D22" s="4" t="s">
        <v>6</v>
      </c>
      <c r="E22" s="4"/>
      <c r="F22" s="4" t="s">
        <v>7</v>
      </c>
      <c r="G22" s="4"/>
      <c r="H22" s="4" t="s">
        <v>8</v>
      </c>
      <c r="I22" s="4"/>
      <c r="J22" s="4" t="s">
        <v>9</v>
      </c>
      <c r="K22" s="4"/>
      <c r="L22" s="4"/>
      <c r="M22" s="4" t="s">
        <v>10</v>
      </c>
      <c r="N22" s="4"/>
      <c r="O22" s="4"/>
      <c r="P22" s="6"/>
    </row>
    <row r="23" spans="1:33" x14ac:dyDescent="0.25">
      <c r="A23" s="4"/>
      <c r="B23" s="7" t="s">
        <v>3</v>
      </c>
      <c r="C23" s="7" t="s">
        <v>4</v>
      </c>
      <c r="D23" s="7" t="s">
        <v>3</v>
      </c>
      <c r="E23" s="7" t="s">
        <v>4</v>
      </c>
      <c r="F23" s="7" t="s">
        <v>3</v>
      </c>
      <c r="G23" s="7" t="s">
        <v>4</v>
      </c>
      <c r="H23" s="7" t="s">
        <v>3</v>
      </c>
      <c r="I23" s="7" t="s">
        <v>4</v>
      </c>
      <c r="J23" s="7" t="s">
        <v>3</v>
      </c>
      <c r="K23" s="7" t="s">
        <v>4</v>
      </c>
      <c r="L23" s="7"/>
      <c r="M23" s="7" t="s">
        <v>3</v>
      </c>
      <c r="N23" s="7" t="s">
        <v>4</v>
      </c>
      <c r="O23" s="4" t="s">
        <v>11</v>
      </c>
      <c r="P23" s="6" t="s">
        <v>12</v>
      </c>
      <c r="S23" t="s">
        <v>5</v>
      </c>
      <c r="U23" t="s">
        <v>6</v>
      </c>
      <c r="W23" t="s">
        <v>7</v>
      </c>
      <c r="Y23" t="s">
        <v>8</v>
      </c>
      <c r="AA23" t="s">
        <v>9</v>
      </c>
      <c r="AC23" t="s">
        <v>14</v>
      </c>
      <c r="AD23" t="s">
        <v>15</v>
      </c>
      <c r="AE23" t="s">
        <v>16</v>
      </c>
      <c r="AF23" t="s">
        <v>17</v>
      </c>
      <c r="AG23" t="s">
        <v>18</v>
      </c>
    </row>
    <row r="24" spans="1:33" x14ac:dyDescent="0.25">
      <c r="A24" s="1" t="s">
        <v>107</v>
      </c>
      <c r="B24">
        <v>1</v>
      </c>
      <c r="C24">
        <v>1</v>
      </c>
      <c r="D24">
        <v>1</v>
      </c>
      <c r="E24">
        <v>3</v>
      </c>
      <c r="F24">
        <v>1</v>
      </c>
      <c r="G24">
        <v>3</v>
      </c>
      <c r="M24">
        <f t="shared" ref="M24:N32" si="5" xml:space="preserve"> B24 + D24 + F24 + H24 + J24</f>
        <v>3</v>
      </c>
      <c r="N24">
        <f t="shared" si="5"/>
        <v>7</v>
      </c>
      <c r="O24" s="1">
        <f t="shared" ref="O24:O32" si="6">M24 - N24</f>
        <v>-4</v>
      </c>
      <c r="P24" s="3">
        <f t="shared" ref="P24:P32" si="7" xml:space="preserve"> IF(M24+N24=0, 0, IF(N24=0, "MAX", M24/N24))</f>
        <v>0.42857142857142855</v>
      </c>
      <c r="Q24">
        <f t="shared" ref="Q24:Q30" si="8">IF(P24 &lt; 1, 3, IF(P24 &gt;= P$32, 1, 2))</f>
        <v>3</v>
      </c>
      <c r="S24">
        <v>0</v>
      </c>
      <c r="V24">
        <v>0</v>
      </c>
      <c r="W24">
        <v>4</v>
      </c>
      <c r="AC24" t="s">
        <v>114</v>
      </c>
      <c r="AD24" t="s">
        <v>114</v>
      </c>
      <c r="AE24" t="s">
        <v>115</v>
      </c>
    </row>
    <row r="25" spans="1:33" x14ac:dyDescent="0.25">
      <c r="A25" s="1" t="s">
        <v>108</v>
      </c>
      <c r="B25">
        <v>0</v>
      </c>
      <c r="C25">
        <v>0</v>
      </c>
      <c r="D25">
        <v>0</v>
      </c>
      <c r="E25">
        <v>3</v>
      </c>
      <c r="F25">
        <v>1</v>
      </c>
      <c r="G25">
        <v>1</v>
      </c>
      <c r="M25">
        <f t="shared" si="5"/>
        <v>1</v>
      </c>
      <c r="N25">
        <f t="shared" si="5"/>
        <v>4</v>
      </c>
      <c r="O25" s="1">
        <f t="shared" si="6"/>
        <v>-3</v>
      </c>
      <c r="P25" s="3">
        <f t="shared" si="7"/>
        <v>0.25</v>
      </c>
      <c r="Q25">
        <f t="shared" si="8"/>
        <v>3</v>
      </c>
      <c r="S25">
        <v>1</v>
      </c>
      <c r="T25">
        <v>1</v>
      </c>
      <c r="U25">
        <v>2</v>
      </c>
      <c r="V25">
        <v>1</v>
      </c>
      <c r="W25">
        <v>7</v>
      </c>
      <c r="X25">
        <v>1</v>
      </c>
      <c r="AC25" t="s">
        <v>116</v>
      </c>
      <c r="AD25" t="s">
        <v>116</v>
      </c>
      <c r="AE25" t="s">
        <v>117</v>
      </c>
    </row>
    <row r="26" spans="1:33" x14ac:dyDescent="0.25">
      <c r="A26" s="1" t="s">
        <v>109</v>
      </c>
      <c r="B26">
        <v>3</v>
      </c>
      <c r="C26">
        <v>2</v>
      </c>
      <c r="D26">
        <v>0</v>
      </c>
      <c r="E26">
        <v>0</v>
      </c>
      <c r="F26">
        <v>1</v>
      </c>
      <c r="G26">
        <v>2</v>
      </c>
      <c r="M26">
        <f t="shared" si="5"/>
        <v>4</v>
      </c>
      <c r="N26">
        <f t="shared" si="5"/>
        <v>4</v>
      </c>
      <c r="O26" s="1">
        <f t="shared" si="6"/>
        <v>0</v>
      </c>
      <c r="P26" s="3">
        <f t="shared" si="7"/>
        <v>1</v>
      </c>
      <c r="Q26">
        <f t="shared" si="8"/>
        <v>2</v>
      </c>
      <c r="S26">
        <v>2</v>
      </c>
      <c r="T26">
        <v>2</v>
      </c>
      <c r="U26">
        <v>6</v>
      </c>
      <c r="V26">
        <v>2</v>
      </c>
      <c r="W26">
        <v>8</v>
      </c>
      <c r="X26">
        <v>9</v>
      </c>
      <c r="AC26" t="s">
        <v>119</v>
      </c>
      <c r="AD26" t="s">
        <v>120</v>
      </c>
    </row>
    <row r="27" spans="1:33" x14ac:dyDescent="0.25">
      <c r="A27" s="1" t="s">
        <v>110</v>
      </c>
      <c r="B27">
        <v>4</v>
      </c>
      <c r="C27">
        <v>3</v>
      </c>
      <c r="D27">
        <v>5</v>
      </c>
      <c r="E27">
        <v>3</v>
      </c>
      <c r="F27">
        <v>7</v>
      </c>
      <c r="G27">
        <v>4</v>
      </c>
      <c r="M27">
        <f t="shared" si="5"/>
        <v>16</v>
      </c>
      <c r="N27">
        <f t="shared" si="5"/>
        <v>10</v>
      </c>
      <c r="O27" s="1">
        <f t="shared" si="6"/>
        <v>6</v>
      </c>
      <c r="P27" s="3">
        <f t="shared" si="7"/>
        <v>1.6</v>
      </c>
      <c r="Q27">
        <f t="shared" si="8"/>
        <v>2</v>
      </c>
      <c r="S27">
        <v>3</v>
      </c>
      <c r="T27">
        <v>3</v>
      </c>
      <c r="U27">
        <v>7</v>
      </c>
      <c r="V27">
        <v>4</v>
      </c>
      <c r="W27">
        <v>10</v>
      </c>
      <c r="X27">
        <v>10</v>
      </c>
      <c r="AC27" t="s">
        <v>118</v>
      </c>
      <c r="AD27" t="s">
        <v>121</v>
      </c>
    </row>
    <row r="28" spans="1:33" x14ac:dyDescent="0.25">
      <c r="A28" s="1" t="s">
        <v>0</v>
      </c>
      <c r="B28">
        <v>2</v>
      </c>
      <c r="C28">
        <v>0</v>
      </c>
      <c r="D28">
        <v>0</v>
      </c>
      <c r="E28">
        <v>0</v>
      </c>
      <c r="F28">
        <v>1</v>
      </c>
      <c r="G28">
        <v>0</v>
      </c>
      <c r="M28">
        <f t="shared" si="5"/>
        <v>3</v>
      </c>
      <c r="N28">
        <f t="shared" si="5"/>
        <v>0</v>
      </c>
      <c r="O28" s="1">
        <f t="shared" si="6"/>
        <v>3</v>
      </c>
      <c r="P28" s="3" t="str">
        <f t="shared" si="7"/>
        <v>MAX</v>
      </c>
      <c r="Q28">
        <f t="shared" si="8"/>
        <v>1</v>
      </c>
      <c r="S28">
        <v>5</v>
      </c>
      <c r="T28">
        <v>4</v>
      </c>
      <c r="U28">
        <v>11</v>
      </c>
      <c r="V28">
        <v>6</v>
      </c>
      <c r="W28">
        <v>11</v>
      </c>
      <c r="X28">
        <v>11</v>
      </c>
      <c r="AD28" t="s">
        <v>122</v>
      </c>
    </row>
    <row r="29" spans="1:33" x14ac:dyDescent="0.25">
      <c r="A29" s="1" t="s">
        <v>111</v>
      </c>
      <c r="B29">
        <v>1</v>
      </c>
      <c r="C29">
        <v>2</v>
      </c>
      <c r="D29">
        <v>5</v>
      </c>
      <c r="E29">
        <v>1</v>
      </c>
      <c r="F29">
        <v>3</v>
      </c>
      <c r="G29">
        <v>4</v>
      </c>
      <c r="M29">
        <f t="shared" si="5"/>
        <v>9</v>
      </c>
      <c r="N29">
        <f t="shared" si="5"/>
        <v>7</v>
      </c>
      <c r="O29" s="1">
        <f t="shared" si="6"/>
        <v>2</v>
      </c>
      <c r="P29" s="3">
        <f t="shared" si="7"/>
        <v>1.2857142857142858</v>
      </c>
      <c r="Q29">
        <f t="shared" si="8"/>
        <v>2</v>
      </c>
      <c r="S29">
        <v>6</v>
      </c>
      <c r="T29">
        <v>5</v>
      </c>
      <c r="U29">
        <v>12</v>
      </c>
      <c r="V29">
        <v>7</v>
      </c>
      <c r="W29">
        <v>12</v>
      </c>
      <c r="X29">
        <v>12</v>
      </c>
    </row>
    <row r="30" spans="1:33" x14ac:dyDescent="0.25">
      <c r="A30" s="1" t="s">
        <v>112</v>
      </c>
      <c r="B30">
        <v>3</v>
      </c>
      <c r="C30">
        <v>2</v>
      </c>
      <c r="D30">
        <v>0</v>
      </c>
      <c r="E30">
        <v>4</v>
      </c>
      <c r="M30">
        <f t="shared" si="5"/>
        <v>3</v>
      </c>
      <c r="N30">
        <f t="shared" si="5"/>
        <v>6</v>
      </c>
      <c r="O30" s="1">
        <f t="shared" si="6"/>
        <v>-3</v>
      </c>
      <c r="P30" s="3">
        <f t="shared" si="7"/>
        <v>0.5</v>
      </c>
      <c r="Q30">
        <f t="shared" si="8"/>
        <v>3</v>
      </c>
      <c r="S30">
        <v>8</v>
      </c>
      <c r="T30">
        <v>6</v>
      </c>
      <c r="U30">
        <v>15</v>
      </c>
      <c r="V30">
        <v>9</v>
      </c>
      <c r="W30">
        <v>13</v>
      </c>
      <c r="X30">
        <v>13</v>
      </c>
    </row>
    <row r="31" spans="1:33" x14ac:dyDescent="0.25">
      <c r="A31" s="1" t="s">
        <v>113</v>
      </c>
      <c r="B31">
        <v>3</v>
      </c>
      <c r="C31">
        <v>0</v>
      </c>
      <c r="D31">
        <v>4</v>
      </c>
      <c r="E31">
        <v>0</v>
      </c>
      <c r="F31">
        <v>1</v>
      </c>
      <c r="G31">
        <v>0</v>
      </c>
      <c r="M31">
        <f t="shared" si="5"/>
        <v>8</v>
      </c>
      <c r="N31">
        <f t="shared" si="5"/>
        <v>0</v>
      </c>
      <c r="O31" s="1">
        <f t="shared" si="6"/>
        <v>8</v>
      </c>
      <c r="P31" s="3" t="str">
        <f t="shared" si="7"/>
        <v>MAX</v>
      </c>
      <c r="Q31">
        <f>IF(P31 &lt; 1, 3, IF(P31 &gt;= P$32, 1, 2))</f>
        <v>1</v>
      </c>
      <c r="S31">
        <v>9</v>
      </c>
      <c r="T31">
        <v>7</v>
      </c>
      <c r="U31">
        <v>17</v>
      </c>
      <c r="V31">
        <v>11</v>
      </c>
      <c r="W31">
        <v>25</v>
      </c>
      <c r="X31">
        <v>15</v>
      </c>
    </row>
    <row r="32" spans="1:33" x14ac:dyDescent="0.25">
      <c r="A32" s="4"/>
      <c r="B32" s="4">
        <v>25</v>
      </c>
      <c r="C32" s="4">
        <v>15</v>
      </c>
      <c r="D32" s="4">
        <v>25</v>
      </c>
      <c r="E32" s="4">
        <v>13</v>
      </c>
      <c r="F32" s="4">
        <v>25</v>
      </c>
      <c r="G32" s="4">
        <v>15</v>
      </c>
      <c r="H32" s="4"/>
      <c r="I32" s="4"/>
      <c r="J32" s="4"/>
      <c r="K32" s="4"/>
      <c r="L32" s="4"/>
      <c r="M32" s="4">
        <f t="shared" si="5"/>
        <v>75</v>
      </c>
      <c r="N32" s="4">
        <f t="shared" si="5"/>
        <v>43</v>
      </c>
      <c r="O32" s="4">
        <f t="shared" si="6"/>
        <v>32</v>
      </c>
      <c r="P32" s="5">
        <f t="shared" si="7"/>
        <v>1.7441860465116279</v>
      </c>
      <c r="S32">
        <v>10</v>
      </c>
      <c r="T32">
        <v>8</v>
      </c>
      <c r="U32">
        <v>18</v>
      </c>
      <c r="V32">
        <v>12</v>
      </c>
    </row>
    <row r="33" spans="16:22" x14ac:dyDescent="0.25">
      <c r="P33"/>
      <c r="S33">
        <v>11</v>
      </c>
      <c r="T33">
        <v>9</v>
      </c>
      <c r="U33">
        <v>22</v>
      </c>
      <c r="V33">
        <v>13</v>
      </c>
    </row>
    <row r="34" spans="16:22" x14ac:dyDescent="0.25">
      <c r="S34">
        <v>12</v>
      </c>
      <c r="T34">
        <v>11</v>
      </c>
      <c r="U34">
        <v>25</v>
      </c>
    </row>
    <row r="35" spans="16:22" x14ac:dyDescent="0.25">
      <c r="S35">
        <v>15</v>
      </c>
      <c r="T35">
        <v>12</v>
      </c>
    </row>
    <row r="36" spans="16:22" x14ac:dyDescent="0.25">
      <c r="S36">
        <v>16</v>
      </c>
      <c r="T36">
        <v>13</v>
      </c>
    </row>
    <row r="37" spans="16:22" x14ac:dyDescent="0.25">
      <c r="S37">
        <v>22</v>
      </c>
      <c r="T37">
        <v>14</v>
      </c>
    </row>
    <row r="38" spans="16:22" x14ac:dyDescent="0.25">
      <c r="S38">
        <v>25</v>
      </c>
      <c r="T38">
        <v>15</v>
      </c>
    </row>
  </sheetData>
  <conditionalFormatting sqref="M31:P31">
    <cfRule type="expression" dxfId="32" priority="22">
      <formula>$Q31 = 3</formula>
    </cfRule>
    <cfRule type="expression" dxfId="31" priority="23">
      <formula>$Q31 = 2</formula>
    </cfRule>
    <cfRule type="expression" dxfId="30" priority="24">
      <formula>$Q31 = 1</formula>
    </cfRule>
  </conditionalFormatting>
  <conditionalFormatting sqref="A24:P24 A25:L29">
    <cfRule type="expression" dxfId="29" priority="43">
      <formula>$Q24 = 3</formula>
    </cfRule>
    <cfRule type="expression" dxfId="28" priority="44">
      <formula>$Q24 = 2</formula>
    </cfRule>
    <cfRule type="expression" dxfId="27" priority="45">
      <formula>$Q24 = 1</formula>
    </cfRule>
  </conditionalFormatting>
  <conditionalFormatting sqref="A31:L31">
    <cfRule type="expression" dxfId="26" priority="37">
      <formula>$Q31 = 3</formula>
    </cfRule>
    <cfRule type="expression" dxfId="25" priority="38">
      <formula>$Q31 = 2</formula>
    </cfRule>
    <cfRule type="expression" dxfId="24" priority="39">
      <formula>$Q31 = 1</formula>
    </cfRule>
  </conditionalFormatting>
  <conditionalFormatting sqref="M25:P29">
    <cfRule type="expression" dxfId="23" priority="34">
      <formula>$Q25 = 3</formula>
    </cfRule>
    <cfRule type="expression" dxfId="22" priority="35">
      <formula>$Q25 = 2</formula>
    </cfRule>
    <cfRule type="expression" dxfId="21" priority="36">
      <formula>$Q25 = 1</formula>
    </cfRule>
  </conditionalFormatting>
  <conditionalFormatting sqref="A30:L30">
    <cfRule type="expression" dxfId="20" priority="31">
      <formula>$Q30 = 3</formula>
    </cfRule>
    <cfRule type="expression" dxfId="19" priority="32">
      <formula>$Q30 = 2</formula>
    </cfRule>
    <cfRule type="expression" dxfId="18" priority="33">
      <formula>$Q30 = 1</formula>
    </cfRule>
  </conditionalFormatting>
  <conditionalFormatting sqref="M30:P30">
    <cfRule type="expression" dxfId="17" priority="28">
      <formula>$Q30 = 3</formula>
    </cfRule>
    <cfRule type="expression" dxfId="16" priority="29">
      <formula>$Q30 = 2</formula>
    </cfRule>
    <cfRule type="expression" dxfId="15" priority="30">
      <formula>$Q30 = 1</formula>
    </cfRule>
  </conditionalFormatting>
  <conditionalFormatting sqref="M15:P15">
    <cfRule type="expression" dxfId="14" priority="4">
      <formula>$Q15 = 3</formula>
    </cfRule>
    <cfRule type="expression" dxfId="13" priority="5">
      <formula>$Q15 = 2</formula>
    </cfRule>
    <cfRule type="expression" dxfId="12" priority="6">
      <formula>$Q15 = 1</formula>
    </cfRule>
  </conditionalFormatting>
  <conditionalFormatting sqref="A9:P9 A10:L13 B14:L14">
    <cfRule type="expression" dxfId="11" priority="19">
      <formula>$Q9 = 3</formula>
    </cfRule>
    <cfRule type="expression" dxfId="10" priority="20">
      <formula>$Q9 = 2</formula>
    </cfRule>
    <cfRule type="expression" dxfId="9" priority="21">
      <formula>$Q9 = 1</formula>
    </cfRule>
  </conditionalFormatting>
  <conditionalFormatting sqref="A15:L15">
    <cfRule type="expression" dxfId="8" priority="16">
      <formula>$Q15 = 3</formula>
    </cfRule>
    <cfRule type="expression" dxfId="7" priority="17">
      <formula>$Q15 = 2</formula>
    </cfRule>
    <cfRule type="expression" dxfId="6" priority="18">
      <formula>$Q15 = 1</formula>
    </cfRule>
  </conditionalFormatting>
  <conditionalFormatting sqref="M10:P14">
    <cfRule type="expression" dxfId="5" priority="13">
      <formula>$Q10 = 3</formula>
    </cfRule>
    <cfRule type="expression" dxfId="4" priority="14">
      <formula>$Q10 = 2</formula>
    </cfRule>
    <cfRule type="expression" dxfId="3" priority="15">
      <formula>$Q10 = 1</formula>
    </cfRule>
  </conditionalFormatting>
  <conditionalFormatting sqref="A14">
    <cfRule type="expression" dxfId="2" priority="1">
      <formula>$Q14 = 3</formula>
    </cfRule>
    <cfRule type="expression" dxfId="1" priority="2">
      <formula>$Q14 = 2</formula>
    </cfRule>
    <cfRule type="expression" dxfId="0" priority="3">
      <formula>$Q14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SpieleUL</vt:lpstr>
      <vt:lpstr>Pordenone</vt:lpstr>
      <vt:lpstr>SpieleAR</vt:lpstr>
      <vt:lpstr>SpieleMPO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2019-04-21T16:01:42Z</dcterms:modified>
</cp:coreProperties>
</file>