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DieseArbeitsmappe" defaultThemeVersion="124226"/>
  <xr:revisionPtr revIDLastSave="0" documentId="13_ncr:1_{F4A7C9E7-8983-4B9E-905A-B3C21A838EB8}" xr6:coauthVersionLast="44" xr6:coauthVersionMax="44" xr10:uidLastSave="{00000000-0000-0000-0000-000000000000}"/>
  <bookViews>
    <workbookView xWindow="31170" yWindow="1545" windowWidth="21600" windowHeight="11835" xr2:uid="{00000000-000D-0000-FFFF-FFFF00000000}"/>
  </bookViews>
  <sheets>
    <sheet name="BHV1_GD" sheetId="7" r:id="rId1"/>
    <sheet name="Tabelle1" sheetId="8" r:id="rId2"/>
  </sheets>
  <definedNames>
    <definedName name="quot_m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7" l="1"/>
  <c r="Q9" i="7"/>
  <c r="Q6" i="7"/>
  <c r="N20" i="7"/>
  <c r="M20" i="7"/>
  <c r="N19" i="7"/>
  <c r="M19" i="7"/>
  <c r="N18" i="7"/>
  <c r="M18" i="7"/>
  <c r="N17" i="7"/>
  <c r="M17" i="7"/>
  <c r="N16" i="7"/>
  <c r="M16" i="7"/>
  <c r="N15" i="7"/>
  <c r="M15" i="7"/>
  <c r="P15" i="7" s="1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O20" i="7" l="1"/>
  <c r="P19" i="7"/>
  <c r="O17" i="7"/>
  <c r="O15" i="7"/>
  <c r="Q15" i="7"/>
  <c r="P13" i="7"/>
  <c r="Q13" i="7" s="1"/>
  <c r="O12" i="7"/>
  <c r="P11" i="7"/>
  <c r="O10" i="7"/>
  <c r="O7" i="7"/>
  <c r="P18" i="7"/>
  <c r="Q18" i="7" s="1"/>
  <c r="P7" i="7"/>
  <c r="P10" i="7"/>
  <c r="Q10" i="7" s="1"/>
  <c r="O6" i="7"/>
  <c r="P20" i="7"/>
  <c r="Q7" i="7" s="1"/>
  <c r="O18" i="7"/>
  <c r="O9" i="7"/>
  <c r="P12" i="7"/>
  <c r="P17" i="7"/>
  <c r="P6" i="7"/>
  <c r="P14" i="7"/>
  <c r="O8" i="7"/>
  <c r="O13" i="7"/>
  <c r="P16" i="7"/>
  <c r="P9" i="7"/>
  <c r="O14" i="7"/>
  <c r="O11" i="7"/>
  <c r="O19" i="7"/>
  <c r="O16" i="7"/>
  <c r="P8" i="7"/>
  <c r="E6" i="8"/>
  <c r="E5" i="8"/>
  <c r="E4" i="8"/>
  <c r="E3" i="8"/>
  <c r="Q8" i="7" l="1"/>
  <c r="Q11" i="7"/>
  <c r="Q17" i="7"/>
  <c r="Q14" i="7"/>
  <c r="Q12" i="7"/>
  <c r="Q19" i="7"/>
  <c r="N32" i="7"/>
  <c r="M32" i="7"/>
  <c r="N31" i="7"/>
  <c r="M31" i="7"/>
  <c r="N30" i="7"/>
  <c r="M30" i="7"/>
  <c r="N29" i="7"/>
  <c r="M29" i="7"/>
  <c r="N28" i="7"/>
  <c r="M28" i="7"/>
  <c r="P28" i="7" s="1"/>
  <c r="N27" i="7"/>
  <c r="M27" i="7"/>
  <c r="P29" i="7" l="1"/>
  <c r="Q28" i="7"/>
  <c r="Q29" i="7"/>
  <c r="P27" i="7"/>
  <c r="P31" i="7"/>
  <c r="P32" i="7"/>
  <c r="P30" i="7"/>
  <c r="O27" i="7"/>
  <c r="O29" i="7"/>
  <c r="O31" i="7"/>
  <c r="O28" i="7"/>
  <c r="O30" i="7"/>
  <c r="O32" i="7"/>
  <c r="N39" i="7" l="1"/>
  <c r="M39" i="7"/>
  <c r="N38" i="7"/>
  <c r="M38" i="7"/>
  <c r="Q38" i="7" s="1"/>
  <c r="N37" i="7"/>
  <c r="M37" i="7"/>
  <c r="N36" i="7"/>
  <c r="M36" i="7"/>
  <c r="N35" i="7"/>
  <c r="M35" i="7"/>
  <c r="Q35" i="7" s="1"/>
  <c r="N34" i="7"/>
  <c r="M34" i="7"/>
  <c r="Q34" i="7" s="1"/>
  <c r="N33" i="7"/>
  <c r="M33" i="7"/>
  <c r="N26" i="7"/>
  <c r="M26" i="7"/>
  <c r="Q26" i="7" s="1"/>
  <c r="N25" i="7"/>
  <c r="M25" i="7"/>
  <c r="P33" i="7" l="1"/>
  <c r="Q33" i="7"/>
  <c r="O37" i="7"/>
  <c r="P35" i="7"/>
  <c r="O26" i="7"/>
  <c r="P37" i="7"/>
  <c r="O34" i="7"/>
  <c r="P38" i="7"/>
  <c r="P26" i="7"/>
  <c r="P36" i="7"/>
  <c r="Q36" i="7" s="1"/>
  <c r="O38" i="7"/>
  <c r="O35" i="7"/>
  <c r="P25" i="7"/>
  <c r="Q25" i="7" s="1"/>
  <c r="O39" i="7"/>
  <c r="P39" i="7"/>
  <c r="Q37" i="7" s="1"/>
  <c r="O25" i="7"/>
  <c r="O36" i="7"/>
  <c r="P34" i="7"/>
  <c r="O33" i="7"/>
  <c r="Q32" i="7" l="1"/>
  <c r="Q31" i="7"/>
  <c r="Q30" i="7"/>
  <c r="Q27" i="7"/>
</calcChain>
</file>

<file path=xl/sharedStrings.xml><?xml version="1.0" encoding="utf-8"?>
<sst xmlns="http://schemas.openxmlformats.org/spreadsheetml/2006/main" count="169" uniqueCount="93">
  <si>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</si>
  <si>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</si>
  <si>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</si>
  <si>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</si>
  <si>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</si>
  <si>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</si>
  <si>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</si>
  <si>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</si>
  <si>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</si>
  <si>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</si>
  <si>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</si>
  <si>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</si>
  <si>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</si>
  <si>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</si>
  <si>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</si>
  <si>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</si>
  <si>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</si>
  <si>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Thery</t>
  </si>
  <si>
    <t>Dragi</t>
  </si>
  <si>
    <t>Jenny</t>
  </si>
  <si>
    <t>Sabsi</t>
  </si>
  <si>
    <t>Vali</t>
  </si>
  <si>
    <t>Bojana</t>
  </si>
  <si>
    <t>Alex</t>
  </si>
  <si>
    <t>Celine</t>
  </si>
  <si>
    <t>Brückl hotvolleys - Akademie Graz</t>
  </si>
  <si>
    <t>Stefie R</t>
  </si>
  <si>
    <t>Lea Me</t>
  </si>
  <si>
    <t>Lea Mu</t>
  </si>
  <si>
    <t>Niki</t>
  </si>
  <si>
    <t>Stefie M</t>
  </si>
  <si>
    <t>L:Alex:Bojana:Vali:StefieM:StefieR:Sabsi</t>
  </si>
  <si>
    <t>l:8:2:14:13:6:11</t>
  </si>
  <si>
    <t>l:14:8:2:11:13:10</t>
  </si>
  <si>
    <t>l:8:2:11:13:10:14</t>
  </si>
  <si>
    <t>1:7:t</t>
  </si>
  <si>
    <t>4:13:t</t>
  </si>
  <si>
    <t>21:8:W:Celi/Bojana</t>
  </si>
  <si>
    <t>9:22:w:10/6</t>
  </si>
  <si>
    <t>0:5:T</t>
  </si>
  <si>
    <t>9:9:t</t>
  </si>
  <si>
    <t>9:9:w:6/14</t>
  </si>
  <si>
    <t>10:14:t</t>
  </si>
  <si>
    <t>24:17:W:Dragi/StefieM</t>
  </si>
  <si>
    <t>16:23:w:14/6</t>
  </si>
  <si>
    <t>23:22:T</t>
  </si>
  <si>
    <t>22:17:W:Dragi/StefieM</t>
  </si>
  <si>
    <t>18:15:T</t>
  </si>
  <si>
    <t>6:14:w:10/6</t>
  </si>
  <si>
    <t>6:9:t</t>
  </si>
  <si>
    <t>6:7:w:6/10</t>
  </si>
  <si>
    <t>teamS</t>
  </si>
  <si>
    <t>true</t>
  </si>
  <si>
    <t>false</t>
  </si>
  <si>
    <t>isASrv</t>
  </si>
  <si>
    <t>WSL - Brückl hotvolleys</t>
  </si>
  <si>
    <t>L:Thery:Bojana:Vali:Alex:StefieR:Sabsi</t>
  </si>
  <si>
    <t>L:Bojana:Vali:Alex:StefieR:Sabsi:Thery</t>
  </si>
  <si>
    <t>l:7:6:10:15:8:22</t>
  </si>
  <si>
    <t>l:6:10:15:8:22:7</t>
  </si>
  <si>
    <t>l:6:10:13:9:11:7</t>
  </si>
  <si>
    <t>6:12:T</t>
  </si>
  <si>
    <t>9:17:T</t>
  </si>
  <si>
    <t>18:13:t</t>
  </si>
  <si>
    <t>14:9:w:9/6</t>
  </si>
  <si>
    <t>22:16:w:6/9</t>
  </si>
  <si>
    <t>22:16:w:8/12</t>
  </si>
  <si>
    <t>14:9:w:12/8</t>
  </si>
  <si>
    <t>6:10:t</t>
  </si>
  <si>
    <t>6:16:t</t>
  </si>
  <si>
    <t>3:5:w:12/6</t>
  </si>
  <si>
    <t>13:22:w:6/12</t>
  </si>
  <si>
    <t>13:21:w:5/15</t>
  </si>
  <si>
    <t>17:24:w:15/5</t>
  </si>
  <si>
    <t>6:15:w:9/8</t>
  </si>
  <si>
    <t>4:9:t</t>
  </si>
  <si>
    <t>10:18:t</t>
  </si>
  <si>
    <t>4:11:w:9/6</t>
  </si>
  <si>
    <t>4:11:w:12/8</t>
  </si>
  <si>
    <t>7:14:w:5/22</t>
  </si>
  <si>
    <t>10:21:w:22/5</t>
  </si>
  <si>
    <t>8:17:t</t>
  </si>
  <si>
    <t>9:18:w:8/6</t>
  </si>
  <si>
    <t>8:14:w:22/11</t>
  </si>
  <si>
    <t>10:20:w:11/22</t>
  </si>
  <si>
    <t>14:20:W:LeaMe/StefieR</t>
  </si>
  <si>
    <t>16:23:W:StefieR/LeaMe</t>
  </si>
  <si>
    <t>21:12:W:Dragi/Vali</t>
  </si>
  <si>
    <t>15:10:W:LeaMe/StefieR</t>
  </si>
  <si>
    <t>18:10:W:Celi/Bojana</t>
  </si>
  <si>
    <t>23:12:W:StefieM/Thery</t>
  </si>
  <si>
    <t>21:11:W:Celi/Bojana</t>
  </si>
  <si>
    <t>23:11:W:Celine/Thery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</si>
</sst>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sheetPr codeName="Tabelle1"/>
  <dimension ref="A1:AG40"/>
  <sheetViews>
    <sheetView tabSelected="1" topLeftCell="S1" workbookViewId="0">
      <selection activeCell="AF15" sqref="AF15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x14ac:dyDescent="0.25">
      <c r="A2" t="s">
        <v>11</v>
      </c>
      <c r="P2" s="2"/>
    </row>
    <row r="3" spans="1:33" ht="18" customHeight="1" x14ac:dyDescent="0.3">
      <c r="A3" s="8">
        <v>44107</v>
      </c>
      <c r="B3" s="9" t="s">
        <v>55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1:33" x14ac:dyDescent="0.25">
      <c r="A4" s="4"/>
      <c r="B4" s="4" t="s">
        <v>3</v>
      </c>
      <c r="C4" s="4"/>
      <c r="D4" s="4" t="s">
        <v>4</v>
      </c>
      <c r="E4" s="4"/>
      <c r="F4" s="4" t="s">
        <v>5</v>
      </c>
      <c r="G4" s="4"/>
      <c r="H4" s="4" t="s">
        <v>6</v>
      </c>
      <c r="I4" s="4"/>
      <c r="J4" s="4" t="s">
        <v>7</v>
      </c>
      <c r="K4" s="4"/>
      <c r="L4" s="4"/>
      <c r="M4" s="4" t="s">
        <v>8</v>
      </c>
      <c r="N4" s="4"/>
      <c r="O4" s="4"/>
      <c r="P4" s="6"/>
    </row>
    <row r="5" spans="1:33" x14ac:dyDescent="0.25">
      <c r="A5" s="4"/>
      <c r="B5" s="7" t="s">
        <v>1</v>
      </c>
      <c r="C5" s="7" t="s">
        <v>2</v>
      </c>
      <c r="D5" s="7" t="s">
        <v>1</v>
      </c>
      <c r="E5" s="7" t="s">
        <v>2</v>
      </c>
      <c r="F5" s="7" t="s">
        <v>1</v>
      </c>
      <c r="G5" s="7" t="s">
        <v>2</v>
      </c>
      <c r="H5" s="7" t="s">
        <v>1</v>
      </c>
      <c r="I5" s="7" t="s">
        <v>2</v>
      </c>
      <c r="J5" s="7" t="s">
        <v>1</v>
      </c>
      <c r="K5" s="7" t="s">
        <v>2</v>
      </c>
      <c r="L5" s="7"/>
      <c r="M5" s="7" t="s">
        <v>1</v>
      </c>
      <c r="N5" s="7" t="s">
        <v>2</v>
      </c>
      <c r="O5" s="4" t="s">
        <v>9</v>
      </c>
      <c r="P5" s="6" t="s">
        <v>10</v>
      </c>
      <c r="S5" t="s">
        <v>3</v>
      </c>
      <c r="U5" t="s">
        <v>4</v>
      </c>
      <c r="W5" t="s">
        <v>5</v>
      </c>
      <c r="Y5" t="s">
        <v>6</v>
      </c>
      <c r="AA5" t="s">
        <v>7</v>
      </c>
      <c r="AC5" t="s">
        <v>12</v>
      </c>
      <c r="AD5" t="s">
        <v>13</v>
      </c>
      <c r="AE5" t="s">
        <v>14</v>
      </c>
      <c r="AF5" t="s">
        <v>15</v>
      </c>
      <c r="AG5" t="s">
        <v>16</v>
      </c>
    </row>
    <row r="6" spans="1:33" x14ac:dyDescent="0.25">
      <c r="A6" s="1" t="s">
        <v>0</v>
      </c>
      <c r="F6">
        <v>0</v>
      </c>
      <c r="G6">
        <v>0</v>
      </c>
      <c r="H6">
        <v>0</v>
      </c>
      <c r="I6">
        <v>0</v>
      </c>
      <c r="M6">
        <f t="shared" ref="M6:M20" si="0" xml:space="preserve"> B6 + D6 + F6 + H6 + J6</f>
        <v>0</v>
      </c>
      <c r="N6">
        <f t="shared" ref="N6:N20" si="1" xml:space="preserve"> C6 + E6 + G6 + I6 + K6</f>
        <v>0</v>
      </c>
      <c r="O6" s="1">
        <f t="shared" ref="O6:O20" si="2">M6 - N6</f>
        <v>0</v>
      </c>
      <c r="P6" s="3">
        <f t="shared" ref="P6:P20" si="3" xml:space="preserve"> IF(M6+N6=0, 0, IF(N6=0, "MAX", M6/N6))</f>
        <v>0</v>
      </c>
      <c r="Q6">
        <f t="shared" ref="Q6:Q18" si="4">IF(AND(M6 = 0, N6 = 0), 0, IF(P6 &lt; 1, 3, IF(P6 &gt;= P$20, 1, 2)))</f>
        <v>0</v>
      </c>
      <c r="T6">
        <v>1</v>
      </c>
      <c r="U6">
        <v>0</v>
      </c>
      <c r="X6">
        <v>0</v>
      </c>
      <c r="Y6">
        <v>0</v>
      </c>
      <c r="AC6" t="s">
        <v>56</v>
      </c>
      <c r="AD6" t="s">
        <v>57</v>
      </c>
      <c r="AE6" t="s">
        <v>56</v>
      </c>
      <c r="AF6" t="s">
        <v>57</v>
      </c>
    </row>
    <row r="7" spans="1:33" x14ac:dyDescent="0.25">
      <c r="A7" s="1" t="s">
        <v>18</v>
      </c>
      <c r="B7">
        <v>1</v>
      </c>
      <c r="C7">
        <v>1</v>
      </c>
      <c r="M7">
        <f t="shared" si="0"/>
        <v>1</v>
      </c>
      <c r="N7">
        <f t="shared" si="1"/>
        <v>1</v>
      </c>
      <c r="O7" s="1">
        <f t="shared" si="2"/>
        <v>0</v>
      </c>
      <c r="P7" s="3">
        <f t="shared" si="3"/>
        <v>1</v>
      </c>
      <c r="Q7">
        <f t="shared" si="4"/>
        <v>2</v>
      </c>
      <c r="S7">
        <v>1</v>
      </c>
      <c r="T7">
        <v>3</v>
      </c>
      <c r="U7">
        <v>3</v>
      </c>
      <c r="V7">
        <v>1</v>
      </c>
      <c r="W7">
        <v>1</v>
      </c>
      <c r="X7">
        <v>1</v>
      </c>
      <c r="Y7">
        <v>2</v>
      </c>
      <c r="Z7">
        <v>2</v>
      </c>
      <c r="AC7" t="s">
        <v>58</v>
      </c>
      <c r="AD7" t="s">
        <v>59</v>
      </c>
      <c r="AE7" t="s">
        <v>58</v>
      </c>
      <c r="AF7" t="s">
        <v>60</v>
      </c>
    </row>
    <row r="8" spans="1:33" x14ac:dyDescent="0.25">
      <c r="A8" s="1" t="s">
        <v>22</v>
      </c>
      <c r="B8">
        <v>0</v>
      </c>
      <c r="C8">
        <v>0</v>
      </c>
      <c r="D8">
        <v>3</v>
      </c>
      <c r="E8">
        <v>1</v>
      </c>
      <c r="F8">
        <v>0</v>
      </c>
      <c r="G8">
        <v>2</v>
      </c>
      <c r="H8">
        <v>1</v>
      </c>
      <c r="I8">
        <v>1</v>
      </c>
      <c r="M8">
        <f t="shared" si="0"/>
        <v>4</v>
      </c>
      <c r="N8">
        <f t="shared" si="1"/>
        <v>4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3</v>
      </c>
      <c r="T8">
        <v>6</v>
      </c>
      <c r="U8">
        <v>7</v>
      </c>
      <c r="V8">
        <v>3</v>
      </c>
      <c r="W8">
        <v>3</v>
      </c>
      <c r="X8">
        <v>2</v>
      </c>
      <c r="Y8">
        <v>4</v>
      </c>
      <c r="Z8">
        <v>3</v>
      </c>
      <c r="AC8" t="s">
        <v>61</v>
      </c>
      <c r="AD8" t="s">
        <v>68</v>
      </c>
      <c r="AE8" t="s">
        <v>75</v>
      </c>
      <c r="AF8" t="s">
        <v>68</v>
      </c>
    </row>
    <row r="9" spans="1:33" x14ac:dyDescent="0.25">
      <c r="A9" s="1" t="s">
        <v>29</v>
      </c>
      <c r="M9">
        <f t="shared" si="0"/>
        <v>0</v>
      </c>
      <c r="N9">
        <f t="shared" si="1"/>
        <v>0</v>
      </c>
      <c r="O9" s="1">
        <f t="shared" si="2"/>
        <v>0</v>
      </c>
      <c r="P9" s="3">
        <f t="shared" si="3"/>
        <v>0</v>
      </c>
      <c r="Q9">
        <f t="shared" si="4"/>
        <v>0</v>
      </c>
      <c r="S9">
        <v>4</v>
      </c>
      <c r="T9">
        <v>7</v>
      </c>
      <c r="U9">
        <v>8</v>
      </c>
      <c r="V9">
        <v>5</v>
      </c>
      <c r="W9">
        <v>4</v>
      </c>
      <c r="X9">
        <v>3</v>
      </c>
      <c r="Y9">
        <v>6</v>
      </c>
      <c r="Z9">
        <v>4</v>
      </c>
      <c r="AC9" t="s">
        <v>62</v>
      </c>
      <c r="AD9" t="s">
        <v>69</v>
      </c>
      <c r="AE9" t="s">
        <v>76</v>
      </c>
      <c r="AF9" t="s">
        <v>81</v>
      </c>
    </row>
    <row r="10" spans="1:33" x14ac:dyDescent="0.25">
      <c r="A10" s="1" t="s">
        <v>19</v>
      </c>
      <c r="B10">
        <v>0</v>
      </c>
      <c r="C10">
        <v>3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M10">
        <f t="shared" si="0"/>
        <v>0</v>
      </c>
      <c r="N10">
        <f t="shared" si="1"/>
        <v>5</v>
      </c>
      <c r="O10" s="1">
        <f t="shared" si="2"/>
        <v>-5</v>
      </c>
      <c r="P10" s="3">
        <f t="shared" si="3"/>
        <v>0</v>
      </c>
      <c r="Q10">
        <f t="shared" si="4"/>
        <v>3</v>
      </c>
      <c r="S10">
        <v>6</v>
      </c>
      <c r="T10">
        <v>14</v>
      </c>
      <c r="U10">
        <v>16</v>
      </c>
      <c r="V10">
        <v>6</v>
      </c>
      <c r="W10">
        <v>6</v>
      </c>
      <c r="X10">
        <v>4</v>
      </c>
      <c r="Y10">
        <v>10</v>
      </c>
      <c r="Z10">
        <v>6</v>
      </c>
      <c r="AC10" t="s">
        <v>63</v>
      </c>
      <c r="AD10" t="s">
        <v>70</v>
      </c>
      <c r="AE10" t="s">
        <v>77</v>
      </c>
      <c r="AF10" t="s">
        <v>82</v>
      </c>
    </row>
    <row r="11" spans="1:33" x14ac:dyDescent="0.25">
      <c r="A11" s="1" t="s">
        <v>20</v>
      </c>
      <c r="B11">
        <v>1</v>
      </c>
      <c r="C11">
        <v>3</v>
      </c>
      <c r="D11">
        <v>1</v>
      </c>
      <c r="E11">
        <v>3</v>
      </c>
      <c r="F11">
        <v>6</v>
      </c>
      <c r="G11">
        <v>2</v>
      </c>
      <c r="H11">
        <v>4</v>
      </c>
      <c r="I11">
        <v>1</v>
      </c>
      <c r="M11">
        <f t="shared" si="0"/>
        <v>12</v>
      </c>
      <c r="N11">
        <f t="shared" si="1"/>
        <v>9</v>
      </c>
      <c r="O11" s="1">
        <f t="shared" si="2"/>
        <v>3</v>
      </c>
      <c r="P11" s="3">
        <f t="shared" si="3"/>
        <v>1.3333333333333333</v>
      </c>
      <c r="Q11">
        <f t="shared" si="4"/>
        <v>1</v>
      </c>
      <c r="S11">
        <v>9</v>
      </c>
      <c r="T11">
        <v>18</v>
      </c>
      <c r="U11">
        <v>18</v>
      </c>
      <c r="V11">
        <v>8</v>
      </c>
      <c r="W11">
        <v>12</v>
      </c>
      <c r="X11">
        <v>5</v>
      </c>
      <c r="Y11">
        <v>11</v>
      </c>
      <c r="Z11">
        <v>7</v>
      </c>
      <c r="AC11" t="s">
        <v>85</v>
      </c>
      <c r="AD11" t="s">
        <v>71</v>
      </c>
      <c r="AE11" t="s">
        <v>78</v>
      </c>
      <c r="AF11" t="s">
        <v>83</v>
      </c>
    </row>
    <row r="12" spans="1:33" x14ac:dyDescent="0.25">
      <c r="A12" s="1" t="s">
        <v>23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2</v>
      </c>
      <c r="I12">
        <v>0</v>
      </c>
      <c r="M12">
        <f t="shared" si="0"/>
        <v>4</v>
      </c>
      <c r="N12">
        <f t="shared" si="1"/>
        <v>2</v>
      </c>
      <c r="O12" s="1">
        <f t="shared" si="2"/>
        <v>2</v>
      </c>
      <c r="P12" s="3">
        <f t="shared" si="3"/>
        <v>2</v>
      </c>
      <c r="Q12">
        <f t="shared" si="4"/>
        <v>1</v>
      </c>
      <c r="S12">
        <v>14</v>
      </c>
      <c r="T12">
        <v>21</v>
      </c>
      <c r="U12">
        <v>20</v>
      </c>
      <c r="V12">
        <v>10</v>
      </c>
      <c r="W12">
        <v>13</v>
      </c>
      <c r="X12">
        <v>7</v>
      </c>
      <c r="Y12">
        <v>17</v>
      </c>
      <c r="Z12">
        <v>8</v>
      </c>
      <c r="AC12" t="s">
        <v>86</v>
      </c>
      <c r="AD12" t="s">
        <v>72</v>
      </c>
      <c r="AE12" t="s">
        <v>79</v>
      </c>
      <c r="AF12" t="s">
        <v>84</v>
      </c>
    </row>
    <row r="13" spans="1:33" x14ac:dyDescent="0.25">
      <c r="A13" s="1" t="s">
        <v>30</v>
      </c>
      <c r="F13">
        <v>0</v>
      </c>
      <c r="G13">
        <v>0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f t="shared" si="4"/>
        <v>0</v>
      </c>
      <c r="S13">
        <v>15</v>
      </c>
      <c r="T13">
        <v>22</v>
      </c>
      <c r="U13">
        <v>21</v>
      </c>
      <c r="V13">
        <v>12</v>
      </c>
      <c r="W13">
        <v>15</v>
      </c>
      <c r="X13">
        <v>10</v>
      </c>
      <c r="Y13">
        <v>18</v>
      </c>
      <c r="Z13">
        <v>9</v>
      </c>
      <c r="AC13" t="s">
        <v>64</v>
      </c>
      <c r="AD13" t="s">
        <v>73</v>
      </c>
      <c r="AE13" t="s">
        <v>80</v>
      </c>
      <c r="AF13" t="s">
        <v>91</v>
      </c>
    </row>
    <row r="14" spans="1:33" x14ac:dyDescent="0.25">
      <c r="A14" s="1" t="s">
        <v>27</v>
      </c>
      <c r="B14">
        <v>1</v>
      </c>
      <c r="C14">
        <v>0</v>
      </c>
      <c r="F14">
        <v>1</v>
      </c>
      <c r="G14">
        <v>0</v>
      </c>
      <c r="M14">
        <f t="shared" si="0"/>
        <v>2</v>
      </c>
      <c r="N14">
        <f t="shared" si="1"/>
        <v>0</v>
      </c>
      <c r="O14" s="1">
        <f t="shared" si="2"/>
        <v>2</v>
      </c>
      <c r="P14" s="3" t="str">
        <f t="shared" si="3"/>
        <v>MAX</v>
      </c>
      <c r="Q14">
        <f t="shared" si="4"/>
        <v>1</v>
      </c>
      <c r="S14">
        <v>16</v>
      </c>
      <c r="T14">
        <v>25</v>
      </c>
      <c r="U14">
        <v>22</v>
      </c>
      <c r="V14">
        <v>13</v>
      </c>
      <c r="W14">
        <v>21</v>
      </c>
      <c r="X14">
        <v>12</v>
      </c>
      <c r="Y14">
        <v>20</v>
      </c>
      <c r="Z14">
        <v>10</v>
      </c>
      <c r="AC14" t="s">
        <v>65</v>
      </c>
      <c r="AD14" t="s">
        <v>74</v>
      </c>
      <c r="AE14" t="s">
        <v>90</v>
      </c>
      <c r="AF14" t="s">
        <v>92</v>
      </c>
    </row>
    <row r="15" spans="1:33" x14ac:dyDescent="0.25">
      <c r="A15" s="1" t="s">
        <v>24</v>
      </c>
      <c r="H15">
        <v>0</v>
      </c>
      <c r="I15">
        <v>0</v>
      </c>
      <c r="M15">
        <f t="shared" si="0"/>
        <v>0</v>
      </c>
      <c r="N15">
        <f t="shared" si="1"/>
        <v>0</v>
      </c>
      <c r="O15" s="1">
        <f t="shared" si="2"/>
        <v>0</v>
      </c>
      <c r="P15" s="3">
        <f t="shared" si="3"/>
        <v>0</v>
      </c>
      <c r="Q15">
        <f t="shared" si="4"/>
        <v>0</v>
      </c>
      <c r="U15">
        <v>23</v>
      </c>
      <c r="V15">
        <v>15</v>
      </c>
      <c r="W15">
        <v>24</v>
      </c>
      <c r="X15">
        <v>13</v>
      </c>
      <c r="Y15">
        <v>23</v>
      </c>
      <c r="Z15">
        <v>11</v>
      </c>
      <c r="AC15" t="s">
        <v>67</v>
      </c>
      <c r="AD15" t="s">
        <v>87</v>
      </c>
      <c r="AE15" t="s">
        <v>89</v>
      </c>
    </row>
    <row r="16" spans="1:33" x14ac:dyDescent="0.25">
      <c r="A16" s="1" t="s">
        <v>28</v>
      </c>
      <c r="M16">
        <f t="shared" si="0"/>
        <v>0</v>
      </c>
      <c r="N16">
        <f t="shared" si="1"/>
        <v>0</v>
      </c>
      <c r="O16" s="1">
        <f t="shared" si="2"/>
        <v>0</v>
      </c>
      <c r="P16" s="3">
        <f t="shared" si="3"/>
        <v>0</v>
      </c>
      <c r="Q16">
        <f t="shared" si="4"/>
        <v>0</v>
      </c>
      <c r="U16">
        <v>24</v>
      </c>
      <c r="V16">
        <v>16</v>
      </c>
      <c r="W16">
        <v>25</v>
      </c>
      <c r="Y16">
        <v>24</v>
      </c>
      <c r="Z16">
        <v>13</v>
      </c>
      <c r="AC16" t="s">
        <v>66</v>
      </c>
      <c r="AE16" t="s">
        <v>88</v>
      </c>
    </row>
    <row r="17" spans="1:33" x14ac:dyDescent="0.25">
      <c r="A17" s="1" t="s">
        <v>21</v>
      </c>
      <c r="B17">
        <v>1</v>
      </c>
      <c r="C17">
        <v>3</v>
      </c>
      <c r="D17">
        <v>0</v>
      </c>
      <c r="E17">
        <v>0</v>
      </c>
      <c r="F17">
        <v>5</v>
      </c>
      <c r="G17">
        <v>2</v>
      </c>
      <c r="H17">
        <v>2</v>
      </c>
      <c r="I17">
        <v>1</v>
      </c>
      <c r="M17">
        <f t="shared" si="0"/>
        <v>8</v>
      </c>
      <c r="N17">
        <f t="shared" si="1"/>
        <v>6</v>
      </c>
      <c r="O17" s="1">
        <f t="shared" si="2"/>
        <v>2</v>
      </c>
      <c r="P17" s="3">
        <f t="shared" si="3"/>
        <v>1.3333333333333333</v>
      </c>
      <c r="Q17">
        <f t="shared" si="4"/>
        <v>1</v>
      </c>
      <c r="U17">
        <v>25</v>
      </c>
      <c r="V17">
        <v>17</v>
      </c>
      <c r="Y17">
        <v>25</v>
      </c>
      <c r="Z17">
        <v>14</v>
      </c>
    </row>
    <row r="18" spans="1:33" x14ac:dyDescent="0.25">
      <c r="A18" s="1" t="s">
        <v>26</v>
      </c>
      <c r="B18">
        <v>1</v>
      </c>
      <c r="C18">
        <v>2</v>
      </c>
      <c r="D18">
        <v>0</v>
      </c>
      <c r="E18">
        <v>1</v>
      </c>
      <c r="F18">
        <v>0</v>
      </c>
      <c r="G18">
        <v>1</v>
      </c>
      <c r="H18">
        <v>2</v>
      </c>
      <c r="I18">
        <v>0</v>
      </c>
      <c r="M18">
        <f t="shared" si="0"/>
        <v>3</v>
      </c>
      <c r="N18">
        <f t="shared" si="1"/>
        <v>4</v>
      </c>
      <c r="O18" s="1">
        <f t="shared" si="2"/>
        <v>-1</v>
      </c>
      <c r="P18" s="3">
        <f t="shared" si="3"/>
        <v>0.75</v>
      </c>
      <c r="Q18">
        <f t="shared" si="4"/>
        <v>3</v>
      </c>
    </row>
    <row r="19" spans="1:33" x14ac:dyDescent="0.25">
      <c r="A19" s="1" t="s">
        <v>17</v>
      </c>
      <c r="B19">
        <v>1</v>
      </c>
      <c r="C19">
        <v>0</v>
      </c>
      <c r="D19">
        <v>2</v>
      </c>
      <c r="E19">
        <v>0</v>
      </c>
      <c r="F19">
        <v>1</v>
      </c>
      <c r="G19">
        <v>1</v>
      </c>
      <c r="H19">
        <v>3</v>
      </c>
      <c r="I19">
        <v>1</v>
      </c>
      <c r="M19">
        <f t="shared" si="0"/>
        <v>7</v>
      </c>
      <c r="N19">
        <f t="shared" si="1"/>
        <v>2</v>
      </c>
      <c r="O19" s="1">
        <f t="shared" si="2"/>
        <v>5</v>
      </c>
      <c r="P19" s="3">
        <f t="shared" si="3"/>
        <v>3.5</v>
      </c>
      <c r="Q19">
        <f>IF(AND(M19 = 0, N19 = 0), 0, IF(P19 &lt; 1, 3, IF(P19 &gt;= P$20, 1, 2)))</f>
        <v>1</v>
      </c>
    </row>
    <row r="20" spans="1:33" x14ac:dyDescent="0.25">
      <c r="A20" s="4"/>
      <c r="B20" s="4">
        <v>16</v>
      </c>
      <c r="C20" s="4">
        <v>25</v>
      </c>
      <c r="D20" s="4">
        <v>25</v>
      </c>
      <c r="E20" s="4">
        <v>17</v>
      </c>
      <c r="F20" s="4">
        <v>25</v>
      </c>
      <c r="G20" s="4">
        <v>13</v>
      </c>
      <c r="H20" s="4">
        <v>25</v>
      </c>
      <c r="I20" s="4">
        <v>14</v>
      </c>
      <c r="J20" s="4"/>
      <c r="K20" s="4"/>
      <c r="L20" s="4"/>
      <c r="M20" s="4">
        <f t="shared" si="0"/>
        <v>91</v>
      </c>
      <c r="N20" s="4">
        <f t="shared" si="1"/>
        <v>69</v>
      </c>
      <c r="O20" s="4">
        <f t="shared" si="2"/>
        <v>22</v>
      </c>
      <c r="P20" s="5">
        <f t="shared" si="3"/>
        <v>1.318840579710145</v>
      </c>
    </row>
    <row r="21" spans="1:33" x14ac:dyDescent="0.25">
      <c r="P21" s="2"/>
    </row>
    <row r="22" spans="1:33" ht="18" customHeight="1" x14ac:dyDescent="0.3">
      <c r="A22" s="8">
        <v>44100</v>
      </c>
      <c r="B22" s="9" t="s">
        <v>25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  <row r="23" spans="1:33" x14ac:dyDescent="0.25">
      <c r="A23" s="4"/>
      <c r="B23" s="4" t="s">
        <v>3</v>
      </c>
      <c r="C23" s="4"/>
      <c r="D23" s="4" t="s">
        <v>4</v>
      </c>
      <c r="E23" s="4"/>
      <c r="F23" s="4" t="s">
        <v>5</v>
      </c>
      <c r="G23" s="4"/>
      <c r="H23" s="4" t="s">
        <v>6</v>
      </c>
      <c r="I23" s="4"/>
      <c r="J23" s="4" t="s">
        <v>7</v>
      </c>
      <c r="K23" s="4"/>
      <c r="L23" s="4"/>
      <c r="M23" s="4" t="s">
        <v>8</v>
      </c>
      <c r="N23" s="4"/>
      <c r="O23" s="4"/>
      <c r="P23" s="6"/>
    </row>
    <row r="24" spans="1:33" x14ac:dyDescent="0.25">
      <c r="A24" s="4"/>
      <c r="B24" s="7" t="s">
        <v>1</v>
      </c>
      <c r="C24" s="7" t="s">
        <v>2</v>
      </c>
      <c r="D24" s="7" t="s">
        <v>1</v>
      </c>
      <c r="E24" s="7" t="s">
        <v>2</v>
      </c>
      <c r="F24" s="7" t="s">
        <v>1</v>
      </c>
      <c r="G24" s="7" t="s">
        <v>2</v>
      </c>
      <c r="H24" s="7" t="s">
        <v>1</v>
      </c>
      <c r="I24" s="7" t="s">
        <v>2</v>
      </c>
      <c r="J24" s="7" t="s">
        <v>1</v>
      </c>
      <c r="K24" s="7" t="s">
        <v>2</v>
      </c>
      <c r="L24" s="7"/>
      <c r="M24" s="7" t="s">
        <v>1</v>
      </c>
      <c r="N24" s="7" t="s">
        <v>2</v>
      </c>
      <c r="O24" s="4" t="s">
        <v>9</v>
      </c>
      <c r="P24" s="6" t="s">
        <v>10</v>
      </c>
      <c r="S24" t="s">
        <v>3</v>
      </c>
      <c r="U24" t="s">
        <v>4</v>
      </c>
      <c r="W24" t="s">
        <v>5</v>
      </c>
      <c r="Y24" t="s">
        <v>6</v>
      </c>
      <c r="AA24" t="s">
        <v>7</v>
      </c>
      <c r="AC24" t="s">
        <v>12</v>
      </c>
      <c r="AD24" t="s">
        <v>13</v>
      </c>
      <c r="AE24" t="s">
        <v>14</v>
      </c>
      <c r="AF24" t="s">
        <v>15</v>
      </c>
      <c r="AG24" t="s">
        <v>16</v>
      </c>
    </row>
    <row r="25" spans="1:33" x14ac:dyDescent="0.25">
      <c r="A25" s="1" t="s">
        <v>0</v>
      </c>
      <c r="B25">
        <v>0</v>
      </c>
      <c r="C25">
        <v>1</v>
      </c>
      <c r="M25">
        <f t="shared" ref="M25:M39" si="5" xml:space="preserve"> B25 + D25 + F25 + H25 + J25</f>
        <v>0</v>
      </c>
      <c r="N25">
        <f t="shared" ref="N25:N39" si="6" xml:space="preserve"> C25 + E25 + G25 + I25 + K25</f>
        <v>1</v>
      </c>
      <c r="O25" s="1">
        <f t="shared" ref="O25:O39" si="7">M25 - N25</f>
        <v>-1</v>
      </c>
      <c r="P25" s="3">
        <f t="shared" ref="P25:P39" si="8" xml:space="preserve"> IF(M25+N25=0, 0, IF(N25=0, "MAX", M25/N25))</f>
        <v>0</v>
      </c>
      <c r="Q25">
        <f>IF(AND(M25 = 0, N25 = 0), 0, IF(P25 &lt; 1, 3, IF(P25 &gt;= P$39, 1, 2)))</f>
        <v>3</v>
      </c>
      <c r="T25">
        <v>0</v>
      </c>
      <c r="U25">
        <v>0</v>
      </c>
      <c r="X25">
        <v>1</v>
      </c>
      <c r="AC25" t="s">
        <v>31</v>
      </c>
      <c r="AD25" t="s">
        <v>33</v>
      </c>
      <c r="AE25" t="s">
        <v>31</v>
      </c>
    </row>
    <row r="26" spans="1:33" x14ac:dyDescent="0.25">
      <c r="A26" s="1" t="s">
        <v>18</v>
      </c>
      <c r="D26">
        <v>0</v>
      </c>
      <c r="E26">
        <v>0</v>
      </c>
      <c r="F26">
        <v>0</v>
      </c>
      <c r="G26">
        <v>0</v>
      </c>
      <c r="M26">
        <f t="shared" si="5"/>
        <v>0</v>
      </c>
      <c r="N26">
        <f t="shared" si="6"/>
        <v>0</v>
      </c>
      <c r="O26" s="1">
        <f t="shared" si="7"/>
        <v>0</v>
      </c>
      <c r="P26" s="3">
        <f t="shared" si="8"/>
        <v>0</v>
      </c>
      <c r="Q26">
        <f t="shared" ref="Q26:Q38" si="9">IF(AND(M26 = 0, N26 = 0), 0, IF(P26 &lt; 1, 3, IF(P26 &gt;= P$39, 1, 2)))</f>
        <v>0</v>
      </c>
      <c r="S26">
        <v>5</v>
      </c>
      <c r="T26">
        <v>1</v>
      </c>
      <c r="U26">
        <v>2</v>
      </c>
      <c r="V26">
        <v>5</v>
      </c>
      <c r="W26">
        <v>1</v>
      </c>
      <c r="X26">
        <v>3</v>
      </c>
      <c r="AC26" t="s">
        <v>32</v>
      </c>
      <c r="AD26" t="s">
        <v>31</v>
      </c>
      <c r="AE26" t="s">
        <v>34</v>
      </c>
    </row>
    <row r="27" spans="1:33" x14ac:dyDescent="0.25">
      <c r="A27" s="1" t="s">
        <v>22</v>
      </c>
      <c r="B27">
        <v>4</v>
      </c>
      <c r="C27">
        <v>0</v>
      </c>
      <c r="D27">
        <v>0</v>
      </c>
      <c r="E27">
        <v>1</v>
      </c>
      <c r="F27">
        <v>0</v>
      </c>
      <c r="G27">
        <v>1</v>
      </c>
      <c r="M27">
        <f t="shared" ref="M27:M32" si="10" xml:space="preserve"> B27 + D27 + F27 + H27 + J27</f>
        <v>4</v>
      </c>
      <c r="N27">
        <f t="shared" ref="N27:N32" si="11" xml:space="preserve"> C27 + E27 + G27 + I27 + K27</f>
        <v>2</v>
      </c>
      <c r="O27" s="1">
        <f t="shared" ref="O27:O32" si="12">M27 - N27</f>
        <v>2</v>
      </c>
      <c r="P27" s="3">
        <f t="shared" ref="P27:P32" si="13" xml:space="preserve"> IF(M27+N27=0, 0, IF(N27=0, "MAX", M27/N27))</f>
        <v>2</v>
      </c>
      <c r="Q27">
        <f t="shared" si="9"/>
        <v>1</v>
      </c>
      <c r="S27">
        <v>7</v>
      </c>
      <c r="T27">
        <v>2</v>
      </c>
      <c r="U27">
        <v>5</v>
      </c>
      <c r="V27">
        <v>6</v>
      </c>
      <c r="W27">
        <v>2</v>
      </c>
      <c r="X27">
        <v>5</v>
      </c>
      <c r="AC27" t="s">
        <v>35</v>
      </c>
      <c r="AD27" t="s">
        <v>39</v>
      </c>
      <c r="AE27" t="s">
        <v>50</v>
      </c>
    </row>
    <row r="28" spans="1:33" x14ac:dyDescent="0.25">
      <c r="A28" s="1" t="s">
        <v>29</v>
      </c>
      <c r="M28">
        <f t="shared" si="10"/>
        <v>0</v>
      </c>
      <c r="N28">
        <f t="shared" si="11"/>
        <v>0</v>
      </c>
      <c r="O28" s="1">
        <f t="shared" si="12"/>
        <v>0</v>
      </c>
      <c r="P28" s="3">
        <f t="shared" si="13"/>
        <v>0</v>
      </c>
      <c r="Q28">
        <f t="shared" si="9"/>
        <v>0</v>
      </c>
      <c r="S28">
        <v>8</v>
      </c>
      <c r="T28">
        <v>4</v>
      </c>
      <c r="U28">
        <v>7</v>
      </c>
      <c r="V28">
        <v>7</v>
      </c>
      <c r="W28">
        <v>3</v>
      </c>
      <c r="X28">
        <v>6</v>
      </c>
      <c r="AC28" t="s">
        <v>36</v>
      </c>
      <c r="AD28" t="s">
        <v>40</v>
      </c>
      <c r="AE28" t="s">
        <v>49</v>
      </c>
    </row>
    <row r="29" spans="1:33" x14ac:dyDescent="0.25">
      <c r="A29" s="1" t="s">
        <v>19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M29">
        <f t="shared" si="10"/>
        <v>0</v>
      </c>
      <c r="N29">
        <f t="shared" si="11"/>
        <v>2</v>
      </c>
      <c r="O29" s="1">
        <f t="shared" si="12"/>
        <v>-2</v>
      </c>
      <c r="P29" s="3">
        <f t="shared" si="13"/>
        <v>0</v>
      </c>
      <c r="Q29">
        <f t="shared" si="9"/>
        <v>3</v>
      </c>
      <c r="S29">
        <v>16</v>
      </c>
      <c r="T29">
        <v>5</v>
      </c>
      <c r="U29">
        <v>9</v>
      </c>
      <c r="V29">
        <v>9</v>
      </c>
      <c r="W29">
        <v>14</v>
      </c>
      <c r="X29">
        <v>9</v>
      </c>
      <c r="AC29" t="s">
        <v>37</v>
      </c>
      <c r="AD29" t="s">
        <v>41</v>
      </c>
      <c r="AE29" t="s">
        <v>48</v>
      </c>
    </row>
    <row r="30" spans="1:33" x14ac:dyDescent="0.25">
      <c r="A30" s="1" t="s">
        <v>20</v>
      </c>
      <c r="B30">
        <v>4</v>
      </c>
      <c r="C30">
        <v>1</v>
      </c>
      <c r="D30">
        <v>5</v>
      </c>
      <c r="E30">
        <v>2</v>
      </c>
      <c r="F30">
        <v>5</v>
      </c>
      <c r="G30">
        <v>2</v>
      </c>
      <c r="M30">
        <f t="shared" si="10"/>
        <v>14</v>
      </c>
      <c r="N30">
        <f t="shared" si="11"/>
        <v>5</v>
      </c>
      <c r="O30" s="1">
        <f t="shared" si="12"/>
        <v>9</v>
      </c>
      <c r="P30" s="3">
        <f t="shared" si="13"/>
        <v>2.8</v>
      </c>
      <c r="Q30">
        <f t="shared" si="9"/>
        <v>1</v>
      </c>
      <c r="S30">
        <v>17</v>
      </c>
      <c r="T30">
        <v>6</v>
      </c>
      <c r="U30">
        <v>18</v>
      </c>
      <c r="V30">
        <v>10</v>
      </c>
      <c r="W30">
        <v>16</v>
      </c>
      <c r="X30">
        <v>11</v>
      </c>
      <c r="AC30" t="s">
        <v>38</v>
      </c>
      <c r="AD30" t="s">
        <v>42</v>
      </c>
      <c r="AE30" t="s">
        <v>47</v>
      </c>
    </row>
    <row r="31" spans="1:33" x14ac:dyDescent="0.25">
      <c r="A31" s="1" t="s">
        <v>23</v>
      </c>
      <c r="B31">
        <v>3</v>
      </c>
      <c r="C31">
        <v>1</v>
      </c>
      <c r="D31">
        <v>2</v>
      </c>
      <c r="E31">
        <v>1</v>
      </c>
      <c r="F31">
        <v>5</v>
      </c>
      <c r="G31">
        <v>1</v>
      </c>
      <c r="M31">
        <f t="shared" si="10"/>
        <v>10</v>
      </c>
      <c r="N31">
        <f t="shared" si="11"/>
        <v>3</v>
      </c>
      <c r="O31" s="1">
        <f t="shared" si="12"/>
        <v>7</v>
      </c>
      <c r="P31" s="3">
        <f t="shared" si="13"/>
        <v>3.3333333333333335</v>
      </c>
      <c r="Q31">
        <f t="shared" si="9"/>
        <v>1</v>
      </c>
      <c r="S31">
        <v>18</v>
      </c>
      <c r="T31">
        <v>7</v>
      </c>
      <c r="U31">
        <v>20</v>
      </c>
      <c r="V31">
        <v>13</v>
      </c>
      <c r="W31">
        <v>17</v>
      </c>
      <c r="X31">
        <v>13</v>
      </c>
      <c r="AD31" t="s">
        <v>44</v>
      </c>
      <c r="AE31" t="s">
        <v>46</v>
      </c>
    </row>
    <row r="32" spans="1:33" x14ac:dyDescent="0.25">
      <c r="A32" s="1" t="s">
        <v>30</v>
      </c>
      <c r="B32">
        <v>0</v>
      </c>
      <c r="C32">
        <v>0</v>
      </c>
      <c r="D32">
        <v>1</v>
      </c>
      <c r="E32">
        <v>1</v>
      </c>
      <c r="F32">
        <v>2</v>
      </c>
      <c r="G32">
        <v>1</v>
      </c>
      <c r="M32">
        <f t="shared" si="10"/>
        <v>3</v>
      </c>
      <c r="N32">
        <f t="shared" si="11"/>
        <v>2</v>
      </c>
      <c r="O32" s="1">
        <f t="shared" si="12"/>
        <v>1</v>
      </c>
      <c r="P32" s="3">
        <f t="shared" si="13"/>
        <v>1.5</v>
      </c>
      <c r="Q32">
        <f t="shared" si="9"/>
        <v>1</v>
      </c>
      <c r="S32">
        <v>21</v>
      </c>
      <c r="T32">
        <v>8</v>
      </c>
      <c r="U32">
        <v>21</v>
      </c>
      <c r="V32">
        <v>14</v>
      </c>
      <c r="W32">
        <v>18</v>
      </c>
      <c r="X32">
        <v>15</v>
      </c>
      <c r="AD32" t="s">
        <v>43</v>
      </c>
      <c r="AE32" t="s">
        <v>45</v>
      </c>
    </row>
    <row r="33" spans="1:24" x14ac:dyDescent="0.25">
      <c r="A33" s="1" t="s">
        <v>27</v>
      </c>
      <c r="M33">
        <f t="shared" si="5"/>
        <v>0</v>
      </c>
      <c r="N33">
        <f t="shared" si="6"/>
        <v>0</v>
      </c>
      <c r="O33" s="1">
        <f t="shared" si="7"/>
        <v>0</v>
      </c>
      <c r="P33" s="3">
        <f t="shared" si="8"/>
        <v>0</v>
      </c>
      <c r="Q33">
        <f t="shared" si="9"/>
        <v>0</v>
      </c>
      <c r="S33">
        <v>22</v>
      </c>
      <c r="T33">
        <v>9</v>
      </c>
      <c r="U33">
        <v>23</v>
      </c>
      <c r="V33">
        <v>15</v>
      </c>
      <c r="W33">
        <v>21</v>
      </c>
      <c r="X33">
        <v>17</v>
      </c>
    </row>
    <row r="34" spans="1:24" x14ac:dyDescent="0.25">
      <c r="A34" s="1" t="s">
        <v>24</v>
      </c>
      <c r="M34">
        <f t="shared" si="5"/>
        <v>0</v>
      </c>
      <c r="N34">
        <f t="shared" si="6"/>
        <v>0</v>
      </c>
      <c r="O34" s="1">
        <f t="shared" si="7"/>
        <v>0</v>
      </c>
      <c r="P34" s="3">
        <f t="shared" si="8"/>
        <v>0</v>
      </c>
      <c r="Q34">
        <f t="shared" si="9"/>
        <v>0</v>
      </c>
      <c r="S34">
        <v>23</v>
      </c>
      <c r="T34">
        <v>11</v>
      </c>
      <c r="U34">
        <v>24</v>
      </c>
      <c r="V34">
        <v>17</v>
      </c>
      <c r="W34">
        <v>22</v>
      </c>
      <c r="X34">
        <v>20</v>
      </c>
    </row>
    <row r="35" spans="1:24" x14ac:dyDescent="0.25">
      <c r="A35" s="1" t="s">
        <v>28</v>
      </c>
      <c r="M35">
        <f t="shared" si="5"/>
        <v>0</v>
      </c>
      <c r="N35">
        <f t="shared" si="6"/>
        <v>0</v>
      </c>
      <c r="O35" s="1">
        <f t="shared" si="7"/>
        <v>0</v>
      </c>
      <c r="P35" s="3">
        <f t="shared" si="8"/>
        <v>0</v>
      </c>
      <c r="Q35">
        <f t="shared" si="9"/>
        <v>0</v>
      </c>
      <c r="S35">
        <v>25</v>
      </c>
      <c r="U35">
        <v>25</v>
      </c>
      <c r="V35">
        <v>18</v>
      </c>
      <c r="W35">
        <v>23</v>
      </c>
      <c r="X35">
        <v>22</v>
      </c>
    </row>
    <row r="36" spans="1:24" x14ac:dyDescent="0.25">
      <c r="A36" s="1" t="s">
        <v>21</v>
      </c>
      <c r="B36">
        <v>2</v>
      </c>
      <c r="C36">
        <v>2</v>
      </c>
      <c r="D36">
        <v>3</v>
      </c>
      <c r="E36">
        <v>4</v>
      </c>
      <c r="F36">
        <v>3</v>
      </c>
      <c r="G36">
        <v>5</v>
      </c>
      <c r="M36">
        <f t="shared" si="5"/>
        <v>8</v>
      </c>
      <c r="N36">
        <f t="shared" si="6"/>
        <v>11</v>
      </c>
      <c r="O36" s="1">
        <f t="shared" si="7"/>
        <v>-3</v>
      </c>
      <c r="P36" s="3">
        <f t="shared" si="8"/>
        <v>0.72727272727272729</v>
      </c>
      <c r="Q36">
        <f t="shared" si="9"/>
        <v>3</v>
      </c>
      <c r="W36">
        <v>24</v>
      </c>
      <c r="X36">
        <v>23</v>
      </c>
    </row>
    <row r="37" spans="1:24" x14ac:dyDescent="0.25">
      <c r="A37" s="1" t="s">
        <v>26</v>
      </c>
      <c r="B37">
        <v>0</v>
      </c>
      <c r="C37">
        <v>1</v>
      </c>
      <c r="D37">
        <v>2</v>
      </c>
      <c r="E37">
        <v>2</v>
      </c>
      <c r="F37">
        <v>2</v>
      </c>
      <c r="G37">
        <v>1</v>
      </c>
      <c r="M37">
        <f t="shared" si="5"/>
        <v>4</v>
      </c>
      <c r="N37">
        <f t="shared" si="6"/>
        <v>4</v>
      </c>
      <c r="O37" s="1">
        <f t="shared" si="7"/>
        <v>0</v>
      </c>
      <c r="P37" s="3">
        <f t="shared" si="8"/>
        <v>1</v>
      </c>
      <c r="Q37">
        <f t="shared" si="9"/>
        <v>2</v>
      </c>
      <c r="W37">
        <v>25</v>
      </c>
    </row>
    <row r="38" spans="1:24" x14ac:dyDescent="0.25">
      <c r="A38" s="1" t="s">
        <v>17</v>
      </c>
      <c r="M38">
        <f t="shared" si="5"/>
        <v>0</v>
      </c>
      <c r="N38">
        <f t="shared" si="6"/>
        <v>0</v>
      </c>
      <c r="O38" s="1">
        <f t="shared" si="7"/>
        <v>0</v>
      </c>
      <c r="P38" s="3">
        <f t="shared" si="8"/>
        <v>0</v>
      </c>
      <c r="Q38">
        <f t="shared" si="9"/>
        <v>0</v>
      </c>
    </row>
    <row r="39" spans="1:24" x14ac:dyDescent="0.25">
      <c r="A39" s="4"/>
      <c r="B39" s="4">
        <v>25</v>
      </c>
      <c r="C39" s="4">
        <v>11</v>
      </c>
      <c r="D39" s="4">
        <v>25</v>
      </c>
      <c r="E39" s="4">
        <v>18</v>
      </c>
      <c r="F39" s="4">
        <v>25</v>
      </c>
      <c r="G39" s="4">
        <v>23</v>
      </c>
      <c r="H39" s="4"/>
      <c r="I39" s="4"/>
      <c r="J39" s="4"/>
      <c r="K39" s="4"/>
      <c r="L39" s="4"/>
      <c r="M39" s="4">
        <f t="shared" si="5"/>
        <v>75</v>
      </c>
      <c r="N39" s="4">
        <f t="shared" si="6"/>
        <v>52</v>
      </c>
      <c r="O39" s="4">
        <f t="shared" si="7"/>
        <v>23</v>
      </c>
      <c r="P39" s="5">
        <f t="shared" si="8"/>
        <v>1.4423076923076923</v>
      </c>
    </row>
    <row r="40" spans="1:24" ht="14.25" customHeight="1" x14ac:dyDescent="0.25">
      <c r="P40" s="2"/>
    </row>
  </sheetData>
  <conditionalFormatting sqref="A25:P38">
    <cfRule type="expression" dxfId="7" priority="5">
      <formula>$Q25 = 0</formula>
    </cfRule>
    <cfRule type="expression" dxfId="6" priority="36">
      <formula>$Q25 = 3</formula>
    </cfRule>
    <cfRule type="expression" dxfId="5" priority="37">
      <formula>$Q25 = 2</formula>
    </cfRule>
    <cfRule type="expression" dxfId="4" priority="38">
      <formula>$Q25 = 1</formula>
    </cfRule>
  </conditionalFormatting>
  <conditionalFormatting sqref="A6:P19">
    <cfRule type="expression" dxfId="3" priority="1">
      <formula>$Q6 = 0</formula>
    </cfRule>
    <cfRule type="expression" dxfId="2" priority="2">
      <formula>$Q6 = 3</formula>
    </cfRule>
    <cfRule type="expression" dxfId="1" priority="3">
      <formula>$Q6 = 2</formula>
    </cfRule>
    <cfRule type="expression" dxfId="0" priority="4">
      <formula>$Q6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915-10ED-4370-BD94-C6E802C5D48A}">
  <dimension ref="B2:E6"/>
  <sheetViews>
    <sheetView workbookViewId="0">
      <selection activeCell="E3" sqref="E3"/>
    </sheetView>
  </sheetViews>
  <sheetFormatPr baseColWidth="10" defaultRowHeight="15" x14ac:dyDescent="0.25"/>
  <sheetData>
    <row r="2" spans="2:5" x14ac:dyDescent="0.25">
      <c r="B2" t="s">
        <v>51</v>
      </c>
      <c r="C2" t="s">
        <v>54</v>
      </c>
    </row>
    <row r="3" spans="2:5" x14ac:dyDescent="0.25">
      <c r="B3" t="s">
        <v>52</v>
      </c>
      <c r="C3" t="s">
        <v>52</v>
      </c>
      <c r="D3" t="s">
        <v>52</v>
      </c>
      <c r="E3" t="b">
        <f>_xlfn.XOR(TRUE, TRUE)</f>
        <v>0</v>
      </c>
    </row>
    <row r="4" spans="2:5" x14ac:dyDescent="0.25">
      <c r="B4" t="s">
        <v>52</v>
      </c>
      <c r="C4" t="s">
        <v>53</v>
      </c>
      <c r="D4" t="s">
        <v>53</v>
      </c>
      <c r="E4" t="b">
        <f>_xlfn.XOR(TRUE, FALSE)</f>
        <v>1</v>
      </c>
    </row>
    <row r="5" spans="2:5" x14ac:dyDescent="0.25">
      <c r="B5" t="s">
        <v>53</v>
      </c>
      <c r="C5" t="s">
        <v>52</v>
      </c>
      <c r="D5" t="s">
        <v>53</v>
      </c>
      <c r="E5" t="b">
        <f>_xlfn.XOR(FALSE, TRUE)</f>
        <v>1</v>
      </c>
    </row>
    <row r="6" spans="2:5" x14ac:dyDescent="0.25">
      <c r="B6" t="s">
        <v>53</v>
      </c>
      <c r="C6" t="s">
        <v>53</v>
      </c>
      <c r="D6" t="s">
        <v>52</v>
      </c>
      <c r="E6" t="b">
        <f>_xlfn.XOR(FALSE, 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BHV1_GD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2020-10-05T01:42:00Z</dcterms:modified>
</cp:coreProperties>
</file>