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iele" sheetId="6" r:id="rId1"/>
  </sheets>
  <definedNames>
    <definedName name="quot_m1">Spiele!$P$44:$P$55</definedName>
  </definedNames>
  <calcPr calcId="152511"/>
</workbook>
</file>

<file path=xl/calcChain.xml><?xml version="1.0" encoding="utf-8"?>
<calcChain xmlns="http://schemas.openxmlformats.org/spreadsheetml/2006/main">
  <c r="N17" i="6" l="1"/>
  <c r="M17" i="6"/>
  <c r="Q16" i="6"/>
  <c r="N15" i="6"/>
  <c r="M15" i="6"/>
  <c r="N14" i="6"/>
  <c r="M14" i="6"/>
  <c r="N13" i="6"/>
  <c r="M13" i="6"/>
  <c r="N12" i="6"/>
  <c r="M12" i="6"/>
  <c r="N11" i="6"/>
  <c r="M11" i="6"/>
  <c r="Q10" i="6"/>
  <c r="N9" i="6"/>
  <c r="M9" i="6"/>
  <c r="P9" i="6" s="1"/>
  <c r="Q9" i="6" s="1"/>
  <c r="N8" i="6"/>
  <c r="M8" i="6"/>
  <c r="N7" i="6"/>
  <c r="M7" i="6"/>
  <c r="N6" i="6"/>
  <c r="M6" i="6"/>
  <c r="N5" i="6"/>
  <c r="M5" i="6"/>
  <c r="O11" i="6" l="1"/>
  <c r="P15" i="6"/>
  <c r="P17" i="6"/>
  <c r="O14" i="6"/>
  <c r="P13" i="6"/>
  <c r="O12" i="6"/>
  <c r="P12" i="6"/>
  <c r="Q12" i="6" s="1"/>
  <c r="O8" i="6"/>
  <c r="P8" i="6"/>
  <c r="Q8" i="6" s="1"/>
  <c r="P7" i="6"/>
  <c r="Q7" i="6" s="1"/>
  <c r="O6" i="6"/>
  <c r="O17" i="6"/>
  <c r="P5" i="6"/>
  <c r="Q5" i="6" s="1"/>
  <c r="O5" i="6"/>
  <c r="O7" i="6"/>
  <c r="P14" i="6"/>
  <c r="Q14" i="6" s="1"/>
  <c r="P11" i="6"/>
  <c r="O13" i="6"/>
  <c r="P6" i="6"/>
  <c r="Q6" i="6" s="1"/>
  <c r="O15" i="6"/>
  <c r="O9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33" i="6"/>
  <c r="M33" i="6"/>
  <c r="O33" i="6" s="1"/>
  <c r="O32" i="6" l="1"/>
  <c r="P31" i="6"/>
  <c r="P30" i="6"/>
  <c r="Q30" i="6" s="1"/>
  <c r="P29" i="6"/>
  <c r="Q29" i="6" s="1"/>
  <c r="O29" i="6"/>
  <c r="P28" i="6"/>
  <c r="P33" i="6"/>
  <c r="P32" i="6"/>
  <c r="Q32" i="6" s="1"/>
  <c r="P27" i="6"/>
  <c r="O31" i="6"/>
  <c r="O28" i="6"/>
  <c r="O30" i="6"/>
  <c r="O27" i="6"/>
  <c r="O26" i="6"/>
  <c r="P25" i="6"/>
  <c r="Q25" i="6" s="1"/>
  <c r="P26" i="6"/>
  <c r="Q26" i="6" s="1"/>
  <c r="O25" i="6"/>
  <c r="N39" i="6"/>
  <c r="M39" i="6"/>
  <c r="Q31" i="6" l="1"/>
  <c r="Q28" i="6"/>
  <c r="P39" i="6"/>
  <c r="O39" i="6"/>
  <c r="Q27" i="6"/>
  <c r="N79" i="6"/>
  <c r="M79" i="6"/>
  <c r="P79" i="6" l="1"/>
  <c r="O79" i="6"/>
  <c r="Q49" i="6"/>
  <c r="Q73" i="6"/>
  <c r="Q70" i="6"/>
  <c r="Q69" i="6"/>
  <c r="Q68" i="6"/>
  <c r="Q67" i="6"/>
  <c r="N74" i="6"/>
  <c r="M74" i="6"/>
  <c r="N72" i="6"/>
  <c r="M72" i="6"/>
  <c r="N71" i="6"/>
  <c r="M71" i="6"/>
  <c r="N66" i="6"/>
  <c r="M66" i="6"/>
  <c r="N65" i="6"/>
  <c r="M65" i="6"/>
  <c r="N64" i="6"/>
  <c r="M64" i="6"/>
  <c r="P64" i="6" s="1"/>
  <c r="Q64" i="6" s="1"/>
  <c r="N63" i="6"/>
  <c r="M63" i="6"/>
  <c r="N62" i="6"/>
  <c r="M62" i="6"/>
  <c r="P63" i="6" l="1"/>
  <c r="Q63" i="6" s="1"/>
  <c r="O72" i="6"/>
  <c r="P62" i="6"/>
  <c r="P66" i="6"/>
  <c r="Q66" i="6" s="1"/>
  <c r="P71" i="6"/>
  <c r="Q71" i="6" s="1"/>
  <c r="P65" i="6"/>
  <c r="Q65" i="6" s="1"/>
  <c r="P74" i="6"/>
  <c r="O63" i="6"/>
  <c r="O74" i="6"/>
  <c r="P72" i="6"/>
  <c r="Q72" i="6" s="1"/>
  <c r="O62" i="6"/>
  <c r="O64" i="6"/>
  <c r="O66" i="6"/>
  <c r="O71" i="6"/>
  <c r="O65" i="6"/>
  <c r="N56" i="6"/>
  <c r="M56" i="6"/>
  <c r="N55" i="6"/>
  <c r="M55" i="6"/>
  <c r="N54" i="6"/>
  <c r="M54" i="6"/>
  <c r="N53" i="6"/>
  <c r="M53" i="6"/>
  <c r="O53" i="6" s="1"/>
  <c r="N52" i="6"/>
  <c r="M52" i="6"/>
  <c r="N51" i="6"/>
  <c r="M51" i="6"/>
  <c r="N50" i="6"/>
  <c r="M50" i="6"/>
  <c r="N48" i="6"/>
  <c r="M48" i="6"/>
  <c r="O48" i="6" s="1"/>
  <c r="N47" i="6"/>
  <c r="M47" i="6"/>
  <c r="N46" i="6"/>
  <c r="M46" i="6"/>
  <c r="N45" i="6"/>
  <c r="M45" i="6"/>
  <c r="N44" i="6"/>
  <c r="M44" i="6"/>
  <c r="O44" i="6" s="1"/>
  <c r="O46" i="6" l="1"/>
  <c r="P55" i="6"/>
  <c r="Q62" i="6"/>
  <c r="O47" i="6"/>
  <c r="O52" i="6"/>
  <c r="P44" i="6"/>
  <c r="O55" i="6"/>
  <c r="P52" i="6"/>
  <c r="Q52" i="6" s="1"/>
  <c r="P53" i="6"/>
  <c r="O45" i="6"/>
  <c r="O50" i="6"/>
  <c r="O54" i="6"/>
  <c r="P56" i="6"/>
  <c r="O51" i="6"/>
  <c r="P45" i="6"/>
  <c r="Q45" i="6" s="1"/>
  <c r="P54" i="6"/>
  <c r="Q54" i="6" s="1"/>
  <c r="P46" i="6"/>
  <c r="Q46" i="6" s="1"/>
  <c r="P47" i="6"/>
  <c r="P48" i="6"/>
  <c r="Q48" i="6" s="1"/>
  <c r="P50" i="6"/>
  <c r="Q50" i="6" s="1"/>
  <c r="O56" i="6"/>
  <c r="P51" i="6"/>
  <c r="Q51" i="6" s="1"/>
  <c r="Q47" i="6" l="1"/>
  <c r="Q53" i="6"/>
  <c r="Q44" i="6"/>
  <c r="Q55" i="6"/>
</calcChain>
</file>

<file path=xl/sharedStrings.xml><?xml version="1.0" encoding="utf-8"?>
<sst xmlns="http://schemas.openxmlformats.org/spreadsheetml/2006/main" count="302" uniqueCount="122">
  <si>
    <t>Lea</t>
  </si>
  <si>
    <t>Nadine</t>
  </si>
  <si>
    <t>Nina</t>
  </si>
  <si>
    <t>Steffi</t>
  </si>
  <si>
    <t>Kati</t>
  </si>
  <si>
    <t>Magda</t>
  </si>
  <si>
    <t>Marleen</t>
  </si>
  <si>
    <t>Franzi</t>
  </si>
  <si>
    <t>Celi</t>
  </si>
  <si>
    <t>Yassi</t>
  </si>
  <si>
    <t>Brückl hotvolleys 4 - Brückl hotvolleys 3</t>
  </si>
  <si>
    <t>Katha</t>
  </si>
  <si>
    <t>Ylva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</si>
  <si>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</si>
  <si>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</si>
  <si>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</si>
  <si>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</si>
  <si>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</si>
  <si>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</si>
  <si>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</si>
  <si>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</si>
  <si>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</si>
  <si>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</si>
  <si>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Brückl hotvolleys 3 - Villach 4</t>
  </si>
  <si>
    <t>.</t>
  </si>
  <si>
    <t>Brückl hotvolleys 3 - Atsc 4</t>
  </si>
  <si>
    <t>Villach 3 - Brückl hotvolleys 3</t>
  </si>
  <si>
    <t>Vilach 2 - Brückl hotvolleys 2</t>
  </si>
  <si>
    <t>Therry</t>
  </si>
  <si>
    <t>Aktionen 1</t>
  </si>
  <si>
    <t>Aktionen 2</t>
  </si>
  <si>
    <t>Aktionen 3</t>
  </si>
  <si>
    <t>Aktionen 4</t>
  </si>
  <si>
    <t>Aktionen 5</t>
  </si>
  <si>
    <t>11:11:T</t>
  </si>
  <si>
    <t>13:13:w:Kati/Katha</t>
  </si>
  <si>
    <t>13:18:T</t>
  </si>
  <si>
    <t>14:19:W:7/2</t>
  </si>
  <si>
    <t>15:22:W:2/7</t>
  </si>
  <si>
    <t>15:15:t</t>
  </si>
  <si>
    <t>12:15:w:Kati/Katha</t>
  </si>
  <si>
    <t>22:19:t</t>
  </si>
  <si>
    <t>23:19:w:Katha/Kati</t>
  </si>
  <si>
    <t>24:21:w:Magda/Nina</t>
  </si>
  <si>
    <t>11:15:t</t>
  </si>
  <si>
    <t>11:16:w:Kati/Katha</t>
  </si>
  <si>
    <t>15:22:w:Katha/Kati</t>
  </si>
  <si>
    <t>17:22:w:Magda/Nadine</t>
  </si>
  <si>
    <t>20:23:t</t>
  </si>
  <si>
    <t>21:23:w:Nadine/Magda</t>
  </si>
  <si>
    <t>1:s:Celi</t>
  </si>
  <si>
    <t>2:s:Therry</t>
  </si>
  <si>
    <t>4:s:Nadine</t>
  </si>
  <si>
    <t>6:s:Nina</t>
  </si>
  <si>
    <t>7:s:Lea</t>
  </si>
  <si>
    <t>13:s:Kati</t>
  </si>
  <si>
    <t>20:s:Celi</t>
  </si>
  <si>
    <t>0:s:Celi</t>
  </si>
  <si>
    <t>2:s:Nadine</t>
  </si>
  <si>
    <t>4:s:Nina</t>
  </si>
  <si>
    <t>12:s:Katha</t>
  </si>
  <si>
    <t>14:s:Celi</t>
  </si>
  <si>
    <t>15:s:Therry</t>
  </si>
  <si>
    <t>16:s:Nadine</t>
  </si>
  <si>
    <t>19:s:Nina</t>
  </si>
  <si>
    <t>20:s:Lea</t>
  </si>
  <si>
    <t>5:s:Therry</t>
  </si>
  <si>
    <t>7:s:Nadine</t>
  </si>
  <si>
    <t>10:s:Nina</t>
  </si>
  <si>
    <t>14:s:Lea</t>
  </si>
  <si>
    <t>15:s:Kati</t>
  </si>
  <si>
    <t>16:s:Celi</t>
  </si>
  <si>
    <t>18:s:Nadine</t>
  </si>
  <si>
    <t>20:s:Nina</t>
  </si>
  <si>
    <t>22:s:Lea</t>
  </si>
  <si>
    <t>9:s:Therry</t>
  </si>
  <si>
    <t>13:s:Nadine</t>
  </si>
  <si>
    <t>14:s:Nina</t>
  </si>
  <si>
    <t>15:s:Lea</t>
  </si>
  <si>
    <t>16:s:Kati</t>
  </si>
  <si>
    <t>21:s:Therry</t>
  </si>
  <si>
    <t>24:s:Lea</t>
  </si>
  <si>
    <t>23:s:Magda</t>
  </si>
  <si>
    <t>17:s:Therry</t>
  </si>
  <si>
    <t>Brückl hotvolleys 3 - Volleystars 3</t>
  </si>
  <si>
    <t>3:S:Kati</t>
  </si>
  <si>
    <t>1:S:Celi</t>
  </si>
  <si>
    <t>2:S:Kati</t>
  </si>
  <si>
    <t>4:S:Nadine</t>
  </si>
  <si>
    <t>7:S:Nina</t>
  </si>
  <si>
    <t>10:S:Lea</t>
  </si>
  <si>
    <t>11:S:Yassi</t>
  </si>
  <si>
    <t>12:S:Celi</t>
  </si>
  <si>
    <t>13:S:Kati</t>
  </si>
  <si>
    <t>20:S:Nadine</t>
  </si>
  <si>
    <t>21:S:Nina</t>
  </si>
  <si>
    <t>22:S:Lea</t>
  </si>
  <si>
    <t>23:S:Yassi</t>
  </si>
  <si>
    <t>24:S:Celi</t>
  </si>
  <si>
    <t>11:5:W:Yassi/Katha</t>
  </si>
  <si>
    <t>22:18:W:Steffi/Kati</t>
  </si>
  <si>
    <t>23:18:W:Kati/Steffi</t>
  </si>
  <si>
    <t>19:11:w:23/27</t>
  </si>
  <si>
    <t>22:17:w:27/23</t>
  </si>
  <si>
    <t>0:S:Celi</t>
  </si>
  <si>
    <t>4:S:Kati</t>
  </si>
  <si>
    <t>11:S:Nadine</t>
  </si>
  <si>
    <t>15:S:Nina</t>
  </si>
  <si>
    <t>18:S:Lea</t>
  </si>
  <si>
    <t>20:S:Yassi</t>
  </si>
  <si>
    <t>20:11:W:Yassi/Steffi</t>
  </si>
  <si>
    <t>23:S:Celi</t>
  </si>
  <si>
    <t>24:S:Kati</t>
  </si>
  <si>
    <t>5:S:Nadine</t>
  </si>
  <si>
    <t>8:S:Nina</t>
  </si>
  <si>
    <t>12:8:W:Yassi/Katha</t>
  </si>
  <si>
    <t>15:S:Kati</t>
  </si>
  <si>
    <t>14:S:Celi</t>
  </si>
  <si>
    <t>17:S:Nadine</t>
  </si>
  <si>
    <t>18:S:Nina</t>
  </si>
  <si>
    <t>24:S:Lea</t>
  </si>
  <si>
    <t>17:12:W:Katha/Yassi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</si>
</sst>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  <xf numFmtId="20" fontId="2" fillId="2" borderId="0" xfId="1" quotePrefix="1" applyNumberFormat="1" applyBorder="1"/>
  </cellXfs>
  <cellStyles count="2">
    <cellStyle name="Check Cell" xfId="1" builtinId="23"/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8"/>
  <sheetViews>
    <sheetView tabSelected="1" topLeftCell="P1" workbookViewId="0">
      <selection activeCell="AC20" sqref="AC20"/>
    </sheetView>
  </sheetViews>
  <sheetFormatPr defaultRowHeight="15" x14ac:dyDescent="0.25"/>
  <cols>
    <col min="1" max="1" width="9.42578125" bestFit="1" customWidth="1"/>
    <col min="2" max="11" width="3.7109375" customWidth="1"/>
    <col min="12" max="12" width="1.7109375" customWidth="1"/>
    <col min="13" max="14" width="3.7109375" customWidth="1"/>
    <col min="15" max="15" width="4.5703125" customWidth="1"/>
    <col min="16" max="16" width="7.28515625" style="2" customWidth="1"/>
    <col min="17" max="17" width="4.140625" customWidth="1"/>
    <col min="19" max="28" width="4" customWidth="1"/>
    <col min="29" max="33" width="21.42578125" customWidth="1"/>
  </cols>
  <sheetData>
    <row r="1" spans="1:31" x14ac:dyDescent="0.25">
      <c r="A1" t="s">
        <v>24</v>
      </c>
    </row>
    <row r="2" spans="1:31" ht="18.75" x14ac:dyDescent="0.3">
      <c r="A2" s="8">
        <v>43414</v>
      </c>
      <c r="B2" s="9" t="s">
        <v>84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10"/>
    </row>
    <row r="3" spans="1:31" x14ac:dyDescent="0.25">
      <c r="A3" s="4"/>
      <c r="B3" s="4" t="s">
        <v>15</v>
      </c>
      <c r="C3" s="4"/>
      <c r="D3" s="4" t="s">
        <v>16</v>
      </c>
      <c r="E3" s="4"/>
      <c r="F3" s="4" t="s">
        <v>17</v>
      </c>
      <c r="G3" s="4"/>
      <c r="H3" s="4" t="s">
        <v>18</v>
      </c>
      <c r="I3" s="4"/>
      <c r="J3" s="4" t="s">
        <v>19</v>
      </c>
      <c r="K3" s="4"/>
      <c r="L3" s="4"/>
      <c r="M3" s="4" t="s">
        <v>20</v>
      </c>
      <c r="N3" s="4"/>
      <c r="O3" s="4"/>
      <c r="P3" s="6"/>
    </row>
    <row r="4" spans="1:31" x14ac:dyDescent="0.25">
      <c r="A4" s="4"/>
      <c r="B4" s="7" t="s">
        <v>13</v>
      </c>
      <c r="C4" s="7" t="s">
        <v>14</v>
      </c>
      <c r="D4" s="7" t="s">
        <v>13</v>
      </c>
      <c r="E4" s="7" t="s">
        <v>14</v>
      </c>
      <c r="F4" s="7" t="s">
        <v>13</v>
      </c>
      <c r="G4" s="7" t="s">
        <v>14</v>
      </c>
      <c r="H4" s="7" t="s">
        <v>13</v>
      </c>
      <c r="I4" s="7" t="s">
        <v>14</v>
      </c>
      <c r="J4" s="7" t="s">
        <v>13</v>
      </c>
      <c r="K4" s="7" t="s">
        <v>14</v>
      </c>
      <c r="L4" s="7"/>
      <c r="M4" s="7" t="s">
        <v>13</v>
      </c>
      <c r="N4" s="7" t="s">
        <v>14</v>
      </c>
      <c r="O4" s="4" t="s">
        <v>21</v>
      </c>
      <c r="P4" s="6" t="s">
        <v>22</v>
      </c>
      <c r="S4" t="s">
        <v>15</v>
      </c>
      <c r="U4" t="s">
        <v>16</v>
      </c>
      <c r="W4" t="s">
        <v>17</v>
      </c>
      <c r="Y4" t="s">
        <v>18</v>
      </c>
      <c r="AA4" t="s">
        <v>19</v>
      </c>
      <c r="AC4" t="s">
        <v>29</v>
      </c>
      <c r="AD4" t="s">
        <v>30</v>
      </c>
      <c r="AE4" t="s">
        <v>31</v>
      </c>
    </row>
    <row r="5" spans="1:31" x14ac:dyDescent="0.25">
      <c r="A5" s="1" t="s">
        <v>8</v>
      </c>
      <c r="B5">
        <v>0</v>
      </c>
      <c r="C5">
        <v>0</v>
      </c>
      <c r="D5">
        <v>3</v>
      </c>
      <c r="E5">
        <v>1</v>
      </c>
      <c r="F5">
        <v>0</v>
      </c>
      <c r="G5">
        <v>2</v>
      </c>
      <c r="M5">
        <f t="shared" ref="M5:M9" si="0" xml:space="preserve"> B5 + D5 + F5 + H5 + J5</f>
        <v>3</v>
      </c>
      <c r="N5">
        <f t="shared" ref="N5:N9" si="1" xml:space="preserve"> C5 + E5 + G5 + I5 + K5</f>
        <v>3</v>
      </c>
      <c r="O5" s="1">
        <f>M5 - N5</f>
        <v>0</v>
      </c>
      <c r="P5" s="3">
        <f xml:space="preserve"> IF(M5+N5=0, 0, IF(N5=0, "MAX", M5/N5))</f>
        <v>1</v>
      </c>
      <c r="Q5">
        <f>IF(P5 &lt; 1, 3, IF(P5 &gt;= P$56, 1, 2))</f>
        <v>2</v>
      </c>
      <c r="T5">
        <v>0</v>
      </c>
      <c r="U5">
        <v>3</v>
      </c>
      <c r="X5">
        <v>1</v>
      </c>
      <c r="AC5" t="s">
        <v>86</v>
      </c>
      <c r="AD5" t="s">
        <v>104</v>
      </c>
      <c r="AE5" t="s">
        <v>86</v>
      </c>
    </row>
    <row r="6" spans="1:31" x14ac:dyDescent="0.25">
      <c r="A6" s="1" t="s">
        <v>2</v>
      </c>
      <c r="B6">
        <v>1</v>
      </c>
      <c r="C6">
        <v>1</v>
      </c>
      <c r="D6">
        <v>1</v>
      </c>
      <c r="E6">
        <v>1</v>
      </c>
      <c r="F6">
        <v>3</v>
      </c>
      <c r="G6">
        <v>2</v>
      </c>
      <c r="M6">
        <f t="shared" si="0"/>
        <v>5</v>
      </c>
      <c r="N6">
        <f t="shared" si="1"/>
        <v>4</v>
      </c>
      <c r="O6" s="1">
        <f t="shared" ref="O6:O16" si="2">M6 - N6</f>
        <v>1</v>
      </c>
      <c r="P6" s="3">
        <f t="shared" ref="P6:P16" si="3" xml:space="preserve"> IF(M6+N6=0, 0, IF(N6=0, "MAX", M6/N6))</f>
        <v>1.25</v>
      </c>
      <c r="Q6">
        <f t="shared" ref="Q6:Q16" si="4">IF(P6 &lt; 1, 3, IF(P6 &gt;= P$56, 1, 2))</f>
        <v>2</v>
      </c>
      <c r="S6">
        <v>2</v>
      </c>
      <c r="T6">
        <v>1</v>
      </c>
      <c r="U6">
        <v>10</v>
      </c>
      <c r="V6">
        <v>5</v>
      </c>
      <c r="W6">
        <v>1</v>
      </c>
      <c r="X6">
        <v>3</v>
      </c>
      <c r="AC6" t="s">
        <v>85</v>
      </c>
      <c r="AD6" t="s">
        <v>105</v>
      </c>
      <c r="AE6" t="s">
        <v>87</v>
      </c>
    </row>
    <row r="7" spans="1:31" x14ac:dyDescent="0.25">
      <c r="A7" s="1" t="s">
        <v>3</v>
      </c>
      <c r="B7">
        <v>1</v>
      </c>
      <c r="C7">
        <v>0</v>
      </c>
      <c r="D7">
        <v>0</v>
      </c>
      <c r="E7">
        <v>0</v>
      </c>
      <c r="M7">
        <f t="shared" si="0"/>
        <v>1</v>
      </c>
      <c r="N7">
        <f t="shared" si="1"/>
        <v>0</v>
      </c>
      <c r="O7" s="1">
        <f t="shared" si="2"/>
        <v>1</v>
      </c>
      <c r="P7" s="3" t="str">
        <f t="shared" si="3"/>
        <v>MAX</v>
      </c>
      <c r="Q7">
        <f t="shared" si="4"/>
        <v>1</v>
      </c>
      <c r="S7">
        <v>3</v>
      </c>
      <c r="T7">
        <v>2</v>
      </c>
      <c r="U7">
        <v>14</v>
      </c>
      <c r="V7">
        <v>6</v>
      </c>
      <c r="W7">
        <v>4</v>
      </c>
      <c r="X7">
        <v>5</v>
      </c>
      <c r="AC7" t="s">
        <v>88</v>
      </c>
      <c r="AD7" t="s">
        <v>106</v>
      </c>
      <c r="AE7" t="s">
        <v>113</v>
      </c>
    </row>
    <row r="8" spans="1:31" x14ac:dyDescent="0.25">
      <c r="A8" s="1" t="s">
        <v>0</v>
      </c>
      <c r="B8">
        <v>5</v>
      </c>
      <c r="C8">
        <v>2</v>
      </c>
      <c r="D8">
        <v>3</v>
      </c>
      <c r="E8">
        <v>4</v>
      </c>
      <c r="F8">
        <v>7</v>
      </c>
      <c r="G8">
        <v>1</v>
      </c>
      <c r="M8">
        <f t="shared" si="0"/>
        <v>15</v>
      </c>
      <c r="N8">
        <f t="shared" si="1"/>
        <v>7</v>
      </c>
      <c r="O8" s="1">
        <f t="shared" si="2"/>
        <v>8</v>
      </c>
      <c r="P8" s="3">
        <f t="shared" si="3"/>
        <v>2.1428571428571428</v>
      </c>
      <c r="Q8">
        <f t="shared" si="4"/>
        <v>1</v>
      </c>
      <c r="S8">
        <v>6</v>
      </c>
      <c r="T8">
        <v>3</v>
      </c>
      <c r="U8">
        <v>17</v>
      </c>
      <c r="V8">
        <v>7</v>
      </c>
      <c r="W8">
        <v>7</v>
      </c>
      <c r="X8">
        <v>6</v>
      </c>
      <c r="AC8" t="s">
        <v>89</v>
      </c>
      <c r="AD8" t="s">
        <v>107</v>
      </c>
      <c r="AE8" t="s">
        <v>114</v>
      </c>
    </row>
    <row r="9" spans="1:31" x14ac:dyDescent="0.25">
      <c r="A9" s="1" t="s">
        <v>9</v>
      </c>
      <c r="B9">
        <v>0</v>
      </c>
      <c r="C9">
        <v>0</v>
      </c>
      <c r="D9">
        <v>1</v>
      </c>
      <c r="E9">
        <v>3</v>
      </c>
      <c r="F9">
        <v>0</v>
      </c>
      <c r="G9">
        <v>0</v>
      </c>
      <c r="M9">
        <f t="shared" si="0"/>
        <v>1</v>
      </c>
      <c r="N9">
        <f t="shared" si="1"/>
        <v>3</v>
      </c>
      <c r="O9" s="1">
        <f t="shared" si="2"/>
        <v>-2</v>
      </c>
      <c r="P9" s="3">
        <f t="shared" si="3"/>
        <v>0.33333333333333331</v>
      </c>
      <c r="Q9">
        <f t="shared" si="4"/>
        <v>3</v>
      </c>
      <c r="S9">
        <v>9</v>
      </c>
      <c r="T9">
        <v>4</v>
      </c>
      <c r="U9">
        <v>19</v>
      </c>
      <c r="V9">
        <v>10</v>
      </c>
      <c r="W9">
        <v>9</v>
      </c>
      <c r="X9">
        <v>7</v>
      </c>
      <c r="AC9" t="s">
        <v>90</v>
      </c>
      <c r="AD9" t="s">
        <v>108</v>
      </c>
      <c r="AE9" t="s">
        <v>90</v>
      </c>
    </row>
    <row r="10" spans="1:31" x14ac:dyDescent="0.25">
      <c r="A10" s="1" t="s">
        <v>6</v>
      </c>
      <c r="O10" s="1"/>
      <c r="P10" s="3"/>
      <c r="Q10">
        <f t="shared" si="4"/>
        <v>3</v>
      </c>
      <c r="S10">
        <v>10</v>
      </c>
      <c r="T10">
        <v>5</v>
      </c>
      <c r="U10">
        <v>22</v>
      </c>
      <c r="V10">
        <v>11</v>
      </c>
      <c r="W10">
        <v>11</v>
      </c>
      <c r="X10">
        <v>8</v>
      </c>
      <c r="AC10" t="s">
        <v>99</v>
      </c>
      <c r="AD10" t="s">
        <v>110</v>
      </c>
      <c r="AE10" t="s">
        <v>115</v>
      </c>
    </row>
    <row r="11" spans="1:31" x14ac:dyDescent="0.25">
      <c r="A11" s="1" t="s">
        <v>7</v>
      </c>
      <c r="M11">
        <f t="shared" ref="M11:M17" si="5" xml:space="preserve"> B11 + D11 + F11 + H11 + J11</f>
        <v>0</v>
      </c>
      <c r="N11">
        <f t="shared" ref="N11:N17" si="6" xml:space="preserve"> C11 + E11 + G11 + I11 + K11</f>
        <v>0</v>
      </c>
      <c r="O11" s="1">
        <f t="shared" ref="O11:O17" si="7">M11 - N11</f>
        <v>0</v>
      </c>
      <c r="P11" s="3">
        <f t="shared" ref="P11:P17" si="8" xml:space="preserve"> IF(M11+N11=0, 0, IF(N11=0, "MAX", M11/N11))</f>
        <v>0</v>
      </c>
      <c r="Q11">
        <v>2</v>
      </c>
      <c r="S11">
        <v>11</v>
      </c>
      <c r="T11">
        <v>9</v>
      </c>
      <c r="U11">
        <v>23</v>
      </c>
      <c r="V11">
        <v>13</v>
      </c>
      <c r="W11">
        <v>13</v>
      </c>
      <c r="X11">
        <v>9</v>
      </c>
      <c r="AC11" t="s">
        <v>91</v>
      </c>
      <c r="AD11" t="s">
        <v>109</v>
      </c>
      <c r="AE11" t="s">
        <v>117</v>
      </c>
    </row>
    <row r="12" spans="1:31" x14ac:dyDescent="0.25">
      <c r="A12" s="1" t="s">
        <v>1</v>
      </c>
      <c r="B12">
        <v>3</v>
      </c>
      <c r="C12">
        <v>1</v>
      </c>
      <c r="D12">
        <v>1</v>
      </c>
      <c r="E12">
        <v>2</v>
      </c>
      <c r="F12">
        <v>2</v>
      </c>
      <c r="G12">
        <v>3</v>
      </c>
      <c r="M12">
        <f t="shared" si="5"/>
        <v>6</v>
      </c>
      <c r="N12">
        <f t="shared" si="6"/>
        <v>6</v>
      </c>
      <c r="O12" s="1">
        <f t="shared" si="7"/>
        <v>0</v>
      </c>
      <c r="P12" s="3">
        <f t="shared" si="8"/>
        <v>1</v>
      </c>
      <c r="Q12">
        <f t="shared" si="4"/>
        <v>2</v>
      </c>
      <c r="S12">
        <v>12</v>
      </c>
      <c r="T12">
        <v>10</v>
      </c>
      <c r="U12">
        <v>24</v>
      </c>
      <c r="V12">
        <v>15</v>
      </c>
      <c r="W12">
        <v>14</v>
      </c>
      <c r="X12">
        <v>11</v>
      </c>
      <c r="AC12" t="s">
        <v>92</v>
      </c>
      <c r="AD12" t="s">
        <v>111</v>
      </c>
      <c r="AE12" t="s">
        <v>116</v>
      </c>
    </row>
    <row r="13" spans="1:31" x14ac:dyDescent="0.25">
      <c r="A13" s="1" t="s">
        <v>5</v>
      </c>
      <c r="M13">
        <f t="shared" si="5"/>
        <v>0</v>
      </c>
      <c r="N13">
        <f t="shared" si="6"/>
        <v>0</v>
      </c>
      <c r="O13" s="1">
        <f t="shared" si="7"/>
        <v>0</v>
      </c>
      <c r="P13" s="3">
        <f t="shared" si="8"/>
        <v>0</v>
      </c>
      <c r="Q13">
        <v>2</v>
      </c>
      <c r="S13">
        <v>19</v>
      </c>
      <c r="T13">
        <v>12</v>
      </c>
      <c r="U13">
        <v>25</v>
      </c>
      <c r="V13">
        <v>16</v>
      </c>
      <c r="W13">
        <v>16</v>
      </c>
      <c r="X13">
        <v>12</v>
      </c>
      <c r="AC13" t="s">
        <v>93</v>
      </c>
      <c r="AD13" t="s">
        <v>112</v>
      </c>
      <c r="AE13" t="s">
        <v>121</v>
      </c>
    </row>
    <row r="14" spans="1:31" x14ac:dyDescent="0.25">
      <c r="A14" s="1" t="s">
        <v>4</v>
      </c>
      <c r="B14">
        <v>1</v>
      </c>
      <c r="C14">
        <v>2</v>
      </c>
      <c r="D14">
        <v>2</v>
      </c>
      <c r="E14">
        <v>1</v>
      </c>
      <c r="F14">
        <v>1</v>
      </c>
      <c r="G14">
        <v>3</v>
      </c>
      <c r="M14">
        <f t="shared" si="5"/>
        <v>4</v>
      </c>
      <c r="N14">
        <f t="shared" si="6"/>
        <v>6</v>
      </c>
      <c r="O14" s="1">
        <f t="shared" si="7"/>
        <v>-2</v>
      </c>
      <c r="P14" s="3">
        <f t="shared" si="8"/>
        <v>0.66666666666666663</v>
      </c>
      <c r="Q14">
        <f t="shared" si="4"/>
        <v>3</v>
      </c>
      <c r="S14">
        <v>20</v>
      </c>
      <c r="T14">
        <v>13</v>
      </c>
      <c r="W14">
        <v>17</v>
      </c>
      <c r="X14">
        <v>13</v>
      </c>
      <c r="AC14" t="s">
        <v>102</v>
      </c>
      <c r="AE14" t="s">
        <v>118</v>
      </c>
    </row>
    <row r="15" spans="1:31" x14ac:dyDescent="0.25">
      <c r="A15" s="1" t="s">
        <v>11</v>
      </c>
      <c r="B15">
        <v>0</v>
      </c>
      <c r="C15">
        <v>0</v>
      </c>
      <c r="F15">
        <v>0</v>
      </c>
      <c r="G15">
        <v>0</v>
      </c>
      <c r="M15">
        <f t="shared" si="5"/>
        <v>0</v>
      </c>
      <c r="N15">
        <f t="shared" si="6"/>
        <v>0</v>
      </c>
      <c r="O15" s="1">
        <f t="shared" si="7"/>
        <v>0</v>
      </c>
      <c r="P15" s="3">
        <f t="shared" si="8"/>
        <v>0</v>
      </c>
      <c r="Q15">
        <v>2</v>
      </c>
      <c r="S15">
        <v>21</v>
      </c>
      <c r="T15">
        <v>16</v>
      </c>
      <c r="W15">
        <v>23</v>
      </c>
      <c r="X15">
        <v>16</v>
      </c>
      <c r="AC15" t="s">
        <v>94</v>
      </c>
      <c r="AE15" t="s">
        <v>119</v>
      </c>
    </row>
    <row r="16" spans="1:31" x14ac:dyDescent="0.25">
      <c r="A16" s="1" t="s">
        <v>12</v>
      </c>
      <c r="O16" s="1"/>
      <c r="P16" s="3"/>
      <c r="Q16">
        <f t="shared" si="4"/>
        <v>3</v>
      </c>
      <c r="S16">
        <v>22</v>
      </c>
      <c r="T16">
        <v>18</v>
      </c>
      <c r="W16">
        <v>24</v>
      </c>
      <c r="X16">
        <v>17</v>
      </c>
      <c r="AC16" t="s">
        <v>95</v>
      </c>
      <c r="AE16" t="s">
        <v>120</v>
      </c>
    </row>
    <row r="17" spans="1:33" x14ac:dyDescent="0.25">
      <c r="A17" s="4"/>
      <c r="B17" s="4">
        <v>25</v>
      </c>
      <c r="C17" s="4">
        <v>19</v>
      </c>
      <c r="D17" s="4">
        <v>25</v>
      </c>
      <c r="E17" s="4">
        <v>16</v>
      </c>
      <c r="F17" s="4">
        <v>25</v>
      </c>
      <c r="G17" s="4">
        <v>17</v>
      </c>
      <c r="H17" s="4"/>
      <c r="I17" s="4"/>
      <c r="J17" s="4"/>
      <c r="K17" s="4"/>
      <c r="L17" s="4"/>
      <c r="M17" s="4">
        <f t="shared" si="5"/>
        <v>75</v>
      </c>
      <c r="N17" s="4">
        <f t="shared" si="6"/>
        <v>52</v>
      </c>
      <c r="O17" s="4">
        <f t="shared" si="7"/>
        <v>23</v>
      </c>
      <c r="P17" s="5">
        <f t="shared" si="8"/>
        <v>1.4423076923076923</v>
      </c>
      <c r="S17">
        <v>23</v>
      </c>
      <c r="T17">
        <v>19</v>
      </c>
      <c r="W17">
        <v>25</v>
      </c>
      <c r="AC17" t="s">
        <v>96</v>
      </c>
    </row>
    <row r="18" spans="1:33" x14ac:dyDescent="0.25">
      <c r="S18">
        <v>25</v>
      </c>
      <c r="AC18" t="s">
        <v>103</v>
      </c>
    </row>
    <row r="19" spans="1:33" x14ac:dyDescent="0.25">
      <c r="A19" s="1" t="s">
        <v>24</v>
      </c>
      <c r="AC19" t="s">
        <v>100</v>
      </c>
    </row>
    <row r="20" spans="1:33" x14ac:dyDescent="0.25">
      <c r="A20" t="s">
        <v>24</v>
      </c>
      <c r="AC20" t="s">
        <v>101</v>
      </c>
    </row>
    <row r="21" spans="1:33" x14ac:dyDescent="0.25">
      <c r="A21" t="s">
        <v>24</v>
      </c>
      <c r="AC21" t="s">
        <v>97</v>
      </c>
    </row>
    <row r="22" spans="1:33" ht="18.75" x14ac:dyDescent="0.3">
      <c r="A22" s="8">
        <v>43408</v>
      </c>
      <c r="B22" s="9" t="s">
        <v>27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  <c r="AC22" t="s">
        <v>98</v>
      </c>
    </row>
    <row r="23" spans="1:33" x14ac:dyDescent="0.25">
      <c r="A23" s="4"/>
      <c r="B23" s="4" t="s">
        <v>15</v>
      </c>
      <c r="C23" s="4"/>
      <c r="D23" s="4" t="s">
        <v>16</v>
      </c>
      <c r="E23" s="4"/>
      <c r="F23" s="4" t="s">
        <v>17</v>
      </c>
      <c r="G23" s="4"/>
      <c r="H23" s="4" t="s">
        <v>18</v>
      </c>
      <c r="I23" s="4"/>
      <c r="J23" s="4" t="s">
        <v>19</v>
      </c>
      <c r="K23" s="4"/>
      <c r="L23" s="4"/>
      <c r="M23" s="4" t="s">
        <v>20</v>
      </c>
      <c r="N23" s="4"/>
      <c r="O23" s="4"/>
      <c r="P23" s="6"/>
    </row>
    <row r="24" spans="1:33" x14ac:dyDescent="0.25">
      <c r="A24" s="4"/>
      <c r="B24" s="7" t="s">
        <v>13</v>
      </c>
      <c r="C24" s="7" t="s">
        <v>14</v>
      </c>
      <c r="D24" s="7" t="s">
        <v>13</v>
      </c>
      <c r="E24" s="7" t="s">
        <v>14</v>
      </c>
      <c r="F24" s="7" t="s">
        <v>13</v>
      </c>
      <c r="G24" s="7" t="s">
        <v>14</v>
      </c>
      <c r="H24" s="7" t="s">
        <v>13</v>
      </c>
      <c r="I24" s="7" t="s">
        <v>14</v>
      </c>
      <c r="J24" s="7" t="s">
        <v>13</v>
      </c>
      <c r="K24" s="7" t="s">
        <v>14</v>
      </c>
      <c r="L24" s="7"/>
      <c r="M24" s="7" t="s">
        <v>13</v>
      </c>
      <c r="N24" s="7" t="s">
        <v>14</v>
      </c>
      <c r="O24" s="4" t="s">
        <v>21</v>
      </c>
      <c r="P24" s="6" t="s">
        <v>22</v>
      </c>
      <c r="S24" t="s">
        <v>15</v>
      </c>
      <c r="U24" t="s">
        <v>16</v>
      </c>
      <c r="W24" t="s">
        <v>17</v>
      </c>
      <c r="Y24" t="s">
        <v>18</v>
      </c>
      <c r="AA24" t="s">
        <v>19</v>
      </c>
      <c r="AC24" t="s">
        <v>29</v>
      </c>
      <c r="AD24" t="s">
        <v>30</v>
      </c>
      <c r="AE24" t="s">
        <v>31</v>
      </c>
      <c r="AF24" t="s">
        <v>32</v>
      </c>
      <c r="AG24" t="s">
        <v>33</v>
      </c>
    </row>
    <row r="25" spans="1:33" x14ac:dyDescent="0.25">
      <c r="A25" s="1" t="s">
        <v>8</v>
      </c>
      <c r="B25">
        <v>2</v>
      </c>
      <c r="C25">
        <v>0</v>
      </c>
      <c r="D25">
        <v>1</v>
      </c>
      <c r="E25">
        <v>1</v>
      </c>
      <c r="F25">
        <v>1</v>
      </c>
      <c r="G25">
        <v>1</v>
      </c>
      <c r="H25">
        <v>3</v>
      </c>
      <c r="I25">
        <v>1</v>
      </c>
      <c r="M25">
        <f t="shared" ref="M25:M26" si="9" xml:space="preserve"> B25 + D25 + F25 + H25 + J25</f>
        <v>7</v>
      </c>
      <c r="N25">
        <f t="shared" ref="N25:N26" si="10" xml:space="preserve"> C25 + E25 + G25 + I25 + K25</f>
        <v>3</v>
      </c>
      <c r="O25" s="1">
        <f>M25 - N25</f>
        <v>4</v>
      </c>
      <c r="P25" s="3">
        <f xml:space="preserve"> IF(M25+N25=0, 0, IF(N25=0, "MAX", M25/N25))</f>
        <v>2.3333333333333335</v>
      </c>
      <c r="Q25">
        <f>IF(P25 &lt; 1, 3, IF(P25 &gt;= P$33, 1, 2))</f>
        <v>1</v>
      </c>
      <c r="S25">
        <v>0</v>
      </c>
      <c r="V25">
        <v>0</v>
      </c>
      <c r="W25">
        <v>1</v>
      </c>
      <c r="Z25">
        <v>8</v>
      </c>
      <c r="AC25" t="s">
        <v>50</v>
      </c>
      <c r="AD25" t="s">
        <v>57</v>
      </c>
      <c r="AE25" t="s">
        <v>50</v>
      </c>
      <c r="AF25" t="s">
        <v>57</v>
      </c>
    </row>
    <row r="26" spans="1:33" x14ac:dyDescent="0.25">
      <c r="A26" s="1" t="s">
        <v>2</v>
      </c>
      <c r="B26">
        <v>1</v>
      </c>
      <c r="C26">
        <v>3</v>
      </c>
      <c r="D26">
        <v>1</v>
      </c>
      <c r="E26">
        <v>1</v>
      </c>
      <c r="F26">
        <v>1</v>
      </c>
      <c r="G26">
        <v>5</v>
      </c>
      <c r="H26">
        <v>0</v>
      </c>
      <c r="I26">
        <v>1</v>
      </c>
      <c r="M26">
        <f t="shared" si="9"/>
        <v>3</v>
      </c>
      <c r="N26">
        <f t="shared" si="10"/>
        <v>10</v>
      </c>
      <c r="O26" s="1">
        <f t="shared" ref="O26" si="11">M26 - N26</f>
        <v>-7</v>
      </c>
      <c r="P26" s="3">
        <f t="shared" ref="P26" si="12" xml:space="preserve"> IF(M26+N26=0, 0, IF(N26=0, "MAX", M26/N26))</f>
        <v>0.3</v>
      </c>
      <c r="Q26">
        <f t="shared" ref="Q26:Q32" si="13">IF(P26 &lt; 1, 3, IF(P26 &gt;= P$33, 1, 2))</f>
        <v>3</v>
      </c>
      <c r="S26">
        <v>2</v>
      </c>
      <c r="T26">
        <v>1</v>
      </c>
      <c r="U26">
        <v>3</v>
      </c>
      <c r="V26">
        <v>1</v>
      </c>
      <c r="W26">
        <v>5</v>
      </c>
      <c r="X26">
        <v>4</v>
      </c>
      <c r="Y26">
        <v>1</v>
      </c>
      <c r="Z26">
        <v>12</v>
      </c>
      <c r="AC26" t="s">
        <v>51</v>
      </c>
      <c r="AD26" t="s">
        <v>58</v>
      </c>
      <c r="AE26" t="s">
        <v>66</v>
      </c>
      <c r="AF26" t="s">
        <v>75</v>
      </c>
    </row>
    <row r="27" spans="1:33" x14ac:dyDescent="0.25">
      <c r="A27" s="1" t="s">
        <v>0</v>
      </c>
      <c r="B27">
        <v>1</v>
      </c>
      <c r="C27">
        <v>1</v>
      </c>
      <c r="D27">
        <v>5</v>
      </c>
      <c r="E27">
        <v>5</v>
      </c>
      <c r="F27">
        <v>3</v>
      </c>
      <c r="G27">
        <v>3</v>
      </c>
      <c r="H27">
        <v>5</v>
      </c>
      <c r="I27">
        <v>3</v>
      </c>
      <c r="M27">
        <f t="shared" ref="M27:M32" si="14" xml:space="preserve"> B27 + D27 + F27 + H27 + J27</f>
        <v>14</v>
      </c>
      <c r="N27">
        <f t="shared" ref="N27:N32" si="15" xml:space="preserve"> C27 + E27 + G27 + I27 + K27</f>
        <v>12</v>
      </c>
      <c r="O27" s="1">
        <f t="shared" ref="O27:O32" si="16">M27 - N27</f>
        <v>2</v>
      </c>
      <c r="P27" s="3">
        <f t="shared" ref="P27:P32" si="17" xml:space="preserve"> IF(M27+N27=0, 0, IF(N27=0, "MAX", M27/N27))</f>
        <v>1.1666666666666667</v>
      </c>
      <c r="Q27">
        <f t="shared" si="13"/>
        <v>2</v>
      </c>
      <c r="S27">
        <v>6</v>
      </c>
      <c r="T27">
        <v>3</v>
      </c>
      <c r="U27">
        <v>4</v>
      </c>
      <c r="V27">
        <v>3</v>
      </c>
      <c r="W27">
        <v>7</v>
      </c>
      <c r="X27">
        <v>6</v>
      </c>
      <c r="Y27">
        <v>5</v>
      </c>
      <c r="Z27">
        <v>13</v>
      </c>
      <c r="AC27" t="s">
        <v>52</v>
      </c>
      <c r="AD27" t="s">
        <v>59</v>
      </c>
      <c r="AE27" t="s">
        <v>67</v>
      </c>
      <c r="AF27" t="s">
        <v>76</v>
      </c>
    </row>
    <row r="28" spans="1:33" x14ac:dyDescent="0.25">
      <c r="A28" s="1" t="s">
        <v>1</v>
      </c>
      <c r="B28">
        <v>4</v>
      </c>
      <c r="C28">
        <v>2</v>
      </c>
      <c r="D28">
        <v>4</v>
      </c>
      <c r="E28">
        <v>4</v>
      </c>
      <c r="F28">
        <v>3</v>
      </c>
      <c r="G28">
        <v>1</v>
      </c>
      <c r="H28">
        <v>1</v>
      </c>
      <c r="I28">
        <v>4</v>
      </c>
      <c r="M28">
        <f t="shared" si="14"/>
        <v>12</v>
      </c>
      <c r="N28">
        <f t="shared" si="15"/>
        <v>11</v>
      </c>
      <c r="O28" s="1">
        <f t="shared" si="16"/>
        <v>1</v>
      </c>
      <c r="P28" s="3">
        <f t="shared" si="17"/>
        <v>1.0909090909090908</v>
      </c>
      <c r="Q28">
        <f t="shared" si="13"/>
        <v>2</v>
      </c>
      <c r="S28">
        <v>8</v>
      </c>
      <c r="T28">
        <v>5</v>
      </c>
      <c r="U28">
        <v>5</v>
      </c>
      <c r="V28">
        <v>6</v>
      </c>
      <c r="W28">
        <v>8</v>
      </c>
      <c r="X28">
        <v>9</v>
      </c>
      <c r="Y28">
        <v>6</v>
      </c>
      <c r="Z28">
        <v>14</v>
      </c>
      <c r="AC28" t="s">
        <v>53</v>
      </c>
      <c r="AD28" t="s">
        <v>54</v>
      </c>
      <c r="AE28" t="s">
        <v>68</v>
      </c>
      <c r="AF28" t="s">
        <v>77</v>
      </c>
    </row>
    <row r="29" spans="1:33" x14ac:dyDescent="0.25">
      <c r="A29" s="1" t="s">
        <v>5</v>
      </c>
      <c r="D29">
        <v>0</v>
      </c>
      <c r="E29">
        <v>0</v>
      </c>
      <c r="H29">
        <v>0</v>
      </c>
      <c r="I29">
        <v>1</v>
      </c>
      <c r="M29">
        <f t="shared" si="14"/>
        <v>0</v>
      </c>
      <c r="N29">
        <f t="shared" si="15"/>
        <v>1</v>
      </c>
      <c r="O29" s="1">
        <f t="shared" si="16"/>
        <v>-1</v>
      </c>
      <c r="P29" s="3">
        <f t="shared" si="17"/>
        <v>0</v>
      </c>
      <c r="Q29">
        <f t="shared" si="13"/>
        <v>3</v>
      </c>
      <c r="S29">
        <v>11</v>
      </c>
      <c r="T29">
        <v>6</v>
      </c>
      <c r="U29">
        <v>6</v>
      </c>
      <c r="V29">
        <v>11</v>
      </c>
      <c r="W29">
        <v>9</v>
      </c>
      <c r="X29">
        <v>13</v>
      </c>
      <c r="Y29">
        <v>8</v>
      </c>
      <c r="Z29">
        <v>15</v>
      </c>
      <c r="AC29" t="s">
        <v>54</v>
      </c>
      <c r="AD29" t="s">
        <v>60</v>
      </c>
      <c r="AE29" t="s">
        <v>69</v>
      </c>
      <c r="AF29" t="s">
        <v>44</v>
      </c>
    </row>
    <row r="30" spans="1:33" x14ac:dyDescent="0.25">
      <c r="A30" s="1" t="s">
        <v>4</v>
      </c>
      <c r="B30">
        <v>1</v>
      </c>
      <c r="C30">
        <v>0</v>
      </c>
      <c r="F30">
        <v>1</v>
      </c>
      <c r="G30">
        <v>0</v>
      </c>
      <c r="M30">
        <f t="shared" si="14"/>
        <v>2</v>
      </c>
      <c r="N30">
        <f t="shared" si="15"/>
        <v>0</v>
      </c>
      <c r="O30" s="1">
        <f t="shared" si="16"/>
        <v>2</v>
      </c>
      <c r="P30" s="3" t="str">
        <f t="shared" si="17"/>
        <v>MAX</v>
      </c>
      <c r="Q30">
        <f t="shared" si="13"/>
        <v>1</v>
      </c>
      <c r="S30">
        <v>13</v>
      </c>
      <c r="T30">
        <v>12</v>
      </c>
      <c r="U30">
        <v>8</v>
      </c>
      <c r="V30">
        <v>13</v>
      </c>
      <c r="W30">
        <v>12</v>
      </c>
      <c r="X30">
        <v>14</v>
      </c>
      <c r="Y30">
        <v>11</v>
      </c>
      <c r="Z30">
        <v>19</v>
      </c>
      <c r="AC30" t="s">
        <v>34</v>
      </c>
      <c r="AD30" t="s">
        <v>61</v>
      </c>
      <c r="AE30" t="s">
        <v>40</v>
      </c>
      <c r="AF30" t="s">
        <v>78</v>
      </c>
    </row>
    <row r="31" spans="1:33" x14ac:dyDescent="0.25">
      <c r="A31" s="1" t="s">
        <v>11</v>
      </c>
      <c r="B31">
        <v>1</v>
      </c>
      <c r="C31">
        <v>1</v>
      </c>
      <c r="D31">
        <v>2</v>
      </c>
      <c r="E31">
        <v>0</v>
      </c>
      <c r="F31">
        <v>1</v>
      </c>
      <c r="G31">
        <v>0</v>
      </c>
      <c r="H31">
        <v>0</v>
      </c>
      <c r="I31">
        <v>2</v>
      </c>
      <c r="M31">
        <f t="shared" si="14"/>
        <v>4</v>
      </c>
      <c r="N31">
        <f t="shared" si="15"/>
        <v>3</v>
      </c>
      <c r="O31" s="1">
        <f t="shared" si="16"/>
        <v>1</v>
      </c>
      <c r="P31" s="3">
        <f t="shared" si="17"/>
        <v>1.3333333333333333</v>
      </c>
      <c r="Q31">
        <f t="shared" si="13"/>
        <v>1</v>
      </c>
      <c r="S31">
        <v>14</v>
      </c>
      <c r="T31">
        <v>19</v>
      </c>
      <c r="U31">
        <v>9</v>
      </c>
      <c r="V31">
        <v>14</v>
      </c>
      <c r="W31">
        <v>15</v>
      </c>
      <c r="X31">
        <v>15</v>
      </c>
      <c r="Y31">
        <v>12</v>
      </c>
      <c r="Z31">
        <v>20</v>
      </c>
      <c r="AC31" t="s">
        <v>35</v>
      </c>
      <c r="AD31" t="s">
        <v>62</v>
      </c>
      <c r="AE31" t="s">
        <v>70</v>
      </c>
      <c r="AF31" t="s">
        <v>45</v>
      </c>
    </row>
    <row r="32" spans="1:33" x14ac:dyDescent="0.25">
      <c r="A32" s="1" t="s">
        <v>28</v>
      </c>
      <c r="B32">
        <v>4</v>
      </c>
      <c r="C32">
        <v>0</v>
      </c>
      <c r="D32">
        <v>2</v>
      </c>
      <c r="E32">
        <v>3</v>
      </c>
      <c r="F32">
        <v>2</v>
      </c>
      <c r="G32">
        <v>1</v>
      </c>
      <c r="H32">
        <v>8</v>
      </c>
      <c r="I32">
        <v>2</v>
      </c>
      <c r="M32">
        <f t="shared" si="14"/>
        <v>16</v>
      </c>
      <c r="N32">
        <f t="shared" si="15"/>
        <v>6</v>
      </c>
      <c r="O32" s="1">
        <f t="shared" si="16"/>
        <v>10</v>
      </c>
      <c r="P32" s="3">
        <f t="shared" si="17"/>
        <v>2.6666666666666665</v>
      </c>
      <c r="Q32">
        <f t="shared" si="13"/>
        <v>1</v>
      </c>
      <c r="T32">
        <v>25</v>
      </c>
      <c r="U32">
        <v>12</v>
      </c>
      <c r="V32">
        <v>15</v>
      </c>
      <c r="W32">
        <v>18</v>
      </c>
      <c r="X32">
        <v>16</v>
      </c>
      <c r="Y32">
        <v>13</v>
      </c>
      <c r="Z32">
        <v>21</v>
      </c>
      <c r="AC32" t="s">
        <v>55</v>
      </c>
      <c r="AD32" t="s">
        <v>63</v>
      </c>
      <c r="AE32" t="s">
        <v>39</v>
      </c>
      <c r="AF32" t="s">
        <v>79</v>
      </c>
    </row>
    <row r="33" spans="1:32" x14ac:dyDescent="0.25">
      <c r="A33" s="4"/>
      <c r="B33" s="4">
        <v>25</v>
      </c>
      <c r="C33" s="4">
        <v>14</v>
      </c>
      <c r="D33" s="4">
        <v>25</v>
      </c>
      <c r="E33" s="4">
        <v>15</v>
      </c>
      <c r="F33" s="4">
        <v>22</v>
      </c>
      <c r="G33" s="4">
        <v>25</v>
      </c>
      <c r="H33" s="4">
        <v>25</v>
      </c>
      <c r="I33" s="4">
        <v>21</v>
      </c>
      <c r="J33" s="4"/>
      <c r="K33" s="4"/>
      <c r="L33" s="4"/>
      <c r="M33" s="4">
        <f t="shared" ref="M33" si="18" xml:space="preserve"> B33 + D33 + F33 + H33 + J33</f>
        <v>97</v>
      </c>
      <c r="N33" s="4">
        <f t="shared" ref="N33" si="19" xml:space="preserve"> C33 + E33 + G33 + I33 + K33</f>
        <v>75</v>
      </c>
      <c r="O33" s="4">
        <f t="shared" ref="O33" si="20">M33 - N33</f>
        <v>22</v>
      </c>
      <c r="P33" s="5">
        <f t="shared" ref="P33" si="21" xml:space="preserve"> IF(M33+N33=0, 0, IF(N33=0, "MAX", M33/N33))</f>
        <v>1.2933333333333332</v>
      </c>
      <c r="U33">
        <v>13</v>
      </c>
      <c r="V33">
        <v>18</v>
      </c>
      <c r="W33">
        <v>20</v>
      </c>
      <c r="X33">
        <v>17</v>
      </c>
      <c r="Y33">
        <v>15</v>
      </c>
      <c r="Z33">
        <v>22</v>
      </c>
      <c r="AC33" t="s">
        <v>36</v>
      </c>
      <c r="AD33" t="s">
        <v>37</v>
      </c>
      <c r="AE33" t="s">
        <v>71</v>
      </c>
      <c r="AF33" t="s">
        <v>56</v>
      </c>
    </row>
    <row r="34" spans="1:32" x14ac:dyDescent="0.25">
      <c r="U34">
        <v>14</v>
      </c>
      <c r="V34">
        <v>19</v>
      </c>
      <c r="W34">
        <v>23</v>
      </c>
      <c r="X34">
        <v>19</v>
      </c>
      <c r="Y34">
        <v>17</v>
      </c>
      <c r="Z34">
        <v>23</v>
      </c>
      <c r="AC34" t="s">
        <v>56</v>
      </c>
      <c r="AD34" t="s">
        <v>64</v>
      </c>
      <c r="AE34" t="s">
        <v>83</v>
      </c>
      <c r="AF34" t="s">
        <v>80</v>
      </c>
    </row>
    <row r="35" spans="1:32" x14ac:dyDescent="0.25">
      <c r="A35" t="s">
        <v>24</v>
      </c>
      <c r="U35">
        <v>15</v>
      </c>
      <c r="V35">
        <v>25</v>
      </c>
      <c r="W35">
        <v>24</v>
      </c>
      <c r="X35">
        <v>21</v>
      </c>
      <c r="Y35">
        <v>21</v>
      </c>
      <c r="Z35">
        <v>25</v>
      </c>
      <c r="AD35" t="s">
        <v>65</v>
      </c>
      <c r="AE35" t="s">
        <v>72</v>
      </c>
      <c r="AF35" t="s">
        <v>46</v>
      </c>
    </row>
    <row r="36" spans="1:32" ht="18.75" x14ac:dyDescent="0.3">
      <c r="A36" s="8">
        <v>43404</v>
      </c>
      <c r="B36" s="9" t="s">
        <v>10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10"/>
      <c r="W36">
        <v>25</v>
      </c>
      <c r="X36">
        <v>22</v>
      </c>
      <c r="AD36" t="s">
        <v>38</v>
      </c>
      <c r="AE36" t="s">
        <v>41</v>
      </c>
      <c r="AF36" t="s">
        <v>47</v>
      </c>
    </row>
    <row r="37" spans="1:32" x14ac:dyDescent="0.25">
      <c r="A37" s="4"/>
      <c r="B37" s="4" t="s">
        <v>15</v>
      </c>
      <c r="C37" s="4"/>
      <c r="D37" s="4" t="s">
        <v>16</v>
      </c>
      <c r="E37" s="4"/>
      <c r="F37" s="4" t="s">
        <v>17</v>
      </c>
      <c r="G37" s="4"/>
      <c r="H37" s="4" t="s">
        <v>18</v>
      </c>
      <c r="I37" s="4"/>
      <c r="J37" s="4" t="s">
        <v>19</v>
      </c>
      <c r="K37" s="4"/>
      <c r="L37" s="4"/>
      <c r="M37" s="4" t="s">
        <v>20</v>
      </c>
      <c r="N37" s="4"/>
      <c r="O37" s="4"/>
      <c r="P37" s="6"/>
      <c r="AE37" t="s">
        <v>42</v>
      </c>
      <c r="AF37" t="s">
        <v>82</v>
      </c>
    </row>
    <row r="38" spans="1:32" x14ac:dyDescent="0.25">
      <c r="A38" s="4"/>
      <c r="B38" s="7" t="s">
        <v>13</v>
      </c>
      <c r="C38" s="7" t="s">
        <v>14</v>
      </c>
      <c r="D38" s="7" t="s">
        <v>13</v>
      </c>
      <c r="E38" s="7" t="s">
        <v>14</v>
      </c>
      <c r="F38" s="7" t="s">
        <v>13</v>
      </c>
      <c r="G38" s="7" t="s">
        <v>14</v>
      </c>
      <c r="H38" s="7" t="s">
        <v>13</v>
      </c>
      <c r="I38" s="7" t="s">
        <v>14</v>
      </c>
      <c r="J38" s="7" t="s">
        <v>13</v>
      </c>
      <c r="K38" s="7" t="s">
        <v>14</v>
      </c>
      <c r="L38" s="7"/>
      <c r="M38" s="7" t="s">
        <v>13</v>
      </c>
      <c r="N38" s="7" t="s">
        <v>14</v>
      </c>
      <c r="O38" s="4" t="s">
        <v>21</v>
      </c>
      <c r="P38" s="6" t="s">
        <v>22</v>
      </c>
      <c r="AE38" t="s">
        <v>73</v>
      </c>
      <c r="AF38" t="s">
        <v>48</v>
      </c>
    </row>
    <row r="39" spans="1:32" x14ac:dyDescent="0.25">
      <c r="A39" s="4"/>
      <c r="B39" s="4">
        <v>25</v>
      </c>
      <c r="C39" s="4">
        <v>17</v>
      </c>
      <c r="D39" s="4">
        <v>25</v>
      </c>
      <c r="E39" s="4">
        <v>19</v>
      </c>
      <c r="F39" s="4">
        <v>25</v>
      </c>
      <c r="G39" s="4">
        <v>14</v>
      </c>
      <c r="H39" s="4"/>
      <c r="I39" s="4"/>
      <c r="J39" s="4"/>
      <c r="K39" s="4"/>
      <c r="L39" s="4"/>
      <c r="M39" s="4">
        <f t="shared" ref="M39" si="22" xml:space="preserve"> B39 + D39 + F39 + H39 + J39</f>
        <v>75</v>
      </c>
      <c r="N39" s="4">
        <f t="shared" ref="N39" si="23" xml:space="preserve"> C39 + E39 + G39 + I39 + K39</f>
        <v>50</v>
      </c>
      <c r="O39" s="4">
        <f t="shared" ref="O39" si="24">M39 - N39</f>
        <v>25</v>
      </c>
      <c r="P39" s="5">
        <f t="shared" ref="P39" si="25" xml:space="preserve"> IF(M39+N39=0, 0, IF(N39=0, "MAX", M39/N39))</f>
        <v>1.5</v>
      </c>
      <c r="AE39" t="s">
        <v>43</v>
      </c>
      <c r="AF39" t="s">
        <v>49</v>
      </c>
    </row>
    <row r="40" spans="1:32" x14ac:dyDescent="0.25">
      <c r="AE40" t="s">
        <v>74</v>
      </c>
      <c r="AF40" t="s">
        <v>81</v>
      </c>
    </row>
    <row r="41" spans="1:32" ht="18.75" x14ac:dyDescent="0.3">
      <c r="A41" s="8">
        <v>43399</v>
      </c>
      <c r="B41" s="9" t="s">
        <v>23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0"/>
    </row>
    <row r="42" spans="1:32" x14ac:dyDescent="0.25">
      <c r="A42" s="4"/>
      <c r="B42" s="4" t="s">
        <v>15</v>
      </c>
      <c r="C42" s="4"/>
      <c r="D42" s="4" t="s">
        <v>16</v>
      </c>
      <c r="E42" s="4"/>
      <c r="F42" s="4" t="s">
        <v>17</v>
      </c>
      <c r="G42" s="4"/>
      <c r="H42" s="4" t="s">
        <v>18</v>
      </c>
      <c r="I42" s="4"/>
      <c r="J42" s="4" t="s">
        <v>19</v>
      </c>
      <c r="K42" s="4"/>
      <c r="L42" s="4"/>
      <c r="M42" s="4" t="s">
        <v>20</v>
      </c>
      <c r="N42" s="4"/>
      <c r="O42" s="4"/>
      <c r="P42" s="6"/>
    </row>
    <row r="43" spans="1:32" x14ac:dyDescent="0.25">
      <c r="A43" s="4"/>
      <c r="B43" s="7" t="s">
        <v>13</v>
      </c>
      <c r="C43" s="7" t="s">
        <v>14</v>
      </c>
      <c r="D43" s="7" t="s">
        <v>13</v>
      </c>
      <c r="E43" s="7" t="s">
        <v>14</v>
      </c>
      <c r="F43" s="7" t="s">
        <v>13</v>
      </c>
      <c r="G43" s="7" t="s">
        <v>14</v>
      </c>
      <c r="H43" s="7" t="s">
        <v>13</v>
      </c>
      <c r="I43" s="7" t="s">
        <v>14</v>
      </c>
      <c r="J43" s="7" t="s">
        <v>13</v>
      </c>
      <c r="K43" s="7" t="s">
        <v>14</v>
      </c>
      <c r="L43" s="7"/>
      <c r="M43" s="7" t="s">
        <v>13</v>
      </c>
      <c r="N43" s="7" t="s">
        <v>14</v>
      </c>
      <c r="O43" s="4" t="s">
        <v>21</v>
      </c>
      <c r="P43" s="6" t="s">
        <v>22</v>
      </c>
      <c r="S43" t="s">
        <v>15</v>
      </c>
      <c r="U43" t="s">
        <v>16</v>
      </c>
      <c r="W43" t="s">
        <v>17</v>
      </c>
      <c r="Y43" t="s">
        <v>18</v>
      </c>
      <c r="AA43" t="s">
        <v>19</v>
      </c>
    </row>
    <row r="44" spans="1:32" x14ac:dyDescent="0.25">
      <c r="A44" s="1" t="s">
        <v>8</v>
      </c>
      <c r="B44">
        <v>1</v>
      </c>
      <c r="C44">
        <v>2</v>
      </c>
      <c r="D44">
        <v>2</v>
      </c>
      <c r="E44">
        <v>0</v>
      </c>
      <c r="F44">
        <v>2</v>
      </c>
      <c r="G44">
        <v>0</v>
      </c>
      <c r="M44">
        <f t="shared" ref="M44:N48" si="26" xml:space="preserve"> B44 + D44 + F44 + H44 + J44</f>
        <v>5</v>
      </c>
      <c r="N44">
        <f t="shared" si="26"/>
        <v>2</v>
      </c>
      <c r="O44" s="1">
        <f>M44 - N44</f>
        <v>3</v>
      </c>
      <c r="P44" s="3">
        <f xml:space="preserve"> IF(M44+N44=0, 0, IF(N44=0, "MAX", M44/N44))</f>
        <v>2.5</v>
      </c>
      <c r="Q44">
        <f>IF(P44 &lt; 1, 3, IF(P44 &gt;= P$56, 1, 2))</f>
        <v>1</v>
      </c>
      <c r="T44">
        <v>0</v>
      </c>
      <c r="U44">
        <v>0</v>
      </c>
      <c r="X44">
        <v>0</v>
      </c>
    </row>
    <row r="45" spans="1:32" x14ac:dyDescent="0.25">
      <c r="A45" s="1" t="s">
        <v>2</v>
      </c>
      <c r="B45">
        <v>1</v>
      </c>
      <c r="C45">
        <v>1</v>
      </c>
      <c r="D45">
        <v>3</v>
      </c>
      <c r="E45">
        <v>5</v>
      </c>
      <c r="F45">
        <v>1</v>
      </c>
      <c r="G45">
        <v>0</v>
      </c>
      <c r="M45">
        <f t="shared" si="26"/>
        <v>5</v>
      </c>
      <c r="N45">
        <f t="shared" si="26"/>
        <v>6</v>
      </c>
      <c r="O45" s="1">
        <f t="shared" ref="O45:O55" si="27">M45 - N45</f>
        <v>-1</v>
      </c>
      <c r="P45" s="3">
        <f t="shared" ref="P45:P55" si="28" xml:space="preserve"> IF(M45+N45=0, 0, IF(N45=0, "MAX", M45/N45))</f>
        <v>0.83333333333333337</v>
      </c>
      <c r="Q45">
        <f t="shared" ref="Q45:Q55" si="29">IF(P45 &lt; 1, 3, IF(P45 &gt;= P$56, 1, 2))</f>
        <v>3</v>
      </c>
      <c r="S45">
        <v>4</v>
      </c>
      <c r="T45">
        <v>1</v>
      </c>
      <c r="U45">
        <v>1</v>
      </c>
      <c r="V45">
        <v>1</v>
      </c>
      <c r="W45">
        <v>2</v>
      </c>
      <c r="X45">
        <v>1</v>
      </c>
    </row>
    <row r="46" spans="1:32" x14ac:dyDescent="0.25">
      <c r="A46" s="1" t="s">
        <v>3</v>
      </c>
      <c r="B46">
        <v>0</v>
      </c>
      <c r="C46">
        <v>0</v>
      </c>
      <c r="F46">
        <v>0</v>
      </c>
      <c r="G46">
        <v>0</v>
      </c>
      <c r="M46">
        <f t="shared" si="26"/>
        <v>0</v>
      </c>
      <c r="N46">
        <f t="shared" si="26"/>
        <v>0</v>
      </c>
      <c r="O46" s="1">
        <f t="shared" si="27"/>
        <v>0</v>
      </c>
      <c r="P46" s="3">
        <f t="shared" si="28"/>
        <v>0</v>
      </c>
      <c r="Q46">
        <f t="shared" si="29"/>
        <v>3</v>
      </c>
      <c r="S46">
        <v>6</v>
      </c>
      <c r="T46">
        <v>3</v>
      </c>
      <c r="U46">
        <v>5</v>
      </c>
      <c r="V46">
        <v>2</v>
      </c>
      <c r="W46">
        <v>5</v>
      </c>
      <c r="X46">
        <v>2</v>
      </c>
    </row>
    <row r="47" spans="1:32" x14ac:dyDescent="0.25">
      <c r="A47" s="1" t="s">
        <v>0</v>
      </c>
      <c r="B47">
        <v>4</v>
      </c>
      <c r="C47">
        <v>4</v>
      </c>
      <c r="D47">
        <v>4</v>
      </c>
      <c r="E47">
        <v>1</v>
      </c>
      <c r="F47">
        <v>9</v>
      </c>
      <c r="G47">
        <v>4</v>
      </c>
      <c r="M47">
        <f t="shared" si="26"/>
        <v>17</v>
      </c>
      <c r="N47">
        <f t="shared" si="26"/>
        <v>9</v>
      </c>
      <c r="O47" s="1">
        <f t="shared" si="27"/>
        <v>8</v>
      </c>
      <c r="P47" s="3">
        <f t="shared" si="28"/>
        <v>1.8888888888888888</v>
      </c>
      <c r="Q47">
        <f t="shared" si="29"/>
        <v>1</v>
      </c>
      <c r="S47">
        <v>8</v>
      </c>
      <c r="T47">
        <v>7</v>
      </c>
      <c r="U47">
        <v>7</v>
      </c>
      <c r="V47">
        <v>3</v>
      </c>
      <c r="W47">
        <v>6</v>
      </c>
      <c r="X47">
        <v>3</v>
      </c>
    </row>
    <row r="48" spans="1:32" x14ac:dyDescent="0.25">
      <c r="A48" s="1" t="s">
        <v>9</v>
      </c>
      <c r="B48">
        <v>0</v>
      </c>
      <c r="C48">
        <v>1</v>
      </c>
      <c r="D48">
        <v>0</v>
      </c>
      <c r="E48">
        <v>1</v>
      </c>
      <c r="F48">
        <v>0</v>
      </c>
      <c r="G48">
        <v>0</v>
      </c>
      <c r="M48">
        <f t="shared" si="26"/>
        <v>0</v>
      </c>
      <c r="N48">
        <f t="shared" si="26"/>
        <v>2</v>
      </c>
      <c r="O48" s="1">
        <f t="shared" si="27"/>
        <v>-2</v>
      </c>
      <c r="P48" s="3">
        <f t="shared" si="28"/>
        <v>0</v>
      </c>
      <c r="Q48">
        <f t="shared" si="29"/>
        <v>3</v>
      </c>
      <c r="S48">
        <v>9</v>
      </c>
      <c r="T48">
        <v>8</v>
      </c>
      <c r="U48">
        <v>9</v>
      </c>
      <c r="V48">
        <v>4</v>
      </c>
      <c r="W48">
        <v>8</v>
      </c>
      <c r="X48">
        <v>4</v>
      </c>
    </row>
    <row r="49" spans="1:27" x14ac:dyDescent="0.25">
      <c r="A49" s="1" t="s">
        <v>6</v>
      </c>
      <c r="O49" s="1"/>
      <c r="P49" s="3"/>
      <c r="Q49">
        <f t="shared" si="29"/>
        <v>3</v>
      </c>
      <c r="S49">
        <v>13</v>
      </c>
      <c r="T49">
        <v>9</v>
      </c>
      <c r="U49">
        <v>10</v>
      </c>
      <c r="V49">
        <v>5</v>
      </c>
      <c r="W49">
        <v>16</v>
      </c>
      <c r="X49">
        <v>6</v>
      </c>
    </row>
    <row r="50" spans="1:27" x14ac:dyDescent="0.25">
      <c r="A50" s="1" t="s">
        <v>7</v>
      </c>
      <c r="F50">
        <v>0</v>
      </c>
      <c r="G50">
        <v>1</v>
      </c>
      <c r="M50">
        <f t="shared" ref="M50:N56" si="30" xml:space="preserve"> B50 + D50 + F50 + H50 + J50</f>
        <v>0</v>
      </c>
      <c r="N50">
        <f t="shared" si="30"/>
        <v>1</v>
      </c>
      <c r="O50" s="1">
        <f t="shared" si="27"/>
        <v>-1</v>
      </c>
      <c r="P50" s="3">
        <f t="shared" si="28"/>
        <v>0</v>
      </c>
      <c r="Q50">
        <f t="shared" si="29"/>
        <v>3</v>
      </c>
      <c r="S50">
        <v>15</v>
      </c>
      <c r="T50">
        <v>11</v>
      </c>
      <c r="U50">
        <v>13</v>
      </c>
      <c r="V50">
        <v>10</v>
      </c>
      <c r="W50">
        <v>17</v>
      </c>
      <c r="X50">
        <v>7</v>
      </c>
    </row>
    <row r="51" spans="1:27" x14ac:dyDescent="0.25">
      <c r="A51" s="1" t="s">
        <v>1</v>
      </c>
      <c r="B51">
        <v>4</v>
      </c>
      <c r="C51">
        <v>2</v>
      </c>
      <c r="D51">
        <v>1</v>
      </c>
      <c r="E51">
        <v>3</v>
      </c>
      <c r="M51">
        <f t="shared" si="30"/>
        <v>5</v>
      </c>
      <c r="N51">
        <f t="shared" si="30"/>
        <v>5</v>
      </c>
      <c r="O51" s="1">
        <f t="shared" si="27"/>
        <v>0</v>
      </c>
      <c r="P51" s="3">
        <f t="shared" si="28"/>
        <v>1</v>
      </c>
      <c r="Q51">
        <f t="shared" si="29"/>
        <v>2</v>
      </c>
      <c r="S51">
        <v>16</v>
      </c>
      <c r="T51">
        <v>14</v>
      </c>
      <c r="U51">
        <v>16</v>
      </c>
      <c r="V51">
        <v>11</v>
      </c>
      <c r="W51">
        <v>18</v>
      </c>
      <c r="X51">
        <v>8</v>
      </c>
    </row>
    <row r="52" spans="1:27" x14ac:dyDescent="0.25">
      <c r="A52" s="1" t="s">
        <v>5</v>
      </c>
      <c r="D52">
        <v>0</v>
      </c>
      <c r="E52">
        <v>0</v>
      </c>
      <c r="F52">
        <v>0</v>
      </c>
      <c r="G52">
        <v>0</v>
      </c>
      <c r="M52">
        <f t="shared" si="30"/>
        <v>0</v>
      </c>
      <c r="N52">
        <f t="shared" si="30"/>
        <v>0</v>
      </c>
      <c r="O52" s="1">
        <f t="shared" si="27"/>
        <v>0</v>
      </c>
      <c r="P52" s="3">
        <f t="shared" si="28"/>
        <v>0</v>
      </c>
      <c r="Q52">
        <f t="shared" si="29"/>
        <v>3</v>
      </c>
      <c r="S52">
        <v>17</v>
      </c>
      <c r="T52">
        <v>15</v>
      </c>
      <c r="U52">
        <v>17</v>
      </c>
      <c r="V52">
        <v>12</v>
      </c>
      <c r="W52">
        <v>20</v>
      </c>
      <c r="X52">
        <v>10</v>
      </c>
    </row>
    <row r="53" spans="1:27" x14ac:dyDescent="0.25">
      <c r="A53" s="1" t="s">
        <v>4</v>
      </c>
      <c r="B53">
        <v>3</v>
      </c>
      <c r="C53">
        <v>2</v>
      </c>
      <c r="D53">
        <v>2</v>
      </c>
      <c r="E53">
        <v>0</v>
      </c>
      <c r="F53">
        <v>1</v>
      </c>
      <c r="G53">
        <v>1</v>
      </c>
      <c r="M53">
        <f t="shared" si="30"/>
        <v>6</v>
      </c>
      <c r="N53">
        <f t="shared" si="30"/>
        <v>3</v>
      </c>
      <c r="O53" s="1">
        <f t="shared" si="27"/>
        <v>3</v>
      </c>
      <c r="P53" s="3">
        <f t="shared" si="28"/>
        <v>2</v>
      </c>
      <c r="Q53">
        <f t="shared" si="29"/>
        <v>1</v>
      </c>
      <c r="S53">
        <v>19</v>
      </c>
      <c r="T53">
        <v>17</v>
      </c>
      <c r="U53">
        <v>21</v>
      </c>
      <c r="V53">
        <v>13</v>
      </c>
      <c r="W53">
        <v>23</v>
      </c>
      <c r="X53">
        <v>11</v>
      </c>
    </row>
    <row r="54" spans="1:27" x14ac:dyDescent="0.25">
      <c r="A54" s="1" t="s">
        <v>11</v>
      </c>
      <c r="D54">
        <v>0</v>
      </c>
      <c r="E54">
        <v>0</v>
      </c>
      <c r="F54">
        <v>1</v>
      </c>
      <c r="G54">
        <v>0</v>
      </c>
      <c r="M54">
        <f t="shared" si="30"/>
        <v>1</v>
      </c>
      <c r="N54">
        <f t="shared" si="30"/>
        <v>0</v>
      </c>
      <c r="O54" s="1">
        <f t="shared" si="27"/>
        <v>1</v>
      </c>
      <c r="P54" s="3" t="str">
        <f t="shared" si="28"/>
        <v>MAX</v>
      </c>
      <c r="Q54">
        <f t="shared" si="29"/>
        <v>1</v>
      </c>
      <c r="S54">
        <v>20</v>
      </c>
      <c r="T54">
        <v>20</v>
      </c>
      <c r="U54">
        <v>25</v>
      </c>
      <c r="V54">
        <v>15</v>
      </c>
      <c r="W54">
        <v>24</v>
      </c>
      <c r="X54">
        <v>17</v>
      </c>
    </row>
    <row r="55" spans="1:27" x14ac:dyDescent="0.25">
      <c r="A55" s="1" t="s">
        <v>12</v>
      </c>
      <c r="F55">
        <v>1</v>
      </c>
      <c r="G55">
        <v>0</v>
      </c>
      <c r="M55">
        <f t="shared" si="30"/>
        <v>1</v>
      </c>
      <c r="N55">
        <f t="shared" si="30"/>
        <v>0</v>
      </c>
      <c r="O55" s="1">
        <f t="shared" si="27"/>
        <v>1</v>
      </c>
      <c r="P55" s="3" t="str">
        <f t="shared" si="28"/>
        <v>MAX</v>
      </c>
      <c r="Q55">
        <f t="shared" si="29"/>
        <v>1</v>
      </c>
      <c r="S55">
        <v>25</v>
      </c>
      <c r="W55">
        <v>25</v>
      </c>
    </row>
    <row r="56" spans="1:27" x14ac:dyDescent="0.25">
      <c r="A56" s="4"/>
      <c r="B56" s="4">
        <v>25</v>
      </c>
      <c r="C56" s="4">
        <v>20</v>
      </c>
      <c r="D56" s="4">
        <v>25</v>
      </c>
      <c r="E56" s="4">
        <v>15</v>
      </c>
      <c r="F56" s="4">
        <v>25</v>
      </c>
      <c r="G56" s="4">
        <v>17</v>
      </c>
      <c r="H56" s="4"/>
      <c r="I56" s="4"/>
      <c r="J56" s="4"/>
      <c r="K56" s="4"/>
      <c r="L56" s="4"/>
      <c r="M56" s="4">
        <f t="shared" si="30"/>
        <v>75</v>
      </c>
      <c r="N56" s="4">
        <f t="shared" si="30"/>
        <v>52</v>
      </c>
      <c r="O56" s="4">
        <f t="shared" ref="O56" si="31">M56 - N56</f>
        <v>23</v>
      </c>
      <c r="P56" s="5">
        <f t="shared" ref="P56" si="32" xml:space="preserve"> IF(M56+N56=0, 0, IF(N56=0, "MAX", M56/N56))</f>
        <v>1.4423076923076923</v>
      </c>
    </row>
    <row r="58" spans="1:27" x14ac:dyDescent="0.25">
      <c r="A58" s="1" t="s">
        <v>24</v>
      </c>
    </row>
    <row r="59" spans="1:27" ht="18.75" x14ac:dyDescent="0.3">
      <c r="A59" s="8">
        <v>43393</v>
      </c>
      <c r="B59" s="9" t="s">
        <v>25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10"/>
    </row>
    <row r="60" spans="1:27" x14ac:dyDescent="0.25">
      <c r="A60" s="4"/>
      <c r="B60" s="4" t="s">
        <v>15</v>
      </c>
      <c r="C60" s="4"/>
      <c r="D60" s="4" t="s">
        <v>16</v>
      </c>
      <c r="E60" s="4"/>
      <c r="F60" s="4" t="s">
        <v>17</v>
      </c>
      <c r="G60" s="4"/>
      <c r="H60" s="4" t="s">
        <v>18</v>
      </c>
      <c r="I60" s="4"/>
      <c r="J60" s="4" t="s">
        <v>19</v>
      </c>
      <c r="K60" s="4"/>
      <c r="L60" s="4"/>
      <c r="M60" s="4" t="s">
        <v>20</v>
      </c>
      <c r="N60" s="4"/>
      <c r="O60" s="4"/>
      <c r="P60" s="6"/>
    </row>
    <row r="61" spans="1:27" x14ac:dyDescent="0.25">
      <c r="A61" s="4"/>
      <c r="B61" s="7" t="s">
        <v>13</v>
      </c>
      <c r="C61" s="7" t="s">
        <v>14</v>
      </c>
      <c r="D61" s="7" t="s">
        <v>13</v>
      </c>
      <c r="E61" s="7" t="s">
        <v>14</v>
      </c>
      <c r="F61" s="7" t="s">
        <v>13</v>
      </c>
      <c r="G61" s="7" t="s">
        <v>14</v>
      </c>
      <c r="H61" s="7" t="s">
        <v>13</v>
      </c>
      <c r="I61" s="7" t="s">
        <v>14</v>
      </c>
      <c r="J61" s="7" t="s">
        <v>13</v>
      </c>
      <c r="K61" s="7" t="s">
        <v>14</v>
      </c>
      <c r="L61" s="7"/>
      <c r="M61" s="7" t="s">
        <v>13</v>
      </c>
      <c r="N61" s="7" t="s">
        <v>14</v>
      </c>
      <c r="O61" s="4" t="s">
        <v>21</v>
      </c>
      <c r="P61" s="6" t="s">
        <v>22</v>
      </c>
      <c r="S61" t="s">
        <v>15</v>
      </c>
      <c r="U61" t="s">
        <v>16</v>
      </c>
      <c r="W61" t="s">
        <v>17</v>
      </c>
      <c r="Y61" t="s">
        <v>18</v>
      </c>
      <c r="AA61" t="s">
        <v>19</v>
      </c>
    </row>
    <row r="62" spans="1:27" x14ac:dyDescent="0.25">
      <c r="A62" s="1" t="s">
        <v>8</v>
      </c>
      <c r="B62">
        <v>2</v>
      </c>
      <c r="C62">
        <v>0</v>
      </c>
      <c r="D62">
        <v>0</v>
      </c>
      <c r="E62">
        <v>0</v>
      </c>
      <c r="F62">
        <v>2</v>
      </c>
      <c r="G62">
        <v>0</v>
      </c>
      <c r="M62">
        <f t="shared" ref="M62:M66" si="33" xml:space="preserve"> B62 + D62 + F62 + H62 + J62</f>
        <v>4</v>
      </c>
      <c r="N62">
        <f t="shared" ref="N62:N66" si="34" xml:space="preserve"> C62 + E62 + G62 + I62 + K62</f>
        <v>0</v>
      </c>
      <c r="O62" s="1">
        <f>M62 - N62</f>
        <v>4</v>
      </c>
      <c r="P62" s="3" t="str">
        <f xml:space="preserve"> IF(M62+N62=0, 0, IF(N62=0, "MAX", M62/N62))</f>
        <v>MAX</v>
      </c>
      <c r="Q62">
        <f>IF(P62 &lt; 1, 3, IF(P62 &gt;= P$74, 1, 2))</f>
        <v>1</v>
      </c>
      <c r="T62">
        <v>0</v>
      </c>
      <c r="U62">
        <v>1</v>
      </c>
      <c r="X62">
        <v>4</v>
      </c>
    </row>
    <row r="63" spans="1:27" x14ac:dyDescent="0.25">
      <c r="A63" s="1" t="s">
        <v>2</v>
      </c>
      <c r="B63">
        <v>2</v>
      </c>
      <c r="C63">
        <v>0</v>
      </c>
      <c r="D63">
        <v>0</v>
      </c>
      <c r="E63">
        <v>1</v>
      </c>
      <c r="F63">
        <v>0</v>
      </c>
      <c r="G63">
        <v>3</v>
      </c>
      <c r="M63">
        <f t="shared" si="33"/>
        <v>2</v>
      </c>
      <c r="N63">
        <f t="shared" si="34"/>
        <v>4</v>
      </c>
      <c r="O63" s="1">
        <f t="shared" ref="O63:O66" si="35">M63 - N63</f>
        <v>-2</v>
      </c>
      <c r="P63" s="3">
        <f t="shared" ref="P63:P66" si="36" xml:space="preserve"> IF(M63+N63=0, 0, IF(N63=0, "MAX", M63/N63))</f>
        <v>0.5</v>
      </c>
      <c r="Q63">
        <f t="shared" ref="Q63:Q73" si="37">IF(P63 &lt; 1, 3, IF(P63 &gt;= P$74, 1, 2))</f>
        <v>3</v>
      </c>
      <c r="S63">
        <v>4</v>
      </c>
      <c r="T63">
        <v>2</v>
      </c>
      <c r="U63">
        <v>3</v>
      </c>
      <c r="V63">
        <v>2</v>
      </c>
      <c r="W63">
        <v>1</v>
      </c>
      <c r="X63">
        <v>7</v>
      </c>
    </row>
    <row r="64" spans="1:27" x14ac:dyDescent="0.25">
      <c r="A64" s="1" t="s">
        <v>3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  <c r="M64">
        <f t="shared" si="33"/>
        <v>0</v>
      </c>
      <c r="N64">
        <f t="shared" si="34"/>
        <v>1</v>
      </c>
      <c r="O64" s="1">
        <f t="shared" si="35"/>
        <v>-1</v>
      </c>
      <c r="P64" s="3">
        <f t="shared" si="36"/>
        <v>0</v>
      </c>
      <c r="Q64">
        <f t="shared" si="37"/>
        <v>3</v>
      </c>
      <c r="S64">
        <v>5</v>
      </c>
      <c r="T64">
        <v>5</v>
      </c>
      <c r="U64">
        <v>4</v>
      </c>
      <c r="V64">
        <v>3</v>
      </c>
      <c r="W64">
        <v>2</v>
      </c>
      <c r="X64">
        <v>8</v>
      </c>
    </row>
    <row r="65" spans="1:27" x14ac:dyDescent="0.25">
      <c r="A65" s="1" t="s">
        <v>0</v>
      </c>
      <c r="B65">
        <v>4</v>
      </c>
      <c r="C65">
        <v>5</v>
      </c>
      <c r="D65">
        <v>2</v>
      </c>
      <c r="E65">
        <v>2</v>
      </c>
      <c r="F65">
        <v>2</v>
      </c>
      <c r="G65">
        <v>2</v>
      </c>
      <c r="M65">
        <f t="shared" si="33"/>
        <v>8</v>
      </c>
      <c r="N65">
        <f t="shared" si="34"/>
        <v>9</v>
      </c>
      <c r="O65" s="1">
        <f t="shared" si="35"/>
        <v>-1</v>
      </c>
      <c r="P65" s="3">
        <f t="shared" si="36"/>
        <v>0.88888888888888884</v>
      </c>
      <c r="Q65">
        <f t="shared" si="37"/>
        <v>3</v>
      </c>
      <c r="S65">
        <v>8</v>
      </c>
      <c r="T65">
        <v>6</v>
      </c>
      <c r="U65">
        <v>7</v>
      </c>
      <c r="V65">
        <v>4</v>
      </c>
      <c r="W65">
        <v>3</v>
      </c>
      <c r="X65">
        <v>10</v>
      </c>
    </row>
    <row r="66" spans="1:27" x14ac:dyDescent="0.25">
      <c r="A66" s="1" t="s">
        <v>9</v>
      </c>
      <c r="B66">
        <v>0</v>
      </c>
      <c r="C66">
        <v>1</v>
      </c>
      <c r="D66">
        <v>0</v>
      </c>
      <c r="E66">
        <v>1</v>
      </c>
      <c r="F66">
        <v>0</v>
      </c>
      <c r="G66">
        <v>0</v>
      </c>
      <c r="M66">
        <f t="shared" si="33"/>
        <v>0</v>
      </c>
      <c r="N66">
        <f t="shared" si="34"/>
        <v>2</v>
      </c>
      <c r="O66" s="1">
        <f t="shared" si="35"/>
        <v>-2</v>
      </c>
      <c r="P66" s="3">
        <f t="shared" si="36"/>
        <v>0</v>
      </c>
      <c r="Q66">
        <f t="shared" si="37"/>
        <v>3</v>
      </c>
      <c r="S66">
        <v>11</v>
      </c>
      <c r="T66">
        <v>8</v>
      </c>
      <c r="U66">
        <v>8</v>
      </c>
      <c r="V66">
        <v>10</v>
      </c>
      <c r="W66">
        <v>4</v>
      </c>
      <c r="X66">
        <v>12</v>
      </c>
    </row>
    <row r="67" spans="1:27" x14ac:dyDescent="0.25">
      <c r="A67" s="1" t="s">
        <v>6</v>
      </c>
      <c r="O67" s="1"/>
      <c r="P67" s="3"/>
      <c r="Q67">
        <f t="shared" si="37"/>
        <v>3</v>
      </c>
      <c r="S67">
        <v>12</v>
      </c>
      <c r="T67">
        <v>12</v>
      </c>
      <c r="U67">
        <v>9</v>
      </c>
      <c r="V67">
        <v>13</v>
      </c>
      <c r="W67">
        <v>6</v>
      </c>
      <c r="X67">
        <v>16</v>
      </c>
    </row>
    <row r="68" spans="1:27" x14ac:dyDescent="0.25">
      <c r="A68" s="1" t="s">
        <v>7</v>
      </c>
      <c r="O68" s="1"/>
      <c r="P68" s="3"/>
      <c r="Q68">
        <f t="shared" si="37"/>
        <v>3</v>
      </c>
      <c r="S68">
        <v>14</v>
      </c>
      <c r="T68">
        <v>13</v>
      </c>
      <c r="U68">
        <v>11</v>
      </c>
      <c r="V68">
        <v>14</v>
      </c>
      <c r="W68">
        <v>7</v>
      </c>
      <c r="X68">
        <v>18</v>
      </c>
    </row>
    <row r="69" spans="1:27" x14ac:dyDescent="0.25">
      <c r="A69" s="1" t="s">
        <v>1</v>
      </c>
      <c r="O69" s="1"/>
      <c r="P69" s="3"/>
      <c r="Q69">
        <f t="shared" si="37"/>
        <v>3</v>
      </c>
      <c r="S69">
        <v>16</v>
      </c>
      <c r="T69">
        <v>16</v>
      </c>
      <c r="U69">
        <v>12</v>
      </c>
      <c r="V69">
        <v>15</v>
      </c>
      <c r="W69">
        <v>9</v>
      </c>
      <c r="X69">
        <v>19</v>
      </c>
    </row>
    <row r="70" spans="1:27" x14ac:dyDescent="0.25">
      <c r="A70" s="1" t="s">
        <v>5</v>
      </c>
      <c r="O70" s="1"/>
      <c r="P70" s="3"/>
      <c r="Q70">
        <f t="shared" si="37"/>
        <v>3</v>
      </c>
      <c r="S70">
        <v>17</v>
      </c>
      <c r="T70">
        <v>21</v>
      </c>
      <c r="U70">
        <v>13</v>
      </c>
      <c r="V70">
        <v>16</v>
      </c>
      <c r="W70">
        <v>12</v>
      </c>
      <c r="X70">
        <v>24</v>
      </c>
    </row>
    <row r="71" spans="1:27" x14ac:dyDescent="0.25">
      <c r="A71" s="1" t="s">
        <v>4</v>
      </c>
      <c r="B71">
        <v>3</v>
      </c>
      <c r="C71">
        <v>3</v>
      </c>
      <c r="D71">
        <v>0</v>
      </c>
      <c r="E71">
        <v>2</v>
      </c>
      <c r="F71">
        <v>2</v>
      </c>
      <c r="G71">
        <v>4</v>
      </c>
      <c r="M71">
        <f t="shared" ref="M71:M74" si="38" xml:space="preserve"> B71 + D71 + F71 + H71 + J71</f>
        <v>5</v>
      </c>
      <c r="N71">
        <f t="shared" ref="N71:N74" si="39" xml:space="preserve"> C71 + E71 + G71 + I71 + K71</f>
        <v>9</v>
      </c>
      <c r="O71" s="1">
        <f t="shared" ref="O71:O74" si="40">M71 - N71</f>
        <v>-4</v>
      </c>
      <c r="P71" s="3">
        <f t="shared" ref="P71:P74" si="41" xml:space="preserve"> IF(M71+N71=0, 0, IF(N71=0, "MAX", M71/N71))</f>
        <v>0.55555555555555558</v>
      </c>
      <c r="Q71">
        <f t="shared" si="37"/>
        <v>3</v>
      </c>
      <c r="S71">
        <v>20</v>
      </c>
      <c r="T71">
        <v>22</v>
      </c>
      <c r="U71">
        <v>14</v>
      </c>
      <c r="V71">
        <v>19</v>
      </c>
      <c r="W71">
        <v>18</v>
      </c>
      <c r="X71">
        <v>25</v>
      </c>
    </row>
    <row r="72" spans="1:27" x14ac:dyDescent="0.25">
      <c r="A72" s="1" t="s">
        <v>11</v>
      </c>
      <c r="B72">
        <v>1</v>
      </c>
      <c r="C72">
        <v>0</v>
      </c>
      <c r="D72">
        <v>0</v>
      </c>
      <c r="E72">
        <v>1</v>
      </c>
      <c r="F72">
        <v>1</v>
      </c>
      <c r="G72">
        <v>2</v>
      </c>
      <c r="M72">
        <f t="shared" si="38"/>
        <v>2</v>
      </c>
      <c r="N72">
        <f t="shared" si="39"/>
        <v>3</v>
      </c>
      <c r="O72" s="1">
        <f t="shared" si="40"/>
        <v>-1</v>
      </c>
      <c r="P72" s="3">
        <f t="shared" si="41"/>
        <v>0.66666666666666663</v>
      </c>
      <c r="Q72">
        <f t="shared" si="37"/>
        <v>3</v>
      </c>
      <c r="S72">
        <v>22</v>
      </c>
      <c r="T72">
        <v>25</v>
      </c>
      <c r="U72">
        <v>15</v>
      </c>
      <c r="V72">
        <v>21</v>
      </c>
    </row>
    <row r="73" spans="1:27" x14ac:dyDescent="0.25">
      <c r="A73" s="1" t="s">
        <v>12</v>
      </c>
      <c r="O73" s="1"/>
      <c r="P73" s="3"/>
      <c r="Q73">
        <f t="shared" si="37"/>
        <v>3</v>
      </c>
      <c r="U73">
        <v>16</v>
      </c>
      <c r="V73">
        <v>23</v>
      </c>
    </row>
    <row r="74" spans="1:27" x14ac:dyDescent="0.25">
      <c r="A74" s="4"/>
      <c r="B74" s="4">
        <v>22</v>
      </c>
      <c r="C74" s="4">
        <v>25</v>
      </c>
      <c r="D74" s="4">
        <v>16</v>
      </c>
      <c r="E74" s="4">
        <v>25</v>
      </c>
      <c r="F74" s="4">
        <v>18</v>
      </c>
      <c r="G74" s="4">
        <v>25</v>
      </c>
      <c r="H74" s="4"/>
      <c r="I74" s="4"/>
      <c r="J74" s="4"/>
      <c r="K74" s="4"/>
      <c r="L74" s="4"/>
      <c r="M74" s="4">
        <f t="shared" si="38"/>
        <v>56</v>
      </c>
      <c r="N74" s="4">
        <f t="shared" si="39"/>
        <v>75</v>
      </c>
      <c r="O74" s="4">
        <f t="shared" si="40"/>
        <v>-19</v>
      </c>
      <c r="P74" s="5">
        <f t="shared" si="41"/>
        <v>0.7466666666666667</v>
      </c>
      <c r="V74">
        <v>25</v>
      </c>
    </row>
    <row r="76" spans="1:27" ht="18.75" x14ac:dyDescent="0.3">
      <c r="A76" s="8">
        <v>43386</v>
      </c>
      <c r="B76" s="9" t="s">
        <v>26</v>
      </c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10"/>
    </row>
    <row r="77" spans="1:27" x14ac:dyDescent="0.25">
      <c r="A77" s="4"/>
      <c r="B77" s="4" t="s">
        <v>15</v>
      </c>
      <c r="C77" s="4"/>
      <c r="D77" s="4" t="s">
        <v>16</v>
      </c>
      <c r="E77" s="4"/>
      <c r="F77" s="4" t="s">
        <v>17</v>
      </c>
      <c r="G77" s="4"/>
      <c r="H77" s="4" t="s">
        <v>18</v>
      </c>
      <c r="I77" s="4"/>
      <c r="J77" s="4" t="s">
        <v>19</v>
      </c>
      <c r="K77" s="4"/>
      <c r="L77" s="4"/>
      <c r="M77" s="4" t="s">
        <v>20</v>
      </c>
      <c r="N77" s="4"/>
      <c r="O77" s="4"/>
      <c r="P77" s="6"/>
    </row>
    <row r="78" spans="1:27" x14ac:dyDescent="0.25">
      <c r="A78" s="4"/>
      <c r="B78" s="7" t="s">
        <v>13</v>
      </c>
      <c r="C78" s="7" t="s">
        <v>14</v>
      </c>
      <c r="D78" s="7" t="s">
        <v>13</v>
      </c>
      <c r="E78" s="7" t="s">
        <v>14</v>
      </c>
      <c r="F78" s="7" t="s">
        <v>13</v>
      </c>
      <c r="G78" s="7" t="s">
        <v>14</v>
      </c>
      <c r="H78" s="7" t="s">
        <v>13</v>
      </c>
      <c r="I78" s="7" t="s">
        <v>14</v>
      </c>
      <c r="J78" s="7" t="s">
        <v>13</v>
      </c>
      <c r="K78" s="7" t="s">
        <v>14</v>
      </c>
      <c r="L78" s="7"/>
      <c r="M78" s="7" t="s">
        <v>13</v>
      </c>
      <c r="N78" s="7" t="s">
        <v>14</v>
      </c>
      <c r="O78" s="4" t="s">
        <v>21</v>
      </c>
      <c r="P78" s="6" t="s">
        <v>22</v>
      </c>
      <c r="S78" t="s">
        <v>15</v>
      </c>
      <c r="U78" t="s">
        <v>16</v>
      </c>
      <c r="W78" t="s">
        <v>17</v>
      </c>
      <c r="Y78" t="s">
        <v>18</v>
      </c>
      <c r="AA78" t="s">
        <v>19</v>
      </c>
    </row>
    <row r="79" spans="1:27" x14ac:dyDescent="0.25">
      <c r="A79" s="11"/>
      <c r="B79" s="4">
        <v>15</v>
      </c>
      <c r="C79" s="4">
        <v>25</v>
      </c>
      <c r="D79" s="4">
        <v>22</v>
      </c>
      <c r="E79" s="4">
        <v>25</v>
      </c>
      <c r="F79" s="4">
        <v>19</v>
      </c>
      <c r="G79" s="4">
        <v>25</v>
      </c>
      <c r="H79" s="4"/>
      <c r="I79" s="4"/>
      <c r="J79" s="4"/>
      <c r="K79" s="4"/>
      <c r="L79" s="4"/>
      <c r="M79" s="4">
        <f t="shared" ref="M79" si="42" xml:space="preserve"> B79 + D79 + F79 + H79 + J79</f>
        <v>56</v>
      </c>
      <c r="N79" s="4">
        <f t="shared" ref="N79" si="43" xml:space="preserve"> C79 + E79 + G79 + I79 + K79</f>
        <v>75</v>
      </c>
      <c r="O79" s="4">
        <f t="shared" ref="O79" si="44">M79 - N79</f>
        <v>-19</v>
      </c>
      <c r="P79" s="5">
        <f t="shared" ref="P79" si="45" xml:space="preserve"> IF(M79+N79=0, 0, IF(N79=0, "MAX", M79/N79))</f>
        <v>0.7466666666666667</v>
      </c>
      <c r="S79">
        <v>0</v>
      </c>
      <c r="V79">
        <v>0</v>
      </c>
      <c r="W79">
        <v>0</v>
      </c>
    </row>
    <row r="80" spans="1:27" x14ac:dyDescent="0.25">
      <c r="S80">
        <v>3</v>
      </c>
      <c r="T80">
        <v>2</v>
      </c>
      <c r="U80">
        <v>5</v>
      </c>
      <c r="V80">
        <v>5</v>
      </c>
      <c r="W80">
        <v>1</v>
      </c>
      <c r="X80">
        <v>4</v>
      </c>
    </row>
    <row r="81" spans="19:24" x14ac:dyDescent="0.25">
      <c r="S81">
        <v>6</v>
      </c>
      <c r="T81">
        <v>5</v>
      </c>
      <c r="U81">
        <v>10</v>
      </c>
      <c r="V81">
        <v>8</v>
      </c>
      <c r="W81">
        <v>3</v>
      </c>
      <c r="X81">
        <v>5</v>
      </c>
    </row>
    <row r="82" spans="19:24" x14ac:dyDescent="0.25">
      <c r="S82">
        <v>8</v>
      </c>
      <c r="T82">
        <v>6</v>
      </c>
      <c r="U82">
        <v>13</v>
      </c>
      <c r="V82">
        <v>13</v>
      </c>
      <c r="W82">
        <v>12</v>
      </c>
      <c r="X82">
        <v>6</v>
      </c>
    </row>
    <row r="83" spans="19:24" x14ac:dyDescent="0.25">
      <c r="S83">
        <v>13</v>
      </c>
      <c r="T83">
        <v>7</v>
      </c>
      <c r="U83">
        <v>16</v>
      </c>
      <c r="V83">
        <v>14</v>
      </c>
      <c r="W83">
        <v>18</v>
      </c>
      <c r="X83">
        <v>7</v>
      </c>
    </row>
    <row r="84" spans="19:24" x14ac:dyDescent="0.25">
      <c r="S84">
        <v>14</v>
      </c>
      <c r="T84">
        <v>8</v>
      </c>
      <c r="U84">
        <v>17</v>
      </c>
      <c r="V84">
        <v>15</v>
      </c>
      <c r="W84">
        <v>19</v>
      </c>
      <c r="X84">
        <v>8</v>
      </c>
    </row>
    <row r="85" spans="19:24" x14ac:dyDescent="0.25">
      <c r="S85">
        <v>17</v>
      </c>
      <c r="T85">
        <v>9</v>
      </c>
      <c r="U85">
        <v>19</v>
      </c>
      <c r="V85">
        <v>18</v>
      </c>
      <c r="W85">
        <v>21</v>
      </c>
      <c r="X85">
        <v>9</v>
      </c>
    </row>
    <row r="86" spans="19:24" x14ac:dyDescent="0.25">
      <c r="S86">
        <v>20</v>
      </c>
      <c r="T86">
        <v>10</v>
      </c>
      <c r="U86">
        <v>20</v>
      </c>
      <c r="V86">
        <v>19</v>
      </c>
      <c r="W86">
        <v>24</v>
      </c>
      <c r="X86">
        <v>10</v>
      </c>
    </row>
    <row r="87" spans="19:24" x14ac:dyDescent="0.25">
      <c r="S87">
        <v>22</v>
      </c>
      <c r="T87">
        <v>12</v>
      </c>
      <c r="U87">
        <v>23</v>
      </c>
      <c r="V87">
        <v>22</v>
      </c>
      <c r="W87">
        <v>25</v>
      </c>
    </row>
    <row r="88" spans="19:24" x14ac:dyDescent="0.25">
      <c r="S88">
        <v>25</v>
      </c>
      <c r="T88">
        <v>15</v>
      </c>
      <c r="U88">
        <v>25</v>
      </c>
    </row>
  </sheetData>
  <conditionalFormatting sqref="A44:P55 M27:P32">
    <cfRule type="expression" dxfId="23" priority="25">
      <formula>$Q27 = 3</formula>
    </cfRule>
    <cfRule type="expression" dxfId="22" priority="26">
      <formula>$Q27 = 2</formula>
    </cfRule>
    <cfRule type="expression" dxfId="21" priority="27">
      <formula>$Q27 = 1</formula>
    </cfRule>
  </conditionalFormatting>
  <conditionalFormatting sqref="A62:P73">
    <cfRule type="expression" dxfId="20" priority="22">
      <formula xml:space="preserve"> $Q62 = 3</formula>
    </cfRule>
    <cfRule type="expression" dxfId="19" priority="23">
      <formula xml:space="preserve"> $Q62 = 2</formula>
    </cfRule>
    <cfRule type="expression" dxfId="18" priority="24">
      <formula xml:space="preserve"> $Q62 = 1</formula>
    </cfRule>
  </conditionalFormatting>
  <conditionalFormatting sqref="A25:P26">
    <cfRule type="expression" dxfId="17" priority="19">
      <formula>$Q25 = 3</formula>
    </cfRule>
    <cfRule type="expression" dxfId="16" priority="20">
      <formula>$Q25 = 2</formula>
    </cfRule>
    <cfRule type="expression" dxfId="15" priority="21">
      <formula>$Q25 = 1</formula>
    </cfRule>
  </conditionalFormatting>
  <conditionalFormatting sqref="A27:L27">
    <cfRule type="expression" dxfId="14" priority="13">
      <formula>$Q27 = 3</formula>
    </cfRule>
    <cfRule type="expression" dxfId="13" priority="14">
      <formula>$Q27 = 2</formula>
    </cfRule>
    <cfRule type="expression" dxfId="12" priority="15">
      <formula>$Q27 = 1</formula>
    </cfRule>
  </conditionalFormatting>
  <conditionalFormatting sqref="A28:A31">
    <cfRule type="expression" dxfId="11" priority="10">
      <formula>$Q28 = 3</formula>
    </cfRule>
    <cfRule type="expression" dxfId="10" priority="11">
      <formula>$Q28 = 2</formula>
    </cfRule>
    <cfRule type="expression" dxfId="9" priority="12">
      <formula>$Q28 = 1</formula>
    </cfRule>
  </conditionalFormatting>
  <conditionalFormatting sqref="A32">
    <cfRule type="expression" dxfId="8" priority="7">
      <formula>$Q32 = 3</formula>
    </cfRule>
    <cfRule type="expression" dxfId="7" priority="8">
      <formula>$Q32 = 2</formula>
    </cfRule>
    <cfRule type="expression" dxfId="6" priority="9">
      <formula>$Q32 = 1</formula>
    </cfRule>
  </conditionalFormatting>
  <conditionalFormatting sqref="B28:L32">
    <cfRule type="expression" dxfId="5" priority="4">
      <formula>$Q28 = 3</formula>
    </cfRule>
    <cfRule type="expression" dxfId="4" priority="5">
      <formula>$Q28 = 2</formula>
    </cfRule>
    <cfRule type="expression" dxfId="3" priority="6">
      <formula>$Q28 = 1</formula>
    </cfRule>
  </conditionalFormatting>
  <conditionalFormatting sqref="A5:P16 A19">
    <cfRule type="expression" dxfId="2" priority="1">
      <formula>$Q5 = 3</formula>
    </cfRule>
    <cfRule type="expression" dxfId="1" priority="2">
      <formula>$Q5 = 2</formula>
    </cfRule>
    <cfRule type="expression" dxfId="0" priority="3">
      <formula>$Q5 = 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Spiele</vt:lpstr>
      <vt:lpstr>quot_m1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2018-11-10T21:57:30Z</dcterms:modified>
</cp:coreProperties>
</file>