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584920B3-84C4-4FE2-AB2A-A60503FB1959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Spiele" sheetId="6" r:id="rId1"/>
  </sheets>
  <definedNames>
    <definedName name="quot_m1">Spiele!#REF!</definedName>
  </definedNames>
  <calcPr calcId="179017"/>
</workbook>
</file>

<file path=xl/calcChain.xml><?xml version="1.0" encoding="utf-8"?>
<calcChain xmlns="http://schemas.openxmlformats.org/spreadsheetml/2006/main">
  <c r="N15" i="6" l="1"/>
  <c r="M15" i="6"/>
  <c r="N16" i="6"/>
  <c r="M16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P15" i="6" l="1"/>
  <c r="O15" i="6"/>
  <c r="P14" i="6"/>
  <c r="P13" i="6"/>
  <c r="O13" i="6"/>
  <c r="O12" i="6"/>
  <c r="P11" i="6"/>
  <c r="Q11" i="6" s="1"/>
  <c r="P10" i="6"/>
  <c r="Q10" i="6" s="1"/>
  <c r="P9" i="6"/>
  <c r="P8" i="6"/>
  <c r="O8" i="6"/>
  <c r="O7" i="6"/>
  <c r="P6" i="6"/>
  <c r="Q6" i="6" s="1"/>
  <c r="P5" i="6"/>
  <c r="O5" i="6"/>
  <c r="P16" i="6"/>
  <c r="Q16" i="6" s="1"/>
  <c r="P12" i="6"/>
  <c r="Q12" i="6" s="1"/>
  <c r="P7" i="6"/>
  <c r="Q7" i="6" s="1"/>
  <c r="O9" i="6"/>
  <c r="O14" i="6"/>
  <c r="O6" i="6"/>
  <c r="O11" i="6"/>
  <c r="O10" i="6"/>
  <c r="O16" i="6"/>
  <c r="N35" i="6"/>
  <c r="M35" i="6"/>
  <c r="Q14" i="6" l="1"/>
  <c r="Q13" i="6"/>
  <c r="Q5" i="6"/>
  <c r="Q9" i="6"/>
  <c r="Q8" i="6"/>
  <c r="P35" i="6"/>
  <c r="Q35" i="6" s="1"/>
  <c r="O35" i="6"/>
  <c r="N32" i="6"/>
  <c r="M32" i="6"/>
  <c r="P32" i="6" l="1"/>
  <c r="Q32" i="6" s="1"/>
  <c r="O32" i="6"/>
  <c r="N34" i="6"/>
  <c r="M34" i="6"/>
  <c r="N33" i="6"/>
  <c r="M33" i="6"/>
  <c r="N31" i="6"/>
  <c r="M31" i="6"/>
  <c r="N30" i="6"/>
  <c r="M30" i="6"/>
  <c r="N29" i="6"/>
  <c r="M29" i="6"/>
  <c r="N28" i="6"/>
  <c r="M28" i="6"/>
  <c r="N27" i="6"/>
  <c r="M27" i="6"/>
  <c r="N36" i="6"/>
  <c r="M36" i="6"/>
  <c r="N26" i="6"/>
  <c r="M26" i="6"/>
  <c r="P27" i="6" l="1"/>
  <c r="Q27" i="6" s="1"/>
  <c r="P31" i="6"/>
  <c r="P30" i="6"/>
  <c r="Q30" i="6" s="1"/>
  <c r="P28" i="6"/>
  <c r="Q28" i="6" s="1"/>
  <c r="P33" i="6"/>
  <c r="Q33" i="6" s="1"/>
  <c r="P29" i="6"/>
  <c r="Q29" i="6" s="1"/>
  <c r="P34" i="6"/>
  <c r="Q34" i="6" s="1"/>
  <c r="O28" i="6"/>
  <c r="O30" i="6"/>
  <c r="O33" i="6"/>
  <c r="O27" i="6"/>
  <c r="O29" i="6"/>
  <c r="O31" i="6"/>
  <c r="O34" i="6"/>
  <c r="P36" i="6"/>
  <c r="P26" i="6"/>
  <c r="Q26" i="6" s="1"/>
  <c r="O36" i="6"/>
  <c r="O26" i="6"/>
</calcChain>
</file>

<file path=xl/sharedStrings.xml><?xml version="1.0" encoding="utf-8"?>
<sst xmlns="http://schemas.openxmlformats.org/spreadsheetml/2006/main" count="118" uniqueCount="53">
  <si>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</si>
  <si>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</si>
  <si>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</si>
  <si>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</si>
  <si>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</si>
  <si>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</si>
  <si>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</si>
  <si>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</si>
  <si>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</si>
  <si>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</si>
  <si>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</si>
  <si>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</si>
  <si>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</si>
  <si>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</si>
  <si>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</si>
  <si>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</si>
  <si>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</si>
  <si>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</si>
  <si>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</si>
  <si>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</si>
  <si>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</si>
  <si>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</si>
  <si>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</si>
  <si>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</si>
  <si>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</si>
  <si>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</si>
  <si>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</si>
  <si>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</si>
  <si>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</si>
  <si>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</si>
  <si>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</si>
  <si>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</si>
  <si>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</si>
  <si>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</si>
  <si>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</si>
  <si>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</si>
  <si>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</si>
  <si>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</si>
  <si>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</si>
  <si>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</si>
  <si>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</si>
  <si>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Brückl hotvolleys - Villach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</si>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</sst>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abSelected="1" workbookViewId="0">
      <selection activeCell="AE10" sqref="AE1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43545</v>
      </c>
      <c r="B2" s="9" t="s">
        <v>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0</v>
      </c>
      <c r="C5">
        <v>2</v>
      </c>
      <c r="D5">
        <v>1</v>
      </c>
      <c r="E5">
        <v>1</v>
      </c>
      <c r="F5">
        <v>1</v>
      </c>
      <c r="G5">
        <v>3</v>
      </c>
      <c r="H5">
        <v>1</v>
      </c>
      <c r="I5">
        <v>1</v>
      </c>
      <c r="M5">
        <f t="shared" ref="M5:M16" si="0" xml:space="preserve"> B5 + D5 + F5 + H5 + J5</f>
        <v>3</v>
      </c>
      <c r="N5">
        <f t="shared" ref="N5:N16" si="1" xml:space="preserve"> C5 + E5 + G5 + I5 + K5</f>
        <v>7</v>
      </c>
      <c r="O5" s="1">
        <f t="shared" ref="O5:O16" si="2">M5 - N5</f>
        <v>-4</v>
      </c>
      <c r="P5" s="3">
        <f t="shared" ref="P5:P16" si="3" xml:space="preserve"> IF(M5+N5=0, 0, IF(N5=0, "MAX", M5/N5))</f>
        <v>0.42857142857142855</v>
      </c>
      <c r="Q5">
        <f>IF(P5 &lt; 1, 3, IF(P5 &gt;= P$16, 1, 2))</f>
        <v>3</v>
      </c>
      <c r="S5">
        <v>1</v>
      </c>
      <c r="V5">
        <v>1</v>
      </c>
      <c r="W5">
        <v>0</v>
      </c>
      <c r="Z5">
        <v>0</v>
      </c>
      <c r="AC5" t="s">
        <v>43</v>
      </c>
      <c r="AD5" t="s">
        <v>44</v>
      </c>
      <c r="AE5" t="s">
        <v>45</v>
      </c>
      <c r="AF5" t="s">
        <v>44</v>
      </c>
    </row>
    <row r="6" spans="1:33" x14ac:dyDescent="0.25">
      <c r="A6" s="1" t="s">
        <v>19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M6">
        <f t="shared" si="0"/>
        <v>0</v>
      </c>
      <c r="N6">
        <f t="shared" si="1"/>
        <v>0</v>
      </c>
      <c r="O6" s="1">
        <f t="shared" si="2"/>
        <v>0</v>
      </c>
      <c r="P6" s="3">
        <f t="shared" si="3"/>
        <v>0</v>
      </c>
      <c r="Q6">
        <f t="shared" ref="Q6:Q16" si="4">IF(P6 &lt; 1, 3, IF(P6 &gt;= P$16, 1, 2))</f>
        <v>3</v>
      </c>
      <c r="S6">
        <v>2</v>
      </c>
      <c r="T6">
        <v>4</v>
      </c>
      <c r="U6">
        <v>1</v>
      </c>
      <c r="V6">
        <v>7</v>
      </c>
      <c r="W6">
        <v>2</v>
      </c>
      <c r="X6">
        <v>3</v>
      </c>
      <c r="Y6">
        <v>1</v>
      </c>
      <c r="Z6">
        <v>6</v>
      </c>
      <c r="AC6" t="s">
        <v>46</v>
      </c>
      <c r="AD6" t="s">
        <v>46</v>
      </c>
      <c r="AE6" t="s">
        <v>46</v>
      </c>
      <c r="AF6" t="s">
        <v>47</v>
      </c>
    </row>
    <row r="7" spans="1:33" x14ac:dyDescent="0.25">
      <c r="A7" s="1" t="s">
        <v>20</v>
      </c>
      <c r="D7">
        <v>1</v>
      </c>
      <c r="E7">
        <v>4</v>
      </c>
      <c r="F7">
        <v>0</v>
      </c>
      <c r="G7">
        <v>2</v>
      </c>
      <c r="H7">
        <v>1</v>
      </c>
      <c r="I7">
        <v>3</v>
      </c>
      <c r="M7">
        <f t="shared" si="0"/>
        <v>2</v>
      </c>
      <c r="N7">
        <f t="shared" si="1"/>
        <v>9</v>
      </c>
      <c r="O7" s="1">
        <f t="shared" si="2"/>
        <v>-7</v>
      </c>
      <c r="P7" s="3">
        <f t="shared" si="3"/>
        <v>0.22222222222222221</v>
      </c>
      <c r="Q7">
        <f t="shared" si="4"/>
        <v>3</v>
      </c>
      <c r="S7">
        <v>3</v>
      </c>
      <c r="T7">
        <v>8</v>
      </c>
      <c r="U7">
        <v>5</v>
      </c>
      <c r="V7">
        <v>9</v>
      </c>
      <c r="W7">
        <v>5</v>
      </c>
      <c r="X7">
        <v>4</v>
      </c>
      <c r="Y7">
        <v>3</v>
      </c>
      <c r="Z7">
        <v>8</v>
      </c>
      <c r="AC7" t="s">
        <v>48</v>
      </c>
      <c r="AE7" t="s">
        <v>49</v>
      </c>
      <c r="AF7" t="s">
        <v>51</v>
      </c>
    </row>
    <row r="8" spans="1:33" x14ac:dyDescent="0.25">
      <c r="A8" s="1" t="s">
        <v>21</v>
      </c>
      <c r="B8">
        <v>1</v>
      </c>
      <c r="C8">
        <v>2</v>
      </c>
      <c r="D8">
        <v>1</v>
      </c>
      <c r="E8">
        <v>2</v>
      </c>
      <c r="H8">
        <v>1</v>
      </c>
      <c r="I8">
        <v>2</v>
      </c>
      <c r="M8">
        <f t="shared" si="0"/>
        <v>3</v>
      </c>
      <c r="N8">
        <f t="shared" si="1"/>
        <v>6</v>
      </c>
      <c r="O8" s="1">
        <f t="shared" si="2"/>
        <v>-3</v>
      </c>
      <c r="P8" s="3">
        <f t="shared" si="3"/>
        <v>0.5</v>
      </c>
      <c r="Q8">
        <f t="shared" si="4"/>
        <v>3</v>
      </c>
      <c r="S8">
        <v>4</v>
      </c>
      <c r="T8">
        <v>12</v>
      </c>
      <c r="U8">
        <v>6</v>
      </c>
      <c r="V8">
        <v>12</v>
      </c>
      <c r="W8">
        <v>8</v>
      </c>
      <c r="X8">
        <v>5</v>
      </c>
      <c r="Y8">
        <v>4</v>
      </c>
      <c r="Z8">
        <v>15</v>
      </c>
      <c r="AE8" t="s">
        <v>50</v>
      </c>
    </row>
    <row r="9" spans="1:33" x14ac:dyDescent="0.25">
      <c r="A9" s="1" t="s">
        <v>0</v>
      </c>
      <c r="B9">
        <v>4</v>
      </c>
      <c r="C9">
        <v>5</v>
      </c>
      <c r="D9">
        <v>3</v>
      </c>
      <c r="E9">
        <v>7</v>
      </c>
      <c r="F9">
        <v>9</v>
      </c>
      <c r="G9">
        <v>3</v>
      </c>
      <c r="H9">
        <v>5</v>
      </c>
      <c r="I9">
        <v>2</v>
      </c>
      <c r="M9">
        <f t="shared" si="0"/>
        <v>21</v>
      </c>
      <c r="N9">
        <f t="shared" si="1"/>
        <v>17</v>
      </c>
      <c r="O9" s="1">
        <f t="shared" si="2"/>
        <v>4</v>
      </c>
      <c r="P9" s="3">
        <f t="shared" si="3"/>
        <v>1.2352941176470589</v>
      </c>
      <c r="Q9">
        <f t="shared" si="4"/>
        <v>1</v>
      </c>
      <c r="S9">
        <v>7</v>
      </c>
      <c r="T9">
        <v>13</v>
      </c>
      <c r="U9">
        <v>7</v>
      </c>
      <c r="V9">
        <v>13</v>
      </c>
      <c r="W9">
        <v>9</v>
      </c>
      <c r="X9">
        <v>6</v>
      </c>
      <c r="Y9">
        <v>6</v>
      </c>
      <c r="Z9">
        <v>16</v>
      </c>
      <c r="AE9" t="s">
        <v>52</v>
      </c>
    </row>
    <row r="10" spans="1:33" x14ac:dyDescent="0.25">
      <c r="A10" s="1" t="s">
        <v>22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M10">
        <f t="shared" si="0"/>
        <v>0</v>
      </c>
      <c r="N10">
        <f t="shared" si="1"/>
        <v>1</v>
      </c>
      <c r="O10" s="1">
        <f t="shared" si="2"/>
        <v>-1</v>
      </c>
      <c r="P10" s="3">
        <f t="shared" si="3"/>
        <v>0</v>
      </c>
      <c r="Q10">
        <f t="shared" si="4"/>
        <v>3</v>
      </c>
      <c r="S10">
        <v>8</v>
      </c>
      <c r="T10">
        <v>18</v>
      </c>
      <c r="U10">
        <v>8</v>
      </c>
      <c r="V10">
        <v>14</v>
      </c>
      <c r="W10">
        <v>13</v>
      </c>
      <c r="X10">
        <v>7</v>
      </c>
      <c r="Y10">
        <v>7</v>
      </c>
      <c r="Z10">
        <v>19</v>
      </c>
    </row>
    <row r="11" spans="1:33" x14ac:dyDescent="0.25">
      <c r="A11" s="1" t="s">
        <v>23</v>
      </c>
      <c r="B11">
        <v>1</v>
      </c>
      <c r="C11">
        <v>0</v>
      </c>
      <c r="F11">
        <v>0</v>
      </c>
      <c r="G11">
        <v>0</v>
      </c>
      <c r="M11">
        <f t="shared" si="0"/>
        <v>1</v>
      </c>
      <c r="N11">
        <f t="shared" si="1"/>
        <v>0</v>
      </c>
      <c r="O11" s="1">
        <f t="shared" si="2"/>
        <v>1</v>
      </c>
      <c r="P11" s="3" t="str">
        <f t="shared" si="3"/>
        <v>MAX</v>
      </c>
      <c r="Q11">
        <f t="shared" si="4"/>
        <v>1</v>
      </c>
      <c r="S11">
        <v>9</v>
      </c>
      <c r="T11">
        <v>19</v>
      </c>
      <c r="U11">
        <v>9</v>
      </c>
      <c r="V11">
        <v>15</v>
      </c>
      <c r="W11">
        <v>15</v>
      </c>
      <c r="X11">
        <v>10</v>
      </c>
      <c r="Y11">
        <v>8</v>
      </c>
      <c r="Z11">
        <v>20</v>
      </c>
    </row>
    <row r="12" spans="1:33" x14ac:dyDescent="0.25">
      <c r="A12" s="1" t="s">
        <v>1</v>
      </c>
      <c r="D12">
        <v>0</v>
      </c>
      <c r="E12">
        <v>2</v>
      </c>
      <c r="H12">
        <v>0</v>
      </c>
      <c r="I12">
        <v>4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 t="shared" si="4"/>
        <v>3</v>
      </c>
      <c r="S12">
        <v>10</v>
      </c>
      <c r="T12">
        <v>22</v>
      </c>
      <c r="U12">
        <v>10</v>
      </c>
      <c r="V12">
        <v>17</v>
      </c>
      <c r="W12">
        <v>20</v>
      </c>
      <c r="X12">
        <v>11</v>
      </c>
      <c r="Y12">
        <v>9</v>
      </c>
      <c r="Z12">
        <v>21</v>
      </c>
    </row>
    <row r="13" spans="1:33" x14ac:dyDescent="0.25">
      <c r="A13" s="1" t="s">
        <v>24</v>
      </c>
      <c r="B13">
        <v>0</v>
      </c>
      <c r="C13">
        <v>5</v>
      </c>
      <c r="D13">
        <v>0</v>
      </c>
      <c r="E13">
        <v>3</v>
      </c>
      <c r="F13">
        <v>0</v>
      </c>
      <c r="G13">
        <v>0</v>
      </c>
      <c r="H13">
        <v>0</v>
      </c>
      <c r="I13">
        <v>3</v>
      </c>
      <c r="M13">
        <f t="shared" si="0"/>
        <v>0</v>
      </c>
      <c r="N13">
        <f t="shared" si="1"/>
        <v>11</v>
      </c>
      <c r="O13" s="1">
        <f t="shared" si="2"/>
        <v>-11</v>
      </c>
      <c r="P13" s="3">
        <f t="shared" si="3"/>
        <v>0</v>
      </c>
      <c r="Q13">
        <f t="shared" si="4"/>
        <v>3</v>
      </c>
      <c r="S13">
        <v>11</v>
      </c>
      <c r="T13">
        <v>23</v>
      </c>
      <c r="U13">
        <v>12</v>
      </c>
      <c r="V13">
        <v>19</v>
      </c>
      <c r="W13">
        <v>23</v>
      </c>
      <c r="X13">
        <v>14</v>
      </c>
      <c r="Y13">
        <v>11</v>
      </c>
      <c r="Z13">
        <v>25</v>
      </c>
    </row>
    <row r="14" spans="1:33" x14ac:dyDescent="0.25">
      <c r="A14" s="1" t="s">
        <v>25</v>
      </c>
      <c r="B14">
        <v>4</v>
      </c>
      <c r="C14">
        <v>4</v>
      </c>
      <c r="D14">
        <v>4</v>
      </c>
      <c r="E14">
        <v>3</v>
      </c>
      <c r="F14">
        <v>6</v>
      </c>
      <c r="G14">
        <v>1</v>
      </c>
      <c r="H14">
        <v>2</v>
      </c>
      <c r="I14">
        <v>2</v>
      </c>
      <c r="M14">
        <f t="shared" si="0"/>
        <v>16</v>
      </c>
      <c r="N14">
        <f t="shared" si="1"/>
        <v>10</v>
      </c>
      <c r="O14" s="1">
        <f t="shared" si="2"/>
        <v>6</v>
      </c>
      <c r="P14" s="3">
        <f t="shared" si="3"/>
        <v>1.6</v>
      </c>
      <c r="Q14">
        <f t="shared" si="4"/>
        <v>1</v>
      </c>
      <c r="S14">
        <v>13</v>
      </c>
      <c r="T14">
        <v>24</v>
      </c>
      <c r="U14">
        <v>13</v>
      </c>
      <c r="V14">
        <v>20</v>
      </c>
      <c r="W14">
        <v>25</v>
      </c>
      <c r="X14">
        <v>20</v>
      </c>
    </row>
    <row r="15" spans="1:33" x14ac:dyDescent="0.25">
      <c r="A15" s="1" t="s">
        <v>42</v>
      </c>
      <c r="M15">
        <f t="shared" ref="M15" si="5" xml:space="preserve"> B15 + D15 + F15 + H15 + J15</f>
        <v>0</v>
      </c>
      <c r="N15">
        <f t="shared" ref="N15" si="6" xml:space="preserve"> C15 + E15 + G15 + I15 + K15</f>
        <v>0</v>
      </c>
      <c r="O15" s="1">
        <f t="shared" ref="O15" si="7">M15 - N15</f>
        <v>0</v>
      </c>
      <c r="P15" s="3">
        <f t="shared" ref="P15" si="8" xml:space="preserve"> IF(M15+N15=0, 0, IF(N15=0, "MAX", M15/N15))</f>
        <v>0</v>
      </c>
      <c r="Q15">
        <v>2</v>
      </c>
      <c r="T15">
        <v>25</v>
      </c>
      <c r="U15">
        <v>14</v>
      </c>
      <c r="V15">
        <v>23</v>
      </c>
    </row>
    <row r="16" spans="1:33" x14ac:dyDescent="0.25">
      <c r="A16" s="4"/>
      <c r="B16" s="4">
        <v>13</v>
      </c>
      <c r="C16" s="4">
        <v>25</v>
      </c>
      <c r="D16" s="4">
        <v>17</v>
      </c>
      <c r="E16" s="4">
        <v>25</v>
      </c>
      <c r="F16" s="4">
        <v>25</v>
      </c>
      <c r="G16" s="4">
        <v>20</v>
      </c>
      <c r="H16" s="4">
        <v>11</v>
      </c>
      <c r="I16" s="4">
        <v>25</v>
      </c>
      <c r="J16" s="4"/>
      <c r="K16" s="4"/>
      <c r="L16" s="4"/>
      <c r="M16" s="4">
        <f t="shared" si="0"/>
        <v>66</v>
      </c>
      <c r="N16" s="4">
        <f t="shared" si="1"/>
        <v>95</v>
      </c>
      <c r="O16" s="4">
        <f t="shared" si="2"/>
        <v>-29</v>
      </c>
      <c r="P16" s="5">
        <f t="shared" si="3"/>
        <v>0.69473684210526321</v>
      </c>
      <c r="Q16">
        <f t="shared" si="4"/>
        <v>3</v>
      </c>
      <c r="U16">
        <v>17</v>
      </c>
      <c r="V16">
        <v>25</v>
      </c>
    </row>
    <row r="17" spans="1:33" x14ac:dyDescent="0.25">
      <c r="P17"/>
    </row>
    <row r="18" spans="1:33" x14ac:dyDescent="0.25">
      <c r="A18" t="s">
        <v>13</v>
      </c>
    </row>
    <row r="19" spans="1:33" x14ac:dyDescent="0.25">
      <c r="A19" t="s">
        <v>13</v>
      </c>
    </row>
    <row r="20" spans="1:33" x14ac:dyDescent="0.25">
      <c r="A20" t="s">
        <v>13</v>
      </c>
    </row>
    <row r="21" spans="1:33" x14ac:dyDescent="0.25">
      <c r="A21" t="s">
        <v>13</v>
      </c>
    </row>
    <row r="22" spans="1:33" x14ac:dyDescent="0.25">
      <c r="A22" t="s">
        <v>13</v>
      </c>
    </row>
    <row r="23" spans="1:33" ht="18.75" x14ac:dyDescent="0.3">
      <c r="A23" s="8">
        <v>43538</v>
      </c>
      <c r="B23" s="9" t="s">
        <v>26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</row>
    <row r="24" spans="1:33" x14ac:dyDescent="0.25">
      <c r="A24" s="4"/>
      <c r="B24" s="4" t="s">
        <v>5</v>
      </c>
      <c r="C24" s="4"/>
      <c r="D24" s="4" t="s">
        <v>6</v>
      </c>
      <c r="E24" s="4"/>
      <c r="F24" s="4" t="s">
        <v>7</v>
      </c>
      <c r="G24" s="4"/>
      <c r="H24" s="4" t="s">
        <v>8</v>
      </c>
      <c r="I24" s="4"/>
      <c r="J24" s="4" t="s">
        <v>9</v>
      </c>
      <c r="K24" s="4"/>
      <c r="L24" s="4"/>
      <c r="M24" s="4" t="s">
        <v>10</v>
      </c>
      <c r="N24" s="4"/>
      <c r="O24" s="4"/>
      <c r="P24" s="6"/>
    </row>
    <row r="25" spans="1:33" x14ac:dyDescent="0.25">
      <c r="A25" s="4"/>
      <c r="B25" s="7" t="s">
        <v>3</v>
      </c>
      <c r="C25" s="7" t="s">
        <v>4</v>
      </c>
      <c r="D25" s="7" t="s">
        <v>3</v>
      </c>
      <c r="E25" s="7" t="s">
        <v>4</v>
      </c>
      <c r="F25" s="7" t="s">
        <v>3</v>
      </c>
      <c r="G25" s="7" t="s">
        <v>4</v>
      </c>
      <c r="H25" s="7" t="s">
        <v>3</v>
      </c>
      <c r="I25" s="7" t="s">
        <v>4</v>
      </c>
      <c r="J25" s="7" t="s">
        <v>3</v>
      </c>
      <c r="K25" s="7" t="s">
        <v>4</v>
      </c>
      <c r="L25" s="7"/>
      <c r="M25" s="7" t="s">
        <v>3</v>
      </c>
      <c r="N25" s="7" t="s">
        <v>4</v>
      </c>
      <c r="O25" s="4" t="s">
        <v>11</v>
      </c>
      <c r="P25" s="6" t="s">
        <v>12</v>
      </c>
      <c r="S25" t="s">
        <v>5</v>
      </c>
      <c r="U25" t="s">
        <v>6</v>
      </c>
      <c r="W25" t="s">
        <v>7</v>
      </c>
      <c r="Y25" t="s">
        <v>8</v>
      </c>
      <c r="AA25" t="s">
        <v>9</v>
      </c>
      <c r="AC25" t="s">
        <v>14</v>
      </c>
      <c r="AD25" t="s">
        <v>15</v>
      </c>
      <c r="AE25" t="s">
        <v>16</v>
      </c>
      <c r="AF25" t="s">
        <v>17</v>
      </c>
      <c r="AG25" t="s">
        <v>18</v>
      </c>
    </row>
    <row r="26" spans="1:33" x14ac:dyDescent="0.25">
      <c r="A26" s="1" t="s">
        <v>2</v>
      </c>
      <c r="B26">
        <v>3</v>
      </c>
      <c r="C26">
        <v>1</v>
      </c>
      <c r="D26">
        <v>4</v>
      </c>
      <c r="E26">
        <v>0</v>
      </c>
      <c r="F26">
        <v>1</v>
      </c>
      <c r="G26">
        <v>0</v>
      </c>
      <c r="M26">
        <f t="shared" ref="M26" si="9" xml:space="preserve"> B26 + D26 + F26 + H26 + J26</f>
        <v>8</v>
      </c>
      <c r="N26">
        <f t="shared" ref="N26" si="10" xml:space="preserve"> C26 + E26 + G26 + I26 + K26</f>
        <v>1</v>
      </c>
      <c r="O26" s="1">
        <f t="shared" ref="O26" si="11">M26 - N26</f>
        <v>7</v>
      </c>
      <c r="P26" s="3">
        <f t="shared" ref="P26" si="12" xml:space="preserve"> IF(M26+N26=0, 0, IF(N26=0, "MAX", M26/N26))</f>
        <v>8</v>
      </c>
      <c r="Q26">
        <f t="shared" ref="Q26:Q35" si="13">IF(P26 &lt; 1, 3, IF(P26 &gt;= P$36, 1, 2))</f>
        <v>1</v>
      </c>
      <c r="T26">
        <v>3</v>
      </c>
      <c r="U26">
        <v>0</v>
      </c>
      <c r="X26">
        <v>0</v>
      </c>
      <c r="AC26" t="s">
        <v>28</v>
      </c>
      <c r="AD26" t="s">
        <v>29</v>
      </c>
      <c r="AE26" t="s">
        <v>30</v>
      </c>
    </row>
    <row r="27" spans="1:33" x14ac:dyDescent="0.25">
      <c r="A27" s="1" t="s">
        <v>19</v>
      </c>
      <c r="D27">
        <v>0</v>
      </c>
      <c r="E27">
        <v>0</v>
      </c>
      <c r="F27">
        <v>0</v>
      </c>
      <c r="G27">
        <v>2</v>
      </c>
      <c r="M27">
        <f t="shared" ref="M27:M34" si="14" xml:space="preserve"> B27 + D27 + F27 + H27 + J27</f>
        <v>0</v>
      </c>
      <c r="N27">
        <f t="shared" ref="N27:N34" si="15" xml:space="preserve"> C27 + E27 + G27 + I27 + K27</f>
        <v>2</v>
      </c>
      <c r="O27" s="1">
        <f t="shared" ref="O27:O34" si="16">M27 - N27</f>
        <v>-2</v>
      </c>
      <c r="P27" s="3">
        <f t="shared" ref="P27:P34" si="17" xml:space="preserve"> IF(M27+N27=0, 0, IF(N27=0, "MAX", M27/N27))</f>
        <v>0</v>
      </c>
      <c r="Q27">
        <f t="shared" si="13"/>
        <v>3</v>
      </c>
      <c r="S27">
        <v>1</v>
      </c>
      <c r="T27">
        <v>4</v>
      </c>
      <c r="U27">
        <v>4</v>
      </c>
      <c r="V27">
        <v>1</v>
      </c>
      <c r="W27">
        <v>1</v>
      </c>
      <c r="X27">
        <v>1</v>
      </c>
      <c r="AC27" t="s">
        <v>27</v>
      </c>
      <c r="AD27" t="s">
        <v>27</v>
      </c>
      <c r="AE27" t="s">
        <v>27</v>
      </c>
    </row>
    <row r="28" spans="1:33" x14ac:dyDescent="0.25">
      <c r="A28" s="1" t="s">
        <v>20</v>
      </c>
      <c r="B28">
        <v>0</v>
      </c>
      <c r="C28">
        <v>1</v>
      </c>
      <c r="F28">
        <v>2</v>
      </c>
      <c r="G28">
        <v>2</v>
      </c>
      <c r="M28">
        <f t="shared" si="14"/>
        <v>2</v>
      </c>
      <c r="N28">
        <f t="shared" si="15"/>
        <v>3</v>
      </c>
      <c r="O28" s="1">
        <f t="shared" si="16"/>
        <v>-1</v>
      </c>
      <c r="P28" s="3">
        <f t="shared" si="17"/>
        <v>0.66666666666666663</v>
      </c>
      <c r="Q28">
        <f t="shared" si="13"/>
        <v>3</v>
      </c>
      <c r="S28">
        <v>4</v>
      </c>
      <c r="T28">
        <v>5</v>
      </c>
      <c r="U28">
        <v>8</v>
      </c>
      <c r="V28">
        <v>2</v>
      </c>
      <c r="W28">
        <v>4</v>
      </c>
      <c r="X28">
        <v>3</v>
      </c>
      <c r="AC28" t="s">
        <v>37</v>
      </c>
      <c r="AD28" t="s">
        <v>33</v>
      </c>
      <c r="AE28" t="s">
        <v>35</v>
      </c>
    </row>
    <row r="29" spans="1:33" x14ac:dyDescent="0.25">
      <c r="A29" s="1" t="s">
        <v>21</v>
      </c>
      <c r="B29">
        <v>1</v>
      </c>
      <c r="C29">
        <v>1</v>
      </c>
      <c r="F29">
        <v>0</v>
      </c>
      <c r="G29">
        <v>0</v>
      </c>
      <c r="M29">
        <f t="shared" si="14"/>
        <v>1</v>
      </c>
      <c r="N29">
        <f t="shared" si="15"/>
        <v>1</v>
      </c>
      <c r="O29" s="1">
        <f t="shared" si="16"/>
        <v>0</v>
      </c>
      <c r="P29" s="3">
        <f t="shared" si="17"/>
        <v>1</v>
      </c>
      <c r="Q29">
        <f t="shared" si="13"/>
        <v>2</v>
      </c>
      <c r="S29">
        <v>6</v>
      </c>
      <c r="T29">
        <v>7</v>
      </c>
      <c r="U29">
        <v>9</v>
      </c>
      <c r="V29">
        <v>3</v>
      </c>
      <c r="W29">
        <v>6</v>
      </c>
      <c r="X29">
        <v>4</v>
      </c>
      <c r="AC29" t="s">
        <v>38</v>
      </c>
      <c r="AD29" t="s">
        <v>39</v>
      </c>
      <c r="AE29" t="s">
        <v>36</v>
      </c>
    </row>
    <row r="30" spans="1:33" x14ac:dyDescent="0.25">
      <c r="A30" s="1" t="s">
        <v>0</v>
      </c>
      <c r="B30">
        <v>4</v>
      </c>
      <c r="C30">
        <v>5</v>
      </c>
      <c r="D30">
        <v>4</v>
      </c>
      <c r="E30">
        <v>1</v>
      </c>
      <c r="F30">
        <v>5</v>
      </c>
      <c r="G30">
        <v>2</v>
      </c>
      <c r="M30">
        <f t="shared" si="14"/>
        <v>13</v>
      </c>
      <c r="N30">
        <f t="shared" si="15"/>
        <v>8</v>
      </c>
      <c r="O30" s="1">
        <f t="shared" si="16"/>
        <v>5</v>
      </c>
      <c r="P30" s="3">
        <f t="shared" si="17"/>
        <v>1.625</v>
      </c>
      <c r="Q30">
        <f t="shared" si="13"/>
        <v>2</v>
      </c>
      <c r="S30">
        <v>10</v>
      </c>
      <c r="T30">
        <v>9</v>
      </c>
      <c r="U30">
        <v>10</v>
      </c>
      <c r="V30">
        <v>5</v>
      </c>
      <c r="W30">
        <v>11</v>
      </c>
      <c r="X30">
        <v>6</v>
      </c>
      <c r="AC30" t="s">
        <v>32</v>
      </c>
      <c r="AD30" t="s">
        <v>34</v>
      </c>
      <c r="AE30" t="s">
        <v>40</v>
      </c>
    </row>
    <row r="31" spans="1:33" x14ac:dyDescent="0.25">
      <c r="A31" s="1" t="s">
        <v>22</v>
      </c>
      <c r="B31">
        <v>0</v>
      </c>
      <c r="C31">
        <v>0</v>
      </c>
      <c r="D31">
        <v>0</v>
      </c>
      <c r="E31">
        <v>0</v>
      </c>
      <c r="M31">
        <f t="shared" si="14"/>
        <v>0</v>
      </c>
      <c r="N31">
        <f t="shared" si="15"/>
        <v>0</v>
      </c>
      <c r="O31" s="1">
        <f t="shared" si="16"/>
        <v>0</v>
      </c>
      <c r="P31" s="3">
        <f t="shared" si="17"/>
        <v>0</v>
      </c>
      <c r="Q31">
        <v>2</v>
      </c>
      <c r="S31">
        <v>12</v>
      </c>
      <c r="T31">
        <v>13</v>
      </c>
      <c r="U31">
        <v>11</v>
      </c>
      <c r="V31">
        <v>7</v>
      </c>
      <c r="W31">
        <v>12</v>
      </c>
      <c r="X31">
        <v>7</v>
      </c>
      <c r="AC31" t="s">
        <v>31</v>
      </c>
    </row>
    <row r="32" spans="1:33" x14ac:dyDescent="0.25">
      <c r="A32" s="1" t="s">
        <v>23</v>
      </c>
      <c r="B32">
        <v>0</v>
      </c>
      <c r="C32">
        <v>0</v>
      </c>
      <c r="F32">
        <v>0</v>
      </c>
      <c r="G32">
        <v>1</v>
      </c>
      <c r="M32">
        <f t="shared" ref="M32" si="18" xml:space="preserve"> B32 + D32 + F32 + H32 + J32</f>
        <v>0</v>
      </c>
      <c r="N32">
        <f t="shared" ref="N32" si="19" xml:space="preserve"> C32 + E32 + G32 + I32 + K32</f>
        <v>1</v>
      </c>
      <c r="O32" s="1">
        <f t="shared" ref="O32" si="20">M32 - N32</f>
        <v>-1</v>
      </c>
      <c r="P32" s="3">
        <f t="shared" ref="P32" si="21" xml:space="preserve"> IF(M32+N32=0, 0, IF(N32=0, "MAX", M32/N32))</f>
        <v>0</v>
      </c>
      <c r="Q32">
        <f t="shared" si="13"/>
        <v>3</v>
      </c>
      <c r="S32">
        <v>14</v>
      </c>
      <c r="T32">
        <v>14</v>
      </c>
      <c r="U32">
        <v>25</v>
      </c>
      <c r="V32">
        <v>9</v>
      </c>
      <c r="W32">
        <v>14</v>
      </c>
      <c r="X32">
        <v>9</v>
      </c>
    </row>
    <row r="33" spans="1:24" x14ac:dyDescent="0.25">
      <c r="A33" s="1" t="s">
        <v>1</v>
      </c>
      <c r="F33">
        <v>1</v>
      </c>
      <c r="G33">
        <v>2</v>
      </c>
      <c r="M33">
        <f t="shared" si="14"/>
        <v>1</v>
      </c>
      <c r="N33">
        <f t="shared" si="15"/>
        <v>2</v>
      </c>
      <c r="O33" s="1">
        <f t="shared" si="16"/>
        <v>-1</v>
      </c>
      <c r="P33" s="3">
        <f t="shared" si="17"/>
        <v>0.5</v>
      </c>
      <c r="Q33">
        <f t="shared" si="13"/>
        <v>3</v>
      </c>
      <c r="S33">
        <v>17</v>
      </c>
      <c r="T33">
        <v>15</v>
      </c>
      <c r="W33">
        <v>15</v>
      </c>
      <c r="X33">
        <v>10</v>
      </c>
    </row>
    <row r="34" spans="1:24" x14ac:dyDescent="0.25">
      <c r="A34" s="1" t="s">
        <v>24</v>
      </c>
      <c r="B34">
        <v>3</v>
      </c>
      <c r="C34">
        <v>5</v>
      </c>
      <c r="F34">
        <v>3</v>
      </c>
      <c r="G34">
        <v>0</v>
      </c>
      <c r="M34">
        <f t="shared" si="14"/>
        <v>6</v>
      </c>
      <c r="N34">
        <f t="shared" si="15"/>
        <v>5</v>
      </c>
      <c r="O34" s="1">
        <f t="shared" si="16"/>
        <v>1</v>
      </c>
      <c r="P34" s="3">
        <f t="shared" si="17"/>
        <v>1.2</v>
      </c>
      <c r="Q34">
        <f t="shared" si="13"/>
        <v>2</v>
      </c>
      <c r="S34">
        <v>18</v>
      </c>
      <c r="T34">
        <v>16</v>
      </c>
      <c r="W34">
        <v>25</v>
      </c>
    </row>
    <row r="35" spans="1:24" x14ac:dyDescent="0.25">
      <c r="A35" s="1" t="s">
        <v>25</v>
      </c>
      <c r="B35">
        <v>7</v>
      </c>
      <c r="C35">
        <v>3</v>
      </c>
      <c r="D35">
        <v>3</v>
      </c>
      <c r="E35">
        <v>1</v>
      </c>
      <c r="F35">
        <v>8</v>
      </c>
      <c r="G35">
        <v>1</v>
      </c>
      <c r="M35">
        <f t="shared" ref="M35" si="22" xml:space="preserve"> B35 + D35 + F35 + H35 + J35</f>
        <v>18</v>
      </c>
      <c r="N35">
        <f t="shared" ref="N35" si="23" xml:space="preserve"> C35 + E35 + G35 + I35 + K35</f>
        <v>5</v>
      </c>
      <c r="O35" s="1">
        <f t="shared" ref="O35" si="24">M35 - N35</f>
        <v>13</v>
      </c>
      <c r="P35" s="3">
        <f t="shared" ref="P35" si="25" xml:space="preserve"> IF(M35+N35=0, 0, IF(N35=0, "MAX", M35/N35))</f>
        <v>3.6</v>
      </c>
      <c r="Q35">
        <f t="shared" si="13"/>
        <v>1</v>
      </c>
      <c r="S35">
        <v>19</v>
      </c>
      <c r="T35">
        <v>18</v>
      </c>
    </row>
    <row r="36" spans="1:24" x14ac:dyDescent="0.25">
      <c r="A36" s="4"/>
      <c r="B36" s="4">
        <v>25</v>
      </c>
      <c r="C36" s="4">
        <v>19</v>
      </c>
      <c r="D36" s="4">
        <v>25</v>
      </c>
      <c r="E36" s="4">
        <v>9</v>
      </c>
      <c r="F36" s="4">
        <v>25</v>
      </c>
      <c r="G36" s="4">
        <v>10</v>
      </c>
      <c r="H36" s="4"/>
      <c r="I36" s="4"/>
      <c r="J36" s="4"/>
      <c r="K36" s="4"/>
      <c r="L36" s="4"/>
      <c r="M36" s="4">
        <f t="shared" ref="M36" si="26" xml:space="preserve"> B36 + D36 + F36 + H36 + J36</f>
        <v>75</v>
      </c>
      <c r="N36" s="4">
        <f t="shared" ref="N36" si="27" xml:space="preserve"> C36 + E36 + G36 + I36 + K36</f>
        <v>38</v>
      </c>
      <c r="O36" s="4">
        <f t="shared" ref="O36" si="28">M36 - N36</f>
        <v>37</v>
      </c>
      <c r="P36" s="5">
        <f t="shared" ref="P36" si="29" xml:space="preserve"> IF(M36+N36=0, 0, IF(N36=0, "MAX", M36/N36))</f>
        <v>1.9736842105263157</v>
      </c>
      <c r="S36">
        <v>24</v>
      </c>
      <c r="T36">
        <v>19</v>
      </c>
    </row>
    <row r="37" spans="1:24" x14ac:dyDescent="0.25">
      <c r="P37"/>
      <c r="S37">
        <v>25</v>
      </c>
    </row>
  </sheetData>
  <conditionalFormatting sqref="A26:P26 A27:L31">
    <cfRule type="expression" dxfId="53" priority="190">
      <formula>$Q26 = 3</formula>
    </cfRule>
    <cfRule type="expression" dxfId="52" priority="191">
      <formula>$Q26 = 2</formula>
    </cfRule>
    <cfRule type="expression" dxfId="51" priority="192">
      <formula>$Q26 = 1</formula>
    </cfRule>
  </conditionalFormatting>
  <conditionalFormatting sqref="A34:L34">
    <cfRule type="expression" dxfId="50" priority="67">
      <formula>$Q34 = 3</formula>
    </cfRule>
    <cfRule type="expression" dxfId="49" priority="68">
      <formula>$Q34 = 2</formula>
    </cfRule>
    <cfRule type="expression" dxfId="48" priority="69">
      <formula>$Q34 = 1</formula>
    </cfRule>
  </conditionalFormatting>
  <conditionalFormatting sqref="A33:L33">
    <cfRule type="expression" dxfId="47" priority="64">
      <formula>$Q33 = 3</formula>
    </cfRule>
    <cfRule type="expression" dxfId="46" priority="65">
      <formula>$Q33 = 2</formula>
    </cfRule>
    <cfRule type="expression" dxfId="45" priority="66">
      <formula>$Q33 = 1</formula>
    </cfRule>
  </conditionalFormatting>
  <conditionalFormatting sqref="M27:P31 M33:P34">
    <cfRule type="expression" dxfId="44" priority="58">
      <formula>$Q27 = 3</formula>
    </cfRule>
    <cfRule type="expression" dxfId="43" priority="59">
      <formula>$Q27 = 2</formula>
    </cfRule>
    <cfRule type="expression" dxfId="42" priority="60">
      <formula>$Q27 = 1</formula>
    </cfRule>
  </conditionalFormatting>
  <conditionalFormatting sqref="A32:L32">
    <cfRule type="expression" dxfId="41" priority="40">
      <formula>$Q32 = 3</formula>
    </cfRule>
    <cfRule type="expression" dxfId="40" priority="41">
      <formula>$Q32 = 2</formula>
    </cfRule>
    <cfRule type="expression" dxfId="39" priority="42">
      <formula>$Q32 = 1</formula>
    </cfRule>
  </conditionalFormatting>
  <conditionalFormatting sqref="M32:P32">
    <cfRule type="expression" dxfId="38" priority="37">
      <formula>$Q32 = 3</formula>
    </cfRule>
    <cfRule type="expression" dxfId="37" priority="38">
      <formula>$Q32 = 2</formula>
    </cfRule>
    <cfRule type="expression" dxfId="36" priority="39">
      <formula>$Q32 = 1</formula>
    </cfRule>
  </conditionalFormatting>
  <conditionalFormatting sqref="A35:L35">
    <cfRule type="expression" dxfId="35" priority="34">
      <formula>$Q35 = 3</formula>
    </cfRule>
    <cfRule type="expression" dxfId="34" priority="35">
      <formula>$Q35 = 2</formula>
    </cfRule>
    <cfRule type="expression" dxfId="33" priority="36">
      <formula>$Q35 = 1</formula>
    </cfRule>
  </conditionalFormatting>
  <conditionalFormatting sqref="M35:P35">
    <cfRule type="expression" dxfId="32" priority="31">
      <formula>$Q35 = 3</formula>
    </cfRule>
    <cfRule type="expression" dxfId="31" priority="32">
      <formula>$Q35 = 2</formula>
    </cfRule>
    <cfRule type="expression" dxfId="30" priority="33">
      <formula>$Q35 = 1</formula>
    </cfRule>
  </conditionalFormatting>
  <conditionalFormatting sqref="A5:P5 A6:L10">
    <cfRule type="expression" dxfId="29" priority="28">
      <formula>$Q5 = 3</formula>
    </cfRule>
    <cfRule type="expression" dxfId="28" priority="29">
      <formula>$Q5 = 2</formula>
    </cfRule>
    <cfRule type="expression" dxfId="27" priority="30">
      <formula>$Q5 = 1</formula>
    </cfRule>
  </conditionalFormatting>
  <conditionalFormatting sqref="A13:L13">
    <cfRule type="expression" dxfId="26" priority="25">
      <formula>$Q13 = 3</formula>
    </cfRule>
    <cfRule type="expression" dxfId="25" priority="26">
      <formula>$Q13 = 2</formula>
    </cfRule>
    <cfRule type="expression" dxfId="24" priority="27">
      <formula>$Q13 = 1</formula>
    </cfRule>
  </conditionalFormatting>
  <conditionalFormatting sqref="A12:L12">
    <cfRule type="expression" dxfId="23" priority="22">
      <formula>$Q12 = 3</formula>
    </cfRule>
    <cfRule type="expression" dxfId="22" priority="23">
      <formula>$Q12 = 2</formula>
    </cfRule>
    <cfRule type="expression" dxfId="21" priority="24">
      <formula>$Q12 = 1</formula>
    </cfRule>
  </conditionalFormatting>
  <conditionalFormatting sqref="M6:P10 M12:P13">
    <cfRule type="expression" dxfId="20" priority="19">
      <formula>$Q6 = 3</formula>
    </cfRule>
    <cfRule type="expression" dxfId="19" priority="20">
      <formula>$Q6 = 2</formula>
    </cfRule>
    <cfRule type="expression" dxfId="18" priority="21">
      <formula>$Q6 = 1</formula>
    </cfRule>
  </conditionalFormatting>
  <conditionalFormatting sqref="A11:L11">
    <cfRule type="expression" dxfId="17" priority="16">
      <formula>$Q11 = 3</formula>
    </cfRule>
    <cfRule type="expression" dxfId="16" priority="17">
      <formula>$Q11 = 2</formula>
    </cfRule>
    <cfRule type="expression" dxfId="15" priority="18">
      <formula>$Q11 = 1</formula>
    </cfRule>
  </conditionalFormatting>
  <conditionalFormatting sqref="M11:P11">
    <cfRule type="expression" dxfId="14" priority="13">
      <formula>$Q11 = 3</formula>
    </cfRule>
    <cfRule type="expression" dxfId="13" priority="14">
      <formula>$Q11 = 2</formula>
    </cfRule>
    <cfRule type="expression" dxfId="12" priority="15">
      <formula>$Q11 = 1</formula>
    </cfRule>
  </conditionalFormatting>
  <conditionalFormatting sqref="A14:L14">
    <cfRule type="expression" dxfId="11" priority="10">
      <formula>$Q14 = 3</formula>
    </cfRule>
    <cfRule type="expression" dxfId="10" priority="11">
      <formula>$Q14 = 2</formula>
    </cfRule>
    <cfRule type="expression" dxfId="9" priority="12">
      <formula>$Q14 = 1</formula>
    </cfRule>
  </conditionalFormatting>
  <conditionalFormatting sqref="M14:P14">
    <cfRule type="expression" dxfId="8" priority="7">
      <formula>$Q14 = 3</formula>
    </cfRule>
    <cfRule type="expression" dxfId="7" priority="8">
      <formula>$Q14 = 2</formula>
    </cfRule>
    <cfRule type="expression" dxfId="6" priority="9">
      <formula>$Q14 = 1</formula>
    </cfRule>
  </conditionalFormatting>
  <conditionalFormatting sqref="A15:L15">
    <cfRule type="expression" dxfId="5" priority="4">
      <formula>$Q15 = 3</formula>
    </cfRule>
    <cfRule type="expression" dxfId="4" priority="5">
      <formula>$Q15 = 2</formula>
    </cfRule>
    <cfRule type="expression" dxfId="3" priority="6">
      <formula>$Q15 = 1</formula>
    </cfRule>
  </conditionalFormatting>
  <conditionalFormatting sqref="M15:P15">
    <cfRule type="expression" dxfId="2" priority="1">
      <formula>$Q15 = 3</formula>
    </cfRule>
    <cfRule type="expression" dxfId="1" priority="2">
      <formula>$Q15 = 2</formula>
    </cfRule>
    <cfRule type="expression" dxfId="0" priority="3">
      <formula>$Q15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2019-03-23T19:18:42Z</dcterms:modified>
</cp:coreProperties>
</file>