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DieseArbeitsmappe" defaultThemeVersion="124226"/>
  <xr:revisionPtr revIDLastSave="0" documentId="13_ncr:1_{497F7454-2924-447B-9ECB-7A65E029C4FE}" xr6:coauthVersionLast="44" xr6:coauthVersionMax="44" xr10:uidLastSave="{00000000-0000-0000-0000-000000000000}"/>
  <bookViews>
    <workbookView xWindow="-120" yWindow="-120" windowWidth="29040" windowHeight="16440" activeTab="1" xr2:uid="{00000000-000D-0000-FFFF-FFFF00000000}"/>
  </bookViews>
  <sheets>
    <sheet name="BHV1_GD" sheetId="7" r:id="rId1"/>
    <sheet name="BHV2_GD" sheetId="9" r:id="rId2"/>
    <sheet name="BHV3_GD" sheetId="10" r:id="rId3"/>
    <sheet name="Tabelle1" sheetId="8" r:id="rId4"/>
  </sheets>
  <definedNames>
    <definedName name="quot_m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99" i="10" l="1"/>
  <c r="M99" i="10"/>
  <c r="P99" i="10" s="1"/>
  <c r="N98" i="10"/>
  <c r="Q98" i="10" s="1"/>
  <c r="M98" i="10"/>
  <c r="N97" i="10"/>
  <c r="M97" i="10"/>
  <c r="P96" i="10"/>
  <c r="Q96" i="10" s="1"/>
  <c r="N96" i="10"/>
  <c r="M96" i="10"/>
  <c r="O96" i="10" s="1"/>
  <c r="N95" i="10"/>
  <c r="M95" i="10"/>
  <c r="O95" i="10" s="1"/>
  <c r="N94" i="10"/>
  <c r="M94" i="10"/>
  <c r="Q94" i="10" s="1"/>
  <c r="Q93" i="10"/>
  <c r="P93" i="10"/>
  <c r="O93" i="10"/>
  <c r="N93" i="10"/>
  <c r="M93" i="10"/>
  <c r="N92" i="10"/>
  <c r="O92" i="10" s="1"/>
  <c r="M92" i="10"/>
  <c r="N91" i="10"/>
  <c r="M91" i="10"/>
  <c r="P91" i="10" s="1"/>
  <c r="Q91" i="10" s="1"/>
  <c r="N90" i="10"/>
  <c r="M90" i="10"/>
  <c r="N89" i="10"/>
  <c r="M89" i="10"/>
  <c r="Q88" i="10"/>
  <c r="P88" i="10"/>
  <c r="N88" i="10"/>
  <c r="M88" i="10"/>
  <c r="O88" i="10" s="1"/>
  <c r="N87" i="10"/>
  <c r="M87" i="10"/>
  <c r="N86" i="10"/>
  <c r="M86" i="10"/>
  <c r="P86" i="10" s="1"/>
  <c r="N85" i="10"/>
  <c r="P85" i="10" s="1"/>
  <c r="M85" i="10"/>
  <c r="N80" i="10"/>
  <c r="M80" i="10"/>
  <c r="P80" i="10" s="1"/>
  <c r="P79" i="10"/>
  <c r="O79" i="10"/>
  <c r="N79" i="10"/>
  <c r="M79" i="10"/>
  <c r="N78" i="10"/>
  <c r="O78" i="10" s="1"/>
  <c r="M78" i="10"/>
  <c r="P77" i="10"/>
  <c r="N77" i="10"/>
  <c r="M77" i="10"/>
  <c r="O77" i="10" s="1"/>
  <c r="N76" i="10"/>
  <c r="P76" i="10" s="1"/>
  <c r="M76" i="10"/>
  <c r="N75" i="10"/>
  <c r="M75" i="10"/>
  <c r="P75" i="10" s="1"/>
  <c r="P74" i="10"/>
  <c r="O74" i="10"/>
  <c r="N74" i="10"/>
  <c r="M74" i="10"/>
  <c r="N73" i="10"/>
  <c r="M73" i="10"/>
  <c r="P73" i="10" s="1"/>
  <c r="P72" i="10"/>
  <c r="O72" i="10"/>
  <c r="N72" i="10"/>
  <c r="M72" i="10"/>
  <c r="N71" i="10"/>
  <c r="M71" i="10"/>
  <c r="N70" i="10"/>
  <c r="M70" i="10"/>
  <c r="Q69" i="10"/>
  <c r="P69" i="10"/>
  <c r="O69" i="10"/>
  <c r="N69" i="10"/>
  <c r="M69" i="10"/>
  <c r="N68" i="10"/>
  <c r="O68" i="10" s="1"/>
  <c r="M68" i="10"/>
  <c r="P67" i="10"/>
  <c r="N67" i="10"/>
  <c r="M67" i="10"/>
  <c r="O67" i="10" s="1"/>
  <c r="N66" i="10"/>
  <c r="M66" i="10"/>
  <c r="P66" i="10" s="1"/>
  <c r="P56" i="10"/>
  <c r="N56" i="10"/>
  <c r="M56" i="10"/>
  <c r="O56" i="10" s="1"/>
  <c r="N55" i="10"/>
  <c r="P55" i="10" s="1"/>
  <c r="M55" i="10"/>
  <c r="N54" i="10"/>
  <c r="M54" i="10"/>
  <c r="P53" i="10"/>
  <c r="O53" i="10"/>
  <c r="N53" i="10"/>
  <c r="M53" i="10"/>
  <c r="N52" i="10"/>
  <c r="M52" i="10"/>
  <c r="O52" i="10" s="1"/>
  <c r="N51" i="10"/>
  <c r="M51" i="10"/>
  <c r="Q51" i="10" s="1"/>
  <c r="P50" i="10"/>
  <c r="O50" i="10"/>
  <c r="N50" i="10"/>
  <c r="M50" i="10"/>
  <c r="N49" i="10"/>
  <c r="O49" i="10" s="1"/>
  <c r="M49" i="10"/>
  <c r="Q48" i="10"/>
  <c r="P48" i="10"/>
  <c r="N48" i="10"/>
  <c r="M48" i="10"/>
  <c r="O48" i="10" s="1"/>
  <c r="N47" i="10"/>
  <c r="P47" i="10" s="1"/>
  <c r="M47" i="10"/>
  <c r="N46" i="10"/>
  <c r="M46" i="10"/>
  <c r="Q46" i="10" s="1"/>
  <c r="P38" i="10"/>
  <c r="O38" i="10"/>
  <c r="N38" i="10"/>
  <c r="M38" i="10"/>
  <c r="N37" i="10"/>
  <c r="O37" i="10" s="1"/>
  <c r="M37" i="10"/>
  <c r="P36" i="10"/>
  <c r="N36" i="10"/>
  <c r="M36" i="10"/>
  <c r="O36" i="10" s="1"/>
  <c r="N35" i="10"/>
  <c r="M35" i="10"/>
  <c r="N34" i="10"/>
  <c r="M34" i="10"/>
  <c r="Q34" i="10" s="1"/>
  <c r="Q33" i="10"/>
  <c r="P33" i="10"/>
  <c r="O33" i="10"/>
  <c r="N33" i="10"/>
  <c r="M33" i="10"/>
  <c r="N32" i="10"/>
  <c r="M32" i="10"/>
  <c r="O32" i="10" s="1"/>
  <c r="Q31" i="10"/>
  <c r="P31" i="10"/>
  <c r="N31" i="10"/>
  <c r="M31" i="10"/>
  <c r="O31" i="10" s="1"/>
  <c r="N30" i="10"/>
  <c r="P30" i="10" s="1"/>
  <c r="M30" i="10"/>
  <c r="N29" i="10"/>
  <c r="M29" i="10"/>
  <c r="P28" i="10"/>
  <c r="Q28" i="10" s="1"/>
  <c r="O28" i="10"/>
  <c r="N28" i="10"/>
  <c r="M28" i="10"/>
  <c r="N27" i="10"/>
  <c r="M27" i="10"/>
  <c r="P27" i="10" s="1"/>
  <c r="P26" i="10"/>
  <c r="N26" i="10"/>
  <c r="M26" i="10"/>
  <c r="O26" i="10" s="1"/>
  <c r="N25" i="10"/>
  <c r="P25" i="10" s="1"/>
  <c r="M25" i="10"/>
  <c r="N17" i="10"/>
  <c r="M17" i="10"/>
  <c r="P17" i="10" s="1"/>
  <c r="P16" i="10"/>
  <c r="O16" i="10"/>
  <c r="N16" i="10"/>
  <c r="M16" i="10"/>
  <c r="N15" i="10"/>
  <c r="M15" i="10"/>
  <c r="O15" i="10" s="1"/>
  <c r="P14" i="10"/>
  <c r="N14" i="10"/>
  <c r="M14" i="10"/>
  <c r="O14" i="10" s="1"/>
  <c r="N13" i="10"/>
  <c r="Q13" i="10" s="1"/>
  <c r="M13" i="10"/>
  <c r="N12" i="10"/>
  <c r="M12" i="10"/>
  <c r="Q12" i="10" s="1"/>
  <c r="P11" i="10"/>
  <c r="Q11" i="10" s="1"/>
  <c r="O11" i="10"/>
  <c r="N11" i="10"/>
  <c r="M11" i="10"/>
  <c r="N10" i="10"/>
  <c r="M10" i="10"/>
  <c r="O10" i="10" s="1"/>
  <c r="N9" i="10"/>
  <c r="M9" i="10"/>
  <c r="Q8" i="10"/>
  <c r="P8" i="10"/>
  <c r="O8" i="10"/>
  <c r="N8" i="10"/>
  <c r="M8" i="10"/>
  <c r="N7" i="10"/>
  <c r="M7" i="10"/>
  <c r="P6" i="10"/>
  <c r="O6" i="10"/>
  <c r="N6" i="10"/>
  <c r="M6" i="10"/>
  <c r="N5" i="10"/>
  <c r="M5" i="10"/>
  <c r="O5" i="10" s="1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P9" i="9" l="1"/>
  <c r="P6" i="9"/>
  <c r="Q6" i="9" s="1"/>
  <c r="O11" i="9"/>
  <c r="P11" i="9"/>
  <c r="P12" i="9"/>
  <c r="Q11" i="9"/>
  <c r="O6" i="9"/>
  <c r="Q16" i="10"/>
  <c r="Q77" i="10"/>
  <c r="Q74" i="10"/>
  <c r="Q14" i="10"/>
  <c r="Q50" i="10"/>
  <c r="Q36" i="10"/>
  <c r="Q67" i="10"/>
  <c r="Q79" i="10"/>
  <c r="Q53" i="10"/>
  <c r="Q35" i="10"/>
  <c r="Q72" i="10"/>
  <c r="Q89" i="10"/>
  <c r="O13" i="10"/>
  <c r="O25" i="10"/>
  <c r="O30" i="10"/>
  <c r="O35" i="10"/>
  <c r="O47" i="10"/>
  <c r="O55" i="10"/>
  <c r="O76" i="10"/>
  <c r="O85" i="10"/>
  <c r="O90" i="10"/>
  <c r="O98" i="10"/>
  <c r="P35" i="10"/>
  <c r="O87" i="10"/>
  <c r="P90" i="10"/>
  <c r="Q90" i="10" s="1"/>
  <c r="P98" i="10"/>
  <c r="P5" i="10"/>
  <c r="O7" i="10"/>
  <c r="P10" i="10"/>
  <c r="Q25" i="10"/>
  <c r="Q47" i="10"/>
  <c r="Q55" i="10"/>
  <c r="Q76" i="10"/>
  <c r="P13" i="10"/>
  <c r="O71" i="10"/>
  <c r="Q30" i="10"/>
  <c r="P71" i="10"/>
  <c r="Q71" i="10" s="1"/>
  <c r="P87" i="10"/>
  <c r="Q87" i="10" s="1"/>
  <c r="Q5" i="10"/>
  <c r="P7" i="10"/>
  <c r="Q7" i="10" s="1"/>
  <c r="Q10" i="10"/>
  <c r="O12" i="10"/>
  <c r="P15" i="10"/>
  <c r="Q27" i="10"/>
  <c r="O29" i="10"/>
  <c r="P32" i="10"/>
  <c r="O34" i="10"/>
  <c r="P37" i="10"/>
  <c r="Q37" i="10" s="1"/>
  <c r="O46" i="10"/>
  <c r="P49" i="10"/>
  <c r="Q49" i="10" s="1"/>
  <c r="O54" i="10"/>
  <c r="P68" i="10"/>
  <c r="Q68" i="10" s="1"/>
  <c r="O73" i="10"/>
  <c r="P78" i="10"/>
  <c r="Q78" i="10" s="1"/>
  <c r="O89" i="10"/>
  <c r="P92" i="10"/>
  <c r="Q92" i="10" s="1"/>
  <c r="Q95" i="10"/>
  <c r="O97" i="10"/>
  <c r="O27" i="10"/>
  <c r="O66" i="10"/>
  <c r="P52" i="10"/>
  <c r="Q52" i="10" s="1"/>
  <c r="Q85" i="10"/>
  <c r="O9" i="10"/>
  <c r="P12" i="10"/>
  <c r="Q15" i="10"/>
  <c r="O17" i="10"/>
  <c r="P29" i="10"/>
  <c r="Q29" i="10" s="1"/>
  <c r="P34" i="10"/>
  <c r="P46" i="10"/>
  <c r="O51" i="10"/>
  <c r="P54" i="10"/>
  <c r="Q54" i="10" s="1"/>
  <c r="O70" i="10"/>
  <c r="O75" i="10"/>
  <c r="O80" i="10"/>
  <c r="P89" i="10"/>
  <c r="O94" i="10"/>
  <c r="P97" i="10"/>
  <c r="Q97" i="10" s="1"/>
  <c r="P95" i="10"/>
  <c r="P9" i="10"/>
  <c r="Q9" i="10" s="1"/>
  <c r="P51" i="10"/>
  <c r="P70" i="10"/>
  <c r="Q70" i="10" s="1"/>
  <c r="O86" i="10"/>
  <c r="O91" i="10"/>
  <c r="P94" i="10"/>
  <c r="O99" i="10"/>
  <c r="O8" i="9"/>
  <c r="O5" i="9"/>
  <c r="P5" i="9"/>
  <c r="Q5" i="9" s="1"/>
  <c r="P10" i="9"/>
  <c r="Q10" i="9" s="1"/>
  <c r="O10" i="9"/>
  <c r="P7" i="9"/>
  <c r="Q7" i="9" s="1"/>
  <c r="O12" i="9"/>
  <c r="O7" i="9"/>
  <c r="O9" i="9"/>
  <c r="P8" i="9"/>
  <c r="Q8" i="9" s="1"/>
  <c r="N8" i="7"/>
  <c r="M8" i="7"/>
  <c r="N17" i="7"/>
  <c r="M17" i="7"/>
  <c r="N16" i="7"/>
  <c r="M16" i="7"/>
  <c r="N15" i="7"/>
  <c r="M15" i="7"/>
  <c r="N14" i="7"/>
  <c r="M14" i="7"/>
  <c r="N13" i="7"/>
  <c r="M13" i="7"/>
  <c r="Q13" i="7" s="1"/>
  <c r="N12" i="7"/>
  <c r="M12" i="7"/>
  <c r="N11" i="7"/>
  <c r="M11" i="7"/>
  <c r="N10" i="7"/>
  <c r="M10" i="7"/>
  <c r="N9" i="7"/>
  <c r="M9" i="7"/>
  <c r="N7" i="7"/>
  <c r="M7" i="7"/>
  <c r="N6" i="7"/>
  <c r="M6" i="7"/>
  <c r="N5" i="7"/>
  <c r="M5" i="7"/>
  <c r="Q9" i="9" l="1"/>
  <c r="P17" i="7"/>
  <c r="P7" i="7"/>
  <c r="P6" i="7"/>
  <c r="O11" i="7"/>
  <c r="O16" i="7"/>
  <c r="O5" i="7"/>
  <c r="O14" i="7"/>
  <c r="O7" i="7"/>
  <c r="P11" i="7"/>
  <c r="P5" i="7"/>
  <c r="Q5" i="7"/>
  <c r="Q12" i="7"/>
  <c r="P14" i="7"/>
  <c r="Q8" i="7"/>
  <c r="O8" i="7"/>
  <c r="P8" i="7"/>
  <c r="P16" i="7"/>
  <c r="P10" i="7"/>
  <c r="O12" i="7"/>
  <c r="O15" i="7"/>
  <c r="O9" i="7"/>
  <c r="P12" i="7"/>
  <c r="O13" i="7"/>
  <c r="P15" i="7"/>
  <c r="O6" i="7"/>
  <c r="P9" i="7"/>
  <c r="Q9" i="7" s="1"/>
  <c r="P13" i="7"/>
  <c r="O17" i="7"/>
  <c r="O10" i="7"/>
  <c r="N34" i="7"/>
  <c r="M34" i="7"/>
  <c r="N33" i="7"/>
  <c r="M33" i="7"/>
  <c r="N32" i="7"/>
  <c r="M32" i="7"/>
  <c r="N38" i="7"/>
  <c r="P38" i="7" s="1"/>
  <c r="M38" i="7"/>
  <c r="N37" i="7"/>
  <c r="M37" i="7"/>
  <c r="N36" i="7"/>
  <c r="M36" i="7"/>
  <c r="N35" i="7"/>
  <c r="M35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P25" i="7" s="1"/>
  <c r="Q31" i="7" l="1"/>
  <c r="Q25" i="7"/>
  <c r="O38" i="7"/>
  <c r="O36" i="7"/>
  <c r="P36" i="7"/>
  <c r="O30" i="7"/>
  <c r="P35" i="7"/>
  <c r="P34" i="7"/>
  <c r="Q34" i="7"/>
  <c r="O33" i="7"/>
  <c r="P31" i="7"/>
  <c r="P28" i="7"/>
  <c r="Q28" i="7" s="1"/>
  <c r="O28" i="7"/>
  <c r="P26" i="7"/>
  <c r="P33" i="7"/>
  <c r="Q33" i="7" s="1"/>
  <c r="O32" i="7"/>
  <c r="P32" i="7"/>
  <c r="O34" i="7"/>
  <c r="O25" i="7"/>
  <c r="O27" i="7"/>
  <c r="P30" i="7"/>
  <c r="O26" i="7"/>
  <c r="P29" i="7"/>
  <c r="O37" i="7"/>
  <c r="P27" i="7"/>
  <c r="O35" i="7"/>
  <c r="O29" i="7"/>
  <c r="O31" i="7"/>
  <c r="P3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P56" i="7" l="1"/>
  <c r="O52" i="7"/>
  <c r="P48" i="7"/>
  <c r="Q48" i="7" s="1"/>
  <c r="Q46" i="7"/>
  <c r="Q51" i="7"/>
  <c r="O53" i="7"/>
  <c r="P50" i="7"/>
  <c r="O50" i="7"/>
  <c r="P53" i="7"/>
  <c r="O46" i="7"/>
  <c r="O51" i="7"/>
  <c r="O49" i="7"/>
  <c r="P52" i="7"/>
  <c r="O55" i="7"/>
  <c r="P46" i="7"/>
  <c r="O47" i="7"/>
  <c r="P49" i="7"/>
  <c r="P55" i="7"/>
  <c r="P47" i="7"/>
  <c r="O48" i="7"/>
  <c r="P51" i="7"/>
  <c r="O54" i="7"/>
  <c r="P54" i="7"/>
  <c r="O56" i="7"/>
  <c r="N80" i="7"/>
  <c r="M80" i="7"/>
  <c r="N79" i="7"/>
  <c r="M79" i="7"/>
  <c r="N78" i="7"/>
  <c r="M78" i="7"/>
  <c r="N77" i="7"/>
  <c r="M77" i="7"/>
  <c r="N76" i="7"/>
  <c r="M76" i="7"/>
  <c r="N75" i="7"/>
  <c r="M75" i="7"/>
  <c r="P75" i="7" s="1"/>
  <c r="N74" i="7"/>
  <c r="M74" i="7"/>
  <c r="N73" i="7"/>
  <c r="M73" i="7"/>
  <c r="N72" i="7"/>
  <c r="M72" i="7"/>
  <c r="N71" i="7"/>
  <c r="M71" i="7"/>
  <c r="N70" i="7"/>
  <c r="M70" i="7"/>
  <c r="N69" i="7"/>
  <c r="M69" i="7"/>
  <c r="Q69" i="7" s="1"/>
  <c r="N68" i="7"/>
  <c r="M68" i="7"/>
  <c r="N67" i="7"/>
  <c r="M67" i="7"/>
  <c r="N66" i="7"/>
  <c r="M66" i="7"/>
  <c r="Q76" i="7" l="1"/>
  <c r="O80" i="7"/>
  <c r="P79" i="7"/>
  <c r="O77" i="7"/>
  <c r="O75" i="7"/>
  <c r="P73" i="7"/>
  <c r="O72" i="7"/>
  <c r="P71" i="7"/>
  <c r="O70" i="7"/>
  <c r="O67" i="7"/>
  <c r="P78" i="7"/>
  <c r="Q78" i="7" s="1"/>
  <c r="P67" i="7"/>
  <c r="P70" i="7"/>
  <c r="Q70" i="7" s="1"/>
  <c r="O66" i="7"/>
  <c r="P80" i="7"/>
  <c r="Q54" i="7" s="1"/>
  <c r="O78" i="7"/>
  <c r="O69" i="7"/>
  <c r="P72" i="7"/>
  <c r="P77" i="7"/>
  <c r="P66" i="7"/>
  <c r="P74" i="7"/>
  <c r="O68" i="7"/>
  <c r="O73" i="7"/>
  <c r="P76" i="7"/>
  <c r="P69" i="7"/>
  <c r="O74" i="7"/>
  <c r="O71" i="7"/>
  <c r="O79" i="7"/>
  <c r="O76" i="7"/>
  <c r="P68" i="7"/>
  <c r="E6" i="8"/>
  <c r="E5" i="8"/>
  <c r="E4" i="8"/>
  <c r="E3" i="8"/>
  <c r="Q55" i="7" l="1"/>
  <c r="Q7" i="7"/>
  <c r="Q16" i="7"/>
  <c r="Q10" i="7"/>
  <c r="Q11" i="7"/>
  <c r="Q14" i="7"/>
  <c r="Q15" i="7"/>
  <c r="Q30" i="7"/>
  <c r="Q37" i="7"/>
  <c r="Q27" i="7"/>
  <c r="Q35" i="7"/>
  <c r="Q36" i="7"/>
  <c r="Q29" i="7"/>
  <c r="Q47" i="7"/>
  <c r="Q67" i="7"/>
  <c r="Q53" i="7"/>
  <c r="Q52" i="7"/>
  <c r="Q50" i="7"/>
  <c r="Q49" i="7"/>
  <c r="Q68" i="7"/>
  <c r="Q71" i="7"/>
  <c r="Q77" i="7"/>
  <c r="Q74" i="7"/>
  <c r="Q72" i="7"/>
  <c r="Q79" i="7"/>
  <c r="N92" i="7"/>
  <c r="M92" i="7"/>
  <c r="N91" i="7"/>
  <c r="M91" i="7"/>
  <c r="N90" i="7"/>
  <c r="M90" i="7"/>
  <c r="N89" i="7"/>
  <c r="M89" i="7"/>
  <c r="N88" i="7"/>
  <c r="M88" i="7"/>
  <c r="N87" i="7"/>
  <c r="M87" i="7"/>
  <c r="P88" i="7" l="1"/>
  <c r="P89" i="7"/>
  <c r="Q89" i="7" s="1"/>
  <c r="Q88" i="7"/>
  <c r="P87" i="7"/>
  <c r="P91" i="7"/>
  <c r="P92" i="7"/>
  <c r="P90" i="7"/>
  <c r="O87" i="7"/>
  <c r="O89" i="7"/>
  <c r="O91" i="7"/>
  <c r="O88" i="7"/>
  <c r="O90" i="7"/>
  <c r="O92" i="7"/>
  <c r="N99" i="7" l="1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86" i="7"/>
  <c r="M86" i="7"/>
  <c r="N85" i="7"/>
  <c r="M85" i="7"/>
  <c r="Q95" i="7" l="1"/>
  <c r="Q94" i="7"/>
  <c r="Q98" i="7"/>
  <c r="P93" i="7"/>
  <c r="Q93" i="7"/>
  <c r="O97" i="7"/>
  <c r="P95" i="7"/>
  <c r="O86" i="7"/>
  <c r="P97" i="7"/>
  <c r="O94" i="7"/>
  <c r="P98" i="7"/>
  <c r="P86" i="7"/>
  <c r="P96" i="7"/>
  <c r="Q96" i="7" s="1"/>
  <c r="O98" i="7"/>
  <c r="O95" i="7"/>
  <c r="P85" i="7"/>
  <c r="Q85" i="7" s="1"/>
  <c r="O99" i="7"/>
  <c r="P99" i="7"/>
  <c r="O85" i="7"/>
  <c r="O96" i="7"/>
  <c r="P94" i="7"/>
  <c r="O93" i="7"/>
  <c r="Q97" i="7" l="1"/>
  <c r="Q92" i="7"/>
  <c r="Q91" i="7"/>
  <c r="Q90" i="7"/>
  <c r="Q87" i="7"/>
</calcChain>
</file>

<file path=xl/sharedStrings.xml><?xml version="1.0" encoding="utf-8"?>
<sst xmlns="http://schemas.openxmlformats.org/spreadsheetml/2006/main" count="860" uniqueCount="208">
  <si>
    <t>Celi</t>
  </si>
  <si>
    <t>+</t>
  </si>
  <si>
    <t>-</t>
  </si>
  <si>
    <t>1. Satz</t>
  </si>
  <si>
    <t>2. Satz</t>
  </si>
  <si>
    <t>3. Satz</t>
  </si>
  <si>
    <t>4. Satz</t>
  </si>
  <si>
    <t>5. Satz</t>
  </si>
  <si>
    <t>Gesamt</t>
  </si>
  <si>
    <t>Diff</t>
  </si>
  <si>
    <t>Quot</t>
  </si>
  <si>
    <t>.</t>
  </si>
  <si>
    <t>Aktionen 1</t>
  </si>
  <si>
    <t>Aktionen 2</t>
  </si>
  <si>
    <t>Aktionen 3</t>
  </si>
  <si>
    <t>Aktionen 4</t>
  </si>
  <si>
    <t>Aktionen 5</t>
  </si>
  <si>
    <t>Thery</t>
  </si>
  <si>
    <t>Dragi</t>
  </si>
  <si>
    <t>Jenny</t>
  </si>
  <si>
    <t>Sabsi</t>
  </si>
  <si>
    <t>Vali</t>
  </si>
  <si>
    <t>Bojana</t>
  </si>
  <si>
    <t>Alex</t>
  </si>
  <si>
    <t>Celine</t>
  </si>
  <si>
    <t>Brückl hotvolleys - Akademie Graz</t>
  </si>
  <si>
    <t>Stefie R</t>
  </si>
  <si>
    <t>Lea Me</t>
  </si>
  <si>
    <t>Lea Mu</t>
  </si>
  <si>
    <t>Niki</t>
  </si>
  <si>
    <t>Stefie M</t>
  </si>
  <si>
    <t>L:Alex:Bojana:Vali:StefieM:StefieR:Sabsi</t>
  </si>
  <si>
    <t>l:8:2:14:13:6:11</t>
  </si>
  <si>
    <t>l:14:8:2:11:13:10</t>
  </si>
  <si>
    <t>l:8:2:11:13:10:14</t>
  </si>
  <si>
    <t>1:7:t</t>
  </si>
  <si>
    <t>4:13:t</t>
  </si>
  <si>
    <t>21:8:W:Celi/Bojana</t>
  </si>
  <si>
    <t>9:22:w:10/6</t>
  </si>
  <si>
    <t>0:5:T</t>
  </si>
  <si>
    <t>9:9:t</t>
  </si>
  <si>
    <t>9:9:w:6/14</t>
  </si>
  <si>
    <t>10:14:t</t>
  </si>
  <si>
    <t>24:17:W:Dragi/StefieM</t>
  </si>
  <si>
    <t>16:23:w:14/6</t>
  </si>
  <si>
    <t>23:22:T</t>
  </si>
  <si>
    <t>22:17:W:Dragi/StefieM</t>
  </si>
  <si>
    <t>18:15:T</t>
  </si>
  <si>
    <t>6:14:w:10/6</t>
  </si>
  <si>
    <t>6:9:t</t>
  </si>
  <si>
    <t>6:7:w:6/10</t>
  </si>
  <si>
    <t>teamS</t>
  </si>
  <si>
    <t>true</t>
  </si>
  <si>
    <t>false</t>
  </si>
  <si>
    <t>isASrv</t>
  </si>
  <si>
    <t>WSL - Brückl hotvolleys</t>
  </si>
  <si>
    <t>L:Thery:Bojana:Vali:Alex:StefieR:Sabsi</t>
  </si>
  <si>
    <t>L:Bojana:Vali:Alex:StefieR:Sabsi:Thery</t>
  </si>
  <si>
    <t>l:7:6:10:15:8:22</t>
  </si>
  <si>
    <t>l:6:10:15:8:22:7</t>
  </si>
  <si>
    <t>l:6:10:13:9:11:7</t>
  </si>
  <si>
    <t>6:12:T</t>
  </si>
  <si>
    <t>9:17:T</t>
  </si>
  <si>
    <t>18:13:t</t>
  </si>
  <si>
    <t>14:9:w:9/6</t>
  </si>
  <si>
    <t>22:16:w:6/9</t>
  </si>
  <si>
    <t>22:16:w:8/12</t>
  </si>
  <si>
    <t>14:9:w:12/8</t>
  </si>
  <si>
    <t>6:10:t</t>
  </si>
  <si>
    <t>6:16:t</t>
  </si>
  <si>
    <t>3:5:w:12/6</t>
  </si>
  <si>
    <t>13:22:w:6/12</t>
  </si>
  <si>
    <t>13:21:w:5/15</t>
  </si>
  <si>
    <t>17:24:w:15/5</t>
  </si>
  <si>
    <t>6:15:w:9/8</t>
  </si>
  <si>
    <t>4:9:t</t>
  </si>
  <si>
    <t>10:18:t</t>
  </si>
  <si>
    <t>4:11:w:9/6</t>
  </si>
  <si>
    <t>4:11:w:12/8</t>
  </si>
  <si>
    <t>7:14:w:5/22</t>
  </si>
  <si>
    <t>10:21:w:22/5</t>
  </si>
  <si>
    <t>8:17:t</t>
  </si>
  <si>
    <t>9:18:w:8/6</t>
  </si>
  <si>
    <t>8:14:w:22/11</t>
  </si>
  <si>
    <t>10:20:w:11/22</t>
  </si>
  <si>
    <t>14:20:W:LeaMe/StefieR</t>
  </si>
  <si>
    <t>16:23:W:StefieR/LeaMe</t>
  </si>
  <si>
    <t>21:12:W:Dragi/Vali</t>
  </si>
  <si>
    <t>15:10:W:LeaMe/StefieR</t>
  </si>
  <si>
    <t>18:10:W:Celi/Bojana</t>
  </si>
  <si>
    <t>23:12:W:StefieM/Thery</t>
  </si>
  <si>
    <t>21:11:W:Celi/Bojana</t>
  </si>
  <si>
    <t>23:11:W:Celine/Thery</t>
  </si>
  <si>
    <t>l:14:8:10:11:17:7</t>
  </si>
  <si>
    <t>l:14:8:10:19:17:7</t>
  </si>
  <si>
    <t>l:7:14:8:10:19:17</t>
  </si>
  <si>
    <t>21:17:T</t>
  </si>
  <si>
    <t>14:19:t</t>
  </si>
  <si>
    <t>9:14:t</t>
  </si>
  <si>
    <t>12:10:T</t>
  </si>
  <si>
    <t>10:16:t</t>
  </si>
  <si>
    <t>15:21:t</t>
  </si>
  <si>
    <t>5:10:w:2/8</t>
  </si>
  <si>
    <t>15:22:w:8/2</t>
  </si>
  <si>
    <t>14:21:w:19/11</t>
  </si>
  <si>
    <t>5:8:t</t>
  </si>
  <si>
    <t>14:20:t</t>
  </si>
  <si>
    <t>20:18:T</t>
  </si>
  <si>
    <t>20:16:W:LeaMe/StefieR</t>
  </si>
  <si>
    <t>20:19:W:StefieR/LeaMe</t>
  </si>
  <si>
    <t>Brückl hotvolleys - Jennersdorf</t>
  </si>
  <si>
    <t>VBC Weiz - Brückl hotvolleys</t>
  </si>
  <si>
    <t>l:10:12:4:6:3:15</t>
  </si>
  <si>
    <t>l:5:16:12:15:11:3</t>
  </si>
  <si>
    <t>l:12:5:6:3:15:10</t>
  </si>
  <si>
    <t>7:12:t</t>
  </si>
  <si>
    <t>12:18:t</t>
  </si>
  <si>
    <t>12:19:w:5/4</t>
  </si>
  <si>
    <t>15:22:w:13/6</t>
  </si>
  <si>
    <t>19:15:T</t>
  </si>
  <si>
    <t>10:12:t</t>
  </si>
  <si>
    <t>22:19:T</t>
  </si>
  <si>
    <t>13:20:w:4/5</t>
  </si>
  <si>
    <t>10:14:w:10/16</t>
  </si>
  <si>
    <t>12:17:w:16/10</t>
  </si>
  <si>
    <t>20:23:w:13/15</t>
  </si>
  <si>
    <t>10:14:w:6/11</t>
  </si>
  <si>
    <t>12:17:w:11/6</t>
  </si>
  <si>
    <t>23:19:W:Dragi/Alex</t>
  </si>
  <si>
    <t>22:18:W:LeaMe/StefieR</t>
  </si>
  <si>
    <t>24:21:W:StefieR/LeaMe</t>
  </si>
  <si>
    <t>3:8:t</t>
  </si>
  <si>
    <t>3:9:w:11/6</t>
  </si>
  <si>
    <t>3:9:w:16/10</t>
  </si>
  <si>
    <t>Brückl hotvolleys - Hausmannstätten</t>
  </si>
  <si>
    <t>l:17:16:9:7:5:11</t>
  </si>
  <si>
    <t>l:11:17:16:9:7:5</t>
  </si>
  <si>
    <t>l:17:8:9:7:5:11</t>
  </si>
  <si>
    <t>l:11:17:8:9:7:5</t>
  </si>
  <si>
    <t>1:6:t</t>
  </si>
  <si>
    <t>5:16:t</t>
  </si>
  <si>
    <t>6:23:w:6/17</t>
  </si>
  <si>
    <t>7:24:w:17/6</t>
  </si>
  <si>
    <t>6:23:w:4/11</t>
  </si>
  <si>
    <t>9:11:T</t>
  </si>
  <si>
    <t>23:21:T</t>
  </si>
  <si>
    <t>23:22:W:Celi/StefieR</t>
  </si>
  <si>
    <t>23:23:W:StefieR/Celi</t>
  </si>
  <si>
    <t>23:24:W:StefieM/Alex</t>
  </si>
  <si>
    <t>12:12:t</t>
  </si>
  <si>
    <t>19:22:t</t>
  </si>
  <si>
    <t>20:23:w:6/17</t>
  </si>
  <si>
    <t>20:23:w:4/11</t>
  </si>
  <si>
    <t>19:23:w:8/16</t>
  </si>
  <si>
    <t>15:15:w:14/7</t>
  </si>
  <si>
    <t>20:22:T</t>
  </si>
  <si>
    <t>21:23:W:StefieM/StefieR</t>
  </si>
  <si>
    <t>21:24:W:StefieR/StefieM</t>
  </si>
  <si>
    <t>11:12:t</t>
  </si>
  <si>
    <t>2:5:T</t>
  </si>
  <si>
    <t>15:18:T</t>
  </si>
  <si>
    <t>10:8:W:Dragi/Sabsi</t>
  </si>
  <si>
    <t>15:16:W:Sabsi/Dragi</t>
  </si>
  <si>
    <t>7:5:t</t>
  </si>
  <si>
    <t>20:21:t</t>
  </si>
  <si>
    <t>8:12:w:14/7</t>
  </si>
  <si>
    <t>23:24:w:7/14</t>
  </si>
  <si>
    <t>22:22:w:4/11</t>
  </si>
  <si>
    <t>22:22:w:6/17</t>
  </si>
  <si>
    <t>22:23:w:17/6</t>
  </si>
  <si>
    <t>L:Thery:Bojana:Vali:Alex:StefieR:Dragi</t>
  </si>
  <si>
    <t>1:5:T</t>
  </si>
  <si>
    <t>2:9:T</t>
  </si>
  <si>
    <t>1:6:W:Sabsi/Dragi</t>
  </si>
  <si>
    <t>9:5:t</t>
  </si>
  <si>
    <t>10:11:t</t>
  </si>
  <si>
    <t>12:13:w:4/11</t>
  </si>
  <si>
    <t>9:6:w:16/8</t>
  </si>
  <si>
    <t>D</t>
  </si>
  <si>
    <t>LeaMu</t>
  </si>
  <si>
    <t>LeaMe</t>
  </si>
  <si>
    <t>Kathi</t>
  </si>
  <si>
    <t>Villach - Brückl hotvolleys</t>
  </si>
  <si>
    <t>L:Stefie:Celi:LeaMe:Celine:Niki:LeaMu</t>
  </si>
  <si>
    <t>L:LeaMu:LeaMe:StefieM:Kathie:Niki:Celine</t>
  </si>
  <si>
    <t>L:LeaMu:LeaMe:StefieM:Kathie:Celi:Celine</t>
  </si>
  <si>
    <t>L:Stefie:Celi:LeaMe:Celine:Kathi:LeaMu</t>
  </si>
  <si>
    <t>l:12:25:7:28:15:23</t>
  </si>
  <si>
    <t>l:23:12:25:7:28:15</t>
  </si>
  <si>
    <t>l:10:23:12:25:7:28</t>
  </si>
  <si>
    <t>16:20:t</t>
  </si>
  <si>
    <t>18:23:t</t>
  </si>
  <si>
    <t>17:20:w:24/15</t>
  </si>
  <si>
    <t>11:14:T</t>
  </si>
  <si>
    <t>23:15:t</t>
  </si>
  <si>
    <t>5:10:t</t>
  </si>
  <si>
    <t>8:16:t</t>
  </si>
  <si>
    <t>13:19:w:24/12</t>
  </si>
  <si>
    <t>13:19:w:26/28</t>
  </si>
  <si>
    <t>5:9:w:37/7</t>
  </si>
  <si>
    <t>8:14:w:10/15</t>
  </si>
  <si>
    <t>19:22:w:12/24</t>
  </si>
  <si>
    <t>19:22:w:28/26</t>
  </si>
  <si>
    <t>19:16:T</t>
  </si>
  <si>
    <t>24:22:T</t>
  </si>
  <si>
    <t>6:14:T</t>
  </si>
  <si>
    <t>16:10:w:6/10</t>
  </si>
  <si>
    <t>6:8:w:6/15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</si>
</sst>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0" xfId="1" applyBorder="1"/>
    <xf numFmtId="164" fontId="2" fillId="2" borderId="0" xfId="1" applyNumberFormat="1" applyBorder="1" applyAlignment="1">
      <alignment horizontal="right"/>
    </xf>
    <xf numFmtId="0" fontId="2" fillId="2" borderId="0" xfId="1" applyBorder="1" applyAlignment="1">
      <alignment horizontal="right"/>
    </xf>
    <xf numFmtId="0" fontId="2" fillId="2" borderId="0" xfId="1" applyBorder="1" applyAlignment="1">
      <alignment horizontal="center"/>
    </xf>
    <xf numFmtId="16" fontId="3" fillId="2" borderId="0" xfId="1" applyNumberFormat="1" applyFont="1" applyBorder="1"/>
    <xf numFmtId="0" fontId="3" fillId="2" borderId="0" xfId="1" applyFont="1" applyBorder="1"/>
    <xf numFmtId="0" fontId="3" fillId="2" borderId="0" xfId="1" applyFont="1" applyBorder="1" applyAlignment="1">
      <alignment horizontal="right"/>
    </xf>
  </cellXfs>
  <cellStyles count="2">
    <cellStyle name="Standard" xfId="0" builtinId="0"/>
    <cellStyle name="Zelle überprüfen" xfId="1" builtinId="23"/>
  </cellStyles>
  <dxfs count="8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BE4-F64F-4D58-971E-86C19A50F49D}">
  <sheetPr codeName="Tabelle1"/>
  <dimension ref="A1:AG100"/>
  <sheetViews>
    <sheetView workbookViewId="0">
      <selection sqref="A1:XFD1048576"/>
    </sheetView>
  </sheetViews>
  <sheetFormatPr baseColWidth="10" defaultColWidth="9.140625" defaultRowHeight="15" x14ac:dyDescent="0.25"/>
  <cols>
    <col min="1" max="1" width="11.42578125" customWidth="1"/>
    <col min="2" max="15" width="3.7109375" customWidth="1"/>
    <col min="16" max="16" width="7.140625" customWidth="1"/>
    <col min="17" max="17" width="3.7109375" customWidth="1"/>
    <col min="18" max="18" width="7.7109375" customWidth="1"/>
    <col min="19" max="27" width="3.7109375" customWidth="1"/>
    <col min="28" max="28" width="3.85546875" customWidth="1"/>
    <col min="29" max="33" width="20.7109375" customWidth="1"/>
  </cols>
  <sheetData>
    <row r="1" spans="1:33" x14ac:dyDescent="0.25">
      <c r="A1" t="s">
        <v>11</v>
      </c>
    </row>
    <row r="2" spans="1:33" ht="18.75" x14ac:dyDescent="0.3">
      <c r="A2" s="8">
        <v>44128</v>
      </c>
      <c r="B2" s="9" t="s">
        <v>134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3" x14ac:dyDescent="0.25">
      <c r="A3" s="4"/>
      <c r="B3" s="4" t="s">
        <v>3</v>
      </c>
      <c r="C3" s="4"/>
      <c r="D3" s="4" t="s">
        <v>4</v>
      </c>
      <c r="E3" s="4"/>
      <c r="F3" s="4" t="s">
        <v>5</v>
      </c>
      <c r="G3" s="4"/>
      <c r="H3" s="4" t="s">
        <v>6</v>
      </c>
      <c r="I3" s="4"/>
      <c r="J3" s="4" t="s">
        <v>7</v>
      </c>
      <c r="K3" s="4"/>
      <c r="L3" s="4"/>
      <c r="M3" s="4" t="s">
        <v>8</v>
      </c>
      <c r="N3" s="4"/>
      <c r="O3" s="4"/>
      <c r="P3" s="6"/>
    </row>
    <row r="4" spans="1:33" x14ac:dyDescent="0.25">
      <c r="A4" s="4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1</v>
      </c>
      <c r="K4" s="7" t="s">
        <v>2</v>
      </c>
      <c r="L4" s="7"/>
      <c r="M4" s="7" t="s">
        <v>1</v>
      </c>
      <c r="N4" s="7" t="s">
        <v>2</v>
      </c>
      <c r="O4" s="4" t="s">
        <v>9</v>
      </c>
      <c r="P4" s="6" t="s">
        <v>10</v>
      </c>
      <c r="S4" t="s">
        <v>3</v>
      </c>
      <c r="U4" t="s">
        <v>4</v>
      </c>
      <c r="W4" t="s">
        <v>5</v>
      </c>
      <c r="Y4" t="s">
        <v>6</v>
      </c>
      <c r="AA4" t="s">
        <v>7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</row>
    <row r="5" spans="1:33" x14ac:dyDescent="0.25">
      <c r="A5" s="1" t="s">
        <v>0</v>
      </c>
      <c r="D5">
        <v>0</v>
      </c>
      <c r="E5">
        <v>0</v>
      </c>
      <c r="M5">
        <f t="shared" ref="M5:M17" si="0" xml:space="preserve"> B5 + D5 + F5 + H5 + J5</f>
        <v>0</v>
      </c>
      <c r="N5">
        <f t="shared" ref="N5:N17" si="1" xml:space="preserve"> C5 + E5 + G5 + I5 + K5</f>
        <v>0</v>
      </c>
      <c r="O5" s="1">
        <f t="shared" ref="O5:O17" si="2">M5 - N5</f>
        <v>0</v>
      </c>
      <c r="P5" s="3">
        <f t="shared" ref="P5:P17" si="3" xml:space="preserve"> IF(M5+N5=0, 0, IF(N5=0, "MAX", M5/N5))</f>
        <v>0</v>
      </c>
      <c r="Q5">
        <f>IF(AND(M5 = 0, N5 = 0), 0, IF(P5 &lt; 1, 3, IF(P5 &gt;= P$80, 1, 2)))</f>
        <v>0</v>
      </c>
      <c r="T5">
        <v>0</v>
      </c>
      <c r="U5">
        <v>0</v>
      </c>
      <c r="X5">
        <v>0</v>
      </c>
      <c r="Y5">
        <v>1</v>
      </c>
      <c r="AB5">
        <v>2</v>
      </c>
      <c r="AC5" t="s">
        <v>56</v>
      </c>
      <c r="AD5" t="s">
        <v>57</v>
      </c>
      <c r="AE5" t="s">
        <v>56</v>
      </c>
      <c r="AF5" t="s">
        <v>57</v>
      </c>
      <c r="AG5" t="s">
        <v>170</v>
      </c>
    </row>
    <row r="6" spans="1:33" x14ac:dyDescent="0.25">
      <c r="A6" s="1" t="s">
        <v>18</v>
      </c>
      <c r="H6">
        <v>1</v>
      </c>
      <c r="I6">
        <v>0</v>
      </c>
      <c r="J6">
        <v>0</v>
      </c>
      <c r="K6">
        <v>0</v>
      </c>
      <c r="M6">
        <f t="shared" si="0"/>
        <v>1</v>
      </c>
      <c r="N6">
        <f t="shared" si="1"/>
        <v>0</v>
      </c>
      <c r="O6" s="1">
        <f t="shared" si="2"/>
        <v>1</v>
      </c>
      <c r="P6" s="3" t="str">
        <f t="shared" si="3"/>
        <v>MAX</v>
      </c>
      <c r="Q6">
        <v>2</v>
      </c>
      <c r="S6">
        <v>2</v>
      </c>
      <c r="T6">
        <v>1</v>
      </c>
      <c r="U6">
        <v>2</v>
      </c>
      <c r="V6">
        <v>1</v>
      </c>
      <c r="W6">
        <v>1</v>
      </c>
      <c r="X6">
        <v>1</v>
      </c>
      <c r="Y6">
        <v>2</v>
      </c>
      <c r="Z6">
        <v>2</v>
      </c>
      <c r="AA6">
        <v>1</v>
      </c>
      <c r="AB6">
        <v>7</v>
      </c>
      <c r="AC6" t="s">
        <v>135</v>
      </c>
      <c r="AD6" t="s">
        <v>136</v>
      </c>
      <c r="AE6" t="s">
        <v>137</v>
      </c>
      <c r="AF6" t="s">
        <v>138</v>
      </c>
      <c r="AG6" t="s">
        <v>137</v>
      </c>
    </row>
    <row r="7" spans="1:33" x14ac:dyDescent="0.25">
      <c r="A7" s="1" t="s">
        <v>22</v>
      </c>
      <c r="B7">
        <v>1</v>
      </c>
      <c r="C7">
        <v>1</v>
      </c>
      <c r="D7">
        <v>0</v>
      </c>
      <c r="E7">
        <v>1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M7">
        <f t="shared" si="0"/>
        <v>1</v>
      </c>
      <c r="N7">
        <f t="shared" si="1"/>
        <v>5</v>
      </c>
      <c r="O7" s="1">
        <f t="shared" si="2"/>
        <v>-4</v>
      </c>
      <c r="P7" s="3">
        <f t="shared" si="3"/>
        <v>0.2</v>
      </c>
      <c r="Q7">
        <f t="shared" ref="Q7:Q16" si="4">IF(AND(M7 = 0, N7 = 0), 0, IF(P7 &lt; 1, 3, IF(P7 &gt;= P$80, 1, 2)))</f>
        <v>3</v>
      </c>
      <c r="S7">
        <v>8</v>
      </c>
      <c r="T7">
        <v>3</v>
      </c>
      <c r="U7">
        <v>3</v>
      </c>
      <c r="V7">
        <v>3</v>
      </c>
      <c r="W7">
        <v>2</v>
      </c>
      <c r="X7">
        <v>4</v>
      </c>
      <c r="Y7">
        <v>3</v>
      </c>
      <c r="Z7">
        <v>6</v>
      </c>
      <c r="AA7">
        <v>2</v>
      </c>
      <c r="AB7">
        <v>9</v>
      </c>
      <c r="AC7" t="s">
        <v>139</v>
      </c>
      <c r="AD7" t="s">
        <v>144</v>
      </c>
      <c r="AE7" t="s">
        <v>144</v>
      </c>
      <c r="AF7" t="s">
        <v>159</v>
      </c>
      <c r="AG7" t="s">
        <v>178</v>
      </c>
    </row>
    <row r="8" spans="1:33" x14ac:dyDescent="0.25">
      <c r="A8" s="1" t="s">
        <v>29</v>
      </c>
      <c r="M8">
        <f t="shared" ref="M8" si="5" xml:space="preserve"> B8 + D8 + F8 + H8 + J8</f>
        <v>0</v>
      </c>
      <c r="N8">
        <f t="shared" ref="N8" si="6" xml:space="preserve"> C8 + E8 + G8 + I8 + K8</f>
        <v>0</v>
      </c>
      <c r="O8" s="1">
        <f t="shared" ref="O8" si="7">M8 - N8</f>
        <v>0</v>
      </c>
      <c r="P8" s="3">
        <f t="shared" ref="P8" si="8" xml:space="preserve"> IF(M8+N8=0, 0, IF(N8=0, "MAX", M8/N8))</f>
        <v>0</v>
      </c>
      <c r="Q8">
        <f t="shared" si="4"/>
        <v>0</v>
      </c>
      <c r="S8">
        <v>9</v>
      </c>
      <c r="T8">
        <v>4</v>
      </c>
      <c r="U8">
        <v>5</v>
      </c>
      <c r="V8">
        <v>4</v>
      </c>
      <c r="W8">
        <v>6</v>
      </c>
      <c r="X8">
        <v>6</v>
      </c>
      <c r="Y8">
        <v>9</v>
      </c>
      <c r="Z8">
        <v>7</v>
      </c>
      <c r="AA8">
        <v>8</v>
      </c>
      <c r="AB8">
        <v>10</v>
      </c>
      <c r="AC8" t="s">
        <v>140</v>
      </c>
      <c r="AD8" t="s">
        <v>145</v>
      </c>
      <c r="AE8" t="s">
        <v>155</v>
      </c>
      <c r="AF8" t="s">
        <v>160</v>
      </c>
      <c r="AG8" t="s">
        <v>171</v>
      </c>
    </row>
    <row r="9" spans="1:33" x14ac:dyDescent="0.25">
      <c r="A9" s="1" t="s">
        <v>19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M9">
        <f t="shared" si="0"/>
        <v>0</v>
      </c>
      <c r="N9">
        <f t="shared" si="1"/>
        <v>3</v>
      </c>
      <c r="O9" s="1">
        <f t="shared" si="2"/>
        <v>-3</v>
      </c>
      <c r="P9" s="3">
        <f t="shared" si="3"/>
        <v>0</v>
      </c>
      <c r="Q9">
        <f t="shared" si="4"/>
        <v>3</v>
      </c>
      <c r="S9">
        <v>11</v>
      </c>
      <c r="T9">
        <v>5</v>
      </c>
      <c r="U9">
        <v>6</v>
      </c>
      <c r="V9">
        <v>5</v>
      </c>
      <c r="W9">
        <v>7</v>
      </c>
      <c r="X9">
        <v>7</v>
      </c>
      <c r="Y9">
        <v>12</v>
      </c>
      <c r="Z9">
        <v>8</v>
      </c>
      <c r="AA9">
        <v>12</v>
      </c>
      <c r="AB9">
        <v>11</v>
      </c>
      <c r="AC9" t="s">
        <v>141</v>
      </c>
      <c r="AD9" t="s">
        <v>146</v>
      </c>
      <c r="AE9" t="s">
        <v>156</v>
      </c>
      <c r="AF9" t="s">
        <v>161</v>
      </c>
      <c r="AG9" t="s">
        <v>172</v>
      </c>
    </row>
    <row r="10" spans="1:33" x14ac:dyDescent="0.25">
      <c r="A10" s="1" t="s">
        <v>20</v>
      </c>
      <c r="B10">
        <v>8</v>
      </c>
      <c r="C10">
        <v>1</v>
      </c>
      <c r="D10">
        <v>2</v>
      </c>
      <c r="E10">
        <v>1</v>
      </c>
      <c r="F10">
        <v>1</v>
      </c>
      <c r="G10">
        <v>0</v>
      </c>
      <c r="H10">
        <v>4</v>
      </c>
      <c r="I10">
        <v>1</v>
      </c>
      <c r="J10">
        <v>2</v>
      </c>
      <c r="K10">
        <v>0</v>
      </c>
      <c r="M10">
        <f t="shared" si="0"/>
        <v>17</v>
      </c>
      <c r="N10">
        <f t="shared" si="1"/>
        <v>3</v>
      </c>
      <c r="O10" s="1">
        <f t="shared" si="2"/>
        <v>14</v>
      </c>
      <c r="P10" s="3">
        <f t="shared" si="3"/>
        <v>5.666666666666667</v>
      </c>
      <c r="Q10">
        <f t="shared" si="4"/>
        <v>1</v>
      </c>
      <c r="S10">
        <v>23</v>
      </c>
      <c r="T10">
        <v>6</v>
      </c>
      <c r="U10">
        <v>7</v>
      </c>
      <c r="V10">
        <v>6</v>
      </c>
      <c r="W10">
        <v>9</v>
      </c>
      <c r="X10">
        <v>11</v>
      </c>
      <c r="Y10">
        <v>13</v>
      </c>
      <c r="Z10">
        <v>10</v>
      </c>
      <c r="AA10">
        <v>13</v>
      </c>
      <c r="AB10">
        <v>12</v>
      </c>
      <c r="AC10" t="s">
        <v>143</v>
      </c>
      <c r="AD10" t="s">
        <v>147</v>
      </c>
      <c r="AE10" t="s">
        <v>157</v>
      </c>
      <c r="AF10" t="s">
        <v>162</v>
      </c>
      <c r="AG10" t="s">
        <v>173</v>
      </c>
    </row>
    <row r="11" spans="1:33" x14ac:dyDescent="0.25">
      <c r="A11" s="1" t="s">
        <v>23</v>
      </c>
      <c r="B11">
        <v>2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3</v>
      </c>
      <c r="J11">
        <v>1</v>
      </c>
      <c r="K11">
        <v>1</v>
      </c>
      <c r="M11">
        <f t="shared" si="0"/>
        <v>7</v>
      </c>
      <c r="N11">
        <f t="shared" si="1"/>
        <v>4</v>
      </c>
      <c r="O11" s="1">
        <f t="shared" si="2"/>
        <v>3</v>
      </c>
      <c r="P11" s="3">
        <f t="shared" si="3"/>
        <v>1.75</v>
      </c>
      <c r="Q11">
        <f t="shared" si="4"/>
        <v>1</v>
      </c>
      <c r="S11">
        <v>24</v>
      </c>
      <c r="T11">
        <v>7</v>
      </c>
      <c r="U11">
        <v>9</v>
      </c>
      <c r="V11">
        <v>7</v>
      </c>
      <c r="W11">
        <v>13</v>
      </c>
      <c r="X11">
        <v>12</v>
      </c>
      <c r="Y11">
        <v>14</v>
      </c>
      <c r="Z11">
        <v>14</v>
      </c>
      <c r="AA11">
        <v>14</v>
      </c>
      <c r="AB11">
        <v>13</v>
      </c>
      <c r="AC11" t="s">
        <v>142</v>
      </c>
      <c r="AD11" t="s">
        <v>148</v>
      </c>
      <c r="AE11" t="s">
        <v>158</v>
      </c>
      <c r="AF11" t="s">
        <v>163</v>
      </c>
      <c r="AG11" t="s">
        <v>174</v>
      </c>
    </row>
    <row r="12" spans="1:33" x14ac:dyDescent="0.25">
      <c r="A12" s="1" t="s">
        <v>30</v>
      </c>
      <c r="D12">
        <v>0</v>
      </c>
      <c r="E12">
        <v>0</v>
      </c>
      <c r="F12">
        <v>0</v>
      </c>
      <c r="G12">
        <v>0</v>
      </c>
      <c r="M12">
        <f t="shared" si="0"/>
        <v>0</v>
      </c>
      <c r="N12">
        <f t="shared" si="1"/>
        <v>0</v>
      </c>
      <c r="O12" s="1">
        <f t="shared" si="2"/>
        <v>0</v>
      </c>
      <c r="P12" s="3">
        <f t="shared" si="3"/>
        <v>0</v>
      </c>
      <c r="Q12">
        <f t="shared" si="4"/>
        <v>0</v>
      </c>
      <c r="S12">
        <v>25</v>
      </c>
      <c r="U12">
        <v>12</v>
      </c>
      <c r="V12">
        <v>12</v>
      </c>
      <c r="W12">
        <v>14</v>
      </c>
      <c r="X12">
        <v>13</v>
      </c>
      <c r="Y12">
        <v>15</v>
      </c>
      <c r="Z12">
        <v>16</v>
      </c>
      <c r="AA12">
        <v>15</v>
      </c>
      <c r="AD12" t="s">
        <v>149</v>
      </c>
      <c r="AF12" t="s">
        <v>164</v>
      </c>
      <c r="AG12" t="s">
        <v>175</v>
      </c>
    </row>
    <row r="13" spans="1:33" x14ac:dyDescent="0.25">
      <c r="A13" s="1" t="s">
        <v>24</v>
      </c>
      <c r="M13">
        <f t="shared" si="0"/>
        <v>0</v>
      </c>
      <c r="N13">
        <f t="shared" si="1"/>
        <v>0</v>
      </c>
      <c r="O13" s="1">
        <f t="shared" si="2"/>
        <v>0</v>
      </c>
      <c r="P13" s="3">
        <f t="shared" si="3"/>
        <v>0</v>
      </c>
      <c r="Q13">
        <f t="shared" si="4"/>
        <v>0</v>
      </c>
      <c r="U13">
        <v>15</v>
      </c>
      <c r="V13">
        <v>15</v>
      </c>
      <c r="W13">
        <v>15</v>
      </c>
      <c r="X13">
        <v>14</v>
      </c>
      <c r="Y13">
        <v>16</v>
      </c>
      <c r="Z13">
        <v>18</v>
      </c>
      <c r="AD13" t="s">
        <v>150</v>
      </c>
      <c r="AF13" t="s">
        <v>165</v>
      </c>
      <c r="AG13" t="s">
        <v>177</v>
      </c>
    </row>
    <row r="14" spans="1:33" x14ac:dyDescent="0.25">
      <c r="A14" s="1" t="s">
        <v>21</v>
      </c>
      <c r="B14">
        <v>3</v>
      </c>
      <c r="C14">
        <v>0</v>
      </c>
      <c r="D14">
        <v>5</v>
      </c>
      <c r="E14">
        <v>2</v>
      </c>
      <c r="F14">
        <v>5</v>
      </c>
      <c r="G14">
        <v>1</v>
      </c>
      <c r="H14">
        <v>5</v>
      </c>
      <c r="I14">
        <v>4</v>
      </c>
      <c r="J14">
        <v>4</v>
      </c>
      <c r="K14">
        <v>1</v>
      </c>
      <c r="M14">
        <f t="shared" si="0"/>
        <v>22</v>
      </c>
      <c r="N14">
        <f t="shared" si="1"/>
        <v>8</v>
      </c>
      <c r="O14" s="1">
        <f t="shared" si="2"/>
        <v>14</v>
      </c>
      <c r="P14" s="3">
        <f t="shared" si="3"/>
        <v>2.75</v>
      </c>
      <c r="Q14">
        <f t="shared" si="4"/>
        <v>1</v>
      </c>
      <c r="U14">
        <v>17</v>
      </c>
      <c r="V14">
        <v>17</v>
      </c>
      <c r="W14">
        <v>16</v>
      </c>
      <c r="X14">
        <v>16</v>
      </c>
      <c r="Y14">
        <v>18</v>
      </c>
      <c r="Z14">
        <v>19</v>
      </c>
      <c r="AD14" t="s">
        <v>152</v>
      </c>
      <c r="AF14" t="s">
        <v>166</v>
      </c>
      <c r="AG14" t="s">
        <v>176</v>
      </c>
    </row>
    <row r="15" spans="1:33" x14ac:dyDescent="0.25">
      <c r="A15" s="1" t="s">
        <v>26</v>
      </c>
      <c r="B15">
        <v>0</v>
      </c>
      <c r="C15">
        <v>0</v>
      </c>
      <c r="D15">
        <v>1</v>
      </c>
      <c r="E15">
        <v>2</v>
      </c>
      <c r="F15">
        <v>2</v>
      </c>
      <c r="G15">
        <v>1</v>
      </c>
      <c r="H15">
        <v>2</v>
      </c>
      <c r="I15">
        <v>0</v>
      </c>
      <c r="J15">
        <v>0</v>
      </c>
      <c r="K15">
        <v>1</v>
      </c>
      <c r="M15">
        <f t="shared" si="0"/>
        <v>5</v>
      </c>
      <c r="N15">
        <f t="shared" si="1"/>
        <v>4</v>
      </c>
      <c r="O15" s="1">
        <f t="shared" si="2"/>
        <v>1</v>
      </c>
      <c r="P15" s="3">
        <f t="shared" si="3"/>
        <v>1.25</v>
      </c>
      <c r="Q15">
        <f t="shared" si="4"/>
        <v>2</v>
      </c>
      <c r="U15">
        <v>19</v>
      </c>
      <c r="V15">
        <v>18</v>
      </c>
      <c r="W15">
        <v>17</v>
      </c>
      <c r="X15">
        <v>17</v>
      </c>
      <c r="Y15">
        <v>21</v>
      </c>
      <c r="Z15">
        <v>20</v>
      </c>
      <c r="AD15" t="s">
        <v>151</v>
      </c>
      <c r="AF15" t="s">
        <v>167</v>
      </c>
    </row>
    <row r="16" spans="1:33" x14ac:dyDescent="0.25">
      <c r="A16" s="1" t="s">
        <v>17</v>
      </c>
      <c r="B16">
        <v>6</v>
      </c>
      <c r="C16">
        <v>0</v>
      </c>
      <c r="D16">
        <v>4</v>
      </c>
      <c r="E16">
        <v>1</v>
      </c>
      <c r="F16">
        <v>4</v>
      </c>
      <c r="G16">
        <v>0</v>
      </c>
      <c r="H16">
        <v>5</v>
      </c>
      <c r="I16">
        <v>0</v>
      </c>
      <c r="J16">
        <v>6</v>
      </c>
      <c r="K16">
        <v>0</v>
      </c>
      <c r="M16">
        <f t="shared" si="0"/>
        <v>25</v>
      </c>
      <c r="N16">
        <f t="shared" si="1"/>
        <v>1</v>
      </c>
      <c r="O16" s="1">
        <f t="shared" si="2"/>
        <v>24</v>
      </c>
      <c r="P16" s="3">
        <f t="shared" si="3"/>
        <v>25</v>
      </c>
      <c r="Q16">
        <f t="shared" si="4"/>
        <v>1</v>
      </c>
      <c r="U16">
        <v>23</v>
      </c>
      <c r="V16">
        <v>19</v>
      </c>
      <c r="W16">
        <v>18</v>
      </c>
      <c r="X16">
        <v>18</v>
      </c>
      <c r="Y16">
        <v>22</v>
      </c>
      <c r="Z16">
        <v>21</v>
      </c>
      <c r="AD16" t="s">
        <v>153</v>
      </c>
      <c r="AF16" t="s">
        <v>168</v>
      </c>
    </row>
    <row r="17" spans="1:33" x14ac:dyDescent="0.25">
      <c r="A17" s="4"/>
      <c r="B17" s="4">
        <v>25</v>
      </c>
      <c r="C17" s="4">
        <v>7</v>
      </c>
      <c r="D17" s="4">
        <v>23</v>
      </c>
      <c r="E17" s="4">
        <v>25</v>
      </c>
      <c r="F17" s="4">
        <v>21</v>
      </c>
      <c r="G17" s="4">
        <v>25</v>
      </c>
      <c r="H17" s="4">
        <v>25</v>
      </c>
      <c r="I17" s="4">
        <v>23</v>
      </c>
      <c r="J17" s="4">
        <v>15</v>
      </c>
      <c r="K17" s="4">
        <v>13</v>
      </c>
      <c r="L17" s="4"/>
      <c r="M17" s="4">
        <f t="shared" si="0"/>
        <v>109</v>
      </c>
      <c r="N17" s="4">
        <f t="shared" si="1"/>
        <v>93</v>
      </c>
      <c r="O17" s="4">
        <f t="shared" si="2"/>
        <v>16</v>
      </c>
      <c r="P17" s="5">
        <f t="shared" si="3"/>
        <v>1.1720430107526882</v>
      </c>
      <c r="V17">
        <v>25</v>
      </c>
      <c r="W17">
        <v>19</v>
      </c>
      <c r="X17">
        <v>20</v>
      </c>
      <c r="Y17">
        <v>23</v>
      </c>
      <c r="Z17">
        <v>22</v>
      </c>
      <c r="AD17" t="s">
        <v>154</v>
      </c>
      <c r="AF17" t="s">
        <v>169</v>
      </c>
    </row>
    <row r="18" spans="1:33" x14ac:dyDescent="0.25">
      <c r="W18">
        <v>20</v>
      </c>
      <c r="X18">
        <v>22</v>
      </c>
      <c r="Y18">
        <v>25</v>
      </c>
      <c r="Z18">
        <v>23</v>
      </c>
    </row>
    <row r="19" spans="1:33" x14ac:dyDescent="0.25">
      <c r="A19" t="s">
        <v>11</v>
      </c>
      <c r="W19">
        <v>21</v>
      </c>
      <c r="X19">
        <v>25</v>
      </c>
    </row>
    <row r="20" spans="1:33" x14ac:dyDescent="0.25">
      <c r="A20" t="s">
        <v>11</v>
      </c>
    </row>
    <row r="21" spans="1:33" x14ac:dyDescent="0.25">
      <c r="A21" t="s">
        <v>11</v>
      </c>
    </row>
    <row r="22" spans="1:33" ht="18" customHeight="1" x14ac:dyDescent="0.3">
      <c r="A22" s="8">
        <v>44121</v>
      </c>
      <c r="B22" s="9" t="s">
        <v>111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33" x14ac:dyDescent="0.25">
      <c r="A23" s="4"/>
      <c r="B23" s="4" t="s">
        <v>3</v>
      </c>
      <c r="C23" s="4"/>
      <c r="D23" s="4" t="s">
        <v>4</v>
      </c>
      <c r="E23" s="4"/>
      <c r="F23" s="4" t="s">
        <v>5</v>
      </c>
      <c r="G23" s="4"/>
      <c r="H23" s="4" t="s">
        <v>6</v>
      </c>
      <c r="I23" s="4"/>
      <c r="J23" s="4" t="s">
        <v>7</v>
      </c>
      <c r="K23" s="4"/>
      <c r="L23" s="4"/>
      <c r="M23" s="4" t="s">
        <v>8</v>
      </c>
      <c r="N23" s="4"/>
      <c r="O23" s="4"/>
      <c r="P23" s="6"/>
    </row>
    <row r="24" spans="1:33" x14ac:dyDescent="0.25">
      <c r="A24" s="4"/>
      <c r="B24" s="7" t="s">
        <v>1</v>
      </c>
      <c r="C24" s="7" t="s">
        <v>2</v>
      </c>
      <c r="D24" s="7" t="s">
        <v>1</v>
      </c>
      <c r="E24" s="7" t="s">
        <v>2</v>
      </c>
      <c r="F24" s="7" t="s">
        <v>1</v>
      </c>
      <c r="G24" s="7" t="s">
        <v>2</v>
      </c>
      <c r="H24" s="7" t="s">
        <v>1</v>
      </c>
      <c r="I24" s="7" t="s">
        <v>2</v>
      </c>
      <c r="J24" s="7" t="s">
        <v>1</v>
      </c>
      <c r="K24" s="7" t="s">
        <v>2</v>
      </c>
      <c r="L24" s="7"/>
      <c r="M24" s="7" t="s">
        <v>1</v>
      </c>
      <c r="N24" s="7" t="s">
        <v>2</v>
      </c>
      <c r="O24" s="4" t="s">
        <v>9</v>
      </c>
      <c r="P24" s="6" t="s">
        <v>10</v>
      </c>
      <c r="S24" t="s">
        <v>3</v>
      </c>
      <c r="U24" t="s">
        <v>4</v>
      </c>
      <c r="W24" t="s">
        <v>5</v>
      </c>
      <c r="Y24" t="s">
        <v>6</v>
      </c>
      <c r="AA24" t="s">
        <v>7</v>
      </c>
      <c r="AC24" t="s">
        <v>12</v>
      </c>
      <c r="AD24" t="s">
        <v>13</v>
      </c>
      <c r="AE24" t="s">
        <v>14</v>
      </c>
      <c r="AF24" t="s">
        <v>15</v>
      </c>
      <c r="AG24" t="s">
        <v>16</v>
      </c>
    </row>
    <row r="25" spans="1:33" x14ac:dyDescent="0.25">
      <c r="A25" s="1" t="s">
        <v>0</v>
      </c>
      <c r="M25">
        <f t="shared" ref="M25:M38" si="9" xml:space="preserve"> B25 + D25 + F25 + H25 + J25</f>
        <v>0</v>
      </c>
      <c r="N25">
        <f t="shared" ref="N25:N38" si="10" xml:space="preserve"> C25 + E25 + G25 + I25 + K25</f>
        <v>0</v>
      </c>
      <c r="O25" s="1">
        <f t="shared" ref="O25:O38" si="11">M25 - N25</f>
        <v>0</v>
      </c>
      <c r="P25" s="3">
        <f t="shared" ref="P25:P38" si="12" xml:space="preserve"> IF(M25+N25=0, 0, IF(N25=0, "MAX", M25/N25))</f>
        <v>0</v>
      </c>
      <c r="Q25">
        <f t="shared" ref="Q25:Q37" si="13">IF(AND(M25 = 0, N25 = 0), 0, IF(P25 &lt; 1, 3, IF(P25 &gt;= P$80, 1, 2)))</f>
        <v>0</v>
      </c>
      <c r="T25">
        <v>1</v>
      </c>
      <c r="U25">
        <v>3</v>
      </c>
      <c r="X25">
        <v>0</v>
      </c>
      <c r="AC25" t="s">
        <v>56</v>
      </c>
      <c r="AD25" t="s">
        <v>57</v>
      </c>
      <c r="AE25" t="s">
        <v>56</v>
      </c>
    </row>
    <row r="26" spans="1:33" x14ac:dyDescent="0.25">
      <c r="A26" s="1" t="s">
        <v>18</v>
      </c>
      <c r="F26">
        <v>0</v>
      </c>
      <c r="G26">
        <v>0</v>
      </c>
      <c r="M26">
        <f t="shared" si="9"/>
        <v>0</v>
      </c>
      <c r="N26">
        <f t="shared" si="10"/>
        <v>0</v>
      </c>
      <c r="O26" s="1">
        <f t="shared" si="11"/>
        <v>0</v>
      </c>
      <c r="P26" s="3">
        <f t="shared" si="12"/>
        <v>0</v>
      </c>
      <c r="Q26">
        <v>2</v>
      </c>
      <c r="S26">
        <v>1</v>
      </c>
      <c r="T26">
        <v>2</v>
      </c>
      <c r="U26">
        <v>4</v>
      </c>
      <c r="V26">
        <v>1</v>
      </c>
      <c r="W26">
        <v>2</v>
      </c>
      <c r="X26">
        <v>2</v>
      </c>
      <c r="AC26" t="s">
        <v>112</v>
      </c>
      <c r="AD26" t="s">
        <v>114</v>
      </c>
      <c r="AE26" t="s">
        <v>113</v>
      </c>
    </row>
    <row r="27" spans="1:33" x14ac:dyDescent="0.25">
      <c r="A27" s="1" t="s">
        <v>22</v>
      </c>
      <c r="B27">
        <v>2</v>
      </c>
      <c r="C27">
        <v>0</v>
      </c>
      <c r="D27">
        <v>2</v>
      </c>
      <c r="E27">
        <v>1</v>
      </c>
      <c r="F27">
        <v>1</v>
      </c>
      <c r="G27">
        <v>0</v>
      </c>
      <c r="M27">
        <f t="shared" si="9"/>
        <v>5</v>
      </c>
      <c r="N27">
        <f t="shared" si="10"/>
        <v>1</v>
      </c>
      <c r="O27" s="1">
        <f t="shared" si="11"/>
        <v>4</v>
      </c>
      <c r="P27" s="3">
        <f t="shared" si="12"/>
        <v>5</v>
      </c>
      <c r="Q27">
        <f t="shared" si="13"/>
        <v>1</v>
      </c>
      <c r="S27">
        <v>4</v>
      </c>
      <c r="T27">
        <v>3</v>
      </c>
      <c r="U27">
        <v>6</v>
      </c>
      <c r="V27">
        <v>2</v>
      </c>
      <c r="W27">
        <v>3</v>
      </c>
      <c r="X27">
        <v>3</v>
      </c>
      <c r="AC27" t="s">
        <v>115</v>
      </c>
      <c r="AD27" t="s">
        <v>131</v>
      </c>
      <c r="AE27" t="s">
        <v>120</v>
      </c>
    </row>
    <row r="28" spans="1:33" x14ac:dyDescent="0.25">
      <c r="A28" s="1" t="s">
        <v>19</v>
      </c>
      <c r="B28">
        <v>0</v>
      </c>
      <c r="C28">
        <v>1</v>
      </c>
      <c r="D28">
        <v>0</v>
      </c>
      <c r="E28">
        <v>1</v>
      </c>
      <c r="F28">
        <v>0</v>
      </c>
      <c r="G28">
        <v>2</v>
      </c>
      <c r="M28">
        <f t="shared" si="9"/>
        <v>0</v>
      </c>
      <c r="N28">
        <f t="shared" si="10"/>
        <v>4</v>
      </c>
      <c r="O28" s="1">
        <f t="shared" si="11"/>
        <v>-4</v>
      </c>
      <c r="P28" s="3">
        <f t="shared" si="12"/>
        <v>0</v>
      </c>
      <c r="Q28">
        <f t="shared" si="13"/>
        <v>3</v>
      </c>
      <c r="S28">
        <v>7</v>
      </c>
      <c r="T28">
        <v>4</v>
      </c>
      <c r="U28">
        <v>11</v>
      </c>
      <c r="V28">
        <v>3</v>
      </c>
      <c r="W28">
        <v>5</v>
      </c>
      <c r="X28">
        <v>4</v>
      </c>
      <c r="AC28" t="s">
        <v>116</v>
      </c>
      <c r="AD28" t="s">
        <v>132</v>
      </c>
      <c r="AE28" t="s">
        <v>121</v>
      </c>
    </row>
    <row r="29" spans="1:33" x14ac:dyDescent="0.25">
      <c r="A29" s="1" t="s">
        <v>20</v>
      </c>
      <c r="B29">
        <v>3</v>
      </c>
      <c r="C29">
        <v>2</v>
      </c>
      <c r="D29">
        <v>3</v>
      </c>
      <c r="E29">
        <v>2</v>
      </c>
      <c r="F29">
        <v>3</v>
      </c>
      <c r="G29">
        <v>2</v>
      </c>
      <c r="M29">
        <f t="shared" si="9"/>
        <v>9</v>
      </c>
      <c r="N29">
        <f t="shared" si="10"/>
        <v>6</v>
      </c>
      <c r="O29" s="1">
        <f t="shared" si="11"/>
        <v>3</v>
      </c>
      <c r="P29" s="3">
        <f t="shared" si="12"/>
        <v>1.5</v>
      </c>
      <c r="Q29">
        <f t="shared" si="13"/>
        <v>1</v>
      </c>
      <c r="S29">
        <v>8</v>
      </c>
      <c r="T29">
        <v>7</v>
      </c>
      <c r="U29">
        <v>19</v>
      </c>
      <c r="V29">
        <v>4</v>
      </c>
      <c r="W29">
        <v>6</v>
      </c>
      <c r="X29">
        <v>5</v>
      </c>
      <c r="AC29" t="s">
        <v>117</v>
      </c>
      <c r="AD29" t="s">
        <v>133</v>
      </c>
      <c r="AE29" t="s">
        <v>122</v>
      </c>
    </row>
    <row r="30" spans="1:33" x14ac:dyDescent="0.25">
      <c r="A30" s="1" t="s">
        <v>23</v>
      </c>
      <c r="B30">
        <v>3</v>
      </c>
      <c r="C30">
        <v>2</v>
      </c>
      <c r="D30">
        <v>0</v>
      </c>
      <c r="E30">
        <v>1</v>
      </c>
      <c r="F30">
        <v>3</v>
      </c>
      <c r="G30">
        <v>1</v>
      </c>
      <c r="M30">
        <f t="shared" si="9"/>
        <v>6</v>
      </c>
      <c r="N30">
        <f t="shared" si="10"/>
        <v>4</v>
      </c>
      <c r="O30" s="1">
        <f t="shared" si="11"/>
        <v>2</v>
      </c>
      <c r="P30" s="3">
        <f t="shared" si="12"/>
        <v>1.5</v>
      </c>
      <c r="Q30">
        <f t="shared" si="13"/>
        <v>1</v>
      </c>
      <c r="S30">
        <v>12</v>
      </c>
      <c r="T30">
        <v>8</v>
      </c>
      <c r="U30">
        <v>20</v>
      </c>
      <c r="V30">
        <v>6</v>
      </c>
      <c r="W30">
        <v>7</v>
      </c>
      <c r="X30">
        <v>6</v>
      </c>
      <c r="AC30" t="s">
        <v>118</v>
      </c>
      <c r="AE30" t="s">
        <v>123</v>
      </c>
    </row>
    <row r="31" spans="1:33" x14ac:dyDescent="0.25">
      <c r="A31" s="1" t="s">
        <v>30</v>
      </c>
      <c r="M31">
        <f t="shared" si="9"/>
        <v>0</v>
      </c>
      <c r="N31">
        <f t="shared" si="10"/>
        <v>0</v>
      </c>
      <c r="O31" s="1">
        <f t="shared" si="11"/>
        <v>0</v>
      </c>
      <c r="P31" s="3">
        <f t="shared" si="12"/>
        <v>0</v>
      </c>
      <c r="Q31">
        <f t="shared" si="13"/>
        <v>0</v>
      </c>
      <c r="S31">
        <v>14</v>
      </c>
      <c r="T31">
        <v>10</v>
      </c>
      <c r="U31">
        <v>23</v>
      </c>
      <c r="V31">
        <v>8</v>
      </c>
      <c r="W31">
        <v>8</v>
      </c>
      <c r="X31">
        <v>7</v>
      </c>
      <c r="AC31" t="s">
        <v>119</v>
      </c>
      <c r="AE31" t="s">
        <v>124</v>
      </c>
    </row>
    <row r="32" spans="1:33" x14ac:dyDescent="0.25">
      <c r="A32" s="1" t="s">
        <v>27</v>
      </c>
      <c r="F32">
        <v>0</v>
      </c>
      <c r="G32">
        <v>0</v>
      </c>
      <c r="M32">
        <f t="shared" ref="M32:M34" si="14" xml:space="preserve"> B32 + D32 + F32 + H32 + J32</f>
        <v>0</v>
      </c>
      <c r="N32">
        <f t="shared" ref="N32:N34" si="15" xml:space="preserve"> C32 + E32 + G32 + I32 + K32</f>
        <v>0</v>
      </c>
      <c r="O32" s="1">
        <f t="shared" ref="O32:O34" si="16">M32 - N32</f>
        <v>0</v>
      </c>
      <c r="P32" s="3">
        <f t="shared" ref="P32:P34" si="17" xml:space="preserve"> IF(M32+N32=0, 0, IF(N32=0, "MAX", M32/N32))</f>
        <v>0</v>
      </c>
      <c r="Q32">
        <v>2</v>
      </c>
      <c r="S32">
        <v>15</v>
      </c>
      <c r="T32">
        <v>12</v>
      </c>
      <c r="U32">
        <v>24</v>
      </c>
      <c r="V32">
        <v>9</v>
      </c>
      <c r="W32">
        <v>9</v>
      </c>
      <c r="X32">
        <v>9</v>
      </c>
      <c r="AE32" t="s">
        <v>125</v>
      </c>
    </row>
    <row r="33" spans="1:33" x14ac:dyDescent="0.25">
      <c r="A33" s="1" t="s">
        <v>24</v>
      </c>
      <c r="M33">
        <f t="shared" si="14"/>
        <v>0</v>
      </c>
      <c r="N33">
        <f t="shared" si="15"/>
        <v>0</v>
      </c>
      <c r="O33" s="1">
        <f t="shared" si="16"/>
        <v>0</v>
      </c>
      <c r="P33" s="3">
        <f t="shared" si="17"/>
        <v>0</v>
      </c>
      <c r="Q33">
        <f t="shared" ref="Q33:Q34" si="18">IF(AND(M33 = 0, N33 = 0), 0, IF(P33 &lt; 1, 3, IF(P33 &gt;= P$80, 1, 2)))</f>
        <v>0</v>
      </c>
      <c r="S33">
        <v>19</v>
      </c>
      <c r="T33">
        <v>15</v>
      </c>
      <c r="U33">
        <v>25</v>
      </c>
      <c r="V33">
        <v>11</v>
      </c>
      <c r="W33">
        <v>10</v>
      </c>
      <c r="X33">
        <v>10</v>
      </c>
      <c r="AE33" t="s">
        <v>126</v>
      </c>
    </row>
    <row r="34" spans="1:33" x14ac:dyDescent="0.25">
      <c r="A34" s="1" t="s">
        <v>28</v>
      </c>
      <c r="M34">
        <f t="shared" si="14"/>
        <v>0</v>
      </c>
      <c r="N34">
        <f t="shared" si="15"/>
        <v>0</v>
      </c>
      <c r="O34" s="1">
        <f t="shared" si="16"/>
        <v>0</v>
      </c>
      <c r="P34" s="3">
        <f t="shared" si="17"/>
        <v>0</v>
      </c>
      <c r="Q34">
        <f t="shared" si="18"/>
        <v>0</v>
      </c>
      <c r="S34">
        <v>22</v>
      </c>
      <c r="T34">
        <v>16</v>
      </c>
      <c r="W34">
        <v>15</v>
      </c>
      <c r="X34">
        <v>11</v>
      </c>
      <c r="AE34" t="s">
        <v>127</v>
      </c>
    </row>
    <row r="35" spans="1:33" x14ac:dyDescent="0.25">
      <c r="A35" s="1" t="s">
        <v>21</v>
      </c>
      <c r="B35">
        <v>2</v>
      </c>
      <c r="C35">
        <v>1</v>
      </c>
      <c r="D35">
        <v>3</v>
      </c>
      <c r="E35">
        <v>0</v>
      </c>
      <c r="F35">
        <v>3</v>
      </c>
      <c r="G35">
        <v>2</v>
      </c>
      <c r="M35">
        <f t="shared" si="9"/>
        <v>8</v>
      </c>
      <c r="N35">
        <f t="shared" si="10"/>
        <v>3</v>
      </c>
      <c r="O35" s="1">
        <f t="shared" si="11"/>
        <v>5</v>
      </c>
      <c r="P35" s="3">
        <f t="shared" si="12"/>
        <v>2.6666666666666665</v>
      </c>
      <c r="Q35">
        <f t="shared" si="13"/>
        <v>1</v>
      </c>
      <c r="S35">
        <v>25</v>
      </c>
      <c r="W35">
        <v>17</v>
      </c>
      <c r="X35">
        <v>12</v>
      </c>
      <c r="AE35" t="s">
        <v>128</v>
      </c>
    </row>
    <row r="36" spans="1:33" x14ac:dyDescent="0.25">
      <c r="A36" s="1" t="s">
        <v>26</v>
      </c>
      <c r="B36">
        <v>1</v>
      </c>
      <c r="C36">
        <v>0</v>
      </c>
      <c r="D36">
        <v>0</v>
      </c>
      <c r="E36">
        <v>0</v>
      </c>
      <c r="F36">
        <v>1</v>
      </c>
      <c r="G36">
        <v>2</v>
      </c>
      <c r="M36">
        <f t="shared" si="9"/>
        <v>2</v>
      </c>
      <c r="N36">
        <f t="shared" si="10"/>
        <v>2</v>
      </c>
      <c r="O36" s="1">
        <f t="shared" si="11"/>
        <v>0</v>
      </c>
      <c r="P36" s="3">
        <f t="shared" si="12"/>
        <v>1</v>
      </c>
      <c r="Q36">
        <f t="shared" si="13"/>
        <v>2</v>
      </c>
      <c r="W36">
        <v>18</v>
      </c>
      <c r="X36">
        <v>13</v>
      </c>
      <c r="AE36" t="s">
        <v>129</v>
      </c>
    </row>
    <row r="37" spans="1:33" x14ac:dyDescent="0.25">
      <c r="A37" s="1" t="s">
        <v>17</v>
      </c>
      <c r="B37">
        <v>5</v>
      </c>
      <c r="C37">
        <v>1</v>
      </c>
      <c r="D37">
        <v>4</v>
      </c>
      <c r="E37">
        <v>1</v>
      </c>
      <c r="F37">
        <v>2</v>
      </c>
      <c r="G37">
        <v>1</v>
      </c>
      <c r="M37">
        <f t="shared" si="9"/>
        <v>11</v>
      </c>
      <c r="N37">
        <f t="shared" si="10"/>
        <v>3</v>
      </c>
      <c r="O37" s="1">
        <f t="shared" si="11"/>
        <v>8</v>
      </c>
      <c r="P37" s="3">
        <f t="shared" si="12"/>
        <v>3.6666666666666665</v>
      </c>
      <c r="Q37">
        <f t="shared" si="13"/>
        <v>1</v>
      </c>
      <c r="W37">
        <v>20</v>
      </c>
      <c r="X37">
        <v>14</v>
      </c>
      <c r="AE37" t="s">
        <v>130</v>
      </c>
    </row>
    <row r="38" spans="1:33" x14ac:dyDescent="0.25">
      <c r="A38" s="4"/>
      <c r="B38" s="4">
        <v>25</v>
      </c>
      <c r="C38" s="4">
        <v>16</v>
      </c>
      <c r="D38" s="4">
        <v>25</v>
      </c>
      <c r="E38" s="4">
        <v>11</v>
      </c>
      <c r="F38" s="4">
        <v>25</v>
      </c>
      <c r="G38" s="4">
        <v>21</v>
      </c>
      <c r="H38" s="4"/>
      <c r="I38" s="4"/>
      <c r="J38" s="4"/>
      <c r="K38" s="4"/>
      <c r="L38" s="4"/>
      <c r="M38" s="4">
        <f t="shared" si="9"/>
        <v>75</v>
      </c>
      <c r="N38" s="4">
        <f t="shared" si="10"/>
        <v>48</v>
      </c>
      <c r="O38" s="4">
        <f t="shared" si="11"/>
        <v>27</v>
      </c>
      <c r="P38" s="5">
        <f t="shared" si="12"/>
        <v>1.5625</v>
      </c>
      <c r="W38">
        <v>21</v>
      </c>
      <c r="X38">
        <v>15</v>
      </c>
    </row>
    <row r="39" spans="1:33" x14ac:dyDescent="0.25">
      <c r="W39">
        <v>22</v>
      </c>
      <c r="X39">
        <v>19</v>
      </c>
    </row>
    <row r="40" spans="1:33" x14ac:dyDescent="0.25">
      <c r="A40" t="s">
        <v>11</v>
      </c>
      <c r="W40">
        <v>23</v>
      </c>
      <c r="X40">
        <v>20</v>
      </c>
    </row>
    <row r="41" spans="1:33" x14ac:dyDescent="0.25">
      <c r="A41" t="s">
        <v>11</v>
      </c>
      <c r="W41">
        <v>24</v>
      </c>
      <c r="X41">
        <v>21</v>
      </c>
    </row>
    <row r="42" spans="1:33" x14ac:dyDescent="0.25">
      <c r="A42" t="s">
        <v>11</v>
      </c>
      <c r="W42">
        <v>25</v>
      </c>
    </row>
    <row r="43" spans="1:33" ht="18" customHeight="1" x14ac:dyDescent="0.3">
      <c r="A43" s="8">
        <v>44114</v>
      </c>
      <c r="B43" s="9" t="s">
        <v>110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</row>
    <row r="44" spans="1:33" x14ac:dyDescent="0.25">
      <c r="A44" s="4"/>
      <c r="B44" s="4" t="s">
        <v>3</v>
      </c>
      <c r="C44" s="4"/>
      <c r="D44" s="4" t="s">
        <v>4</v>
      </c>
      <c r="E44" s="4"/>
      <c r="F44" s="4" t="s">
        <v>5</v>
      </c>
      <c r="G44" s="4"/>
      <c r="H44" s="4" t="s">
        <v>6</v>
      </c>
      <c r="I44" s="4"/>
      <c r="J44" s="4" t="s">
        <v>7</v>
      </c>
      <c r="K44" s="4"/>
      <c r="L44" s="4"/>
      <c r="M44" s="4" t="s">
        <v>8</v>
      </c>
      <c r="N44" s="4"/>
      <c r="O44" s="4"/>
      <c r="P44" s="6"/>
    </row>
    <row r="45" spans="1:33" x14ac:dyDescent="0.25">
      <c r="A45" s="4"/>
      <c r="B45" s="7" t="s">
        <v>1</v>
      </c>
      <c r="C45" s="7" t="s">
        <v>2</v>
      </c>
      <c r="D45" s="7" t="s">
        <v>1</v>
      </c>
      <c r="E45" s="7" t="s">
        <v>2</v>
      </c>
      <c r="F45" s="7" t="s">
        <v>1</v>
      </c>
      <c r="G45" s="7" t="s">
        <v>2</v>
      </c>
      <c r="H45" s="7" t="s">
        <v>1</v>
      </c>
      <c r="I45" s="7" t="s">
        <v>2</v>
      </c>
      <c r="J45" s="7" t="s">
        <v>1</v>
      </c>
      <c r="K45" s="7" t="s">
        <v>2</v>
      </c>
      <c r="L45" s="7"/>
      <c r="M45" s="7" t="s">
        <v>1</v>
      </c>
      <c r="N45" s="7" t="s">
        <v>2</v>
      </c>
      <c r="O45" s="4" t="s">
        <v>9</v>
      </c>
      <c r="P45" s="6" t="s">
        <v>10</v>
      </c>
      <c r="S45" t="s">
        <v>3</v>
      </c>
      <c r="U45" t="s">
        <v>4</v>
      </c>
      <c r="W45" t="s">
        <v>5</v>
      </c>
      <c r="Y45" t="s">
        <v>6</v>
      </c>
      <c r="AA45" t="s">
        <v>7</v>
      </c>
      <c r="AC45" t="s">
        <v>12</v>
      </c>
      <c r="AD45" t="s">
        <v>13</v>
      </c>
      <c r="AE45" t="s">
        <v>14</v>
      </c>
      <c r="AF45" t="s">
        <v>15</v>
      </c>
      <c r="AG45" t="s">
        <v>16</v>
      </c>
    </row>
    <row r="46" spans="1:33" x14ac:dyDescent="0.25">
      <c r="A46" s="1" t="s">
        <v>0</v>
      </c>
      <c r="M46">
        <f t="shared" ref="M46:M56" si="19" xml:space="preserve"> B46 + D46 + F46 + H46 + J46</f>
        <v>0</v>
      </c>
      <c r="N46">
        <f t="shared" ref="N46:N56" si="20" xml:space="preserve"> C46 + E46 + G46 + I46 + K46</f>
        <v>0</v>
      </c>
      <c r="O46" s="1">
        <f t="shared" ref="O46:O56" si="21">M46 - N46</f>
        <v>0</v>
      </c>
      <c r="P46" s="3">
        <f t="shared" ref="P46:P56" si="22" xml:space="preserve"> IF(M46+N46=0, 0, IF(N46=0, "MAX", M46/N46))</f>
        <v>0</v>
      </c>
      <c r="Q46">
        <f t="shared" ref="Q46:Q55" si="23">IF(AND(M46 = 0, N46 = 0), 0, IF(P46 &lt; 1, 3, IF(P46 &gt;= P$80, 1, 2)))</f>
        <v>0</v>
      </c>
      <c r="T46">
        <v>0</v>
      </c>
      <c r="U46">
        <v>0</v>
      </c>
      <c r="X46">
        <v>0</v>
      </c>
      <c r="AC46" t="s">
        <v>56</v>
      </c>
      <c r="AD46" t="s">
        <v>57</v>
      </c>
      <c r="AE46" t="s">
        <v>56</v>
      </c>
    </row>
    <row r="47" spans="1:33" x14ac:dyDescent="0.25">
      <c r="A47" s="1" t="s">
        <v>22</v>
      </c>
      <c r="B47">
        <v>1</v>
      </c>
      <c r="C47">
        <v>1</v>
      </c>
      <c r="D47">
        <v>4</v>
      </c>
      <c r="E47">
        <v>1</v>
      </c>
      <c r="F47">
        <v>3</v>
      </c>
      <c r="G47">
        <v>1</v>
      </c>
      <c r="M47">
        <f t="shared" si="19"/>
        <v>8</v>
      </c>
      <c r="N47">
        <f t="shared" si="20"/>
        <v>3</v>
      </c>
      <c r="O47" s="1">
        <f t="shared" si="21"/>
        <v>5</v>
      </c>
      <c r="P47" s="3">
        <f t="shared" si="22"/>
        <v>2.6666666666666665</v>
      </c>
      <c r="Q47">
        <f t="shared" si="23"/>
        <v>1</v>
      </c>
      <c r="S47">
        <v>4</v>
      </c>
      <c r="T47">
        <v>2</v>
      </c>
      <c r="U47">
        <v>1</v>
      </c>
      <c r="V47">
        <v>1</v>
      </c>
      <c r="W47">
        <v>1</v>
      </c>
      <c r="X47">
        <v>1</v>
      </c>
      <c r="AC47" t="s">
        <v>93</v>
      </c>
      <c r="AD47" t="s">
        <v>95</v>
      </c>
      <c r="AE47" t="s">
        <v>94</v>
      </c>
    </row>
    <row r="48" spans="1:33" x14ac:dyDescent="0.25">
      <c r="A48" s="1" t="s">
        <v>19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M48">
        <f t="shared" si="19"/>
        <v>0</v>
      </c>
      <c r="N48">
        <f t="shared" si="20"/>
        <v>1</v>
      </c>
      <c r="O48" s="1">
        <f t="shared" si="21"/>
        <v>-1</v>
      </c>
      <c r="P48" s="3">
        <f t="shared" si="22"/>
        <v>0</v>
      </c>
      <c r="Q48">
        <f t="shared" si="23"/>
        <v>3</v>
      </c>
      <c r="S48">
        <v>5</v>
      </c>
      <c r="T48">
        <v>3</v>
      </c>
      <c r="U48">
        <v>2</v>
      </c>
      <c r="V48">
        <v>2</v>
      </c>
      <c r="W48">
        <v>5</v>
      </c>
      <c r="X48">
        <v>2</v>
      </c>
      <c r="AC48" t="s">
        <v>98</v>
      </c>
      <c r="AD48" t="s">
        <v>105</v>
      </c>
      <c r="AE48" t="s">
        <v>99</v>
      </c>
    </row>
    <row r="49" spans="1:31" x14ac:dyDescent="0.25">
      <c r="A49" s="1" t="s">
        <v>20</v>
      </c>
      <c r="B49">
        <v>3</v>
      </c>
      <c r="C49">
        <v>2</v>
      </c>
      <c r="D49">
        <v>6</v>
      </c>
      <c r="E49">
        <v>2</v>
      </c>
      <c r="F49">
        <v>4</v>
      </c>
      <c r="G49">
        <v>1</v>
      </c>
      <c r="M49">
        <f t="shared" si="19"/>
        <v>13</v>
      </c>
      <c r="N49">
        <f t="shared" si="20"/>
        <v>5</v>
      </c>
      <c r="O49" s="1">
        <f t="shared" si="21"/>
        <v>8</v>
      </c>
      <c r="P49" s="3">
        <f t="shared" si="22"/>
        <v>2.6</v>
      </c>
      <c r="Q49">
        <f t="shared" si="23"/>
        <v>1</v>
      </c>
      <c r="S49">
        <v>7</v>
      </c>
      <c r="T49">
        <v>5</v>
      </c>
      <c r="U49">
        <v>6</v>
      </c>
      <c r="V49">
        <v>3</v>
      </c>
      <c r="W49">
        <v>7</v>
      </c>
      <c r="X49">
        <v>3</v>
      </c>
      <c r="AC49" t="s">
        <v>97</v>
      </c>
      <c r="AD49" t="s">
        <v>106</v>
      </c>
      <c r="AE49" t="s">
        <v>100</v>
      </c>
    </row>
    <row r="50" spans="1:31" x14ac:dyDescent="0.25">
      <c r="A50" s="1" t="s">
        <v>23</v>
      </c>
      <c r="B50">
        <v>2</v>
      </c>
      <c r="C50">
        <v>0</v>
      </c>
      <c r="D50">
        <v>1</v>
      </c>
      <c r="E50">
        <v>0</v>
      </c>
      <c r="F50">
        <v>2</v>
      </c>
      <c r="G50">
        <v>0</v>
      </c>
      <c r="M50">
        <f t="shared" si="19"/>
        <v>5</v>
      </c>
      <c r="N50">
        <f t="shared" si="20"/>
        <v>0</v>
      </c>
      <c r="O50" s="1">
        <f t="shared" si="21"/>
        <v>5</v>
      </c>
      <c r="P50" s="3" t="str">
        <f t="shared" si="22"/>
        <v>MAX</v>
      </c>
      <c r="Q50">
        <f t="shared" si="23"/>
        <v>1</v>
      </c>
      <c r="S50">
        <v>8</v>
      </c>
      <c r="T50">
        <v>6</v>
      </c>
      <c r="U50">
        <v>7</v>
      </c>
      <c r="V50">
        <v>4</v>
      </c>
      <c r="W50">
        <v>9</v>
      </c>
      <c r="X50">
        <v>5</v>
      </c>
      <c r="AC50" t="s">
        <v>96</v>
      </c>
      <c r="AD50" t="s">
        <v>99</v>
      </c>
      <c r="AE50" t="s">
        <v>101</v>
      </c>
    </row>
    <row r="51" spans="1:31" x14ac:dyDescent="0.25">
      <c r="A51" s="1" t="s">
        <v>30</v>
      </c>
      <c r="M51">
        <f t="shared" si="19"/>
        <v>0</v>
      </c>
      <c r="N51">
        <f t="shared" si="20"/>
        <v>0</v>
      </c>
      <c r="O51" s="1">
        <f t="shared" si="21"/>
        <v>0</v>
      </c>
      <c r="P51" s="3">
        <f t="shared" si="22"/>
        <v>0</v>
      </c>
      <c r="Q51">
        <f t="shared" si="23"/>
        <v>0</v>
      </c>
      <c r="S51">
        <v>9</v>
      </c>
      <c r="T51">
        <v>7</v>
      </c>
      <c r="U51">
        <v>9</v>
      </c>
      <c r="V51">
        <v>5</v>
      </c>
      <c r="W51">
        <v>10</v>
      </c>
      <c r="X51">
        <v>6</v>
      </c>
      <c r="AC51" t="s">
        <v>104</v>
      </c>
      <c r="AD51" t="s">
        <v>107</v>
      </c>
      <c r="AE51" t="s">
        <v>102</v>
      </c>
    </row>
    <row r="52" spans="1:31" x14ac:dyDescent="0.25">
      <c r="A52" s="1" t="s">
        <v>27</v>
      </c>
      <c r="D52">
        <v>0</v>
      </c>
      <c r="E52">
        <v>1</v>
      </c>
      <c r="M52">
        <f t="shared" si="19"/>
        <v>0</v>
      </c>
      <c r="N52">
        <f t="shared" si="20"/>
        <v>1</v>
      </c>
      <c r="O52" s="1">
        <f t="shared" si="21"/>
        <v>-1</v>
      </c>
      <c r="P52" s="3">
        <f t="shared" si="22"/>
        <v>0</v>
      </c>
      <c r="Q52">
        <f t="shared" si="23"/>
        <v>3</v>
      </c>
      <c r="S52">
        <v>10</v>
      </c>
      <c r="T52">
        <v>8</v>
      </c>
      <c r="U52">
        <v>10</v>
      </c>
      <c r="V52">
        <v>6</v>
      </c>
      <c r="W52">
        <v>11</v>
      </c>
      <c r="X52">
        <v>7</v>
      </c>
      <c r="AD52" t="s">
        <v>108</v>
      </c>
      <c r="AE52" t="s">
        <v>103</v>
      </c>
    </row>
    <row r="53" spans="1:31" x14ac:dyDescent="0.25">
      <c r="A53" s="1" t="s">
        <v>21</v>
      </c>
      <c r="B53">
        <v>7</v>
      </c>
      <c r="C53">
        <v>1</v>
      </c>
      <c r="D53">
        <v>3</v>
      </c>
      <c r="E53">
        <v>1</v>
      </c>
      <c r="F53">
        <v>7</v>
      </c>
      <c r="G53">
        <v>2</v>
      </c>
      <c r="M53">
        <f t="shared" si="19"/>
        <v>17</v>
      </c>
      <c r="N53">
        <f t="shared" si="20"/>
        <v>4</v>
      </c>
      <c r="O53" s="1">
        <f t="shared" si="21"/>
        <v>13</v>
      </c>
      <c r="P53" s="3">
        <f t="shared" si="22"/>
        <v>4.25</v>
      </c>
      <c r="Q53">
        <f t="shared" si="23"/>
        <v>1</v>
      </c>
      <c r="S53">
        <v>11</v>
      </c>
      <c r="T53">
        <v>9</v>
      </c>
      <c r="U53">
        <v>11</v>
      </c>
      <c r="V53">
        <v>7</v>
      </c>
      <c r="W53">
        <v>12</v>
      </c>
      <c r="X53">
        <v>10</v>
      </c>
      <c r="AD53" t="s">
        <v>109</v>
      </c>
    </row>
    <row r="54" spans="1:31" x14ac:dyDescent="0.25">
      <c r="A54" s="1" t="s">
        <v>26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M54">
        <f t="shared" si="19"/>
        <v>1</v>
      </c>
      <c r="N54">
        <f t="shared" si="20"/>
        <v>0</v>
      </c>
      <c r="O54" s="1">
        <f t="shared" si="21"/>
        <v>1</v>
      </c>
      <c r="P54" s="3" t="str">
        <f t="shared" si="22"/>
        <v>MAX</v>
      </c>
      <c r="Q54">
        <f t="shared" si="23"/>
        <v>1</v>
      </c>
      <c r="S54">
        <v>16</v>
      </c>
      <c r="T54">
        <v>12</v>
      </c>
      <c r="U54">
        <v>12</v>
      </c>
      <c r="V54">
        <v>8</v>
      </c>
      <c r="W54">
        <v>16</v>
      </c>
      <c r="X54">
        <v>12</v>
      </c>
    </row>
    <row r="55" spans="1:31" x14ac:dyDescent="0.25">
      <c r="A55" s="1" t="s">
        <v>17</v>
      </c>
      <c r="B55">
        <v>2</v>
      </c>
      <c r="C55">
        <v>2</v>
      </c>
      <c r="D55">
        <v>2</v>
      </c>
      <c r="E55">
        <v>0</v>
      </c>
      <c r="F55">
        <v>2</v>
      </c>
      <c r="G55">
        <v>1</v>
      </c>
      <c r="M55">
        <f t="shared" si="19"/>
        <v>6</v>
      </c>
      <c r="N55">
        <f t="shared" si="20"/>
        <v>3</v>
      </c>
      <c r="O55" s="1">
        <f t="shared" si="21"/>
        <v>3</v>
      </c>
      <c r="P55" s="3">
        <f t="shared" si="22"/>
        <v>2</v>
      </c>
      <c r="Q55">
        <f t="shared" si="23"/>
        <v>1</v>
      </c>
      <c r="S55">
        <v>17</v>
      </c>
      <c r="T55">
        <v>13</v>
      </c>
      <c r="U55">
        <v>13</v>
      </c>
      <c r="V55">
        <v>10</v>
      </c>
      <c r="W55">
        <v>18</v>
      </c>
      <c r="X55">
        <v>13</v>
      </c>
    </row>
    <row r="56" spans="1:31" x14ac:dyDescent="0.25">
      <c r="A56" s="4"/>
      <c r="B56" s="4">
        <v>25</v>
      </c>
      <c r="C56" s="4">
        <v>20</v>
      </c>
      <c r="D56" s="4">
        <v>25</v>
      </c>
      <c r="E56" s="4">
        <v>20</v>
      </c>
      <c r="F56" s="4">
        <v>25</v>
      </c>
      <c r="G56" s="4">
        <v>17</v>
      </c>
      <c r="H56" s="4"/>
      <c r="I56" s="4"/>
      <c r="J56" s="4"/>
      <c r="K56" s="4"/>
      <c r="L56" s="4"/>
      <c r="M56" s="4">
        <f t="shared" si="19"/>
        <v>75</v>
      </c>
      <c r="N56" s="4">
        <f t="shared" si="20"/>
        <v>57</v>
      </c>
      <c r="O56" s="4">
        <f t="shared" si="21"/>
        <v>18</v>
      </c>
      <c r="P56" s="5">
        <f t="shared" si="22"/>
        <v>1.3157894736842106</v>
      </c>
      <c r="S56">
        <v>18</v>
      </c>
      <c r="T56">
        <v>14</v>
      </c>
      <c r="U56">
        <v>16</v>
      </c>
      <c r="V56">
        <v>11</v>
      </c>
      <c r="W56">
        <v>20</v>
      </c>
      <c r="X56">
        <v>15</v>
      </c>
    </row>
    <row r="57" spans="1:31" x14ac:dyDescent="0.25">
      <c r="S57">
        <v>21</v>
      </c>
      <c r="T57">
        <v>17</v>
      </c>
      <c r="U57">
        <v>17</v>
      </c>
      <c r="V57">
        <v>12</v>
      </c>
      <c r="W57">
        <v>23</v>
      </c>
      <c r="X57">
        <v>17</v>
      </c>
    </row>
    <row r="58" spans="1:31" x14ac:dyDescent="0.25">
      <c r="A58" t="s">
        <v>11</v>
      </c>
      <c r="S58">
        <v>22</v>
      </c>
      <c r="T58">
        <v>18</v>
      </c>
      <c r="U58">
        <v>18</v>
      </c>
      <c r="V58">
        <v>13</v>
      </c>
      <c r="W58">
        <v>25</v>
      </c>
    </row>
    <row r="59" spans="1:31" x14ac:dyDescent="0.25">
      <c r="A59" t="s">
        <v>11</v>
      </c>
      <c r="S59">
        <v>23</v>
      </c>
      <c r="T59">
        <v>19</v>
      </c>
      <c r="U59">
        <v>20</v>
      </c>
      <c r="V59">
        <v>14</v>
      </c>
    </row>
    <row r="60" spans="1:31" x14ac:dyDescent="0.25">
      <c r="A60" t="s">
        <v>11</v>
      </c>
      <c r="S60">
        <v>24</v>
      </c>
      <c r="T60">
        <v>20</v>
      </c>
      <c r="U60">
        <v>22</v>
      </c>
      <c r="V60">
        <v>19</v>
      </c>
    </row>
    <row r="61" spans="1:31" x14ac:dyDescent="0.25">
      <c r="A61" t="s">
        <v>11</v>
      </c>
      <c r="S61">
        <v>25</v>
      </c>
      <c r="U61">
        <v>25</v>
      </c>
      <c r="V61">
        <v>20</v>
      </c>
    </row>
    <row r="62" spans="1:31" x14ac:dyDescent="0.25">
      <c r="A62" t="s">
        <v>11</v>
      </c>
      <c r="P62" s="2"/>
    </row>
    <row r="63" spans="1:31" ht="18" customHeight="1" x14ac:dyDescent="0.3">
      <c r="A63" s="8">
        <v>44107</v>
      </c>
      <c r="B63" s="9" t="s">
        <v>55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0"/>
    </row>
    <row r="64" spans="1:31" x14ac:dyDescent="0.25">
      <c r="A64" s="4"/>
      <c r="B64" s="4" t="s">
        <v>3</v>
      </c>
      <c r="C64" s="4"/>
      <c r="D64" s="4" t="s">
        <v>4</v>
      </c>
      <c r="E64" s="4"/>
      <c r="F64" s="4" t="s">
        <v>5</v>
      </c>
      <c r="G64" s="4"/>
      <c r="H64" s="4" t="s">
        <v>6</v>
      </c>
      <c r="I64" s="4"/>
      <c r="J64" s="4" t="s">
        <v>7</v>
      </c>
      <c r="K64" s="4"/>
      <c r="L64" s="4"/>
      <c r="M64" s="4" t="s">
        <v>8</v>
      </c>
      <c r="N64" s="4"/>
      <c r="O64" s="4"/>
      <c r="P64" s="6"/>
    </row>
    <row r="65" spans="1:33" x14ac:dyDescent="0.25">
      <c r="A65" s="4"/>
      <c r="B65" s="7" t="s">
        <v>1</v>
      </c>
      <c r="C65" s="7" t="s">
        <v>2</v>
      </c>
      <c r="D65" s="7" t="s">
        <v>1</v>
      </c>
      <c r="E65" s="7" t="s">
        <v>2</v>
      </c>
      <c r="F65" s="7" t="s">
        <v>1</v>
      </c>
      <c r="G65" s="7" t="s">
        <v>2</v>
      </c>
      <c r="H65" s="7" t="s">
        <v>1</v>
      </c>
      <c r="I65" s="7" t="s">
        <v>2</v>
      </c>
      <c r="J65" s="7" t="s">
        <v>1</v>
      </c>
      <c r="K65" s="7" t="s">
        <v>2</v>
      </c>
      <c r="L65" s="7"/>
      <c r="M65" s="7" t="s">
        <v>1</v>
      </c>
      <c r="N65" s="7" t="s">
        <v>2</v>
      </c>
      <c r="O65" s="4" t="s">
        <v>9</v>
      </c>
      <c r="P65" s="6" t="s">
        <v>10</v>
      </c>
      <c r="S65" t="s">
        <v>3</v>
      </c>
      <c r="U65" t="s">
        <v>4</v>
      </c>
      <c r="W65" t="s">
        <v>5</v>
      </c>
      <c r="Y65" t="s">
        <v>6</v>
      </c>
      <c r="AA65" t="s">
        <v>7</v>
      </c>
      <c r="AC65" t="s">
        <v>12</v>
      </c>
      <c r="AD65" t="s">
        <v>13</v>
      </c>
      <c r="AE65" t="s">
        <v>14</v>
      </c>
      <c r="AF65" t="s">
        <v>15</v>
      </c>
      <c r="AG65" t="s">
        <v>16</v>
      </c>
    </row>
    <row r="66" spans="1:33" x14ac:dyDescent="0.25">
      <c r="A66" s="1" t="s">
        <v>0</v>
      </c>
      <c r="F66">
        <v>0</v>
      </c>
      <c r="G66">
        <v>0</v>
      </c>
      <c r="H66">
        <v>0</v>
      </c>
      <c r="I66">
        <v>0</v>
      </c>
      <c r="M66">
        <f t="shared" ref="M66:M80" si="24" xml:space="preserve"> B66 + D66 + F66 + H66 + J66</f>
        <v>0</v>
      </c>
      <c r="N66">
        <f t="shared" ref="N66:N80" si="25" xml:space="preserve"> C66 + E66 + G66 + I66 + K66</f>
        <v>0</v>
      </c>
      <c r="O66" s="1">
        <f t="shared" ref="O66:O80" si="26">M66 - N66</f>
        <v>0</v>
      </c>
      <c r="P66" s="3">
        <f t="shared" ref="P66:P80" si="27" xml:space="preserve"> IF(M66+N66=0, 0, IF(N66=0, "MAX", M66/N66))</f>
        <v>0</v>
      </c>
      <c r="Q66">
        <v>2</v>
      </c>
      <c r="T66">
        <v>1</v>
      </c>
      <c r="U66">
        <v>0</v>
      </c>
      <c r="X66">
        <v>0</v>
      </c>
      <c r="Y66">
        <v>0</v>
      </c>
      <c r="AC66" t="s">
        <v>56</v>
      </c>
      <c r="AD66" t="s">
        <v>57</v>
      </c>
      <c r="AE66" t="s">
        <v>56</v>
      </c>
      <c r="AF66" t="s">
        <v>57</v>
      </c>
    </row>
    <row r="67" spans="1:33" x14ac:dyDescent="0.25">
      <c r="A67" s="1" t="s">
        <v>18</v>
      </c>
      <c r="B67">
        <v>1</v>
      </c>
      <c r="C67">
        <v>1</v>
      </c>
      <c r="M67">
        <f t="shared" si="24"/>
        <v>1</v>
      </c>
      <c r="N67">
        <f t="shared" si="25"/>
        <v>1</v>
      </c>
      <c r="O67" s="1">
        <f t="shared" si="26"/>
        <v>0</v>
      </c>
      <c r="P67" s="3">
        <f t="shared" si="27"/>
        <v>1</v>
      </c>
      <c r="Q67">
        <f t="shared" ref="Q67:Q78" si="28">IF(AND(M67 = 0, N67 = 0), 0, IF(P67 &lt; 1, 3, IF(P67 &gt;= P$80, 1, 2)))</f>
        <v>2</v>
      </c>
      <c r="S67">
        <v>1</v>
      </c>
      <c r="T67">
        <v>3</v>
      </c>
      <c r="U67">
        <v>3</v>
      </c>
      <c r="V67">
        <v>1</v>
      </c>
      <c r="W67">
        <v>1</v>
      </c>
      <c r="X67">
        <v>1</v>
      </c>
      <c r="Y67">
        <v>2</v>
      </c>
      <c r="Z67">
        <v>2</v>
      </c>
      <c r="AC67" t="s">
        <v>58</v>
      </c>
      <c r="AD67" t="s">
        <v>59</v>
      </c>
      <c r="AE67" t="s">
        <v>58</v>
      </c>
      <c r="AF67" t="s">
        <v>60</v>
      </c>
    </row>
    <row r="68" spans="1:33" x14ac:dyDescent="0.25">
      <c r="A68" s="1" t="s">
        <v>22</v>
      </c>
      <c r="B68">
        <v>0</v>
      </c>
      <c r="C68">
        <v>0</v>
      </c>
      <c r="D68">
        <v>3</v>
      </c>
      <c r="E68">
        <v>1</v>
      </c>
      <c r="F68">
        <v>0</v>
      </c>
      <c r="G68">
        <v>2</v>
      </c>
      <c r="H68">
        <v>1</v>
      </c>
      <c r="I68">
        <v>1</v>
      </c>
      <c r="M68">
        <f t="shared" si="24"/>
        <v>4</v>
      </c>
      <c r="N68">
        <f t="shared" si="25"/>
        <v>4</v>
      </c>
      <c r="O68" s="1">
        <f t="shared" si="26"/>
        <v>0</v>
      </c>
      <c r="P68" s="3">
        <f t="shared" si="27"/>
        <v>1</v>
      </c>
      <c r="Q68">
        <f t="shared" si="28"/>
        <v>2</v>
      </c>
      <c r="S68">
        <v>3</v>
      </c>
      <c r="T68">
        <v>6</v>
      </c>
      <c r="U68">
        <v>7</v>
      </c>
      <c r="V68">
        <v>3</v>
      </c>
      <c r="W68">
        <v>3</v>
      </c>
      <c r="X68">
        <v>2</v>
      </c>
      <c r="Y68">
        <v>4</v>
      </c>
      <c r="Z68">
        <v>3</v>
      </c>
      <c r="AC68" t="s">
        <v>61</v>
      </c>
      <c r="AD68" t="s">
        <v>68</v>
      </c>
      <c r="AE68" t="s">
        <v>75</v>
      </c>
      <c r="AF68" t="s">
        <v>68</v>
      </c>
    </row>
    <row r="69" spans="1:33" x14ac:dyDescent="0.25">
      <c r="A69" s="1" t="s">
        <v>29</v>
      </c>
      <c r="M69">
        <f t="shared" si="24"/>
        <v>0</v>
      </c>
      <c r="N69">
        <f t="shared" si="25"/>
        <v>0</v>
      </c>
      <c r="O69" s="1">
        <f t="shared" si="26"/>
        <v>0</v>
      </c>
      <c r="P69" s="3">
        <f t="shared" si="27"/>
        <v>0</v>
      </c>
      <c r="Q69">
        <f t="shared" si="28"/>
        <v>0</v>
      </c>
      <c r="S69">
        <v>4</v>
      </c>
      <c r="T69">
        <v>7</v>
      </c>
      <c r="U69">
        <v>8</v>
      </c>
      <c r="V69">
        <v>5</v>
      </c>
      <c r="W69">
        <v>4</v>
      </c>
      <c r="X69">
        <v>3</v>
      </c>
      <c r="Y69">
        <v>6</v>
      </c>
      <c r="Z69">
        <v>4</v>
      </c>
      <c r="AC69" t="s">
        <v>62</v>
      </c>
      <c r="AD69" t="s">
        <v>69</v>
      </c>
      <c r="AE69" t="s">
        <v>76</v>
      </c>
      <c r="AF69" t="s">
        <v>81</v>
      </c>
    </row>
    <row r="70" spans="1:33" x14ac:dyDescent="0.25">
      <c r="A70" s="1" t="s">
        <v>19</v>
      </c>
      <c r="B70">
        <v>0</v>
      </c>
      <c r="C70">
        <v>3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M70">
        <f t="shared" si="24"/>
        <v>0</v>
      </c>
      <c r="N70">
        <f t="shared" si="25"/>
        <v>5</v>
      </c>
      <c r="O70" s="1">
        <f t="shared" si="26"/>
        <v>-5</v>
      </c>
      <c r="P70" s="3">
        <f t="shared" si="27"/>
        <v>0</v>
      </c>
      <c r="Q70">
        <f t="shared" si="28"/>
        <v>3</v>
      </c>
      <c r="S70">
        <v>6</v>
      </c>
      <c r="T70">
        <v>14</v>
      </c>
      <c r="U70">
        <v>16</v>
      </c>
      <c r="V70">
        <v>6</v>
      </c>
      <c r="W70">
        <v>6</v>
      </c>
      <c r="X70">
        <v>4</v>
      </c>
      <c r="Y70">
        <v>10</v>
      </c>
      <c r="Z70">
        <v>6</v>
      </c>
      <c r="AC70" t="s">
        <v>63</v>
      </c>
      <c r="AD70" t="s">
        <v>70</v>
      </c>
      <c r="AE70" t="s">
        <v>77</v>
      </c>
      <c r="AF70" t="s">
        <v>82</v>
      </c>
    </row>
    <row r="71" spans="1:33" x14ac:dyDescent="0.25">
      <c r="A71" s="1" t="s">
        <v>20</v>
      </c>
      <c r="B71">
        <v>1</v>
      </c>
      <c r="C71">
        <v>3</v>
      </c>
      <c r="D71">
        <v>1</v>
      </c>
      <c r="E71">
        <v>3</v>
      </c>
      <c r="F71">
        <v>6</v>
      </c>
      <c r="G71">
        <v>2</v>
      </c>
      <c r="H71">
        <v>4</v>
      </c>
      <c r="I71">
        <v>1</v>
      </c>
      <c r="M71">
        <f t="shared" si="24"/>
        <v>12</v>
      </c>
      <c r="N71">
        <f t="shared" si="25"/>
        <v>9</v>
      </c>
      <c r="O71" s="1">
        <f t="shared" si="26"/>
        <v>3</v>
      </c>
      <c r="P71" s="3">
        <f t="shared" si="27"/>
        <v>1.3333333333333333</v>
      </c>
      <c r="Q71">
        <f t="shared" si="28"/>
        <v>1</v>
      </c>
      <c r="S71">
        <v>9</v>
      </c>
      <c r="T71">
        <v>18</v>
      </c>
      <c r="U71">
        <v>18</v>
      </c>
      <c r="V71">
        <v>8</v>
      </c>
      <c r="W71">
        <v>12</v>
      </c>
      <c r="X71">
        <v>5</v>
      </c>
      <c r="Y71">
        <v>11</v>
      </c>
      <c r="Z71">
        <v>7</v>
      </c>
      <c r="AC71" t="s">
        <v>85</v>
      </c>
      <c r="AD71" t="s">
        <v>71</v>
      </c>
      <c r="AE71" t="s">
        <v>78</v>
      </c>
      <c r="AF71" t="s">
        <v>83</v>
      </c>
    </row>
    <row r="72" spans="1:33" x14ac:dyDescent="0.25">
      <c r="A72" s="1" t="s">
        <v>23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2</v>
      </c>
      <c r="I72">
        <v>0</v>
      </c>
      <c r="M72">
        <f t="shared" si="24"/>
        <v>4</v>
      </c>
      <c r="N72">
        <f t="shared" si="25"/>
        <v>2</v>
      </c>
      <c r="O72" s="1">
        <f t="shared" si="26"/>
        <v>2</v>
      </c>
      <c r="P72" s="3">
        <f t="shared" si="27"/>
        <v>2</v>
      </c>
      <c r="Q72">
        <f t="shared" si="28"/>
        <v>1</v>
      </c>
      <c r="S72">
        <v>14</v>
      </c>
      <c r="T72">
        <v>21</v>
      </c>
      <c r="U72">
        <v>20</v>
      </c>
      <c r="V72">
        <v>10</v>
      </c>
      <c r="W72">
        <v>13</v>
      </c>
      <c r="X72">
        <v>7</v>
      </c>
      <c r="Y72">
        <v>17</v>
      </c>
      <c r="Z72">
        <v>8</v>
      </c>
      <c r="AC72" t="s">
        <v>86</v>
      </c>
      <c r="AD72" t="s">
        <v>72</v>
      </c>
      <c r="AE72" t="s">
        <v>79</v>
      </c>
      <c r="AF72" t="s">
        <v>84</v>
      </c>
    </row>
    <row r="73" spans="1:33" x14ac:dyDescent="0.25">
      <c r="A73" s="1" t="s">
        <v>30</v>
      </c>
      <c r="F73">
        <v>0</v>
      </c>
      <c r="G73">
        <v>0</v>
      </c>
      <c r="M73">
        <f t="shared" si="24"/>
        <v>0</v>
      </c>
      <c r="N73">
        <f t="shared" si="25"/>
        <v>0</v>
      </c>
      <c r="O73" s="1">
        <f t="shared" si="26"/>
        <v>0</v>
      </c>
      <c r="P73" s="3">
        <f t="shared" si="27"/>
        <v>0</v>
      </c>
      <c r="Q73">
        <v>2</v>
      </c>
      <c r="S73">
        <v>15</v>
      </c>
      <c r="T73">
        <v>22</v>
      </c>
      <c r="U73">
        <v>21</v>
      </c>
      <c r="V73">
        <v>12</v>
      </c>
      <c r="W73">
        <v>15</v>
      </c>
      <c r="X73">
        <v>10</v>
      </c>
      <c r="Y73">
        <v>18</v>
      </c>
      <c r="Z73">
        <v>9</v>
      </c>
      <c r="AC73" t="s">
        <v>64</v>
      </c>
      <c r="AD73" t="s">
        <v>73</v>
      </c>
      <c r="AE73" t="s">
        <v>80</v>
      </c>
      <c r="AF73" t="s">
        <v>91</v>
      </c>
    </row>
    <row r="74" spans="1:33" x14ac:dyDescent="0.25">
      <c r="A74" s="1" t="s">
        <v>27</v>
      </c>
      <c r="B74">
        <v>1</v>
      </c>
      <c r="C74">
        <v>0</v>
      </c>
      <c r="F74">
        <v>1</v>
      </c>
      <c r="G74">
        <v>0</v>
      </c>
      <c r="M74">
        <f t="shared" si="24"/>
        <v>2</v>
      </c>
      <c r="N74">
        <f t="shared" si="25"/>
        <v>0</v>
      </c>
      <c r="O74" s="1">
        <f t="shared" si="26"/>
        <v>2</v>
      </c>
      <c r="P74" s="3" t="str">
        <f t="shared" si="27"/>
        <v>MAX</v>
      </c>
      <c r="Q74">
        <f t="shared" si="28"/>
        <v>1</v>
      </c>
      <c r="S74">
        <v>16</v>
      </c>
      <c r="T74">
        <v>25</v>
      </c>
      <c r="U74">
        <v>22</v>
      </c>
      <c r="V74">
        <v>13</v>
      </c>
      <c r="W74">
        <v>21</v>
      </c>
      <c r="X74">
        <v>12</v>
      </c>
      <c r="Y74">
        <v>20</v>
      </c>
      <c r="Z74">
        <v>10</v>
      </c>
      <c r="AC74" t="s">
        <v>65</v>
      </c>
      <c r="AD74" t="s">
        <v>74</v>
      </c>
      <c r="AE74" t="s">
        <v>90</v>
      </c>
      <c r="AF74" t="s">
        <v>92</v>
      </c>
    </row>
    <row r="75" spans="1:33" x14ac:dyDescent="0.25">
      <c r="A75" s="1" t="s">
        <v>24</v>
      </c>
      <c r="H75">
        <v>0</v>
      </c>
      <c r="I75">
        <v>0</v>
      </c>
      <c r="M75">
        <f t="shared" si="24"/>
        <v>0</v>
      </c>
      <c r="N75">
        <f t="shared" si="25"/>
        <v>0</v>
      </c>
      <c r="O75" s="1">
        <f t="shared" si="26"/>
        <v>0</v>
      </c>
      <c r="P75" s="3">
        <f t="shared" si="27"/>
        <v>0</v>
      </c>
      <c r="Q75">
        <v>2</v>
      </c>
      <c r="U75">
        <v>23</v>
      </c>
      <c r="V75">
        <v>15</v>
      </c>
      <c r="W75">
        <v>24</v>
      </c>
      <c r="X75">
        <v>13</v>
      </c>
      <c r="Y75">
        <v>23</v>
      </c>
      <c r="Z75">
        <v>11</v>
      </c>
      <c r="AC75" t="s">
        <v>67</v>
      </c>
      <c r="AD75" t="s">
        <v>87</v>
      </c>
      <c r="AE75" t="s">
        <v>89</v>
      </c>
    </row>
    <row r="76" spans="1:33" x14ac:dyDescent="0.25">
      <c r="A76" s="1" t="s">
        <v>28</v>
      </c>
      <c r="M76">
        <f t="shared" si="24"/>
        <v>0</v>
      </c>
      <c r="N76">
        <f t="shared" si="25"/>
        <v>0</v>
      </c>
      <c r="O76" s="1">
        <f t="shared" si="26"/>
        <v>0</v>
      </c>
      <c r="P76" s="3">
        <f t="shared" si="27"/>
        <v>0</v>
      </c>
      <c r="Q76">
        <f t="shared" si="28"/>
        <v>0</v>
      </c>
      <c r="U76">
        <v>24</v>
      </c>
      <c r="V76">
        <v>16</v>
      </c>
      <c r="W76">
        <v>25</v>
      </c>
      <c r="Y76">
        <v>24</v>
      </c>
      <c r="Z76">
        <v>13</v>
      </c>
      <c r="AC76" t="s">
        <v>66</v>
      </c>
      <c r="AE76" t="s">
        <v>88</v>
      </c>
    </row>
    <row r="77" spans="1:33" x14ac:dyDescent="0.25">
      <c r="A77" s="1" t="s">
        <v>21</v>
      </c>
      <c r="B77">
        <v>1</v>
      </c>
      <c r="C77">
        <v>3</v>
      </c>
      <c r="D77">
        <v>0</v>
      </c>
      <c r="E77">
        <v>0</v>
      </c>
      <c r="F77">
        <v>5</v>
      </c>
      <c r="G77">
        <v>2</v>
      </c>
      <c r="H77">
        <v>2</v>
      </c>
      <c r="I77">
        <v>1</v>
      </c>
      <c r="M77">
        <f t="shared" si="24"/>
        <v>8</v>
      </c>
      <c r="N77">
        <f t="shared" si="25"/>
        <v>6</v>
      </c>
      <c r="O77" s="1">
        <f t="shared" si="26"/>
        <v>2</v>
      </c>
      <c r="P77" s="3">
        <f t="shared" si="27"/>
        <v>1.3333333333333333</v>
      </c>
      <c r="Q77">
        <f t="shared" si="28"/>
        <v>1</v>
      </c>
      <c r="U77">
        <v>25</v>
      </c>
      <c r="V77">
        <v>17</v>
      </c>
      <c r="Y77">
        <v>25</v>
      </c>
      <c r="Z77">
        <v>14</v>
      </c>
    </row>
    <row r="78" spans="1:33" x14ac:dyDescent="0.25">
      <c r="A78" s="1" t="s">
        <v>26</v>
      </c>
      <c r="B78">
        <v>1</v>
      </c>
      <c r="C78">
        <v>2</v>
      </c>
      <c r="D78">
        <v>0</v>
      </c>
      <c r="E78">
        <v>1</v>
      </c>
      <c r="F78">
        <v>0</v>
      </c>
      <c r="G78">
        <v>1</v>
      </c>
      <c r="H78">
        <v>2</v>
      </c>
      <c r="I78">
        <v>0</v>
      </c>
      <c r="M78">
        <f t="shared" si="24"/>
        <v>3</v>
      </c>
      <c r="N78">
        <f t="shared" si="25"/>
        <v>4</v>
      </c>
      <c r="O78" s="1">
        <f t="shared" si="26"/>
        <v>-1</v>
      </c>
      <c r="P78" s="3">
        <f t="shared" si="27"/>
        <v>0.75</v>
      </c>
      <c r="Q78">
        <f t="shared" si="28"/>
        <v>3</v>
      </c>
    </row>
    <row r="79" spans="1:33" x14ac:dyDescent="0.25">
      <c r="A79" s="1" t="s">
        <v>17</v>
      </c>
      <c r="B79">
        <v>1</v>
      </c>
      <c r="C79">
        <v>0</v>
      </c>
      <c r="D79">
        <v>2</v>
      </c>
      <c r="E79">
        <v>0</v>
      </c>
      <c r="F79">
        <v>1</v>
      </c>
      <c r="G79">
        <v>1</v>
      </c>
      <c r="H79">
        <v>3</v>
      </c>
      <c r="I79">
        <v>1</v>
      </c>
      <c r="M79">
        <f t="shared" si="24"/>
        <v>7</v>
      </c>
      <c r="N79">
        <f t="shared" si="25"/>
        <v>2</v>
      </c>
      <c r="O79" s="1">
        <f t="shared" si="26"/>
        <v>5</v>
      </c>
      <c r="P79" s="3">
        <f t="shared" si="27"/>
        <v>3.5</v>
      </c>
      <c r="Q79">
        <f>IF(AND(M79 = 0, N79 = 0), 0, IF(P79 &lt; 1, 3, IF(P79 &gt;= P$80, 1, 2)))</f>
        <v>1</v>
      </c>
    </row>
    <row r="80" spans="1:33" x14ac:dyDescent="0.25">
      <c r="A80" s="4"/>
      <c r="B80" s="4">
        <v>16</v>
      </c>
      <c r="C80" s="4">
        <v>25</v>
      </c>
      <c r="D80" s="4">
        <v>25</v>
      </c>
      <c r="E80" s="4">
        <v>17</v>
      </c>
      <c r="F80" s="4">
        <v>25</v>
      </c>
      <c r="G80" s="4">
        <v>13</v>
      </c>
      <c r="H80" s="4">
        <v>25</v>
      </c>
      <c r="I80" s="4">
        <v>14</v>
      </c>
      <c r="J80" s="4"/>
      <c r="K80" s="4"/>
      <c r="L80" s="4"/>
      <c r="M80" s="4">
        <f t="shared" si="24"/>
        <v>91</v>
      </c>
      <c r="N80" s="4">
        <f t="shared" si="25"/>
        <v>69</v>
      </c>
      <c r="O80" s="4">
        <f t="shared" si="26"/>
        <v>22</v>
      </c>
      <c r="P80" s="5">
        <f t="shared" si="27"/>
        <v>1.318840579710145</v>
      </c>
    </row>
    <row r="81" spans="1:33" x14ac:dyDescent="0.25">
      <c r="P81" s="2"/>
    </row>
    <row r="82" spans="1:33" ht="18" customHeight="1" x14ac:dyDescent="0.3">
      <c r="A82" s="8">
        <v>44100</v>
      </c>
      <c r="B82" s="9" t="s">
        <v>25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0"/>
    </row>
    <row r="83" spans="1:33" x14ac:dyDescent="0.25">
      <c r="A83" s="4"/>
      <c r="B83" s="4" t="s">
        <v>3</v>
      </c>
      <c r="C83" s="4"/>
      <c r="D83" s="4" t="s">
        <v>4</v>
      </c>
      <c r="E83" s="4"/>
      <c r="F83" s="4" t="s">
        <v>5</v>
      </c>
      <c r="G83" s="4"/>
      <c r="H83" s="4" t="s">
        <v>6</v>
      </c>
      <c r="I83" s="4"/>
      <c r="J83" s="4" t="s">
        <v>7</v>
      </c>
      <c r="K83" s="4"/>
      <c r="L83" s="4"/>
      <c r="M83" s="4" t="s">
        <v>8</v>
      </c>
      <c r="N83" s="4"/>
      <c r="O83" s="4"/>
      <c r="P83" s="6"/>
    </row>
    <row r="84" spans="1:33" x14ac:dyDescent="0.25">
      <c r="A84" s="4"/>
      <c r="B84" s="7" t="s">
        <v>1</v>
      </c>
      <c r="C84" s="7" t="s">
        <v>2</v>
      </c>
      <c r="D84" s="7" t="s">
        <v>1</v>
      </c>
      <c r="E84" s="7" t="s">
        <v>2</v>
      </c>
      <c r="F84" s="7" t="s">
        <v>1</v>
      </c>
      <c r="G84" s="7" t="s">
        <v>2</v>
      </c>
      <c r="H84" s="7" t="s">
        <v>1</v>
      </c>
      <c r="I84" s="7" t="s">
        <v>2</v>
      </c>
      <c r="J84" s="7" t="s">
        <v>1</v>
      </c>
      <c r="K84" s="7" t="s">
        <v>2</v>
      </c>
      <c r="L84" s="7"/>
      <c r="M84" s="7" t="s">
        <v>1</v>
      </c>
      <c r="N84" s="7" t="s">
        <v>2</v>
      </c>
      <c r="O84" s="4" t="s">
        <v>9</v>
      </c>
      <c r="P84" s="6" t="s">
        <v>10</v>
      </c>
      <c r="S84" t="s">
        <v>3</v>
      </c>
      <c r="U84" t="s">
        <v>4</v>
      </c>
      <c r="W84" t="s">
        <v>5</v>
      </c>
      <c r="Y84" t="s">
        <v>6</v>
      </c>
      <c r="AA84" t="s">
        <v>7</v>
      </c>
      <c r="AC84" t="s">
        <v>12</v>
      </c>
      <c r="AD84" t="s">
        <v>13</v>
      </c>
      <c r="AE84" t="s">
        <v>14</v>
      </c>
      <c r="AF84" t="s">
        <v>15</v>
      </c>
      <c r="AG84" t="s">
        <v>16</v>
      </c>
    </row>
    <row r="85" spans="1:33" x14ac:dyDescent="0.25">
      <c r="A85" s="1" t="s">
        <v>0</v>
      </c>
      <c r="B85">
        <v>0</v>
      </c>
      <c r="C85">
        <v>1</v>
      </c>
      <c r="M85">
        <f t="shared" ref="M85:M99" si="29" xml:space="preserve"> B85 + D85 + F85 + H85 + J85</f>
        <v>0</v>
      </c>
      <c r="N85">
        <f t="shared" ref="N85:N99" si="30" xml:space="preserve"> C85 + E85 + G85 + I85 + K85</f>
        <v>1</v>
      </c>
      <c r="O85" s="1">
        <f t="shared" ref="O85:O99" si="31">M85 - N85</f>
        <v>-1</v>
      </c>
      <c r="P85" s="3">
        <f t="shared" ref="P85:P99" si="32" xml:space="preserve"> IF(M85+N85=0, 0, IF(N85=0, "MAX", M85/N85))</f>
        <v>0</v>
      </c>
      <c r="Q85">
        <f>IF(AND(M85 = 0, N85 = 0), 0, IF(P85 &lt; 1, 3, IF(P85 &gt;= P$99, 1, 2)))</f>
        <v>3</v>
      </c>
      <c r="T85">
        <v>0</v>
      </c>
      <c r="U85">
        <v>0</v>
      </c>
      <c r="X85">
        <v>1</v>
      </c>
      <c r="AC85" t="s">
        <v>31</v>
      </c>
      <c r="AD85" t="s">
        <v>33</v>
      </c>
      <c r="AE85" t="s">
        <v>31</v>
      </c>
    </row>
    <row r="86" spans="1:33" x14ac:dyDescent="0.25">
      <c r="A86" s="1" t="s">
        <v>18</v>
      </c>
      <c r="D86">
        <v>0</v>
      </c>
      <c r="E86">
        <v>0</v>
      </c>
      <c r="F86">
        <v>0</v>
      </c>
      <c r="G86">
        <v>0</v>
      </c>
      <c r="M86">
        <f t="shared" si="29"/>
        <v>0</v>
      </c>
      <c r="N86">
        <f t="shared" si="30"/>
        <v>0</v>
      </c>
      <c r="O86" s="1">
        <f t="shared" si="31"/>
        <v>0</v>
      </c>
      <c r="P86" s="3">
        <f t="shared" si="32"/>
        <v>0</v>
      </c>
      <c r="Q86">
        <v>2</v>
      </c>
      <c r="S86">
        <v>5</v>
      </c>
      <c r="T86">
        <v>1</v>
      </c>
      <c r="U86">
        <v>2</v>
      </c>
      <c r="V86">
        <v>5</v>
      </c>
      <c r="W86">
        <v>1</v>
      </c>
      <c r="X86">
        <v>3</v>
      </c>
      <c r="AC86" t="s">
        <v>32</v>
      </c>
      <c r="AD86" t="s">
        <v>31</v>
      </c>
      <c r="AE86" t="s">
        <v>34</v>
      </c>
    </row>
    <row r="87" spans="1:33" x14ac:dyDescent="0.25">
      <c r="A87" s="1" t="s">
        <v>22</v>
      </c>
      <c r="B87">
        <v>4</v>
      </c>
      <c r="C87">
        <v>0</v>
      </c>
      <c r="D87">
        <v>0</v>
      </c>
      <c r="E87">
        <v>1</v>
      </c>
      <c r="F87">
        <v>0</v>
      </c>
      <c r="G87">
        <v>1</v>
      </c>
      <c r="M87">
        <f t="shared" ref="M87:M92" si="33" xml:space="preserve"> B87 + D87 + F87 + H87 + J87</f>
        <v>4</v>
      </c>
      <c r="N87">
        <f t="shared" ref="N87:N92" si="34" xml:space="preserve"> C87 + E87 + G87 + I87 + K87</f>
        <v>2</v>
      </c>
      <c r="O87" s="1">
        <f t="shared" ref="O87:O92" si="35">M87 - N87</f>
        <v>2</v>
      </c>
      <c r="P87" s="3">
        <f t="shared" ref="P87:P92" si="36" xml:space="preserve"> IF(M87+N87=0, 0, IF(N87=0, "MAX", M87/N87))</f>
        <v>2</v>
      </c>
      <c r="Q87">
        <f t="shared" ref="Q87:Q98" si="37">IF(AND(M87 = 0, N87 = 0), 0, IF(P87 &lt; 1, 3, IF(P87 &gt;= P$99, 1, 2)))</f>
        <v>1</v>
      </c>
      <c r="S87">
        <v>7</v>
      </c>
      <c r="T87">
        <v>2</v>
      </c>
      <c r="U87">
        <v>5</v>
      </c>
      <c r="V87">
        <v>6</v>
      </c>
      <c r="W87">
        <v>2</v>
      </c>
      <c r="X87">
        <v>5</v>
      </c>
      <c r="AC87" t="s">
        <v>35</v>
      </c>
      <c r="AD87" t="s">
        <v>39</v>
      </c>
      <c r="AE87" t="s">
        <v>50</v>
      </c>
    </row>
    <row r="88" spans="1:33" x14ac:dyDescent="0.25">
      <c r="A88" s="1" t="s">
        <v>29</v>
      </c>
      <c r="M88">
        <f t="shared" si="33"/>
        <v>0</v>
      </c>
      <c r="N88">
        <f t="shared" si="34"/>
        <v>0</v>
      </c>
      <c r="O88" s="1">
        <f t="shared" si="35"/>
        <v>0</v>
      </c>
      <c r="P88" s="3">
        <f t="shared" si="36"/>
        <v>0</v>
      </c>
      <c r="Q88">
        <f t="shared" si="37"/>
        <v>0</v>
      </c>
      <c r="S88">
        <v>8</v>
      </c>
      <c r="T88">
        <v>4</v>
      </c>
      <c r="U88">
        <v>7</v>
      </c>
      <c r="V88">
        <v>7</v>
      </c>
      <c r="W88">
        <v>3</v>
      </c>
      <c r="X88">
        <v>6</v>
      </c>
      <c r="AC88" t="s">
        <v>36</v>
      </c>
      <c r="AD88" t="s">
        <v>40</v>
      </c>
      <c r="AE88" t="s">
        <v>49</v>
      </c>
    </row>
    <row r="89" spans="1:33" x14ac:dyDescent="0.25">
      <c r="A89" s="1" t="s">
        <v>19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M89">
        <f t="shared" si="33"/>
        <v>0</v>
      </c>
      <c r="N89">
        <f t="shared" si="34"/>
        <v>2</v>
      </c>
      <c r="O89" s="1">
        <f t="shared" si="35"/>
        <v>-2</v>
      </c>
      <c r="P89" s="3">
        <f t="shared" si="36"/>
        <v>0</v>
      </c>
      <c r="Q89">
        <f t="shared" si="37"/>
        <v>3</v>
      </c>
      <c r="S89">
        <v>16</v>
      </c>
      <c r="T89">
        <v>5</v>
      </c>
      <c r="U89">
        <v>9</v>
      </c>
      <c r="V89">
        <v>9</v>
      </c>
      <c r="W89">
        <v>14</v>
      </c>
      <c r="X89">
        <v>9</v>
      </c>
      <c r="AC89" t="s">
        <v>37</v>
      </c>
      <c r="AD89" t="s">
        <v>41</v>
      </c>
      <c r="AE89" t="s">
        <v>48</v>
      </c>
    </row>
    <row r="90" spans="1:33" x14ac:dyDescent="0.25">
      <c r="A90" s="1" t="s">
        <v>20</v>
      </c>
      <c r="B90">
        <v>4</v>
      </c>
      <c r="C90">
        <v>1</v>
      </c>
      <c r="D90">
        <v>5</v>
      </c>
      <c r="E90">
        <v>2</v>
      </c>
      <c r="F90">
        <v>5</v>
      </c>
      <c r="G90">
        <v>2</v>
      </c>
      <c r="M90">
        <f t="shared" si="33"/>
        <v>14</v>
      </c>
      <c r="N90">
        <f t="shared" si="34"/>
        <v>5</v>
      </c>
      <c r="O90" s="1">
        <f t="shared" si="35"/>
        <v>9</v>
      </c>
      <c r="P90" s="3">
        <f t="shared" si="36"/>
        <v>2.8</v>
      </c>
      <c r="Q90">
        <f t="shared" si="37"/>
        <v>1</v>
      </c>
      <c r="S90">
        <v>17</v>
      </c>
      <c r="T90">
        <v>6</v>
      </c>
      <c r="U90">
        <v>18</v>
      </c>
      <c r="V90">
        <v>10</v>
      </c>
      <c r="W90">
        <v>16</v>
      </c>
      <c r="X90">
        <v>11</v>
      </c>
      <c r="AC90" t="s">
        <v>38</v>
      </c>
      <c r="AD90" t="s">
        <v>42</v>
      </c>
      <c r="AE90" t="s">
        <v>47</v>
      </c>
    </row>
    <row r="91" spans="1:33" x14ac:dyDescent="0.25">
      <c r="A91" s="1" t="s">
        <v>23</v>
      </c>
      <c r="B91">
        <v>3</v>
      </c>
      <c r="C91">
        <v>1</v>
      </c>
      <c r="D91">
        <v>2</v>
      </c>
      <c r="E91">
        <v>1</v>
      </c>
      <c r="F91">
        <v>5</v>
      </c>
      <c r="G91">
        <v>1</v>
      </c>
      <c r="M91">
        <f t="shared" si="33"/>
        <v>10</v>
      </c>
      <c r="N91">
        <f t="shared" si="34"/>
        <v>3</v>
      </c>
      <c r="O91" s="1">
        <f t="shared" si="35"/>
        <v>7</v>
      </c>
      <c r="P91" s="3">
        <f t="shared" si="36"/>
        <v>3.3333333333333335</v>
      </c>
      <c r="Q91">
        <f t="shared" si="37"/>
        <v>1</v>
      </c>
      <c r="S91">
        <v>18</v>
      </c>
      <c r="T91">
        <v>7</v>
      </c>
      <c r="U91">
        <v>20</v>
      </c>
      <c r="V91">
        <v>13</v>
      </c>
      <c r="W91">
        <v>17</v>
      </c>
      <c r="X91">
        <v>13</v>
      </c>
      <c r="AD91" t="s">
        <v>44</v>
      </c>
      <c r="AE91" t="s">
        <v>46</v>
      </c>
    </row>
    <row r="92" spans="1:33" x14ac:dyDescent="0.25">
      <c r="A92" s="1" t="s">
        <v>30</v>
      </c>
      <c r="B92">
        <v>0</v>
      </c>
      <c r="C92">
        <v>0</v>
      </c>
      <c r="D92">
        <v>1</v>
      </c>
      <c r="E92">
        <v>1</v>
      </c>
      <c r="F92">
        <v>2</v>
      </c>
      <c r="G92">
        <v>1</v>
      </c>
      <c r="M92">
        <f t="shared" si="33"/>
        <v>3</v>
      </c>
      <c r="N92">
        <f t="shared" si="34"/>
        <v>2</v>
      </c>
      <c r="O92" s="1">
        <f t="shared" si="35"/>
        <v>1</v>
      </c>
      <c r="P92" s="3">
        <f t="shared" si="36"/>
        <v>1.5</v>
      </c>
      <c r="Q92">
        <f t="shared" si="37"/>
        <v>1</v>
      </c>
      <c r="S92">
        <v>21</v>
      </c>
      <c r="T92">
        <v>8</v>
      </c>
      <c r="U92">
        <v>21</v>
      </c>
      <c r="V92">
        <v>14</v>
      </c>
      <c r="W92">
        <v>18</v>
      </c>
      <c r="X92">
        <v>15</v>
      </c>
      <c r="AD92" t="s">
        <v>43</v>
      </c>
      <c r="AE92" t="s">
        <v>45</v>
      </c>
    </row>
    <row r="93" spans="1:33" x14ac:dyDescent="0.25">
      <c r="A93" s="1" t="s">
        <v>27</v>
      </c>
      <c r="M93">
        <f t="shared" si="29"/>
        <v>0</v>
      </c>
      <c r="N93">
        <f t="shared" si="30"/>
        <v>0</v>
      </c>
      <c r="O93" s="1">
        <f t="shared" si="31"/>
        <v>0</v>
      </c>
      <c r="P93" s="3">
        <f t="shared" si="32"/>
        <v>0</v>
      </c>
      <c r="Q93">
        <f t="shared" si="37"/>
        <v>0</v>
      </c>
      <c r="S93">
        <v>22</v>
      </c>
      <c r="T93">
        <v>9</v>
      </c>
      <c r="U93">
        <v>23</v>
      </c>
      <c r="V93">
        <v>15</v>
      </c>
      <c r="W93">
        <v>21</v>
      </c>
      <c r="X93">
        <v>17</v>
      </c>
    </row>
    <row r="94" spans="1:33" x14ac:dyDescent="0.25">
      <c r="A94" s="1" t="s">
        <v>24</v>
      </c>
      <c r="M94">
        <f t="shared" si="29"/>
        <v>0</v>
      </c>
      <c r="N94">
        <f t="shared" si="30"/>
        <v>0</v>
      </c>
      <c r="O94" s="1">
        <f t="shared" si="31"/>
        <v>0</v>
      </c>
      <c r="P94" s="3">
        <f t="shared" si="32"/>
        <v>0</v>
      </c>
      <c r="Q94">
        <f t="shared" si="37"/>
        <v>0</v>
      </c>
      <c r="S94">
        <v>23</v>
      </c>
      <c r="T94">
        <v>11</v>
      </c>
      <c r="U94">
        <v>24</v>
      </c>
      <c r="V94">
        <v>17</v>
      </c>
      <c r="W94">
        <v>22</v>
      </c>
      <c r="X94">
        <v>20</v>
      </c>
    </row>
    <row r="95" spans="1:33" x14ac:dyDescent="0.25">
      <c r="A95" s="1" t="s">
        <v>28</v>
      </c>
      <c r="M95">
        <f t="shared" si="29"/>
        <v>0</v>
      </c>
      <c r="N95">
        <f t="shared" si="30"/>
        <v>0</v>
      </c>
      <c r="O95" s="1">
        <f t="shared" si="31"/>
        <v>0</v>
      </c>
      <c r="P95" s="3">
        <f t="shared" si="32"/>
        <v>0</v>
      </c>
      <c r="Q95">
        <f t="shared" si="37"/>
        <v>0</v>
      </c>
      <c r="S95">
        <v>25</v>
      </c>
      <c r="U95">
        <v>25</v>
      </c>
      <c r="V95">
        <v>18</v>
      </c>
      <c r="W95">
        <v>23</v>
      </c>
      <c r="X95">
        <v>22</v>
      </c>
    </row>
    <row r="96" spans="1:33" x14ac:dyDescent="0.25">
      <c r="A96" s="1" t="s">
        <v>21</v>
      </c>
      <c r="B96">
        <v>2</v>
      </c>
      <c r="C96">
        <v>2</v>
      </c>
      <c r="D96">
        <v>3</v>
      </c>
      <c r="E96">
        <v>4</v>
      </c>
      <c r="F96">
        <v>3</v>
      </c>
      <c r="G96">
        <v>5</v>
      </c>
      <c r="M96">
        <f t="shared" si="29"/>
        <v>8</v>
      </c>
      <c r="N96">
        <f t="shared" si="30"/>
        <v>11</v>
      </c>
      <c r="O96" s="1">
        <f t="shared" si="31"/>
        <v>-3</v>
      </c>
      <c r="P96" s="3">
        <f t="shared" si="32"/>
        <v>0.72727272727272729</v>
      </c>
      <c r="Q96">
        <f t="shared" si="37"/>
        <v>3</v>
      </c>
      <c r="W96">
        <v>24</v>
      </c>
      <c r="X96">
        <v>23</v>
      </c>
    </row>
    <row r="97" spans="1:23" x14ac:dyDescent="0.25">
      <c r="A97" s="1" t="s">
        <v>26</v>
      </c>
      <c r="B97">
        <v>0</v>
      </c>
      <c r="C97">
        <v>1</v>
      </c>
      <c r="D97">
        <v>2</v>
      </c>
      <c r="E97">
        <v>2</v>
      </c>
      <c r="F97">
        <v>2</v>
      </c>
      <c r="G97">
        <v>1</v>
      </c>
      <c r="M97">
        <f t="shared" si="29"/>
        <v>4</v>
      </c>
      <c r="N97">
        <f t="shared" si="30"/>
        <v>4</v>
      </c>
      <c r="O97" s="1">
        <f t="shared" si="31"/>
        <v>0</v>
      </c>
      <c r="P97" s="3">
        <f t="shared" si="32"/>
        <v>1</v>
      </c>
      <c r="Q97">
        <f t="shared" si="37"/>
        <v>2</v>
      </c>
      <c r="W97">
        <v>25</v>
      </c>
    </row>
    <row r="98" spans="1:23" x14ac:dyDescent="0.25">
      <c r="A98" s="1" t="s">
        <v>17</v>
      </c>
      <c r="M98">
        <f t="shared" si="29"/>
        <v>0</v>
      </c>
      <c r="N98">
        <f t="shared" si="30"/>
        <v>0</v>
      </c>
      <c r="O98" s="1">
        <f t="shared" si="31"/>
        <v>0</v>
      </c>
      <c r="P98" s="3">
        <f t="shared" si="32"/>
        <v>0</v>
      </c>
      <c r="Q98">
        <f t="shared" si="37"/>
        <v>0</v>
      </c>
    </row>
    <row r="99" spans="1:23" x14ac:dyDescent="0.25">
      <c r="A99" s="4"/>
      <c r="B99" s="4">
        <v>25</v>
      </c>
      <c r="C99" s="4">
        <v>11</v>
      </c>
      <c r="D99" s="4">
        <v>25</v>
      </c>
      <c r="E99" s="4">
        <v>18</v>
      </c>
      <c r="F99" s="4">
        <v>25</v>
      </c>
      <c r="G99" s="4">
        <v>23</v>
      </c>
      <c r="H99" s="4"/>
      <c r="I99" s="4"/>
      <c r="J99" s="4"/>
      <c r="K99" s="4"/>
      <c r="L99" s="4"/>
      <c r="M99" s="4">
        <f t="shared" si="29"/>
        <v>75</v>
      </c>
      <c r="N99" s="4">
        <f t="shared" si="30"/>
        <v>52</v>
      </c>
      <c r="O99" s="4">
        <f t="shared" si="31"/>
        <v>23</v>
      </c>
      <c r="P99" s="5">
        <f t="shared" si="32"/>
        <v>1.4423076923076923</v>
      </c>
    </row>
    <row r="100" spans="1:23" ht="14.25" customHeight="1" x14ac:dyDescent="0.25">
      <c r="P100" s="2"/>
    </row>
  </sheetData>
  <conditionalFormatting sqref="A85:P98 A46:P55 B13:P13 A9:A16">
    <cfRule type="expression" dxfId="83" priority="37">
      <formula>$Q9 = 0</formula>
    </cfRule>
    <cfRule type="expression" dxfId="82" priority="68">
      <formula>$Q9 = 3</formula>
    </cfRule>
    <cfRule type="expression" dxfId="81" priority="69">
      <formula>$Q9 = 2</formula>
    </cfRule>
    <cfRule type="expression" dxfId="80" priority="70">
      <formula>$Q9 = 1</formula>
    </cfRule>
  </conditionalFormatting>
  <conditionalFormatting sqref="A66:P79">
    <cfRule type="expression" dxfId="79" priority="33">
      <formula>$Q66 = 0</formula>
    </cfRule>
    <cfRule type="expression" dxfId="78" priority="34">
      <formula>$Q66 = 3</formula>
    </cfRule>
    <cfRule type="expression" dxfId="77" priority="35">
      <formula>$Q66 = 2</formula>
    </cfRule>
    <cfRule type="expression" dxfId="76" priority="36">
      <formula>$Q66 = 1</formula>
    </cfRule>
  </conditionalFormatting>
  <conditionalFormatting sqref="A25:P27 B35:P37 B28:P31">
    <cfRule type="expression" dxfId="75" priority="25">
      <formula>$Q25 = 0</formula>
    </cfRule>
    <cfRule type="expression" dxfId="74" priority="26">
      <formula>$Q25 = 3</formula>
    </cfRule>
    <cfRule type="expression" dxfId="73" priority="27">
      <formula>$Q25 = 2</formula>
    </cfRule>
    <cfRule type="expression" dxfId="72" priority="28">
      <formula>$Q25 = 1</formula>
    </cfRule>
  </conditionalFormatting>
  <conditionalFormatting sqref="B32:P34">
    <cfRule type="expression" dxfId="71" priority="21">
      <formula>$Q32 = 0</formula>
    </cfRule>
    <cfRule type="expression" dxfId="70" priority="22">
      <formula>$Q32 = 3</formula>
    </cfRule>
    <cfRule type="expression" dxfId="69" priority="23">
      <formula>$Q32 = 2</formula>
    </cfRule>
    <cfRule type="expression" dxfId="68" priority="24">
      <formula>$Q32 = 1</formula>
    </cfRule>
  </conditionalFormatting>
  <conditionalFormatting sqref="A28:A37">
    <cfRule type="expression" dxfId="67" priority="17">
      <formula>$Q28 = 0</formula>
    </cfRule>
    <cfRule type="expression" dxfId="66" priority="18">
      <formula>$Q28 = 3</formula>
    </cfRule>
    <cfRule type="expression" dxfId="65" priority="19">
      <formula>$Q28 = 2</formula>
    </cfRule>
    <cfRule type="expression" dxfId="64" priority="20">
      <formula>$Q28 = 1</formula>
    </cfRule>
  </conditionalFormatting>
  <conditionalFormatting sqref="B14:P16 B9:P12 A5:P7 A8:L8">
    <cfRule type="expression" dxfId="63" priority="13">
      <formula>$Q5 = 0</formula>
    </cfRule>
    <cfRule type="expression" dxfId="62" priority="14">
      <formula>$Q5 = 3</formula>
    </cfRule>
    <cfRule type="expression" dxfId="61" priority="15">
      <formula>$Q5 = 2</formula>
    </cfRule>
    <cfRule type="expression" dxfId="60" priority="16">
      <formula>$Q5 = 1</formula>
    </cfRule>
  </conditionalFormatting>
  <conditionalFormatting sqref="M8:P8">
    <cfRule type="expression" dxfId="59" priority="1">
      <formula>$Q8 = 0</formula>
    </cfRule>
    <cfRule type="expression" dxfId="58" priority="2">
      <formula>$Q8 = 3</formula>
    </cfRule>
    <cfRule type="expression" dxfId="57" priority="3">
      <formula>$Q8 = 2</formula>
    </cfRule>
    <cfRule type="expression" dxfId="56" priority="4">
      <formula>$Q8 = 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157B-2C89-4830-92D9-F25C36DB7F87}">
  <dimension ref="A1:AG2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.42578125" customWidth="1"/>
    <col min="2" max="15" width="3.7109375" customWidth="1"/>
    <col min="16" max="16" width="7.140625" customWidth="1"/>
    <col min="17" max="17" width="3.7109375" customWidth="1"/>
    <col min="18" max="18" width="7.7109375" customWidth="1"/>
    <col min="19" max="27" width="3.7109375" customWidth="1"/>
    <col min="28" max="28" width="3.85546875" customWidth="1"/>
    <col min="29" max="33" width="20.7109375" customWidth="1"/>
  </cols>
  <sheetData>
    <row r="1" spans="1:33" x14ac:dyDescent="0.25">
      <c r="A1" t="s">
        <v>11</v>
      </c>
    </row>
    <row r="2" spans="1:33" ht="18.75" x14ac:dyDescent="0.3">
      <c r="A2" s="8">
        <v>44129</v>
      </c>
      <c r="B2" s="9" t="s">
        <v>182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3" x14ac:dyDescent="0.25">
      <c r="A3" s="4"/>
      <c r="B3" s="4" t="s">
        <v>3</v>
      </c>
      <c r="C3" s="4"/>
      <c r="D3" s="4" t="s">
        <v>4</v>
      </c>
      <c r="E3" s="4"/>
      <c r="F3" s="4" t="s">
        <v>5</v>
      </c>
      <c r="G3" s="4"/>
      <c r="H3" s="4" t="s">
        <v>6</v>
      </c>
      <c r="I3" s="4"/>
      <c r="J3" s="4" t="s">
        <v>7</v>
      </c>
      <c r="K3" s="4"/>
      <c r="L3" s="4"/>
      <c r="M3" s="4" t="s">
        <v>8</v>
      </c>
      <c r="N3" s="4"/>
      <c r="O3" s="4"/>
      <c r="P3" s="6"/>
    </row>
    <row r="4" spans="1:33" x14ac:dyDescent="0.25">
      <c r="A4" s="4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1</v>
      </c>
      <c r="K4" s="7" t="s">
        <v>2</v>
      </c>
      <c r="L4" s="7"/>
      <c r="M4" s="7" t="s">
        <v>1</v>
      </c>
      <c r="N4" s="7" t="s">
        <v>2</v>
      </c>
      <c r="O4" s="4" t="s">
        <v>9</v>
      </c>
      <c r="P4" s="6" t="s">
        <v>10</v>
      </c>
      <c r="S4" t="s">
        <v>3</v>
      </c>
      <c r="U4" t="s">
        <v>4</v>
      </c>
      <c r="W4" t="s">
        <v>5</v>
      </c>
      <c r="Y4" t="s">
        <v>6</v>
      </c>
      <c r="AA4" t="s">
        <v>7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</row>
    <row r="5" spans="1:33" x14ac:dyDescent="0.25">
      <c r="A5" s="1" t="s">
        <v>0</v>
      </c>
      <c r="B5">
        <v>3</v>
      </c>
      <c r="C5">
        <v>3</v>
      </c>
      <c r="F5">
        <v>2</v>
      </c>
      <c r="G5">
        <v>1</v>
      </c>
      <c r="H5">
        <v>1</v>
      </c>
      <c r="I5">
        <v>2</v>
      </c>
      <c r="J5">
        <v>2</v>
      </c>
      <c r="K5">
        <v>0</v>
      </c>
      <c r="M5">
        <f t="shared" ref="M5:N12" si="0" xml:space="preserve"> B5 + D5 + F5 + H5 + J5</f>
        <v>8</v>
      </c>
      <c r="N5">
        <f t="shared" si="0"/>
        <v>6</v>
      </c>
      <c r="O5" s="1">
        <f t="shared" ref="O5:O12" si="1">M5 - N5</f>
        <v>2</v>
      </c>
      <c r="P5" s="3">
        <f t="shared" ref="P5:P12" si="2" xml:space="preserve"> IF(M5+N5=0, 0, IF(N5=0, "MAX", M5/N5))</f>
        <v>1.3333333333333333</v>
      </c>
      <c r="Q5">
        <f>IF(AND(M5 = 0, N5 = 0), 0, IF(P5 &lt; 1, 3, IF(P5 &gt;=$P$12, 1, 2)))</f>
        <v>1</v>
      </c>
      <c r="T5">
        <v>0</v>
      </c>
      <c r="U5">
        <v>2</v>
      </c>
      <c r="X5">
        <v>0</v>
      </c>
      <c r="Y5">
        <v>0</v>
      </c>
      <c r="AB5">
        <v>0</v>
      </c>
      <c r="AC5" t="s">
        <v>183</v>
      </c>
      <c r="AD5" t="s">
        <v>184</v>
      </c>
      <c r="AE5" t="s">
        <v>183</v>
      </c>
      <c r="AF5" t="s">
        <v>185</v>
      </c>
      <c r="AG5" t="s">
        <v>186</v>
      </c>
    </row>
    <row r="6" spans="1:33" x14ac:dyDescent="0.25">
      <c r="A6" s="1" t="s">
        <v>29</v>
      </c>
      <c r="B6">
        <v>2</v>
      </c>
      <c r="C6">
        <v>0</v>
      </c>
      <c r="D6">
        <v>1</v>
      </c>
      <c r="E6">
        <v>1</v>
      </c>
      <c r="F6">
        <v>1</v>
      </c>
      <c r="G6">
        <v>3</v>
      </c>
      <c r="M6">
        <f t="shared" si="0"/>
        <v>4</v>
      </c>
      <c r="N6">
        <f t="shared" si="0"/>
        <v>4</v>
      </c>
      <c r="O6" s="1">
        <f t="shared" si="1"/>
        <v>0</v>
      </c>
      <c r="P6" s="3">
        <f t="shared" si="2"/>
        <v>1</v>
      </c>
      <c r="Q6">
        <f>IF(AND(M6 = 0, N6 = 0), 0, IF(P6 &lt; 1, 3, IF(P6 &gt;=$P$12, 1, 2)))</f>
        <v>1</v>
      </c>
      <c r="S6">
        <v>1</v>
      </c>
      <c r="T6">
        <v>1</v>
      </c>
      <c r="U6">
        <v>6</v>
      </c>
      <c r="V6">
        <v>4</v>
      </c>
      <c r="W6">
        <v>1</v>
      </c>
      <c r="X6">
        <v>1</v>
      </c>
      <c r="Y6">
        <v>1</v>
      </c>
      <c r="Z6">
        <v>2</v>
      </c>
      <c r="AA6">
        <v>1</v>
      </c>
      <c r="AB6">
        <v>4</v>
      </c>
      <c r="AC6" t="s">
        <v>187</v>
      </c>
      <c r="AD6" t="s">
        <v>188</v>
      </c>
      <c r="AE6" t="s">
        <v>187</v>
      </c>
      <c r="AF6" t="s">
        <v>189</v>
      </c>
      <c r="AG6" t="s">
        <v>187</v>
      </c>
    </row>
    <row r="7" spans="1:33" x14ac:dyDescent="0.25">
      <c r="A7" s="1" t="s">
        <v>181</v>
      </c>
      <c r="D7">
        <v>1</v>
      </c>
      <c r="E7">
        <v>1</v>
      </c>
      <c r="H7">
        <v>0</v>
      </c>
      <c r="I7">
        <v>1</v>
      </c>
      <c r="J7">
        <v>0</v>
      </c>
      <c r="K7">
        <v>2</v>
      </c>
      <c r="M7">
        <f t="shared" si="0"/>
        <v>1</v>
      </c>
      <c r="N7">
        <f t="shared" si="0"/>
        <v>4</v>
      </c>
      <c r="O7" s="1">
        <f t="shared" si="1"/>
        <v>-3</v>
      </c>
      <c r="P7" s="3">
        <f t="shared" si="2"/>
        <v>0.25</v>
      </c>
      <c r="Q7">
        <f>IF(AND(M7 = 0, N7 = 0), 0, IF(P7 &lt; 1, 3, IF(P7 &gt;=$P$12, 1, 2)))</f>
        <v>3</v>
      </c>
      <c r="S7">
        <v>5</v>
      </c>
      <c r="T7">
        <v>2</v>
      </c>
      <c r="U7">
        <v>8</v>
      </c>
      <c r="V7">
        <v>6</v>
      </c>
      <c r="W7">
        <v>4</v>
      </c>
      <c r="X7">
        <v>2</v>
      </c>
      <c r="Y7">
        <v>2</v>
      </c>
      <c r="Z7">
        <v>3</v>
      </c>
      <c r="AA7">
        <v>5</v>
      </c>
      <c r="AB7">
        <v>5</v>
      </c>
      <c r="AC7" t="s">
        <v>190</v>
      </c>
      <c r="AD7" t="s">
        <v>193</v>
      </c>
      <c r="AE7" t="s">
        <v>195</v>
      </c>
      <c r="AF7" t="s">
        <v>205</v>
      </c>
      <c r="AG7" t="s">
        <v>207</v>
      </c>
    </row>
    <row r="8" spans="1:33" x14ac:dyDescent="0.25">
      <c r="A8" s="1" t="s">
        <v>30</v>
      </c>
      <c r="B8">
        <v>3</v>
      </c>
      <c r="C8">
        <v>0</v>
      </c>
      <c r="D8">
        <v>1</v>
      </c>
      <c r="E8">
        <v>1</v>
      </c>
      <c r="F8">
        <v>2</v>
      </c>
      <c r="G8">
        <v>0</v>
      </c>
      <c r="H8">
        <v>3</v>
      </c>
      <c r="I8">
        <v>3</v>
      </c>
      <c r="J8">
        <v>1</v>
      </c>
      <c r="K8">
        <v>2</v>
      </c>
      <c r="M8">
        <f t="shared" si="0"/>
        <v>10</v>
      </c>
      <c r="N8">
        <f t="shared" si="0"/>
        <v>6</v>
      </c>
      <c r="O8" s="1">
        <f t="shared" si="1"/>
        <v>4</v>
      </c>
      <c r="P8" s="3">
        <f t="shared" si="2"/>
        <v>1.6666666666666667</v>
      </c>
      <c r="Q8">
        <f>IF(AND(M8 = 0, N8 = 0), 0, IF(P8 &lt; 1, 3, IF(P8 &gt;=$P$12, 1, 2)))</f>
        <v>1</v>
      </c>
      <c r="S8">
        <v>6</v>
      </c>
      <c r="T8">
        <v>5</v>
      </c>
      <c r="U8">
        <v>9</v>
      </c>
      <c r="V8">
        <v>7</v>
      </c>
      <c r="W8">
        <v>5</v>
      </c>
      <c r="X8">
        <v>3</v>
      </c>
      <c r="Y8">
        <v>3</v>
      </c>
      <c r="Z8">
        <v>5</v>
      </c>
      <c r="AA8">
        <v>8</v>
      </c>
      <c r="AB8">
        <v>6</v>
      </c>
      <c r="AC8" t="s">
        <v>191</v>
      </c>
      <c r="AD8" t="s">
        <v>194</v>
      </c>
      <c r="AE8" t="s">
        <v>196</v>
      </c>
      <c r="AF8" t="s">
        <v>206</v>
      </c>
      <c r="AG8" t="s">
        <v>120</v>
      </c>
    </row>
    <row r="9" spans="1:33" x14ac:dyDescent="0.25">
      <c r="A9" s="1" t="s">
        <v>180</v>
      </c>
      <c r="B9">
        <v>7</v>
      </c>
      <c r="C9">
        <v>2</v>
      </c>
      <c r="D9">
        <v>5</v>
      </c>
      <c r="E9">
        <v>4</v>
      </c>
      <c r="F9">
        <v>6</v>
      </c>
      <c r="G9">
        <v>4</v>
      </c>
      <c r="H9">
        <v>3</v>
      </c>
      <c r="I9">
        <v>6</v>
      </c>
      <c r="J9">
        <v>5</v>
      </c>
      <c r="K9">
        <v>3</v>
      </c>
      <c r="M9">
        <f t="shared" si="0"/>
        <v>26</v>
      </c>
      <c r="N9">
        <f t="shared" si="0"/>
        <v>19</v>
      </c>
      <c r="O9" s="1">
        <f t="shared" si="1"/>
        <v>7</v>
      </c>
      <c r="P9" s="3">
        <f t="shared" si="2"/>
        <v>1.368421052631579</v>
      </c>
      <c r="Q9">
        <f>IF(AND(M9 = 0, N9 = 0), 0, IF(P9 &lt; 1, 3, IF(P9 &gt;=$P$12, 1, 2)))</f>
        <v>1</v>
      </c>
      <c r="S9">
        <v>9</v>
      </c>
      <c r="T9">
        <v>8</v>
      </c>
      <c r="U9">
        <v>10</v>
      </c>
      <c r="V9">
        <v>10</v>
      </c>
      <c r="W9">
        <v>6</v>
      </c>
      <c r="X9">
        <v>4</v>
      </c>
      <c r="Y9">
        <v>4</v>
      </c>
      <c r="Z9">
        <v>6</v>
      </c>
      <c r="AA9">
        <v>9</v>
      </c>
      <c r="AB9">
        <v>9</v>
      </c>
      <c r="AC9" t="s">
        <v>192</v>
      </c>
      <c r="AE9" t="s">
        <v>197</v>
      </c>
    </row>
    <row r="10" spans="1:33" x14ac:dyDescent="0.25">
      <c r="A10" s="1" t="s">
        <v>24</v>
      </c>
      <c r="B10">
        <v>2</v>
      </c>
      <c r="C10">
        <v>0</v>
      </c>
      <c r="D10">
        <v>1</v>
      </c>
      <c r="E10">
        <v>1</v>
      </c>
      <c r="F10">
        <v>2</v>
      </c>
      <c r="G10">
        <v>1</v>
      </c>
      <c r="H10">
        <v>1</v>
      </c>
      <c r="I10">
        <v>0</v>
      </c>
      <c r="J10">
        <v>0</v>
      </c>
      <c r="K10">
        <v>0</v>
      </c>
      <c r="M10">
        <f t="shared" si="0"/>
        <v>6</v>
      </c>
      <c r="N10">
        <f t="shared" si="0"/>
        <v>2</v>
      </c>
      <c r="O10" s="1">
        <f t="shared" si="1"/>
        <v>4</v>
      </c>
      <c r="P10" s="3">
        <f t="shared" si="2"/>
        <v>3</v>
      </c>
      <c r="Q10">
        <f>IF(AND(M10 = 0, N10 = 0), 0, IF(P10 &lt; 1, 3, IF(P10 &gt;=$P$12, 1, 2)))</f>
        <v>1</v>
      </c>
      <c r="S10">
        <v>10</v>
      </c>
      <c r="T10">
        <v>9</v>
      </c>
      <c r="U10">
        <v>11</v>
      </c>
      <c r="V10">
        <v>11</v>
      </c>
      <c r="W10">
        <v>7</v>
      </c>
      <c r="X10">
        <v>5</v>
      </c>
      <c r="Y10">
        <v>5</v>
      </c>
      <c r="Z10">
        <v>8</v>
      </c>
      <c r="AA10">
        <v>10</v>
      </c>
      <c r="AB10">
        <v>10</v>
      </c>
      <c r="AE10" t="s">
        <v>198</v>
      </c>
    </row>
    <row r="11" spans="1:33" x14ac:dyDescent="0.25">
      <c r="A11" s="1" t="s">
        <v>179</v>
      </c>
      <c r="B11">
        <v>1</v>
      </c>
      <c r="C11">
        <v>1</v>
      </c>
      <c r="D11">
        <v>0</v>
      </c>
      <c r="E11">
        <v>1</v>
      </c>
      <c r="F11">
        <v>2</v>
      </c>
      <c r="G11">
        <v>2</v>
      </c>
      <c r="H11">
        <v>0</v>
      </c>
      <c r="I11">
        <v>2</v>
      </c>
      <c r="J11">
        <v>2</v>
      </c>
      <c r="K11">
        <v>0</v>
      </c>
      <c r="M11">
        <f t="shared" si="0"/>
        <v>5</v>
      </c>
      <c r="N11">
        <f t="shared" si="0"/>
        <v>6</v>
      </c>
      <c r="O11" s="1">
        <f t="shared" si="1"/>
        <v>-1</v>
      </c>
      <c r="P11" s="3">
        <f t="shared" si="2"/>
        <v>0.83333333333333337</v>
      </c>
      <c r="Q11">
        <f>IF(AND(M11 = 0, N11 = 0), 0, IF(P11 &lt; 1, 3, IF(P11 &gt;=$P$12, 1, 2)))</f>
        <v>3</v>
      </c>
      <c r="S11">
        <v>11</v>
      </c>
      <c r="T11">
        <v>10</v>
      </c>
      <c r="U11">
        <v>12</v>
      </c>
      <c r="V11">
        <v>15</v>
      </c>
      <c r="W11">
        <v>10</v>
      </c>
      <c r="X11">
        <v>6</v>
      </c>
      <c r="Y11">
        <v>6</v>
      </c>
      <c r="Z11">
        <v>10</v>
      </c>
      <c r="AA11">
        <v>12</v>
      </c>
      <c r="AB11">
        <v>11</v>
      </c>
      <c r="AE11" t="s">
        <v>199</v>
      </c>
    </row>
    <row r="12" spans="1:33" x14ac:dyDescent="0.25">
      <c r="A12" s="4"/>
      <c r="B12" s="4">
        <v>25</v>
      </c>
      <c r="C12" s="4">
        <v>19</v>
      </c>
      <c r="D12" s="4">
        <v>15</v>
      </c>
      <c r="E12" s="4">
        <v>25</v>
      </c>
      <c r="F12" s="4">
        <v>25</v>
      </c>
      <c r="G12" s="4">
        <v>22</v>
      </c>
      <c r="H12" s="4">
        <v>12</v>
      </c>
      <c r="I12" s="4">
        <v>25</v>
      </c>
      <c r="J12" s="4">
        <v>15</v>
      </c>
      <c r="K12" s="4">
        <v>11</v>
      </c>
      <c r="L12" s="4"/>
      <c r="M12" s="4">
        <f t="shared" si="0"/>
        <v>92</v>
      </c>
      <c r="N12" s="4">
        <f t="shared" si="0"/>
        <v>102</v>
      </c>
      <c r="O12" s="4">
        <f t="shared" si="1"/>
        <v>-10</v>
      </c>
      <c r="P12" s="5">
        <f t="shared" si="2"/>
        <v>0.90196078431372551</v>
      </c>
      <c r="S12">
        <v>14</v>
      </c>
      <c r="T12">
        <v>12</v>
      </c>
      <c r="U12">
        <v>15</v>
      </c>
      <c r="V12">
        <v>23</v>
      </c>
      <c r="W12">
        <v>12</v>
      </c>
      <c r="X12">
        <v>8</v>
      </c>
      <c r="Y12">
        <v>8</v>
      </c>
      <c r="Z12">
        <v>14</v>
      </c>
      <c r="AA12">
        <v>15</v>
      </c>
      <c r="AE12" t="s">
        <v>200</v>
      </c>
    </row>
    <row r="13" spans="1:33" x14ac:dyDescent="0.25">
      <c r="S13">
        <v>15</v>
      </c>
      <c r="T13">
        <v>14</v>
      </c>
      <c r="V13">
        <v>25</v>
      </c>
      <c r="W13">
        <v>17</v>
      </c>
      <c r="X13">
        <v>9</v>
      </c>
      <c r="Y13">
        <v>10</v>
      </c>
      <c r="Z13">
        <v>15</v>
      </c>
      <c r="AE13" t="s">
        <v>201</v>
      </c>
    </row>
    <row r="14" spans="1:33" x14ac:dyDescent="0.25">
      <c r="S14">
        <v>17</v>
      </c>
      <c r="T14">
        <v>16</v>
      </c>
      <c r="W14">
        <v>18</v>
      </c>
      <c r="X14">
        <v>13</v>
      </c>
      <c r="Y14">
        <v>11</v>
      </c>
      <c r="Z14">
        <v>18</v>
      </c>
      <c r="AE14" t="s">
        <v>202</v>
      </c>
    </row>
    <row r="15" spans="1:33" x14ac:dyDescent="0.25">
      <c r="S15">
        <v>20</v>
      </c>
      <c r="T15">
        <v>17</v>
      </c>
      <c r="W15">
        <v>19</v>
      </c>
      <c r="X15">
        <v>16</v>
      </c>
      <c r="Y15">
        <v>12</v>
      </c>
      <c r="Z15">
        <v>20</v>
      </c>
      <c r="AE15" t="s">
        <v>203</v>
      </c>
    </row>
    <row r="16" spans="1:33" x14ac:dyDescent="0.25">
      <c r="S16">
        <v>21</v>
      </c>
      <c r="T16">
        <v>18</v>
      </c>
      <c r="W16">
        <v>20</v>
      </c>
      <c r="X16">
        <v>18</v>
      </c>
      <c r="Z16">
        <v>25</v>
      </c>
      <c r="AE16" t="s">
        <v>204</v>
      </c>
    </row>
    <row r="17" spans="19:24" x14ac:dyDescent="0.25">
      <c r="S17">
        <v>23</v>
      </c>
      <c r="T17">
        <v>19</v>
      </c>
      <c r="W17">
        <v>21</v>
      </c>
      <c r="X17">
        <v>19</v>
      </c>
    </row>
    <row r="18" spans="19:24" x14ac:dyDescent="0.25">
      <c r="S18">
        <v>25</v>
      </c>
      <c r="W18">
        <v>22</v>
      </c>
      <c r="X18">
        <v>20</v>
      </c>
    </row>
    <row r="19" spans="19:24" x14ac:dyDescent="0.25">
      <c r="W19">
        <v>24</v>
      </c>
      <c r="X19">
        <v>22</v>
      </c>
    </row>
    <row r="20" spans="19:24" x14ac:dyDescent="0.25">
      <c r="W20">
        <v>25</v>
      </c>
    </row>
  </sheetData>
  <conditionalFormatting sqref="M6:P6 A5:P5 A7:P7 A11">
    <cfRule type="expression" dxfId="55" priority="13">
      <formula>$Q5 = 0</formula>
    </cfRule>
    <cfRule type="expression" dxfId="54" priority="14">
      <formula>$Q5 = 3</formula>
    </cfRule>
    <cfRule type="expression" dxfId="53" priority="15">
      <formula>$Q5 = 2</formula>
    </cfRule>
    <cfRule type="expression" dxfId="52" priority="16">
      <formula>$Q5 = 1</formula>
    </cfRule>
  </conditionalFormatting>
  <conditionalFormatting sqref="B8:P8">
    <cfRule type="expression" dxfId="51" priority="37">
      <formula>$Q8 = 0</formula>
    </cfRule>
    <cfRule type="expression" dxfId="50" priority="38">
      <formula>$Q8 = 3</formula>
    </cfRule>
    <cfRule type="expression" dxfId="49" priority="39">
      <formula>$Q8 = 2</formula>
    </cfRule>
    <cfRule type="expression" dxfId="48" priority="40">
      <formula>$Q8 = 1</formula>
    </cfRule>
  </conditionalFormatting>
  <conditionalFormatting sqref="B9:P11 A6:L6">
    <cfRule type="expression" dxfId="47" priority="17">
      <formula>$Q6 = 0</formula>
    </cfRule>
    <cfRule type="expression" dxfId="46" priority="18">
      <formula>$Q6 = 3</formula>
    </cfRule>
    <cfRule type="expression" dxfId="45" priority="19">
      <formula>$Q6 = 2</formula>
    </cfRule>
    <cfRule type="expression" dxfId="44" priority="20">
      <formula>$Q6 = 1</formula>
    </cfRule>
  </conditionalFormatting>
  <conditionalFormatting sqref="A9:A11">
    <cfRule type="expression" dxfId="15" priority="87">
      <formula>$Q8 = 0</formula>
    </cfRule>
    <cfRule type="expression" dxfId="14" priority="88">
      <formula>$Q8 = 3</formula>
    </cfRule>
    <cfRule type="expression" dxfId="13" priority="89">
      <formula>$Q8 = 2</formula>
    </cfRule>
    <cfRule type="expression" dxfId="12" priority="90">
      <formula>$Q8 = 1</formula>
    </cfRule>
  </conditionalFormatting>
  <conditionalFormatting sqref="A8">
    <cfRule type="expression" dxfId="11" priority="9">
      <formula>$Q7 = 0</formula>
    </cfRule>
    <cfRule type="expression" dxfId="10" priority="10">
      <formula>$Q7 = 3</formula>
    </cfRule>
    <cfRule type="expression" dxfId="9" priority="11">
      <formula>$Q7 = 2</formula>
    </cfRule>
    <cfRule type="expression" dxfId="8" priority="12">
      <formula>$Q7 = 1</formula>
    </cfRule>
  </conditionalFormatting>
  <conditionalFormatting sqref="A8">
    <cfRule type="expression" dxfId="7" priority="5">
      <formula>$Q8 = 0</formula>
    </cfRule>
    <cfRule type="expression" dxfId="6" priority="6">
      <formula>$Q8 = 3</formula>
    </cfRule>
    <cfRule type="expression" dxfId="5" priority="7">
      <formula>$Q8 = 2</formula>
    </cfRule>
    <cfRule type="expression" dxfId="4" priority="8">
      <formula>$Q8 = 1</formula>
    </cfRule>
  </conditionalFormatting>
  <conditionalFormatting sqref="A9">
    <cfRule type="expression" dxfId="3" priority="1">
      <formula>$Q8 = 0</formula>
    </cfRule>
    <cfRule type="expression" dxfId="2" priority="2">
      <formula>$Q8 = 3</formula>
    </cfRule>
    <cfRule type="expression" dxfId="1" priority="3">
      <formula>$Q8 = 2</formula>
    </cfRule>
    <cfRule type="expression" dxfId="0" priority="4">
      <formula>$Q8 = 1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B96C-5D29-4497-BE02-6BE45FDEAC55}">
  <dimension ref="A1:AG100"/>
  <sheetViews>
    <sheetView workbookViewId="0">
      <selection sqref="A1:XFD1048576"/>
    </sheetView>
  </sheetViews>
  <sheetFormatPr baseColWidth="10" defaultColWidth="9.140625" defaultRowHeight="15" x14ac:dyDescent="0.25"/>
  <cols>
    <col min="1" max="1" width="11.42578125" customWidth="1"/>
    <col min="2" max="15" width="3.7109375" customWidth="1"/>
    <col min="16" max="16" width="7.140625" customWidth="1"/>
    <col min="17" max="17" width="3.7109375" customWidth="1"/>
    <col min="18" max="18" width="7.7109375" customWidth="1"/>
    <col min="19" max="27" width="3.7109375" customWidth="1"/>
    <col min="28" max="28" width="3.85546875" customWidth="1"/>
    <col min="29" max="33" width="20.7109375" customWidth="1"/>
  </cols>
  <sheetData>
    <row r="1" spans="1:33" x14ac:dyDescent="0.25">
      <c r="A1" t="s">
        <v>11</v>
      </c>
    </row>
    <row r="2" spans="1:33" ht="18.75" x14ac:dyDescent="0.3">
      <c r="A2" s="8">
        <v>44128</v>
      </c>
      <c r="B2" s="9" t="s">
        <v>134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3" x14ac:dyDescent="0.25">
      <c r="A3" s="4"/>
      <c r="B3" s="4" t="s">
        <v>3</v>
      </c>
      <c r="C3" s="4"/>
      <c r="D3" s="4" t="s">
        <v>4</v>
      </c>
      <c r="E3" s="4"/>
      <c r="F3" s="4" t="s">
        <v>5</v>
      </c>
      <c r="G3" s="4"/>
      <c r="H3" s="4" t="s">
        <v>6</v>
      </c>
      <c r="I3" s="4"/>
      <c r="J3" s="4" t="s">
        <v>7</v>
      </c>
      <c r="K3" s="4"/>
      <c r="L3" s="4"/>
      <c r="M3" s="4" t="s">
        <v>8</v>
      </c>
      <c r="N3" s="4"/>
      <c r="O3" s="4"/>
      <c r="P3" s="6"/>
    </row>
    <row r="4" spans="1:33" x14ac:dyDescent="0.25">
      <c r="A4" s="4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1</v>
      </c>
      <c r="K4" s="7" t="s">
        <v>2</v>
      </c>
      <c r="L4" s="7"/>
      <c r="M4" s="7" t="s">
        <v>1</v>
      </c>
      <c r="N4" s="7" t="s">
        <v>2</v>
      </c>
      <c r="O4" s="4" t="s">
        <v>9</v>
      </c>
      <c r="P4" s="6" t="s">
        <v>10</v>
      </c>
      <c r="S4" t="s">
        <v>3</v>
      </c>
      <c r="U4" t="s">
        <v>4</v>
      </c>
      <c r="W4" t="s">
        <v>5</v>
      </c>
      <c r="Y4" t="s">
        <v>6</v>
      </c>
      <c r="AA4" t="s">
        <v>7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</row>
    <row r="5" spans="1:33" x14ac:dyDescent="0.25">
      <c r="A5" s="1" t="s">
        <v>0</v>
      </c>
      <c r="D5">
        <v>0</v>
      </c>
      <c r="E5">
        <v>0</v>
      </c>
      <c r="M5">
        <f t="shared" ref="M5:N17" si="0" xml:space="preserve"> B5 + D5 + F5 + H5 + J5</f>
        <v>0</v>
      </c>
      <c r="N5">
        <f t="shared" si="0"/>
        <v>0</v>
      </c>
      <c r="O5" s="1">
        <f t="shared" ref="O5:O17" si="1">M5 - N5</f>
        <v>0</v>
      </c>
      <c r="P5" s="3">
        <f t="shared" ref="P5:P17" si="2" xml:space="preserve"> IF(M5+N5=0, 0, IF(N5=0, "MAX", M5/N5))</f>
        <v>0</v>
      </c>
      <c r="Q5">
        <f>IF(AND(M5 = 0, N5 = 0), 0, IF(P5 &lt; 1, 3, IF(P5 &gt;= P$80, 1, 2)))</f>
        <v>0</v>
      </c>
      <c r="T5">
        <v>0</v>
      </c>
      <c r="U5">
        <v>0</v>
      </c>
      <c r="X5">
        <v>0</v>
      </c>
      <c r="Y5">
        <v>1</v>
      </c>
      <c r="AB5">
        <v>2</v>
      </c>
      <c r="AC5" t="s">
        <v>56</v>
      </c>
      <c r="AD5" t="s">
        <v>57</v>
      </c>
      <c r="AE5" t="s">
        <v>56</v>
      </c>
      <c r="AF5" t="s">
        <v>57</v>
      </c>
      <c r="AG5" t="s">
        <v>170</v>
      </c>
    </row>
    <row r="6" spans="1:33" x14ac:dyDescent="0.25">
      <c r="A6" s="1" t="s">
        <v>18</v>
      </c>
      <c r="H6">
        <v>1</v>
      </c>
      <c r="I6">
        <v>0</v>
      </c>
      <c r="J6">
        <v>0</v>
      </c>
      <c r="K6">
        <v>0</v>
      </c>
      <c r="M6">
        <f t="shared" si="0"/>
        <v>1</v>
      </c>
      <c r="N6">
        <f t="shared" si="0"/>
        <v>0</v>
      </c>
      <c r="O6" s="1">
        <f t="shared" si="1"/>
        <v>1</v>
      </c>
      <c r="P6" s="3" t="str">
        <f t="shared" si="2"/>
        <v>MAX</v>
      </c>
      <c r="Q6">
        <v>2</v>
      </c>
      <c r="S6">
        <v>2</v>
      </c>
      <c r="T6">
        <v>1</v>
      </c>
      <c r="U6">
        <v>2</v>
      </c>
      <c r="V6">
        <v>1</v>
      </c>
      <c r="W6">
        <v>1</v>
      </c>
      <c r="X6">
        <v>1</v>
      </c>
      <c r="Y6">
        <v>2</v>
      </c>
      <c r="Z6">
        <v>2</v>
      </c>
      <c r="AA6">
        <v>1</v>
      </c>
      <c r="AB6">
        <v>7</v>
      </c>
      <c r="AC6" t="s">
        <v>135</v>
      </c>
      <c r="AD6" t="s">
        <v>136</v>
      </c>
      <c r="AE6" t="s">
        <v>137</v>
      </c>
      <c r="AF6" t="s">
        <v>138</v>
      </c>
      <c r="AG6" t="s">
        <v>137</v>
      </c>
    </row>
    <row r="7" spans="1:33" x14ac:dyDescent="0.25">
      <c r="A7" s="1" t="s">
        <v>22</v>
      </c>
      <c r="B7">
        <v>1</v>
      </c>
      <c r="C7">
        <v>1</v>
      </c>
      <c r="D7">
        <v>0</v>
      </c>
      <c r="E7">
        <v>1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M7">
        <f t="shared" si="0"/>
        <v>1</v>
      </c>
      <c r="N7">
        <f t="shared" si="0"/>
        <v>5</v>
      </c>
      <c r="O7" s="1">
        <f t="shared" si="1"/>
        <v>-4</v>
      </c>
      <c r="P7" s="3">
        <f t="shared" si="2"/>
        <v>0.2</v>
      </c>
      <c r="Q7">
        <f t="shared" ref="Q7:Q16" si="3">IF(AND(M7 = 0, N7 = 0), 0, IF(P7 &lt; 1, 3, IF(P7 &gt;= P$80, 1, 2)))</f>
        <v>3</v>
      </c>
      <c r="S7">
        <v>8</v>
      </c>
      <c r="T7">
        <v>3</v>
      </c>
      <c r="U7">
        <v>3</v>
      </c>
      <c r="V7">
        <v>3</v>
      </c>
      <c r="W7">
        <v>2</v>
      </c>
      <c r="X7">
        <v>4</v>
      </c>
      <c r="Y7">
        <v>3</v>
      </c>
      <c r="Z7">
        <v>6</v>
      </c>
      <c r="AA7">
        <v>2</v>
      </c>
      <c r="AB7">
        <v>9</v>
      </c>
      <c r="AC7" t="s">
        <v>139</v>
      </c>
      <c r="AD7" t="s">
        <v>144</v>
      </c>
      <c r="AE7" t="s">
        <v>144</v>
      </c>
      <c r="AF7" t="s">
        <v>159</v>
      </c>
      <c r="AG7" t="s">
        <v>178</v>
      </c>
    </row>
    <row r="8" spans="1:33" x14ac:dyDescent="0.25">
      <c r="A8" s="1" t="s">
        <v>29</v>
      </c>
      <c r="M8">
        <f t="shared" si="0"/>
        <v>0</v>
      </c>
      <c r="N8">
        <f t="shared" si="0"/>
        <v>0</v>
      </c>
      <c r="O8" s="1">
        <f t="shared" si="1"/>
        <v>0</v>
      </c>
      <c r="P8" s="3">
        <f t="shared" si="2"/>
        <v>0</v>
      </c>
      <c r="Q8">
        <f t="shared" si="3"/>
        <v>0</v>
      </c>
      <c r="S8">
        <v>9</v>
      </c>
      <c r="T8">
        <v>4</v>
      </c>
      <c r="U8">
        <v>5</v>
      </c>
      <c r="V8">
        <v>4</v>
      </c>
      <c r="W8">
        <v>6</v>
      </c>
      <c r="X8">
        <v>6</v>
      </c>
      <c r="Y8">
        <v>9</v>
      </c>
      <c r="Z8">
        <v>7</v>
      </c>
      <c r="AA8">
        <v>8</v>
      </c>
      <c r="AB8">
        <v>10</v>
      </c>
      <c r="AC8" t="s">
        <v>140</v>
      </c>
      <c r="AD8" t="s">
        <v>145</v>
      </c>
      <c r="AE8" t="s">
        <v>155</v>
      </c>
      <c r="AF8" t="s">
        <v>160</v>
      </c>
      <c r="AG8" t="s">
        <v>171</v>
      </c>
    </row>
    <row r="9" spans="1:33" x14ac:dyDescent="0.25">
      <c r="A9" s="1" t="s">
        <v>19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M9">
        <f t="shared" si="0"/>
        <v>0</v>
      </c>
      <c r="N9">
        <f t="shared" si="0"/>
        <v>3</v>
      </c>
      <c r="O9" s="1">
        <f t="shared" si="1"/>
        <v>-3</v>
      </c>
      <c r="P9" s="3">
        <f t="shared" si="2"/>
        <v>0</v>
      </c>
      <c r="Q9">
        <f t="shared" si="3"/>
        <v>3</v>
      </c>
      <c r="S9">
        <v>11</v>
      </c>
      <c r="T9">
        <v>5</v>
      </c>
      <c r="U9">
        <v>6</v>
      </c>
      <c r="V9">
        <v>5</v>
      </c>
      <c r="W9">
        <v>7</v>
      </c>
      <c r="X9">
        <v>7</v>
      </c>
      <c r="Y9">
        <v>12</v>
      </c>
      <c r="Z9">
        <v>8</v>
      </c>
      <c r="AA9">
        <v>12</v>
      </c>
      <c r="AB9">
        <v>11</v>
      </c>
      <c r="AC9" t="s">
        <v>141</v>
      </c>
      <c r="AD9" t="s">
        <v>146</v>
      </c>
      <c r="AE9" t="s">
        <v>156</v>
      </c>
      <c r="AF9" t="s">
        <v>161</v>
      </c>
      <c r="AG9" t="s">
        <v>172</v>
      </c>
    </row>
    <row r="10" spans="1:33" x14ac:dyDescent="0.25">
      <c r="A10" s="1" t="s">
        <v>20</v>
      </c>
      <c r="B10">
        <v>8</v>
      </c>
      <c r="C10">
        <v>1</v>
      </c>
      <c r="D10">
        <v>2</v>
      </c>
      <c r="E10">
        <v>1</v>
      </c>
      <c r="F10">
        <v>1</v>
      </c>
      <c r="G10">
        <v>0</v>
      </c>
      <c r="H10">
        <v>4</v>
      </c>
      <c r="I10">
        <v>1</v>
      </c>
      <c r="J10">
        <v>2</v>
      </c>
      <c r="K10">
        <v>0</v>
      </c>
      <c r="M10">
        <f t="shared" si="0"/>
        <v>17</v>
      </c>
      <c r="N10">
        <f t="shared" si="0"/>
        <v>3</v>
      </c>
      <c r="O10" s="1">
        <f t="shared" si="1"/>
        <v>14</v>
      </c>
      <c r="P10" s="3">
        <f t="shared" si="2"/>
        <v>5.666666666666667</v>
      </c>
      <c r="Q10">
        <f t="shared" si="3"/>
        <v>1</v>
      </c>
      <c r="S10">
        <v>23</v>
      </c>
      <c r="T10">
        <v>6</v>
      </c>
      <c r="U10">
        <v>7</v>
      </c>
      <c r="V10">
        <v>6</v>
      </c>
      <c r="W10">
        <v>9</v>
      </c>
      <c r="X10">
        <v>11</v>
      </c>
      <c r="Y10">
        <v>13</v>
      </c>
      <c r="Z10">
        <v>10</v>
      </c>
      <c r="AA10">
        <v>13</v>
      </c>
      <c r="AB10">
        <v>12</v>
      </c>
      <c r="AC10" t="s">
        <v>143</v>
      </c>
      <c r="AD10" t="s">
        <v>147</v>
      </c>
      <c r="AE10" t="s">
        <v>157</v>
      </c>
      <c r="AF10" t="s">
        <v>162</v>
      </c>
      <c r="AG10" t="s">
        <v>173</v>
      </c>
    </row>
    <row r="11" spans="1:33" x14ac:dyDescent="0.25">
      <c r="A11" s="1" t="s">
        <v>23</v>
      </c>
      <c r="B11">
        <v>2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3</v>
      </c>
      <c r="J11">
        <v>1</v>
      </c>
      <c r="K11">
        <v>1</v>
      </c>
      <c r="M11">
        <f t="shared" si="0"/>
        <v>7</v>
      </c>
      <c r="N11">
        <f t="shared" si="0"/>
        <v>4</v>
      </c>
      <c r="O11" s="1">
        <f t="shared" si="1"/>
        <v>3</v>
      </c>
      <c r="P11" s="3">
        <f t="shared" si="2"/>
        <v>1.75</v>
      </c>
      <c r="Q11">
        <f t="shared" si="3"/>
        <v>1</v>
      </c>
      <c r="S11">
        <v>24</v>
      </c>
      <c r="T11">
        <v>7</v>
      </c>
      <c r="U11">
        <v>9</v>
      </c>
      <c r="V11">
        <v>7</v>
      </c>
      <c r="W11">
        <v>13</v>
      </c>
      <c r="X11">
        <v>12</v>
      </c>
      <c r="Y11">
        <v>14</v>
      </c>
      <c r="Z11">
        <v>14</v>
      </c>
      <c r="AA11">
        <v>14</v>
      </c>
      <c r="AB11">
        <v>13</v>
      </c>
      <c r="AC11" t="s">
        <v>142</v>
      </c>
      <c r="AD11" t="s">
        <v>148</v>
      </c>
      <c r="AE11" t="s">
        <v>158</v>
      </c>
      <c r="AF11" t="s">
        <v>163</v>
      </c>
      <c r="AG11" t="s">
        <v>174</v>
      </c>
    </row>
    <row r="12" spans="1:33" x14ac:dyDescent="0.25">
      <c r="A12" s="1" t="s">
        <v>30</v>
      </c>
      <c r="D12">
        <v>0</v>
      </c>
      <c r="E12">
        <v>0</v>
      </c>
      <c r="F12">
        <v>0</v>
      </c>
      <c r="G12">
        <v>0</v>
      </c>
      <c r="M12">
        <f t="shared" si="0"/>
        <v>0</v>
      </c>
      <c r="N12">
        <f t="shared" si="0"/>
        <v>0</v>
      </c>
      <c r="O12" s="1">
        <f t="shared" si="1"/>
        <v>0</v>
      </c>
      <c r="P12" s="3">
        <f t="shared" si="2"/>
        <v>0</v>
      </c>
      <c r="Q12">
        <f t="shared" si="3"/>
        <v>0</v>
      </c>
      <c r="S12">
        <v>25</v>
      </c>
      <c r="U12">
        <v>12</v>
      </c>
      <c r="V12">
        <v>12</v>
      </c>
      <c r="W12">
        <v>14</v>
      </c>
      <c r="X12">
        <v>13</v>
      </c>
      <c r="Y12">
        <v>15</v>
      </c>
      <c r="Z12">
        <v>16</v>
      </c>
      <c r="AA12">
        <v>15</v>
      </c>
      <c r="AD12" t="s">
        <v>149</v>
      </c>
      <c r="AF12" t="s">
        <v>164</v>
      </c>
      <c r="AG12" t="s">
        <v>175</v>
      </c>
    </row>
    <row r="13" spans="1:33" x14ac:dyDescent="0.25">
      <c r="A13" s="1" t="s">
        <v>24</v>
      </c>
      <c r="M13">
        <f t="shared" si="0"/>
        <v>0</v>
      </c>
      <c r="N13">
        <f t="shared" si="0"/>
        <v>0</v>
      </c>
      <c r="O13" s="1">
        <f t="shared" si="1"/>
        <v>0</v>
      </c>
      <c r="P13" s="3">
        <f t="shared" si="2"/>
        <v>0</v>
      </c>
      <c r="Q13">
        <f t="shared" si="3"/>
        <v>0</v>
      </c>
      <c r="U13">
        <v>15</v>
      </c>
      <c r="V13">
        <v>15</v>
      </c>
      <c r="W13">
        <v>15</v>
      </c>
      <c r="X13">
        <v>14</v>
      </c>
      <c r="Y13">
        <v>16</v>
      </c>
      <c r="Z13">
        <v>18</v>
      </c>
      <c r="AD13" t="s">
        <v>150</v>
      </c>
      <c r="AF13" t="s">
        <v>165</v>
      </c>
      <c r="AG13" t="s">
        <v>177</v>
      </c>
    </row>
    <row r="14" spans="1:33" x14ac:dyDescent="0.25">
      <c r="A14" s="1" t="s">
        <v>21</v>
      </c>
      <c r="B14">
        <v>3</v>
      </c>
      <c r="C14">
        <v>0</v>
      </c>
      <c r="D14">
        <v>5</v>
      </c>
      <c r="E14">
        <v>2</v>
      </c>
      <c r="F14">
        <v>5</v>
      </c>
      <c r="G14">
        <v>1</v>
      </c>
      <c r="H14">
        <v>5</v>
      </c>
      <c r="I14">
        <v>4</v>
      </c>
      <c r="J14">
        <v>4</v>
      </c>
      <c r="K14">
        <v>1</v>
      </c>
      <c r="M14">
        <f t="shared" si="0"/>
        <v>22</v>
      </c>
      <c r="N14">
        <f t="shared" si="0"/>
        <v>8</v>
      </c>
      <c r="O14" s="1">
        <f t="shared" si="1"/>
        <v>14</v>
      </c>
      <c r="P14" s="3">
        <f t="shared" si="2"/>
        <v>2.75</v>
      </c>
      <c r="Q14">
        <f t="shared" si="3"/>
        <v>1</v>
      </c>
      <c r="U14">
        <v>17</v>
      </c>
      <c r="V14">
        <v>17</v>
      </c>
      <c r="W14">
        <v>16</v>
      </c>
      <c r="X14">
        <v>16</v>
      </c>
      <c r="Y14">
        <v>18</v>
      </c>
      <c r="Z14">
        <v>19</v>
      </c>
      <c r="AD14" t="s">
        <v>152</v>
      </c>
      <c r="AF14" t="s">
        <v>166</v>
      </c>
      <c r="AG14" t="s">
        <v>176</v>
      </c>
    </row>
    <row r="15" spans="1:33" x14ac:dyDescent="0.25">
      <c r="A15" s="1" t="s">
        <v>26</v>
      </c>
      <c r="B15">
        <v>0</v>
      </c>
      <c r="C15">
        <v>0</v>
      </c>
      <c r="D15">
        <v>1</v>
      </c>
      <c r="E15">
        <v>2</v>
      </c>
      <c r="F15">
        <v>2</v>
      </c>
      <c r="G15">
        <v>1</v>
      </c>
      <c r="H15">
        <v>2</v>
      </c>
      <c r="I15">
        <v>0</v>
      </c>
      <c r="J15">
        <v>0</v>
      </c>
      <c r="K15">
        <v>1</v>
      </c>
      <c r="M15">
        <f t="shared" si="0"/>
        <v>5</v>
      </c>
      <c r="N15">
        <f t="shared" si="0"/>
        <v>4</v>
      </c>
      <c r="O15" s="1">
        <f t="shared" si="1"/>
        <v>1</v>
      </c>
      <c r="P15" s="3">
        <f t="shared" si="2"/>
        <v>1.25</v>
      </c>
      <c r="Q15">
        <f t="shared" si="3"/>
        <v>2</v>
      </c>
      <c r="U15">
        <v>19</v>
      </c>
      <c r="V15">
        <v>18</v>
      </c>
      <c r="W15">
        <v>17</v>
      </c>
      <c r="X15">
        <v>17</v>
      </c>
      <c r="Y15">
        <v>21</v>
      </c>
      <c r="Z15">
        <v>20</v>
      </c>
      <c r="AD15" t="s">
        <v>151</v>
      </c>
      <c r="AF15" t="s">
        <v>167</v>
      </c>
    </row>
    <row r="16" spans="1:33" x14ac:dyDescent="0.25">
      <c r="A16" s="1" t="s">
        <v>17</v>
      </c>
      <c r="B16">
        <v>6</v>
      </c>
      <c r="C16">
        <v>0</v>
      </c>
      <c r="D16">
        <v>4</v>
      </c>
      <c r="E16">
        <v>1</v>
      </c>
      <c r="F16">
        <v>4</v>
      </c>
      <c r="G16">
        <v>0</v>
      </c>
      <c r="H16">
        <v>5</v>
      </c>
      <c r="I16">
        <v>0</v>
      </c>
      <c r="J16">
        <v>6</v>
      </c>
      <c r="K16">
        <v>0</v>
      </c>
      <c r="M16">
        <f t="shared" si="0"/>
        <v>25</v>
      </c>
      <c r="N16">
        <f t="shared" si="0"/>
        <v>1</v>
      </c>
      <c r="O16" s="1">
        <f t="shared" si="1"/>
        <v>24</v>
      </c>
      <c r="P16" s="3">
        <f t="shared" si="2"/>
        <v>25</v>
      </c>
      <c r="Q16">
        <f t="shared" si="3"/>
        <v>1</v>
      </c>
      <c r="U16">
        <v>23</v>
      </c>
      <c r="V16">
        <v>19</v>
      </c>
      <c r="W16">
        <v>18</v>
      </c>
      <c r="X16">
        <v>18</v>
      </c>
      <c r="Y16">
        <v>22</v>
      </c>
      <c r="Z16">
        <v>21</v>
      </c>
      <c r="AD16" t="s">
        <v>153</v>
      </c>
      <c r="AF16" t="s">
        <v>168</v>
      </c>
    </row>
    <row r="17" spans="1:33" x14ac:dyDescent="0.25">
      <c r="A17" s="4"/>
      <c r="B17" s="4">
        <v>25</v>
      </c>
      <c r="C17" s="4">
        <v>7</v>
      </c>
      <c r="D17" s="4">
        <v>23</v>
      </c>
      <c r="E17" s="4">
        <v>25</v>
      </c>
      <c r="F17" s="4">
        <v>21</v>
      </c>
      <c r="G17" s="4">
        <v>25</v>
      </c>
      <c r="H17" s="4">
        <v>25</v>
      </c>
      <c r="I17" s="4">
        <v>23</v>
      </c>
      <c r="J17" s="4">
        <v>15</v>
      </c>
      <c r="K17" s="4">
        <v>13</v>
      </c>
      <c r="L17" s="4"/>
      <c r="M17" s="4">
        <f t="shared" si="0"/>
        <v>109</v>
      </c>
      <c r="N17" s="4">
        <f t="shared" si="0"/>
        <v>93</v>
      </c>
      <c r="O17" s="4">
        <f t="shared" si="1"/>
        <v>16</v>
      </c>
      <c r="P17" s="5">
        <f t="shared" si="2"/>
        <v>1.1720430107526882</v>
      </c>
      <c r="V17">
        <v>25</v>
      </c>
      <c r="W17">
        <v>19</v>
      </c>
      <c r="X17">
        <v>20</v>
      </c>
      <c r="Y17">
        <v>23</v>
      </c>
      <c r="Z17">
        <v>22</v>
      </c>
      <c r="AD17" t="s">
        <v>154</v>
      </c>
      <c r="AF17" t="s">
        <v>169</v>
      </c>
    </row>
    <row r="18" spans="1:33" x14ac:dyDescent="0.25">
      <c r="W18">
        <v>20</v>
      </c>
      <c r="X18">
        <v>22</v>
      </c>
      <c r="Y18">
        <v>25</v>
      </c>
      <c r="Z18">
        <v>23</v>
      </c>
    </row>
    <row r="19" spans="1:33" x14ac:dyDescent="0.25">
      <c r="A19" t="s">
        <v>11</v>
      </c>
      <c r="W19">
        <v>21</v>
      </c>
      <c r="X19">
        <v>25</v>
      </c>
    </row>
    <row r="20" spans="1:33" x14ac:dyDescent="0.25">
      <c r="A20" t="s">
        <v>11</v>
      </c>
    </row>
    <row r="21" spans="1:33" x14ac:dyDescent="0.25">
      <c r="A21" t="s">
        <v>11</v>
      </c>
    </row>
    <row r="22" spans="1:33" ht="18" customHeight="1" x14ac:dyDescent="0.3">
      <c r="A22" s="8">
        <v>44121</v>
      </c>
      <c r="B22" s="9" t="s">
        <v>111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33" x14ac:dyDescent="0.25">
      <c r="A23" s="4"/>
      <c r="B23" s="4" t="s">
        <v>3</v>
      </c>
      <c r="C23" s="4"/>
      <c r="D23" s="4" t="s">
        <v>4</v>
      </c>
      <c r="E23" s="4"/>
      <c r="F23" s="4" t="s">
        <v>5</v>
      </c>
      <c r="G23" s="4"/>
      <c r="H23" s="4" t="s">
        <v>6</v>
      </c>
      <c r="I23" s="4"/>
      <c r="J23" s="4" t="s">
        <v>7</v>
      </c>
      <c r="K23" s="4"/>
      <c r="L23" s="4"/>
      <c r="M23" s="4" t="s">
        <v>8</v>
      </c>
      <c r="N23" s="4"/>
      <c r="O23" s="4"/>
      <c r="P23" s="6"/>
    </row>
    <row r="24" spans="1:33" x14ac:dyDescent="0.25">
      <c r="A24" s="4"/>
      <c r="B24" s="7" t="s">
        <v>1</v>
      </c>
      <c r="C24" s="7" t="s">
        <v>2</v>
      </c>
      <c r="D24" s="7" t="s">
        <v>1</v>
      </c>
      <c r="E24" s="7" t="s">
        <v>2</v>
      </c>
      <c r="F24" s="7" t="s">
        <v>1</v>
      </c>
      <c r="G24" s="7" t="s">
        <v>2</v>
      </c>
      <c r="H24" s="7" t="s">
        <v>1</v>
      </c>
      <c r="I24" s="7" t="s">
        <v>2</v>
      </c>
      <c r="J24" s="7" t="s">
        <v>1</v>
      </c>
      <c r="K24" s="7" t="s">
        <v>2</v>
      </c>
      <c r="L24" s="7"/>
      <c r="M24" s="7" t="s">
        <v>1</v>
      </c>
      <c r="N24" s="7" t="s">
        <v>2</v>
      </c>
      <c r="O24" s="4" t="s">
        <v>9</v>
      </c>
      <c r="P24" s="6" t="s">
        <v>10</v>
      </c>
      <c r="S24" t="s">
        <v>3</v>
      </c>
      <c r="U24" t="s">
        <v>4</v>
      </c>
      <c r="W24" t="s">
        <v>5</v>
      </c>
      <c r="Y24" t="s">
        <v>6</v>
      </c>
      <c r="AA24" t="s">
        <v>7</v>
      </c>
      <c r="AC24" t="s">
        <v>12</v>
      </c>
      <c r="AD24" t="s">
        <v>13</v>
      </c>
      <c r="AE24" t="s">
        <v>14</v>
      </c>
      <c r="AF24" t="s">
        <v>15</v>
      </c>
      <c r="AG24" t="s">
        <v>16</v>
      </c>
    </row>
    <row r="25" spans="1:33" x14ac:dyDescent="0.25">
      <c r="A25" s="1" t="s">
        <v>0</v>
      </c>
      <c r="M25">
        <f t="shared" ref="M25:N38" si="4" xml:space="preserve"> B25 + D25 + F25 + H25 + J25</f>
        <v>0</v>
      </c>
      <c r="N25">
        <f t="shared" si="4"/>
        <v>0</v>
      </c>
      <c r="O25" s="1">
        <f t="shared" ref="O25:O38" si="5">M25 - N25</f>
        <v>0</v>
      </c>
      <c r="P25" s="3">
        <f t="shared" ref="P25:P38" si="6" xml:space="preserve"> IF(M25+N25=0, 0, IF(N25=0, "MAX", M25/N25))</f>
        <v>0</v>
      </c>
      <c r="Q25">
        <f t="shared" ref="Q25:Q37" si="7">IF(AND(M25 = 0, N25 = 0), 0, IF(P25 &lt; 1, 3, IF(P25 &gt;= P$80, 1, 2)))</f>
        <v>0</v>
      </c>
      <c r="T25">
        <v>1</v>
      </c>
      <c r="U25">
        <v>3</v>
      </c>
      <c r="X25">
        <v>0</v>
      </c>
      <c r="AC25" t="s">
        <v>56</v>
      </c>
      <c r="AD25" t="s">
        <v>57</v>
      </c>
      <c r="AE25" t="s">
        <v>56</v>
      </c>
    </row>
    <row r="26" spans="1:33" x14ac:dyDescent="0.25">
      <c r="A26" s="1" t="s">
        <v>18</v>
      </c>
      <c r="F26">
        <v>0</v>
      </c>
      <c r="G26">
        <v>0</v>
      </c>
      <c r="M26">
        <f t="shared" si="4"/>
        <v>0</v>
      </c>
      <c r="N26">
        <f t="shared" si="4"/>
        <v>0</v>
      </c>
      <c r="O26" s="1">
        <f t="shared" si="5"/>
        <v>0</v>
      </c>
      <c r="P26" s="3">
        <f t="shared" si="6"/>
        <v>0</v>
      </c>
      <c r="Q26">
        <v>2</v>
      </c>
      <c r="S26">
        <v>1</v>
      </c>
      <c r="T26">
        <v>2</v>
      </c>
      <c r="U26">
        <v>4</v>
      </c>
      <c r="V26">
        <v>1</v>
      </c>
      <c r="W26">
        <v>2</v>
      </c>
      <c r="X26">
        <v>2</v>
      </c>
      <c r="AC26" t="s">
        <v>112</v>
      </c>
      <c r="AD26" t="s">
        <v>114</v>
      </c>
      <c r="AE26" t="s">
        <v>113</v>
      </c>
    </row>
    <row r="27" spans="1:33" x14ac:dyDescent="0.25">
      <c r="A27" s="1" t="s">
        <v>22</v>
      </c>
      <c r="B27">
        <v>2</v>
      </c>
      <c r="C27">
        <v>0</v>
      </c>
      <c r="D27">
        <v>2</v>
      </c>
      <c r="E27">
        <v>1</v>
      </c>
      <c r="F27">
        <v>1</v>
      </c>
      <c r="G27">
        <v>0</v>
      </c>
      <c r="M27">
        <f t="shared" si="4"/>
        <v>5</v>
      </c>
      <c r="N27">
        <f t="shared" si="4"/>
        <v>1</v>
      </c>
      <c r="O27" s="1">
        <f t="shared" si="5"/>
        <v>4</v>
      </c>
      <c r="P27" s="3">
        <f t="shared" si="6"/>
        <v>5</v>
      </c>
      <c r="Q27">
        <f t="shared" si="7"/>
        <v>1</v>
      </c>
      <c r="S27">
        <v>4</v>
      </c>
      <c r="T27">
        <v>3</v>
      </c>
      <c r="U27">
        <v>6</v>
      </c>
      <c r="V27">
        <v>2</v>
      </c>
      <c r="W27">
        <v>3</v>
      </c>
      <c r="X27">
        <v>3</v>
      </c>
      <c r="AC27" t="s">
        <v>115</v>
      </c>
      <c r="AD27" t="s">
        <v>131</v>
      </c>
      <c r="AE27" t="s">
        <v>120</v>
      </c>
    </row>
    <row r="28" spans="1:33" x14ac:dyDescent="0.25">
      <c r="A28" s="1" t="s">
        <v>19</v>
      </c>
      <c r="B28">
        <v>0</v>
      </c>
      <c r="C28">
        <v>1</v>
      </c>
      <c r="D28">
        <v>0</v>
      </c>
      <c r="E28">
        <v>1</v>
      </c>
      <c r="F28">
        <v>0</v>
      </c>
      <c r="G28">
        <v>2</v>
      </c>
      <c r="M28">
        <f t="shared" si="4"/>
        <v>0</v>
      </c>
      <c r="N28">
        <f t="shared" si="4"/>
        <v>4</v>
      </c>
      <c r="O28" s="1">
        <f t="shared" si="5"/>
        <v>-4</v>
      </c>
      <c r="P28" s="3">
        <f t="shared" si="6"/>
        <v>0</v>
      </c>
      <c r="Q28">
        <f t="shared" si="7"/>
        <v>3</v>
      </c>
      <c r="S28">
        <v>7</v>
      </c>
      <c r="T28">
        <v>4</v>
      </c>
      <c r="U28">
        <v>11</v>
      </c>
      <c r="V28">
        <v>3</v>
      </c>
      <c r="W28">
        <v>5</v>
      </c>
      <c r="X28">
        <v>4</v>
      </c>
      <c r="AC28" t="s">
        <v>116</v>
      </c>
      <c r="AD28" t="s">
        <v>132</v>
      </c>
      <c r="AE28" t="s">
        <v>121</v>
      </c>
    </row>
    <row r="29" spans="1:33" x14ac:dyDescent="0.25">
      <c r="A29" s="1" t="s">
        <v>20</v>
      </c>
      <c r="B29">
        <v>3</v>
      </c>
      <c r="C29">
        <v>2</v>
      </c>
      <c r="D29">
        <v>3</v>
      </c>
      <c r="E29">
        <v>2</v>
      </c>
      <c r="F29">
        <v>3</v>
      </c>
      <c r="G29">
        <v>2</v>
      </c>
      <c r="M29">
        <f t="shared" si="4"/>
        <v>9</v>
      </c>
      <c r="N29">
        <f t="shared" si="4"/>
        <v>6</v>
      </c>
      <c r="O29" s="1">
        <f t="shared" si="5"/>
        <v>3</v>
      </c>
      <c r="P29" s="3">
        <f t="shared" si="6"/>
        <v>1.5</v>
      </c>
      <c r="Q29">
        <f t="shared" si="7"/>
        <v>1</v>
      </c>
      <c r="S29">
        <v>8</v>
      </c>
      <c r="T29">
        <v>7</v>
      </c>
      <c r="U29">
        <v>19</v>
      </c>
      <c r="V29">
        <v>4</v>
      </c>
      <c r="W29">
        <v>6</v>
      </c>
      <c r="X29">
        <v>5</v>
      </c>
      <c r="AC29" t="s">
        <v>117</v>
      </c>
      <c r="AD29" t="s">
        <v>133</v>
      </c>
      <c r="AE29" t="s">
        <v>122</v>
      </c>
    </row>
    <row r="30" spans="1:33" x14ac:dyDescent="0.25">
      <c r="A30" s="1" t="s">
        <v>23</v>
      </c>
      <c r="B30">
        <v>3</v>
      </c>
      <c r="C30">
        <v>2</v>
      </c>
      <c r="D30">
        <v>0</v>
      </c>
      <c r="E30">
        <v>1</v>
      </c>
      <c r="F30">
        <v>3</v>
      </c>
      <c r="G30">
        <v>1</v>
      </c>
      <c r="M30">
        <f t="shared" si="4"/>
        <v>6</v>
      </c>
      <c r="N30">
        <f t="shared" si="4"/>
        <v>4</v>
      </c>
      <c r="O30" s="1">
        <f t="shared" si="5"/>
        <v>2</v>
      </c>
      <c r="P30" s="3">
        <f t="shared" si="6"/>
        <v>1.5</v>
      </c>
      <c r="Q30">
        <f t="shared" si="7"/>
        <v>1</v>
      </c>
      <c r="S30">
        <v>12</v>
      </c>
      <c r="T30">
        <v>8</v>
      </c>
      <c r="U30">
        <v>20</v>
      </c>
      <c r="V30">
        <v>6</v>
      </c>
      <c r="W30">
        <v>7</v>
      </c>
      <c r="X30">
        <v>6</v>
      </c>
      <c r="AC30" t="s">
        <v>118</v>
      </c>
      <c r="AE30" t="s">
        <v>123</v>
      </c>
    </row>
    <row r="31" spans="1:33" x14ac:dyDescent="0.25">
      <c r="A31" s="1" t="s">
        <v>30</v>
      </c>
      <c r="M31">
        <f t="shared" si="4"/>
        <v>0</v>
      </c>
      <c r="N31">
        <f t="shared" si="4"/>
        <v>0</v>
      </c>
      <c r="O31" s="1">
        <f t="shared" si="5"/>
        <v>0</v>
      </c>
      <c r="P31" s="3">
        <f t="shared" si="6"/>
        <v>0</v>
      </c>
      <c r="Q31">
        <f t="shared" si="7"/>
        <v>0</v>
      </c>
      <c r="S31">
        <v>14</v>
      </c>
      <c r="T31">
        <v>10</v>
      </c>
      <c r="U31">
        <v>23</v>
      </c>
      <c r="V31">
        <v>8</v>
      </c>
      <c r="W31">
        <v>8</v>
      </c>
      <c r="X31">
        <v>7</v>
      </c>
      <c r="AC31" t="s">
        <v>119</v>
      </c>
      <c r="AE31" t="s">
        <v>124</v>
      </c>
    </row>
    <row r="32" spans="1:33" x14ac:dyDescent="0.25">
      <c r="A32" s="1" t="s">
        <v>27</v>
      </c>
      <c r="F32">
        <v>0</v>
      </c>
      <c r="G32">
        <v>0</v>
      </c>
      <c r="M32">
        <f t="shared" si="4"/>
        <v>0</v>
      </c>
      <c r="N32">
        <f t="shared" si="4"/>
        <v>0</v>
      </c>
      <c r="O32" s="1">
        <f t="shared" si="5"/>
        <v>0</v>
      </c>
      <c r="P32" s="3">
        <f t="shared" si="6"/>
        <v>0</v>
      </c>
      <c r="Q32">
        <v>2</v>
      </c>
      <c r="S32">
        <v>15</v>
      </c>
      <c r="T32">
        <v>12</v>
      </c>
      <c r="U32">
        <v>24</v>
      </c>
      <c r="V32">
        <v>9</v>
      </c>
      <c r="W32">
        <v>9</v>
      </c>
      <c r="X32">
        <v>9</v>
      </c>
      <c r="AE32" t="s">
        <v>125</v>
      </c>
    </row>
    <row r="33" spans="1:33" x14ac:dyDescent="0.25">
      <c r="A33" s="1" t="s">
        <v>24</v>
      </c>
      <c r="M33">
        <f t="shared" si="4"/>
        <v>0</v>
      </c>
      <c r="N33">
        <f t="shared" si="4"/>
        <v>0</v>
      </c>
      <c r="O33" s="1">
        <f t="shared" si="5"/>
        <v>0</v>
      </c>
      <c r="P33" s="3">
        <f t="shared" si="6"/>
        <v>0</v>
      </c>
      <c r="Q33">
        <f t="shared" ref="Q33:Q34" si="8">IF(AND(M33 = 0, N33 = 0), 0, IF(P33 &lt; 1, 3, IF(P33 &gt;= P$80, 1, 2)))</f>
        <v>0</v>
      </c>
      <c r="S33">
        <v>19</v>
      </c>
      <c r="T33">
        <v>15</v>
      </c>
      <c r="U33">
        <v>25</v>
      </c>
      <c r="V33">
        <v>11</v>
      </c>
      <c r="W33">
        <v>10</v>
      </c>
      <c r="X33">
        <v>10</v>
      </c>
      <c r="AE33" t="s">
        <v>126</v>
      </c>
    </row>
    <row r="34" spans="1:33" x14ac:dyDescent="0.25">
      <c r="A34" s="1" t="s">
        <v>28</v>
      </c>
      <c r="M34">
        <f t="shared" si="4"/>
        <v>0</v>
      </c>
      <c r="N34">
        <f t="shared" si="4"/>
        <v>0</v>
      </c>
      <c r="O34" s="1">
        <f t="shared" si="5"/>
        <v>0</v>
      </c>
      <c r="P34" s="3">
        <f t="shared" si="6"/>
        <v>0</v>
      </c>
      <c r="Q34">
        <f t="shared" si="8"/>
        <v>0</v>
      </c>
      <c r="S34">
        <v>22</v>
      </c>
      <c r="T34">
        <v>16</v>
      </c>
      <c r="W34">
        <v>15</v>
      </c>
      <c r="X34">
        <v>11</v>
      </c>
      <c r="AE34" t="s">
        <v>127</v>
      </c>
    </row>
    <row r="35" spans="1:33" x14ac:dyDescent="0.25">
      <c r="A35" s="1" t="s">
        <v>21</v>
      </c>
      <c r="B35">
        <v>2</v>
      </c>
      <c r="C35">
        <v>1</v>
      </c>
      <c r="D35">
        <v>3</v>
      </c>
      <c r="E35">
        <v>0</v>
      </c>
      <c r="F35">
        <v>3</v>
      </c>
      <c r="G35">
        <v>2</v>
      </c>
      <c r="M35">
        <f t="shared" si="4"/>
        <v>8</v>
      </c>
      <c r="N35">
        <f t="shared" si="4"/>
        <v>3</v>
      </c>
      <c r="O35" s="1">
        <f t="shared" si="5"/>
        <v>5</v>
      </c>
      <c r="P35" s="3">
        <f t="shared" si="6"/>
        <v>2.6666666666666665</v>
      </c>
      <c r="Q35">
        <f t="shared" si="7"/>
        <v>1</v>
      </c>
      <c r="S35">
        <v>25</v>
      </c>
      <c r="W35">
        <v>17</v>
      </c>
      <c r="X35">
        <v>12</v>
      </c>
      <c r="AE35" t="s">
        <v>128</v>
      </c>
    </row>
    <row r="36" spans="1:33" x14ac:dyDescent="0.25">
      <c r="A36" s="1" t="s">
        <v>26</v>
      </c>
      <c r="B36">
        <v>1</v>
      </c>
      <c r="C36">
        <v>0</v>
      </c>
      <c r="D36">
        <v>0</v>
      </c>
      <c r="E36">
        <v>0</v>
      </c>
      <c r="F36">
        <v>1</v>
      </c>
      <c r="G36">
        <v>2</v>
      </c>
      <c r="M36">
        <f t="shared" si="4"/>
        <v>2</v>
      </c>
      <c r="N36">
        <f t="shared" si="4"/>
        <v>2</v>
      </c>
      <c r="O36" s="1">
        <f t="shared" si="5"/>
        <v>0</v>
      </c>
      <c r="P36" s="3">
        <f t="shared" si="6"/>
        <v>1</v>
      </c>
      <c r="Q36">
        <f t="shared" si="7"/>
        <v>2</v>
      </c>
      <c r="W36">
        <v>18</v>
      </c>
      <c r="X36">
        <v>13</v>
      </c>
      <c r="AE36" t="s">
        <v>129</v>
      </c>
    </row>
    <row r="37" spans="1:33" x14ac:dyDescent="0.25">
      <c r="A37" s="1" t="s">
        <v>17</v>
      </c>
      <c r="B37">
        <v>5</v>
      </c>
      <c r="C37">
        <v>1</v>
      </c>
      <c r="D37">
        <v>4</v>
      </c>
      <c r="E37">
        <v>1</v>
      </c>
      <c r="F37">
        <v>2</v>
      </c>
      <c r="G37">
        <v>1</v>
      </c>
      <c r="M37">
        <f t="shared" si="4"/>
        <v>11</v>
      </c>
      <c r="N37">
        <f t="shared" si="4"/>
        <v>3</v>
      </c>
      <c r="O37" s="1">
        <f t="shared" si="5"/>
        <v>8</v>
      </c>
      <c r="P37" s="3">
        <f t="shared" si="6"/>
        <v>3.6666666666666665</v>
      </c>
      <c r="Q37">
        <f t="shared" si="7"/>
        <v>1</v>
      </c>
      <c r="W37">
        <v>20</v>
      </c>
      <c r="X37">
        <v>14</v>
      </c>
      <c r="AE37" t="s">
        <v>130</v>
      </c>
    </row>
    <row r="38" spans="1:33" x14ac:dyDescent="0.25">
      <c r="A38" s="4"/>
      <c r="B38" s="4">
        <v>25</v>
      </c>
      <c r="C38" s="4">
        <v>16</v>
      </c>
      <c r="D38" s="4">
        <v>25</v>
      </c>
      <c r="E38" s="4">
        <v>11</v>
      </c>
      <c r="F38" s="4">
        <v>25</v>
      </c>
      <c r="G38" s="4">
        <v>21</v>
      </c>
      <c r="H38" s="4"/>
      <c r="I38" s="4"/>
      <c r="J38" s="4"/>
      <c r="K38" s="4"/>
      <c r="L38" s="4"/>
      <c r="M38" s="4">
        <f t="shared" si="4"/>
        <v>75</v>
      </c>
      <c r="N38" s="4">
        <f t="shared" si="4"/>
        <v>48</v>
      </c>
      <c r="O38" s="4">
        <f t="shared" si="5"/>
        <v>27</v>
      </c>
      <c r="P38" s="5">
        <f t="shared" si="6"/>
        <v>1.5625</v>
      </c>
      <c r="W38">
        <v>21</v>
      </c>
      <c r="X38">
        <v>15</v>
      </c>
    </row>
    <row r="39" spans="1:33" x14ac:dyDescent="0.25">
      <c r="W39">
        <v>22</v>
      </c>
      <c r="X39">
        <v>19</v>
      </c>
    </row>
    <row r="40" spans="1:33" x14ac:dyDescent="0.25">
      <c r="A40" t="s">
        <v>11</v>
      </c>
      <c r="W40">
        <v>23</v>
      </c>
      <c r="X40">
        <v>20</v>
      </c>
    </row>
    <row r="41" spans="1:33" x14ac:dyDescent="0.25">
      <c r="A41" t="s">
        <v>11</v>
      </c>
      <c r="W41">
        <v>24</v>
      </c>
      <c r="X41">
        <v>21</v>
      </c>
    </row>
    <row r="42" spans="1:33" x14ac:dyDescent="0.25">
      <c r="A42" t="s">
        <v>11</v>
      </c>
      <c r="W42">
        <v>25</v>
      </c>
    </row>
    <row r="43" spans="1:33" ht="18" customHeight="1" x14ac:dyDescent="0.3">
      <c r="A43" s="8">
        <v>44114</v>
      </c>
      <c r="B43" s="9" t="s">
        <v>110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</row>
    <row r="44" spans="1:33" x14ac:dyDescent="0.25">
      <c r="A44" s="4"/>
      <c r="B44" s="4" t="s">
        <v>3</v>
      </c>
      <c r="C44" s="4"/>
      <c r="D44" s="4" t="s">
        <v>4</v>
      </c>
      <c r="E44" s="4"/>
      <c r="F44" s="4" t="s">
        <v>5</v>
      </c>
      <c r="G44" s="4"/>
      <c r="H44" s="4" t="s">
        <v>6</v>
      </c>
      <c r="I44" s="4"/>
      <c r="J44" s="4" t="s">
        <v>7</v>
      </c>
      <c r="K44" s="4"/>
      <c r="L44" s="4"/>
      <c r="M44" s="4" t="s">
        <v>8</v>
      </c>
      <c r="N44" s="4"/>
      <c r="O44" s="4"/>
      <c r="P44" s="6"/>
    </row>
    <row r="45" spans="1:33" x14ac:dyDescent="0.25">
      <c r="A45" s="4"/>
      <c r="B45" s="7" t="s">
        <v>1</v>
      </c>
      <c r="C45" s="7" t="s">
        <v>2</v>
      </c>
      <c r="D45" s="7" t="s">
        <v>1</v>
      </c>
      <c r="E45" s="7" t="s">
        <v>2</v>
      </c>
      <c r="F45" s="7" t="s">
        <v>1</v>
      </c>
      <c r="G45" s="7" t="s">
        <v>2</v>
      </c>
      <c r="H45" s="7" t="s">
        <v>1</v>
      </c>
      <c r="I45" s="7" t="s">
        <v>2</v>
      </c>
      <c r="J45" s="7" t="s">
        <v>1</v>
      </c>
      <c r="K45" s="7" t="s">
        <v>2</v>
      </c>
      <c r="L45" s="7"/>
      <c r="M45" s="7" t="s">
        <v>1</v>
      </c>
      <c r="N45" s="7" t="s">
        <v>2</v>
      </c>
      <c r="O45" s="4" t="s">
        <v>9</v>
      </c>
      <c r="P45" s="6" t="s">
        <v>10</v>
      </c>
      <c r="S45" t="s">
        <v>3</v>
      </c>
      <c r="U45" t="s">
        <v>4</v>
      </c>
      <c r="W45" t="s">
        <v>5</v>
      </c>
      <c r="Y45" t="s">
        <v>6</v>
      </c>
      <c r="AA45" t="s">
        <v>7</v>
      </c>
      <c r="AC45" t="s">
        <v>12</v>
      </c>
      <c r="AD45" t="s">
        <v>13</v>
      </c>
      <c r="AE45" t="s">
        <v>14</v>
      </c>
      <c r="AF45" t="s">
        <v>15</v>
      </c>
      <c r="AG45" t="s">
        <v>16</v>
      </c>
    </row>
    <row r="46" spans="1:33" x14ac:dyDescent="0.25">
      <c r="A46" s="1" t="s">
        <v>0</v>
      </c>
      <c r="M46">
        <f t="shared" ref="M46:N56" si="9" xml:space="preserve"> B46 + D46 + F46 + H46 + J46</f>
        <v>0</v>
      </c>
      <c r="N46">
        <f t="shared" si="9"/>
        <v>0</v>
      </c>
      <c r="O46" s="1">
        <f t="shared" ref="O46:O56" si="10">M46 - N46</f>
        <v>0</v>
      </c>
      <c r="P46" s="3">
        <f t="shared" ref="P46:P56" si="11" xml:space="preserve"> IF(M46+N46=0, 0, IF(N46=0, "MAX", M46/N46))</f>
        <v>0</v>
      </c>
      <c r="Q46">
        <f t="shared" ref="Q46:Q55" si="12">IF(AND(M46 = 0, N46 = 0), 0, IF(P46 &lt; 1, 3, IF(P46 &gt;= P$80, 1, 2)))</f>
        <v>0</v>
      </c>
      <c r="T46">
        <v>0</v>
      </c>
      <c r="U46">
        <v>0</v>
      </c>
      <c r="X46">
        <v>0</v>
      </c>
      <c r="AC46" t="s">
        <v>56</v>
      </c>
      <c r="AD46" t="s">
        <v>57</v>
      </c>
      <c r="AE46" t="s">
        <v>56</v>
      </c>
    </row>
    <row r="47" spans="1:33" x14ac:dyDescent="0.25">
      <c r="A47" s="1" t="s">
        <v>22</v>
      </c>
      <c r="B47">
        <v>1</v>
      </c>
      <c r="C47">
        <v>1</v>
      </c>
      <c r="D47">
        <v>4</v>
      </c>
      <c r="E47">
        <v>1</v>
      </c>
      <c r="F47">
        <v>3</v>
      </c>
      <c r="G47">
        <v>1</v>
      </c>
      <c r="M47">
        <f t="shared" si="9"/>
        <v>8</v>
      </c>
      <c r="N47">
        <f t="shared" si="9"/>
        <v>3</v>
      </c>
      <c r="O47" s="1">
        <f t="shared" si="10"/>
        <v>5</v>
      </c>
      <c r="P47" s="3">
        <f t="shared" si="11"/>
        <v>2.6666666666666665</v>
      </c>
      <c r="Q47">
        <f t="shared" si="12"/>
        <v>1</v>
      </c>
      <c r="S47">
        <v>4</v>
      </c>
      <c r="T47">
        <v>2</v>
      </c>
      <c r="U47">
        <v>1</v>
      </c>
      <c r="V47">
        <v>1</v>
      </c>
      <c r="W47">
        <v>1</v>
      </c>
      <c r="X47">
        <v>1</v>
      </c>
      <c r="AC47" t="s">
        <v>93</v>
      </c>
      <c r="AD47" t="s">
        <v>95</v>
      </c>
      <c r="AE47" t="s">
        <v>94</v>
      </c>
    </row>
    <row r="48" spans="1:33" x14ac:dyDescent="0.25">
      <c r="A48" s="1" t="s">
        <v>19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M48">
        <f t="shared" si="9"/>
        <v>0</v>
      </c>
      <c r="N48">
        <f t="shared" si="9"/>
        <v>1</v>
      </c>
      <c r="O48" s="1">
        <f t="shared" si="10"/>
        <v>-1</v>
      </c>
      <c r="P48" s="3">
        <f t="shared" si="11"/>
        <v>0</v>
      </c>
      <c r="Q48">
        <f t="shared" si="12"/>
        <v>3</v>
      </c>
      <c r="S48">
        <v>5</v>
      </c>
      <c r="T48">
        <v>3</v>
      </c>
      <c r="U48">
        <v>2</v>
      </c>
      <c r="V48">
        <v>2</v>
      </c>
      <c r="W48">
        <v>5</v>
      </c>
      <c r="X48">
        <v>2</v>
      </c>
      <c r="AC48" t="s">
        <v>98</v>
      </c>
      <c r="AD48" t="s">
        <v>105</v>
      </c>
      <c r="AE48" t="s">
        <v>99</v>
      </c>
    </row>
    <row r="49" spans="1:31" x14ac:dyDescent="0.25">
      <c r="A49" s="1" t="s">
        <v>20</v>
      </c>
      <c r="B49">
        <v>3</v>
      </c>
      <c r="C49">
        <v>2</v>
      </c>
      <c r="D49">
        <v>6</v>
      </c>
      <c r="E49">
        <v>2</v>
      </c>
      <c r="F49">
        <v>4</v>
      </c>
      <c r="G49">
        <v>1</v>
      </c>
      <c r="M49">
        <f t="shared" si="9"/>
        <v>13</v>
      </c>
      <c r="N49">
        <f t="shared" si="9"/>
        <v>5</v>
      </c>
      <c r="O49" s="1">
        <f t="shared" si="10"/>
        <v>8</v>
      </c>
      <c r="P49" s="3">
        <f t="shared" si="11"/>
        <v>2.6</v>
      </c>
      <c r="Q49">
        <f t="shared" si="12"/>
        <v>1</v>
      </c>
      <c r="S49">
        <v>7</v>
      </c>
      <c r="T49">
        <v>5</v>
      </c>
      <c r="U49">
        <v>6</v>
      </c>
      <c r="V49">
        <v>3</v>
      </c>
      <c r="W49">
        <v>7</v>
      </c>
      <c r="X49">
        <v>3</v>
      </c>
      <c r="AC49" t="s">
        <v>97</v>
      </c>
      <c r="AD49" t="s">
        <v>106</v>
      </c>
      <c r="AE49" t="s">
        <v>100</v>
      </c>
    </row>
    <row r="50" spans="1:31" x14ac:dyDescent="0.25">
      <c r="A50" s="1" t="s">
        <v>23</v>
      </c>
      <c r="B50">
        <v>2</v>
      </c>
      <c r="C50">
        <v>0</v>
      </c>
      <c r="D50">
        <v>1</v>
      </c>
      <c r="E50">
        <v>0</v>
      </c>
      <c r="F50">
        <v>2</v>
      </c>
      <c r="G50">
        <v>0</v>
      </c>
      <c r="M50">
        <f t="shared" si="9"/>
        <v>5</v>
      </c>
      <c r="N50">
        <f t="shared" si="9"/>
        <v>0</v>
      </c>
      <c r="O50" s="1">
        <f t="shared" si="10"/>
        <v>5</v>
      </c>
      <c r="P50" s="3" t="str">
        <f t="shared" si="11"/>
        <v>MAX</v>
      </c>
      <c r="Q50">
        <f t="shared" si="12"/>
        <v>1</v>
      </c>
      <c r="S50">
        <v>8</v>
      </c>
      <c r="T50">
        <v>6</v>
      </c>
      <c r="U50">
        <v>7</v>
      </c>
      <c r="V50">
        <v>4</v>
      </c>
      <c r="W50">
        <v>9</v>
      </c>
      <c r="X50">
        <v>5</v>
      </c>
      <c r="AC50" t="s">
        <v>96</v>
      </c>
      <c r="AD50" t="s">
        <v>99</v>
      </c>
      <c r="AE50" t="s">
        <v>101</v>
      </c>
    </row>
    <row r="51" spans="1:31" x14ac:dyDescent="0.25">
      <c r="A51" s="1" t="s">
        <v>30</v>
      </c>
      <c r="M51">
        <f t="shared" si="9"/>
        <v>0</v>
      </c>
      <c r="N51">
        <f t="shared" si="9"/>
        <v>0</v>
      </c>
      <c r="O51" s="1">
        <f t="shared" si="10"/>
        <v>0</v>
      </c>
      <c r="P51" s="3">
        <f t="shared" si="11"/>
        <v>0</v>
      </c>
      <c r="Q51">
        <f t="shared" si="12"/>
        <v>0</v>
      </c>
      <c r="S51">
        <v>9</v>
      </c>
      <c r="T51">
        <v>7</v>
      </c>
      <c r="U51">
        <v>9</v>
      </c>
      <c r="V51">
        <v>5</v>
      </c>
      <c r="W51">
        <v>10</v>
      </c>
      <c r="X51">
        <v>6</v>
      </c>
      <c r="AC51" t="s">
        <v>104</v>
      </c>
      <c r="AD51" t="s">
        <v>107</v>
      </c>
      <c r="AE51" t="s">
        <v>102</v>
      </c>
    </row>
    <row r="52" spans="1:31" x14ac:dyDescent="0.25">
      <c r="A52" s="1" t="s">
        <v>27</v>
      </c>
      <c r="D52">
        <v>0</v>
      </c>
      <c r="E52">
        <v>1</v>
      </c>
      <c r="M52">
        <f t="shared" si="9"/>
        <v>0</v>
      </c>
      <c r="N52">
        <f t="shared" si="9"/>
        <v>1</v>
      </c>
      <c r="O52" s="1">
        <f t="shared" si="10"/>
        <v>-1</v>
      </c>
      <c r="P52" s="3">
        <f t="shared" si="11"/>
        <v>0</v>
      </c>
      <c r="Q52">
        <f t="shared" si="12"/>
        <v>3</v>
      </c>
      <c r="S52">
        <v>10</v>
      </c>
      <c r="T52">
        <v>8</v>
      </c>
      <c r="U52">
        <v>10</v>
      </c>
      <c r="V52">
        <v>6</v>
      </c>
      <c r="W52">
        <v>11</v>
      </c>
      <c r="X52">
        <v>7</v>
      </c>
      <c r="AD52" t="s">
        <v>108</v>
      </c>
      <c r="AE52" t="s">
        <v>103</v>
      </c>
    </row>
    <row r="53" spans="1:31" x14ac:dyDescent="0.25">
      <c r="A53" s="1" t="s">
        <v>21</v>
      </c>
      <c r="B53">
        <v>7</v>
      </c>
      <c r="C53">
        <v>1</v>
      </c>
      <c r="D53">
        <v>3</v>
      </c>
      <c r="E53">
        <v>1</v>
      </c>
      <c r="F53">
        <v>7</v>
      </c>
      <c r="G53">
        <v>2</v>
      </c>
      <c r="M53">
        <f t="shared" si="9"/>
        <v>17</v>
      </c>
      <c r="N53">
        <f t="shared" si="9"/>
        <v>4</v>
      </c>
      <c r="O53" s="1">
        <f t="shared" si="10"/>
        <v>13</v>
      </c>
      <c r="P53" s="3">
        <f t="shared" si="11"/>
        <v>4.25</v>
      </c>
      <c r="Q53">
        <f t="shared" si="12"/>
        <v>1</v>
      </c>
      <c r="S53">
        <v>11</v>
      </c>
      <c r="T53">
        <v>9</v>
      </c>
      <c r="U53">
        <v>11</v>
      </c>
      <c r="V53">
        <v>7</v>
      </c>
      <c r="W53">
        <v>12</v>
      </c>
      <c r="X53">
        <v>10</v>
      </c>
      <c r="AD53" t="s">
        <v>109</v>
      </c>
    </row>
    <row r="54" spans="1:31" x14ac:dyDescent="0.25">
      <c r="A54" s="1" t="s">
        <v>26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M54">
        <f t="shared" si="9"/>
        <v>1</v>
      </c>
      <c r="N54">
        <f t="shared" si="9"/>
        <v>0</v>
      </c>
      <c r="O54" s="1">
        <f t="shared" si="10"/>
        <v>1</v>
      </c>
      <c r="P54" s="3" t="str">
        <f t="shared" si="11"/>
        <v>MAX</v>
      </c>
      <c r="Q54">
        <f t="shared" si="12"/>
        <v>1</v>
      </c>
      <c r="S54">
        <v>16</v>
      </c>
      <c r="T54">
        <v>12</v>
      </c>
      <c r="U54">
        <v>12</v>
      </c>
      <c r="V54">
        <v>8</v>
      </c>
      <c r="W54">
        <v>16</v>
      </c>
      <c r="X54">
        <v>12</v>
      </c>
    </row>
    <row r="55" spans="1:31" x14ac:dyDescent="0.25">
      <c r="A55" s="1" t="s">
        <v>17</v>
      </c>
      <c r="B55">
        <v>2</v>
      </c>
      <c r="C55">
        <v>2</v>
      </c>
      <c r="D55">
        <v>2</v>
      </c>
      <c r="E55">
        <v>0</v>
      </c>
      <c r="F55">
        <v>2</v>
      </c>
      <c r="G55">
        <v>1</v>
      </c>
      <c r="M55">
        <f t="shared" si="9"/>
        <v>6</v>
      </c>
      <c r="N55">
        <f t="shared" si="9"/>
        <v>3</v>
      </c>
      <c r="O55" s="1">
        <f t="shared" si="10"/>
        <v>3</v>
      </c>
      <c r="P55" s="3">
        <f t="shared" si="11"/>
        <v>2</v>
      </c>
      <c r="Q55">
        <f t="shared" si="12"/>
        <v>1</v>
      </c>
      <c r="S55">
        <v>17</v>
      </c>
      <c r="T55">
        <v>13</v>
      </c>
      <c r="U55">
        <v>13</v>
      </c>
      <c r="V55">
        <v>10</v>
      </c>
      <c r="W55">
        <v>18</v>
      </c>
      <c r="X55">
        <v>13</v>
      </c>
    </row>
    <row r="56" spans="1:31" x14ac:dyDescent="0.25">
      <c r="A56" s="4"/>
      <c r="B56" s="4">
        <v>25</v>
      </c>
      <c r="C56" s="4">
        <v>20</v>
      </c>
      <c r="D56" s="4">
        <v>25</v>
      </c>
      <c r="E56" s="4">
        <v>20</v>
      </c>
      <c r="F56" s="4">
        <v>25</v>
      </c>
      <c r="G56" s="4">
        <v>17</v>
      </c>
      <c r="H56" s="4"/>
      <c r="I56" s="4"/>
      <c r="J56" s="4"/>
      <c r="K56" s="4"/>
      <c r="L56" s="4"/>
      <c r="M56" s="4">
        <f t="shared" si="9"/>
        <v>75</v>
      </c>
      <c r="N56" s="4">
        <f t="shared" si="9"/>
        <v>57</v>
      </c>
      <c r="O56" s="4">
        <f t="shared" si="10"/>
        <v>18</v>
      </c>
      <c r="P56" s="5">
        <f t="shared" si="11"/>
        <v>1.3157894736842106</v>
      </c>
      <c r="S56">
        <v>18</v>
      </c>
      <c r="T56">
        <v>14</v>
      </c>
      <c r="U56">
        <v>16</v>
      </c>
      <c r="V56">
        <v>11</v>
      </c>
      <c r="W56">
        <v>20</v>
      </c>
      <c r="X56">
        <v>15</v>
      </c>
    </row>
    <row r="57" spans="1:31" x14ac:dyDescent="0.25">
      <c r="S57">
        <v>21</v>
      </c>
      <c r="T57">
        <v>17</v>
      </c>
      <c r="U57">
        <v>17</v>
      </c>
      <c r="V57">
        <v>12</v>
      </c>
      <c r="W57">
        <v>23</v>
      </c>
      <c r="X57">
        <v>17</v>
      </c>
    </row>
    <row r="58" spans="1:31" x14ac:dyDescent="0.25">
      <c r="A58" t="s">
        <v>11</v>
      </c>
      <c r="S58">
        <v>22</v>
      </c>
      <c r="T58">
        <v>18</v>
      </c>
      <c r="U58">
        <v>18</v>
      </c>
      <c r="V58">
        <v>13</v>
      </c>
      <c r="W58">
        <v>25</v>
      </c>
    </row>
    <row r="59" spans="1:31" x14ac:dyDescent="0.25">
      <c r="A59" t="s">
        <v>11</v>
      </c>
      <c r="S59">
        <v>23</v>
      </c>
      <c r="T59">
        <v>19</v>
      </c>
      <c r="U59">
        <v>20</v>
      </c>
      <c r="V59">
        <v>14</v>
      </c>
    </row>
    <row r="60" spans="1:31" x14ac:dyDescent="0.25">
      <c r="A60" t="s">
        <v>11</v>
      </c>
      <c r="S60">
        <v>24</v>
      </c>
      <c r="T60">
        <v>20</v>
      </c>
      <c r="U60">
        <v>22</v>
      </c>
      <c r="V60">
        <v>19</v>
      </c>
    </row>
    <row r="61" spans="1:31" x14ac:dyDescent="0.25">
      <c r="A61" t="s">
        <v>11</v>
      </c>
      <c r="S61">
        <v>25</v>
      </c>
      <c r="U61">
        <v>25</v>
      </c>
      <c r="V61">
        <v>20</v>
      </c>
    </row>
    <row r="62" spans="1:31" x14ac:dyDescent="0.25">
      <c r="A62" t="s">
        <v>11</v>
      </c>
      <c r="P62" s="2"/>
    </row>
    <row r="63" spans="1:31" ht="18" customHeight="1" x14ac:dyDescent="0.3">
      <c r="A63" s="8">
        <v>44107</v>
      </c>
      <c r="B63" s="9" t="s">
        <v>55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0"/>
    </row>
    <row r="64" spans="1:31" x14ac:dyDescent="0.25">
      <c r="A64" s="4"/>
      <c r="B64" s="4" t="s">
        <v>3</v>
      </c>
      <c r="C64" s="4"/>
      <c r="D64" s="4" t="s">
        <v>4</v>
      </c>
      <c r="E64" s="4"/>
      <c r="F64" s="4" t="s">
        <v>5</v>
      </c>
      <c r="G64" s="4"/>
      <c r="H64" s="4" t="s">
        <v>6</v>
      </c>
      <c r="I64" s="4"/>
      <c r="J64" s="4" t="s">
        <v>7</v>
      </c>
      <c r="K64" s="4"/>
      <c r="L64" s="4"/>
      <c r="M64" s="4" t="s">
        <v>8</v>
      </c>
      <c r="N64" s="4"/>
      <c r="O64" s="4"/>
      <c r="P64" s="6"/>
    </row>
    <row r="65" spans="1:33" x14ac:dyDescent="0.25">
      <c r="A65" s="4"/>
      <c r="B65" s="7" t="s">
        <v>1</v>
      </c>
      <c r="C65" s="7" t="s">
        <v>2</v>
      </c>
      <c r="D65" s="7" t="s">
        <v>1</v>
      </c>
      <c r="E65" s="7" t="s">
        <v>2</v>
      </c>
      <c r="F65" s="7" t="s">
        <v>1</v>
      </c>
      <c r="G65" s="7" t="s">
        <v>2</v>
      </c>
      <c r="H65" s="7" t="s">
        <v>1</v>
      </c>
      <c r="I65" s="7" t="s">
        <v>2</v>
      </c>
      <c r="J65" s="7" t="s">
        <v>1</v>
      </c>
      <c r="K65" s="7" t="s">
        <v>2</v>
      </c>
      <c r="L65" s="7"/>
      <c r="M65" s="7" t="s">
        <v>1</v>
      </c>
      <c r="N65" s="7" t="s">
        <v>2</v>
      </c>
      <c r="O65" s="4" t="s">
        <v>9</v>
      </c>
      <c r="P65" s="6" t="s">
        <v>10</v>
      </c>
      <c r="S65" t="s">
        <v>3</v>
      </c>
      <c r="U65" t="s">
        <v>4</v>
      </c>
      <c r="W65" t="s">
        <v>5</v>
      </c>
      <c r="Y65" t="s">
        <v>6</v>
      </c>
      <c r="AA65" t="s">
        <v>7</v>
      </c>
      <c r="AC65" t="s">
        <v>12</v>
      </c>
      <c r="AD65" t="s">
        <v>13</v>
      </c>
      <c r="AE65" t="s">
        <v>14</v>
      </c>
      <c r="AF65" t="s">
        <v>15</v>
      </c>
      <c r="AG65" t="s">
        <v>16</v>
      </c>
    </row>
    <row r="66" spans="1:33" x14ac:dyDescent="0.25">
      <c r="A66" s="1" t="s">
        <v>0</v>
      </c>
      <c r="F66">
        <v>0</v>
      </c>
      <c r="G66">
        <v>0</v>
      </c>
      <c r="H66">
        <v>0</v>
      </c>
      <c r="I66">
        <v>0</v>
      </c>
      <c r="M66">
        <f t="shared" ref="M66:N80" si="13" xml:space="preserve"> B66 + D66 + F66 + H66 + J66</f>
        <v>0</v>
      </c>
      <c r="N66">
        <f t="shared" si="13"/>
        <v>0</v>
      </c>
      <c r="O66" s="1">
        <f t="shared" ref="O66:O80" si="14">M66 - N66</f>
        <v>0</v>
      </c>
      <c r="P66" s="3">
        <f t="shared" ref="P66:P80" si="15" xml:space="preserve"> IF(M66+N66=0, 0, IF(N66=0, "MAX", M66/N66))</f>
        <v>0</v>
      </c>
      <c r="Q66">
        <v>2</v>
      </c>
      <c r="T66">
        <v>1</v>
      </c>
      <c r="U66">
        <v>0</v>
      </c>
      <c r="X66">
        <v>0</v>
      </c>
      <c r="Y66">
        <v>0</v>
      </c>
      <c r="AC66" t="s">
        <v>56</v>
      </c>
      <c r="AD66" t="s">
        <v>57</v>
      </c>
      <c r="AE66" t="s">
        <v>56</v>
      </c>
      <c r="AF66" t="s">
        <v>57</v>
      </c>
    </row>
    <row r="67" spans="1:33" x14ac:dyDescent="0.25">
      <c r="A67" s="1" t="s">
        <v>18</v>
      </c>
      <c r="B67">
        <v>1</v>
      </c>
      <c r="C67">
        <v>1</v>
      </c>
      <c r="M67">
        <f t="shared" si="13"/>
        <v>1</v>
      </c>
      <c r="N67">
        <f t="shared" si="13"/>
        <v>1</v>
      </c>
      <c r="O67" s="1">
        <f t="shared" si="14"/>
        <v>0</v>
      </c>
      <c r="P67" s="3">
        <f t="shared" si="15"/>
        <v>1</v>
      </c>
      <c r="Q67">
        <f t="shared" ref="Q67:Q78" si="16">IF(AND(M67 = 0, N67 = 0), 0, IF(P67 &lt; 1, 3, IF(P67 &gt;= P$80, 1, 2)))</f>
        <v>2</v>
      </c>
      <c r="S67">
        <v>1</v>
      </c>
      <c r="T67">
        <v>3</v>
      </c>
      <c r="U67">
        <v>3</v>
      </c>
      <c r="V67">
        <v>1</v>
      </c>
      <c r="W67">
        <v>1</v>
      </c>
      <c r="X67">
        <v>1</v>
      </c>
      <c r="Y67">
        <v>2</v>
      </c>
      <c r="Z67">
        <v>2</v>
      </c>
      <c r="AC67" t="s">
        <v>58</v>
      </c>
      <c r="AD67" t="s">
        <v>59</v>
      </c>
      <c r="AE67" t="s">
        <v>58</v>
      </c>
      <c r="AF67" t="s">
        <v>60</v>
      </c>
    </row>
    <row r="68" spans="1:33" x14ac:dyDescent="0.25">
      <c r="A68" s="1" t="s">
        <v>22</v>
      </c>
      <c r="B68">
        <v>0</v>
      </c>
      <c r="C68">
        <v>0</v>
      </c>
      <c r="D68">
        <v>3</v>
      </c>
      <c r="E68">
        <v>1</v>
      </c>
      <c r="F68">
        <v>0</v>
      </c>
      <c r="G68">
        <v>2</v>
      </c>
      <c r="H68">
        <v>1</v>
      </c>
      <c r="I68">
        <v>1</v>
      </c>
      <c r="M68">
        <f t="shared" si="13"/>
        <v>4</v>
      </c>
      <c r="N68">
        <f t="shared" si="13"/>
        <v>4</v>
      </c>
      <c r="O68" s="1">
        <f t="shared" si="14"/>
        <v>0</v>
      </c>
      <c r="P68" s="3">
        <f t="shared" si="15"/>
        <v>1</v>
      </c>
      <c r="Q68">
        <f t="shared" si="16"/>
        <v>2</v>
      </c>
      <c r="S68">
        <v>3</v>
      </c>
      <c r="T68">
        <v>6</v>
      </c>
      <c r="U68">
        <v>7</v>
      </c>
      <c r="V68">
        <v>3</v>
      </c>
      <c r="W68">
        <v>3</v>
      </c>
      <c r="X68">
        <v>2</v>
      </c>
      <c r="Y68">
        <v>4</v>
      </c>
      <c r="Z68">
        <v>3</v>
      </c>
      <c r="AC68" t="s">
        <v>61</v>
      </c>
      <c r="AD68" t="s">
        <v>68</v>
      </c>
      <c r="AE68" t="s">
        <v>75</v>
      </c>
      <c r="AF68" t="s">
        <v>68</v>
      </c>
    </row>
    <row r="69" spans="1:33" x14ac:dyDescent="0.25">
      <c r="A69" s="1" t="s">
        <v>29</v>
      </c>
      <c r="M69">
        <f t="shared" si="13"/>
        <v>0</v>
      </c>
      <c r="N69">
        <f t="shared" si="13"/>
        <v>0</v>
      </c>
      <c r="O69" s="1">
        <f t="shared" si="14"/>
        <v>0</v>
      </c>
      <c r="P69" s="3">
        <f t="shared" si="15"/>
        <v>0</v>
      </c>
      <c r="Q69">
        <f t="shared" si="16"/>
        <v>0</v>
      </c>
      <c r="S69">
        <v>4</v>
      </c>
      <c r="T69">
        <v>7</v>
      </c>
      <c r="U69">
        <v>8</v>
      </c>
      <c r="V69">
        <v>5</v>
      </c>
      <c r="W69">
        <v>4</v>
      </c>
      <c r="X69">
        <v>3</v>
      </c>
      <c r="Y69">
        <v>6</v>
      </c>
      <c r="Z69">
        <v>4</v>
      </c>
      <c r="AC69" t="s">
        <v>62</v>
      </c>
      <c r="AD69" t="s">
        <v>69</v>
      </c>
      <c r="AE69" t="s">
        <v>76</v>
      </c>
      <c r="AF69" t="s">
        <v>81</v>
      </c>
    </row>
    <row r="70" spans="1:33" x14ac:dyDescent="0.25">
      <c r="A70" s="1" t="s">
        <v>19</v>
      </c>
      <c r="B70">
        <v>0</v>
      </c>
      <c r="C70">
        <v>3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M70">
        <f t="shared" si="13"/>
        <v>0</v>
      </c>
      <c r="N70">
        <f t="shared" si="13"/>
        <v>5</v>
      </c>
      <c r="O70" s="1">
        <f t="shared" si="14"/>
        <v>-5</v>
      </c>
      <c r="P70" s="3">
        <f t="shared" si="15"/>
        <v>0</v>
      </c>
      <c r="Q70">
        <f t="shared" si="16"/>
        <v>3</v>
      </c>
      <c r="S70">
        <v>6</v>
      </c>
      <c r="T70">
        <v>14</v>
      </c>
      <c r="U70">
        <v>16</v>
      </c>
      <c r="V70">
        <v>6</v>
      </c>
      <c r="W70">
        <v>6</v>
      </c>
      <c r="X70">
        <v>4</v>
      </c>
      <c r="Y70">
        <v>10</v>
      </c>
      <c r="Z70">
        <v>6</v>
      </c>
      <c r="AC70" t="s">
        <v>63</v>
      </c>
      <c r="AD70" t="s">
        <v>70</v>
      </c>
      <c r="AE70" t="s">
        <v>77</v>
      </c>
      <c r="AF70" t="s">
        <v>82</v>
      </c>
    </row>
    <row r="71" spans="1:33" x14ac:dyDescent="0.25">
      <c r="A71" s="1" t="s">
        <v>20</v>
      </c>
      <c r="B71">
        <v>1</v>
      </c>
      <c r="C71">
        <v>3</v>
      </c>
      <c r="D71">
        <v>1</v>
      </c>
      <c r="E71">
        <v>3</v>
      </c>
      <c r="F71">
        <v>6</v>
      </c>
      <c r="G71">
        <v>2</v>
      </c>
      <c r="H71">
        <v>4</v>
      </c>
      <c r="I71">
        <v>1</v>
      </c>
      <c r="M71">
        <f t="shared" si="13"/>
        <v>12</v>
      </c>
      <c r="N71">
        <f t="shared" si="13"/>
        <v>9</v>
      </c>
      <c r="O71" s="1">
        <f t="shared" si="14"/>
        <v>3</v>
      </c>
      <c r="P71" s="3">
        <f t="shared" si="15"/>
        <v>1.3333333333333333</v>
      </c>
      <c r="Q71">
        <f t="shared" si="16"/>
        <v>1</v>
      </c>
      <c r="S71">
        <v>9</v>
      </c>
      <c r="T71">
        <v>18</v>
      </c>
      <c r="U71">
        <v>18</v>
      </c>
      <c r="V71">
        <v>8</v>
      </c>
      <c r="W71">
        <v>12</v>
      </c>
      <c r="X71">
        <v>5</v>
      </c>
      <c r="Y71">
        <v>11</v>
      </c>
      <c r="Z71">
        <v>7</v>
      </c>
      <c r="AC71" t="s">
        <v>85</v>
      </c>
      <c r="AD71" t="s">
        <v>71</v>
      </c>
      <c r="AE71" t="s">
        <v>78</v>
      </c>
      <c r="AF71" t="s">
        <v>83</v>
      </c>
    </row>
    <row r="72" spans="1:33" x14ac:dyDescent="0.25">
      <c r="A72" s="1" t="s">
        <v>23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2</v>
      </c>
      <c r="I72">
        <v>0</v>
      </c>
      <c r="M72">
        <f t="shared" si="13"/>
        <v>4</v>
      </c>
      <c r="N72">
        <f t="shared" si="13"/>
        <v>2</v>
      </c>
      <c r="O72" s="1">
        <f t="shared" si="14"/>
        <v>2</v>
      </c>
      <c r="P72" s="3">
        <f t="shared" si="15"/>
        <v>2</v>
      </c>
      <c r="Q72">
        <f t="shared" si="16"/>
        <v>1</v>
      </c>
      <c r="S72">
        <v>14</v>
      </c>
      <c r="T72">
        <v>21</v>
      </c>
      <c r="U72">
        <v>20</v>
      </c>
      <c r="V72">
        <v>10</v>
      </c>
      <c r="W72">
        <v>13</v>
      </c>
      <c r="X72">
        <v>7</v>
      </c>
      <c r="Y72">
        <v>17</v>
      </c>
      <c r="Z72">
        <v>8</v>
      </c>
      <c r="AC72" t="s">
        <v>86</v>
      </c>
      <c r="AD72" t="s">
        <v>72</v>
      </c>
      <c r="AE72" t="s">
        <v>79</v>
      </c>
      <c r="AF72" t="s">
        <v>84</v>
      </c>
    </row>
    <row r="73" spans="1:33" x14ac:dyDescent="0.25">
      <c r="A73" s="1" t="s">
        <v>30</v>
      </c>
      <c r="F73">
        <v>0</v>
      </c>
      <c r="G73">
        <v>0</v>
      </c>
      <c r="M73">
        <f t="shared" si="13"/>
        <v>0</v>
      </c>
      <c r="N73">
        <f t="shared" si="13"/>
        <v>0</v>
      </c>
      <c r="O73" s="1">
        <f t="shared" si="14"/>
        <v>0</v>
      </c>
      <c r="P73" s="3">
        <f t="shared" si="15"/>
        <v>0</v>
      </c>
      <c r="Q73">
        <v>2</v>
      </c>
      <c r="S73">
        <v>15</v>
      </c>
      <c r="T73">
        <v>22</v>
      </c>
      <c r="U73">
        <v>21</v>
      </c>
      <c r="V73">
        <v>12</v>
      </c>
      <c r="W73">
        <v>15</v>
      </c>
      <c r="X73">
        <v>10</v>
      </c>
      <c r="Y73">
        <v>18</v>
      </c>
      <c r="Z73">
        <v>9</v>
      </c>
      <c r="AC73" t="s">
        <v>64</v>
      </c>
      <c r="AD73" t="s">
        <v>73</v>
      </c>
      <c r="AE73" t="s">
        <v>80</v>
      </c>
      <c r="AF73" t="s">
        <v>91</v>
      </c>
    </row>
    <row r="74" spans="1:33" x14ac:dyDescent="0.25">
      <c r="A74" s="1" t="s">
        <v>27</v>
      </c>
      <c r="B74">
        <v>1</v>
      </c>
      <c r="C74">
        <v>0</v>
      </c>
      <c r="F74">
        <v>1</v>
      </c>
      <c r="G74">
        <v>0</v>
      </c>
      <c r="M74">
        <f t="shared" si="13"/>
        <v>2</v>
      </c>
      <c r="N74">
        <f t="shared" si="13"/>
        <v>0</v>
      </c>
      <c r="O74" s="1">
        <f t="shared" si="14"/>
        <v>2</v>
      </c>
      <c r="P74" s="3" t="str">
        <f t="shared" si="15"/>
        <v>MAX</v>
      </c>
      <c r="Q74">
        <f t="shared" si="16"/>
        <v>1</v>
      </c>
      <c r="S74">
        <v>16</v>
      </c>
      <c r="T74">
        <v>25</v>
      </c>
      <c r="U74">
        <v>22</v>
      </c>
      <c r="V74">
        <v>13</v>
      </c>
      <c r="W74">
        <v>21</v>
      </c>
      <c r="X74">
        <v>12</v>
      </c>
      <c r="Y74">
        <v>20</v>
      </c>
      <c r="Z74">
        <v>10</v>
      </c>
      <c r="AC74" t="s">
        <v>65</v>
      </c>
      <c r="AD74" t="s">
        <v>74</v>
      </c>
      <c r="AE74" t="s">
        <v>90</v>
      </c>
      <c r="AF74" t="s">
        <v>92</v>
      </c>
    </row>
    <row r="75" spans="1:33" x14ac:dyDescent="0.25">
      <c r="A75" s="1" t="s">
        <v>24</v>
      </c>
      <c r="H75">
        <v>0</v>
      </c>
      <c r="I75">
        <v>0</v>
      </c>
      <c r="M75">
        <f t="shared" si="13"/>
        <v>0</v>
      </c>
      <c r="N75">
        <f t="shared" si="13"/>
        <v>0</v>
      </c>
      <c r="O75" s="1">
        <f t="shared" si="14"/>
        <v>0</v>
      </c>
      <c r="P75" s="3">
        <f t="shared" si="15"/>
        <v>0</v>
      </c>
      <c r="Q75">
        <v>2</v>
      </c>
      <c r="U75">
        <v>23</v>
      </c>
      <c r="V75">
        <v>15</v>
      </c>
      <c r="W75">
        <v>24</v>
      </c>
      <c r="X75">
        <v>13</v>
      </c>
      <c r="Y75">
        <v>23</v>
      </c>
      <c r="Z75">
        <v>11</v>
      </c>
      <c r="AC75" t="s">
        <v>67</v>
      </c>
      <c r="AD75" t="s">
        <v>87</v>
      </c>
      <c r="AE75" t="s">
        <v>89</v>
      </c>
    </row>
    <row r="76" spans="1:33" x14ac:dyDescent="0.25">
      <c r="A76" s="1" t="s">
        <v>28</v>
      </c>
      <c r="M76">
        <f t="shared" si="13"/>
        <v>0</v>
      </c>
      <c r="N76">
        <f t="shared" si="13"/>
        <v>0</v>
      </c>
      <c r="O76" s="1">
        <f t="shared" si="14"/>
        <v>0</v>
      </c>
      <c r="P76" s="3">
        <f t="shared" si="15"/>
        <v>0</v>
      </c>
      <c r="Q76">
        <f t="shared" si="16"/>
        <v>0</v>
      </c>
      <c r="U76">
        <v>24</v>
      </c>
      <c r="V76">
        <v>16</v>
      </c>
      <c r="W76">
        <v>25</v>
      </c>
      <c r="Y76">
        <v>24</v>
      </c>
      <c r="Z76">
        <v>13</v>
      </c>
      <c r="AC76" t="s">
        <v>66</v>
      </c>
      <c r="AE76" t="s">
        <v>88</v>
      </c>
    </row>
    <row r="77" spans="1:33" x14ac:dyDescent="0.25">
      <c r="A77" s="1" t="s">
        <v>21</v>
      </c>
      <c r="B77">
        <v>1</v>
      </c>
      <c r="C77">
        <v>3</v>
      </c>
      <c r="D77">
        <v>0</v>
      </c>
      <c r="E77">
        <v>0</v>
      </c>
      <c r="F77">
        <v>5</v>
      </c>
      <c r="G77">
        <v>2</v>
      </c>
      <c r="H77">
        <v>2</v>
      </c>
      <c r="I77">
        <v>1</v>
      </c>
      <c r="M77">
        <f t="shared" si="13"/>
        <v>8</v>
      </c>
      <c r="N77">
        <f t="shared" si="13"/>
        <v>6</v>
      </c>
      <c r="O77" s="1">
        <f t="shared" si="14"/>
        <v>2</v>
      </c>
      <c r="P77" s="3">
        <f t="shared" si="15"/>
        <v>1.3333333333333333</v>
      </c>
      <c r="Q77">
        <f t="shared" si="16"/>
        <v>1</v>
      </c>
      <c r="U77">
        <v>25</v>
      </c>
      <c r="V77">
        <v>17</v>
      </c>
      <c r="Y77">
        <v>25</v>
      </c>
      <c r="Z77">
        <v>14</v>
      </c>
    </row>
    <row r="78" spans="1:33" x14ac:dyDescent="0.25">
      <c r="A78" s="1" t="s">
        <v>26</v>
      </c>
      <c r="B78">
        <v>1</v>
      </c>
      <c r="C78">
        <v>2</v>
      </c>
      <c r="D78">
        <v>0</v>
      </c>
      <c r="E78">
        <v>1</v>
      </c>
      <c r="F78">
        <v>0</v>
      </c>
      <c r="G78">
        <v>1</v>
      </c>
      <c r="H78">
        <v>2</v>
      </c>
      <c r="I78">
        <v>0</v>
      </c>
      <c r="M78">
        <f t="shared" si="13"/>
        <v>3</v>
      </c>
      <c r="N78">
        <f t="shared" si="13"/>
        <v>4</v>
      </c>
      <c r="O78" s="1">
        <f t="shared" si="14"/>
        <v>-1</v>
      </c>
      <c r="P78" s="3">
        <f t="shared" si="15"/>
        <v>0.75</v>
      </c>
      <c r="Q78">
        <f t="shared" si="16"/>
        <v>3</v>
      </c>
    </row>
    <row r="79" spans="1:33" x14ac:dyDescent="0.25">
      <c r="A79" s="1" t="s">
        <v>17</v>
      </c>
      <c r="B79">
        <v>1</v>
      </c>
      <c r="C79">
        <v>0</v>
      </c>
      <c r="D79">
        <v>2</v>
      </c>
      <c r="E79">
        <v>0</v>
      </c>
      <c r="F79">
        <v>1</v>
      </c>
      <c r="G79">
        <v>1</v>
      </c>
      <c r="H79">
        <v>3</v>
      </c>
      <c r="I79">
        <v>1</v>
      </c>
      <c r="M79">
        <f t="shared" si="13"/>
        <v>7</v>
      </c>
      <c r="N79">
        <f t="shared" si="13"/>
        <v>2</v>
      </c>
      <c r="O79" s="1">
        <f t="shared" si="14"/>
        <v>5</v>
      </c>
      <c r="P79" s="3">
        <f t="shared" si="15"/>
        <v>3.5</v>
      </c>
      <c r="Q79">
        <f>IF(AND(M79 = 0, N79 = 0), 0, IF(P79 &lt; 1, 3, IF(P79 &gt;= P$80, 1, 2)))</f>
        <v>1</v>
      </c>
    </row>
    <row r="80" spans="1:33" x14ac:dyDescent="0.25">
      <c r="A80" s="4"/>
      <c r="B80" s="4">
        <v>16</v>
      </c>
      <c r="C80" s="4">
        <v>25</v>
      </c>
      <c r="D80" s="4">
        <v>25</v>
      </c>
      <c r="E80" s="4">
        <v>17</v>
      </c>
      <c r="F80" s="4">
        <v>25</v>
      </c>
      <c r="G80" s="4">
        <v>13</v>
      </c>
      <c r="H80" s="4">
        <v>25</v>
      </c>
      <c r="I80" s="4">
        <v>14</v>
      </c>
      <c r="J80" s="4"/>
      <c r="K80" s="4"/>
      <c r="L80" s="4"/>
      <c r="M80" s="4">
        <f t="shared" si="13"/>
        <v>91</v>
      </c>
      <c r="N80" s="4">
        <f t="shared" si="13"/>
        <v>69</v>
      </c>
      <c r="O80" s="4">
        <f t="shared" si="14"/>
        <v>22</v>
      </c>
      <c r="P80" s="5">
        <f t="shared" si="15"/>
        <v>1.318840579710145</v>
      </c>
    </row>
    <row r="81" spans="1:33" x14ac:dyDescent="0.25">
      <c r="P81" s="2"/>
    </row>
    <row r="82" spans="1:33" ht="18" customHeight="1" x14ac:dyDescent="0.3">
      <c r="A82" s="8">
        <v>44100</v>
      </c>
      <c r="B82" s="9" t="s">
        <v>25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0"/>
    </row>
    <row r="83" spans="1:33" x14ac:dyDescent="0.25">
      <c r="A83" s="4"/>
      <c r="B83" s="4" t="s">
        <v>3</v>
      </c>
      <c r="C83" s="4"/>
      <c r="D83" s="4" t="s">
        <v>4</v>
      </c>
      <c r="E83" s="4"/>
      <c r="F83" s="4" t="s">
        <v>5</v>
      </c>
      <c r="G83" s="4"/>
      <c r="H83" s="4" t="s">
        <v>6</v>
      </c>
      <c r="I83" s="4"/>
      <c r="J83" s="4" t="s">
        <v>7</v>
      </c>
      <c r="K83" s="4"/>
      <c r="L83" s="4"/>
      <c r="M83" s="4" t="s">
        <v>8</v>
      </c>
      <c r="N83" s="4"/>
      <c r="O83" s="4"/>
      <c r="P83" s="6"/>
    </row>
    <row r="84" spans="1:33" x14ac:dyDescent="0.25">
      <c r="A84" s="4"/>
      <c r="B84" s="7" t="s">
        <v>1</v>
      </c>
      <c r="C84" s="7" t="s">
        <v>2</v>
      </c>
      <c r="D84" s="7" t="s">
        <v>1</v>
      </c>
      <c r="E84" s="7" t="s">
        <v>2</v>
      </c>
      <c r="F84" s="7" t="s">
        <v>1</v>
      </c>
      <c r="G84" s="7" t="s">
        <v>2</v>
      </c>
      <c r="H84" s="7" t="s">
        <v>1</v>
      </c>
      <c r="I84" s="7" t="s">
        <v>2</v>
      </c>
      <c r="J84" s="7" t="s">
        <v>1</v>
      </c>
      <c r="K84" s="7" t="s">
        <v>2</v>
      </c>
      <c r="L84" s="7"/>
      <c r="M84" s="7" t="s">
        <v>1</v>
      </c>
      <c r="N84" s="7" t="s">
        <v>2</v>
      </c>
      <c r="O84" s="4" t="s">
        <v>9</v>
      </c>
      <c r="P84" s="6" t="s">
        <v>10</v>
      </c>
      <c r="S84" t="s">
        <v>3</v>
      </c>
      <c r="U84" t="s">
        <v>4</v>
      </c>
      <c r="W84" t="s">
        <v>5</v>
      </c>
      <c r="Y84" t="s">
        <v>6</v>
      </c>
      <c r="AA84" t="s">
        <v>7</v>
      </c>
      <c r="AC84" t="s">
        <v>12</v>
      </c>
      <c r="AD84" t="s">
        <v>13</v>
      </c>
      <c r="AE84" t="s">
        <v>14</v>
      </c>
      <c r="AF84" t="s">
        <v>15</v>
      </c>
      <c r="AG84" t="s">
        <v>16</v>
      </c>
    </row>
    <row r="85" spans="1:33" x14ac:dyDescent="0.25">
      <c r="A85" s="1" t="s">
        <v>0</v>
      </c>
      <c r="B85">
        <v>0</v>
      </c>
      <c r="C85">
        <v>1</v>
      </c>
      <c r="M85">
        <f t="shared" ref="M85:N99" si="17" xml:space="preserve"> B85 + D85 + F85 + H85 + J85</f>
        <v>0</v>
      </c>
      <c r="N85">
        <f t="shared" si="17"/>
        <v>1</v>
      </c>
      <c r="O85" s="1">
        <f t="shared" ref="O85:O99" si="18">M85 - N85</f>
        <v>-1</v>
      </c>
      <c r="P85" s="3">
        <f t="shared" ref="P85:P99" si="19" xml:space="preserve"> IF(M85+N85=0, 0, IF(N85=0, "MAX", M85/N85))</f>
        <v>0</v>
      </c>
      <c r="Q85">
        <f>IF(AND(M85 = 0, N85 = 0), 0, IF(P85 &lt; 1, 3, IF(P85 &gt;= P$99, 1, 2)))</f>
        <v>3</v>
      </c>
      <c r="T85">
        <v>0</v>
      </c>
      <c r="U85">
        <v>0</v>
      </c>
      <c r="X85">
        <v>1</v>
      </c>
      <c r="AC85" t="s">
        <v>31</v>
      </c>
      <c r="AD85" t="s">
        <v>33</v>
      </c>
      <c r="AE85" t="s">
        <v>31</v>
      </c>
    </row>
    <row r="86" spans="1:33" x14ac:dyDescent="0.25">
      <c r="A86" s="1" t="s">
        <v>18</v>
      </c>
      <c r="D86">
        <v>0</v>
      </c>
      <c r="E86">
        <v>0</v>
      </c>
      <c r="F86">
        <v>0</v>
      </c>
      <c r="G86">
        <v>0</v>
      </c>
      <c r="M86">
        <f t="shared" si="17"/>
        <v>0</v>
      </c>
      <c r="N86">
        <f t="shared" si="17"/>
        <v>0</v>
      </c>
      <c r="O86" s="1">
        <f t="shared" si="18"/>
        <v>0</v>
      </c>
      <c r="P86" s="3">
        <f t="shared" si="19"/>
        <v>0</v>
      </c>
      <c r="Q86">
        <v>2</v>
      </c>
      <c r="S86">
        <v>5</v>
      </c>
      <c r="T86">
        <v>1</v>
      </c>
      <c r="U86">
        <v>2</v>
      </c>
      <c r="V86">
        <v>5</v>
      </c>
      <c r="W86">
        <v>1</v>
      </c>
      <c r="X86">
        <v>3</v>
      </c>
      <c r="AC86" t="s">
        <v>32</v>
      </c>
      <c r="AD86" t="s">
        <v>31</v>
      </c>
      <c r="AE86" t="s">
        <v>34</v>
      </c>
    </row>
    <row r="87" spans="1:33" x14ac:dyDescent="0.25">
      <c r="A87" s="1" t="s">
        <v>22</v>
      </c>
      <c r="B87">
        <v>4</v>
      </c>
      <c r="C87">
        <v>0</v>
      </c>
      <c r="D87">
        <v>0</v>
      </c>
      <c r="E87">
        <v>1</v>
      </c>
      <c r="F87">
        <v>0</v>
      </c>
      <c r="G87">
        <v>1</v>
      </c>
      <c r="M87">
        <f t="shared" si="17"/>
        <v>4</v>
      </c>
      <c r="N87">
        <f t="shared" si="17"/>
        <v>2</v>
      </c>
      <c r="O87" s="1">
        <f t="shared" si="18"/>
        <v>2</v>
      </c>
      <c r="P87" s="3">
        <f t="shared" si="19"/>
        <v>2</v>
      </c>
      <c r="Q87">
        <f t="shared" ref="Q87:Q98" si="20">IF(AND(M87 = 0, N87 = 0), 0, IF(P87 &lt; 1, 3, IF(P87 &gt;= P$99, 1, 2)))</f>
        <v>1</v>
      </c>
      <c r="S87">
        <v>7</v>
      </c>
      <c r="T87">
        <v>2</v>
      </c>
      <c r="U87">
        <v>5</v>
      </c>
      <c r="V87">
        <v>6</v>
      </c>
      <c r="W87">
        <v>2</v>
      </c>
      <c r="X87">
        <v>5</v>
      </c>
      <c r="AC87" t="s">
        <v>35</v>
      </c>
      <c r="AD87" t="s">
        <v>39</v>
      </c>
      <c r="AE87" t="s">
        <v>50</v>
      </c>
    </row>
    <row r="88" spans="1:33" x14ac:dyDescent="0.25">
      <c r="A88" s="1" t="s">
        <v>29</v>
      </c>
      <c r="M88">
        <f t="shared" si="17"/>
        <v>0</v>
      </c>
      <c r="N88">
        <f t="shared" si="17"/>
        <v>0</v>
      </c>
      <c r="O88" s="1">
        <f t="shared" si="18"/>
        <v>0</v>
      </c>
      <c r="P88" s="3">
        <f t="shared" si="19"/>
        <v>0</v>
      </c>
      <c r="Q88">
        <f t="shared" si="20"/>
        <v>0</v>
      </c>
      <c r="S88">
        <v>8</v>
      </c>
      <c r="T88">
        <v>4</v>
      </c>
      <c r="U88">
        <v>7</v>
      </c>
      <c r="V88">
        <v>7</v>
      </c>
      <c r="W88">
        <v>3</v>
      </c>
      <c r="X88">
        <v>6</v>
      </c>
      <c r="AC88" t="s">
        <v>36</v>
      </c>
      <c r="AD88" t="s">
        <v>40</v>
      </c>
      <c r="AE88" t="s">
        <v>49</v>
      </c>
    </row>
    <row r="89" spans="1:33" x14ac:dyDescent="0.25">
      <c r="A89" s="1" t="s">
        <v>19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M89">
        <f t="shared" si="17"/>
        <v>0</v>
      </c>
      <c r="N89">
        <f t="shared" si="17"/>
        <v>2</v>
      </c>
      <c r="O89" s="1">
        <f t="shared" si="18"/>
        <v>-2</v>
      </c>
      <c r="P89" s="3">
        <f t="shared" si="19"/>
        <v>0</v>
      </c>
      <c r="Q89">
        <f t="shared" si="20"/>
        <v>3</v>
      </c>
      <c r="S89">
        <v>16</v>
      </c>
      <c r="T89">
        <v>5</v>
      </c>
      <c r="U89">
        <v>9</v>
      </c>
      <c r="V89">
        <v>9</v>
      </c>
      <c r="W89">
        <v>14</v>
      </c>
      <c r="X89">
        <v>9</v>
      </c>
      <c r="AC89" t="s">
        <v>37</v>
      </c>
      <c r="AD89" t="s">
        <v>41</v>
      </c>
      <c r="AE89" t="s">
        <v>48</v>
      </c>
    </row>
    <row r="90" spans="1:33" x14ac:dyDescent="0.25">
      <c r="A90" s="1" t="s">
        <v>20</v>
      </c>
      <c r="B90">
        <v>4</v>
      </c>
      <c r="C90">
        <v>1</v>
      </c>
      <c r="D90">
        <v>5</v>
      </c>
      <c r="E90">
        <v>2</v>
      </c>
      <c r="F90">
        <v>5</v>
      </c>
      <c r="G90">
        <v>2</v>
      </c>
      <c r="M90">
        <f t="shared" si="17"/>
        <v>14</v>
      </c>
      <c r="N90">
        <f t="shared" si="17"/>
        <v>5</v>
      </c>
      <c r="O90" s="1">
        <f t="shared" si="18"/>
        <v>9</v>
      </c>
      <c r="P90" s="3">
        <f t="shared" si="19"/>
        <v>2.8</v>
      </c>
      <c r="Q90">
        <f t="shared" si="20"/>
        <v>1</v>
      </c>
      <c r="S90">
        <v>17</v>
      </c>
      <c r="T90">
        <v>6</v>
      </c>
      <c r="U90">
        <v>18</v>
      </c>
      <c r="V90">
        <v>10</v>
      </c>
      <c r="W90">
        <v>16</v>
      </c>
      <c r="X90">
        <v>11</v>
      </c>
      <c r="AC90" t="s">
        <v>38</v>
      </c>
      <c r="AD90" t="s">
        <v>42</v>
      </c>
      <c r="AE90" t="s">
        <v>47</v>
      </c>
    </row>
    <row r="91" spans="1:33" x14ac:dyDescent="0.25">
      <c r="A91" s="1" t="s">
        <v>23</v>
      </c>
      <c r="B91">
        <v>3</v>
      </c>
      <c r="C91">
        <v>1</v>
      </c>
      <c r="D91">
        <v>2</v>
      </c>
      <c r="E91">
        <v>1</v>
      </c>
      <c r="F91">
        <v>5</v>
      </c>
      <c r="G91">
        <v>1</v>
      </c>
      <c r="M91">
        <f t="shared" si="17"/>
        <v>10</v>
      </c>
      <c r="N91">
        <f t="shared" si="17"/>
        <v>3</v>
      </c>
      <c r="O91" s="1">
        <f t="shared" si="18"/>
        <v>7</v>
      </c>
      <c r="P91" s="3">
        <f t="shared" si="19"/>
        <v>3.3333333333333335</v>
      </c>
      <c r="Q91">
        <f t="shared" si="20"/>
        <v>1</v>
      </c>
      <c r="S91">
        <v>18</v>
      </c>
      <c r="T91">
        <v>7</v>
      </c>
      <c r="U91">
        <v>20</v>
      </c>
      <c r="V91">
        <v>13</v>
      </c>
      <c r="W91">
        <v>17</v>
      </c>
      <c r="X91">
        <v>13</v>
      </c>
      <c r="AD91" t="s">
        <v>44</v>
      </c>
      <c r="AE91" t="s">
        <v>46</v>
      </c>
    </row>
    <row r="92" spans="1:33" x14ac:dyDescent="0.25">
      <c r="A92" s="1" t="s">
        <v>30</v>
      </c>
      <c r="B92">
        <v>0</v>
      </c>
      <c r="C92">
        <v>0</v>
      </c>
      <c r="D92">
        <v>1</v>
      </c>
      <c r="E92">
        <v>1</v>
      </c>
      <c r="F92">
        <v>2</v>
      </c>
      <c r="G92">
        <v>1</v>
      </c>
      <c r="M92">
        <f t="shared" si="17"/>
        <v>3</v>
      </c>
      <c r="N92">
        <f t="shared" si="17"/>
        <v>2</v>
      </c>
      <c r="O92" s="1">
        <f t="shared" si="18"/>
        <v>1</v>
      </c>
      <c r="P92" s="3">
        <f t="shared" si="19"/>
        <v>1.5</v>
      </c>
      <c r="Q92">
        <f t="shared" si="20"/>
        <v>1</v>
      </c>
      <c r="S92">
        <v>21</v>
      </c>
      <c r="T92">
        <v>8</v>
      </c>
      <c r="U92">
        <v>21</v>
      </c>
      <c r="V92">
        <v>14</v>
      </c>
      <c r="W92">
        <v>18</v>
      </c>
      <c r="X92">
        <v>15</v>
      </c>
      <c r="AD92" t="s">
        <v>43</v>
      </c>
      <c r="AE92" t="s">
        <v>45</v>
      </c>
    </row>
    <row r="93" spans="1:33" x14ac:dyDescent="0.25">
      <c r="A93" s="1" t="s">
        <v>27</v>
      </c>
      <c r="M93">
        <f t="shared" si="17"/>
        <v>0</v>
      </c>
      <c r="N93">
        <f t="shared" si="17"/>
        <v>0</v>
      </c>
      <c r="O93" s="1">
        <f t="shared" si="18"/>
        <v>0</v>
      </c>
      <c r="P93" s="3">
        <f t="shared" si="19"/>
        <v>0</v>
      </c>
      <c r="Q93">
        <f t="shared" si="20"/>
        <v>0</v>
      </c>
      <c r="S93">
        <v>22</v>
      </c>
      <c r="T93">
        <v>9</v>
      </c>
      <c r="U93">
        <v>23</v>
      </c>
      <c r="V93">
        <v>15</v>
      </c>
      <c r="W93">
        <v>21</v>
      </c>
      <c r="X93">
        <v>17</v>
      </c>
    </row>
    <row r="94" spans="1:33" x14ac:dyDescent="0.25">
      <c r="A94" s="1" t="s">
        <v>24</v>
      </c>
      <c r="M94">
        <f t="shared" si="17"/>
        <v>0</v>
      </c>
      <c r="N94">
        <f t="shared" si="17"/>
        <v>0</v>
      </c>
      <c r="O94" s="1">
        <f t="shared" si="18"/>
        <v>0</v>
      </c>
      <c r="P94" s="3">
        <f t="shared" si="19"/>
        <v>0</v>
      </c>
      <c r="Q94">
        <f t="shared" si="20"/>
        <v>0</v>
      </c>
      <c r="S94">
        <v>23</v>
      </c>
      <c r="T94">
        <v>11</v>
      </c>
      <c r="U94">
        <v>24</v>
      </c>
      <c r="V94">
        <v>17</v>
      </c>
      <c r="W94">
        <v>22</v>
      </c>
      <c r="X94">
        <v>20</v>
      </c>
    </row>
    <row r="95" spans="1:33" x14ac:dyDescent="0.25">
      <c r="A95" s="1" t="s">
        <v>28</v>
      </c>
      <c r="M95">
        <f t="shared" si="17"/>
        <v>0</v>
      </c>
      <c r="N95">
        <f t="shared" si="17"/>
        <v>0</v>
      </c>
      <c r="O95" s="1">
        <f t="shared" si="18"/>
        <v>0</v>
      </c>
      <c r="P95" s="3">
        <f t="shared" si="19"/>
        <v>0</v>
      </c>
      <c r="Q95">
        <f t="shared" si="20"/>
        <v>0</v>
      </c>
      <c r="S95">
        <v>25</v>
      </c>
      <c r="U95">
        <v>25</v>
      </c>
      <c r="V95">
        <v>18</v>
      </c>
      <c r="W95">
        <v>23</v>
      </c>
      <c r="X95">
        <v>22</v>
      </c>
    </row>
    <row r="96" spans="1:33" x14ac:dyDescent="0.25">
      <c r="A96" s="1" t="s">
        <v>21</v>
      </c>
      <c r="B96">
        <v>2</v>
      </c>
      <c r="C96">
        <v>2</v>
      </c>
      <c r="D96">
        <v>3</v>
      </c>
      <c r="E96">
        <v>4</v>
      </c>
      <c r="F96">
        <v>3</v>
      </c>
      <c r="G96">
        <v>5</v>
      </c>
      <c r="M96">
        <f t="shared" si="17"/>
        <v>8</v>
      </c>
      <c r="N96">
        <f t="shared" si="17"/>
        <v>11</v>
      </c>
      <c r="O96" s="1">
        <f t="shared" si="18"/>
        <v>-3</v>
      </c>
      <c r="P96" s="3">
        <f t="shared" si="19"/>
        <v>0.72727272727272729</v>
      </c>
      <c r="Q96">
        <f t="shared" si="20"/>
        <v>3</v>
      </c>
      <c r="W96">
        <v>24</v>
      </c>
      <c r="X96">
        <v>23</v>
      </c>
    </row>
    <row r="97" spans="1:23" x14ac:dyDescent="0.25">
      <c r="A97" s="1" t="s">
        <v>26</v>
      </c>
      <c r="B97">
        <v>0</v>
      </c>
      <c r="C97">
        <v>1</v>
      </c>
      <c r="D97">
        <v>2</v>
      </c>
      <c r="E97">
        <v>2</v>
      </c>
      <c r="F97">
        <v>2</v>
      </c>
      <c r="G97">
        <v>1</v>
      </c>
      <c r="M97">
        <f t="shared" si="17"/>
        <v>4</v>
      </c>
      <c r="N97">
        <f t="shared" si="17"/>
        <v>4</v>
      </c>
      <c r="O97" s="1">
        <f t="shared" si="18"/>
        <v>0</v>
      </c>
      <c r="P97" s="3">
        <f t="shared" si="19"/>
        <v>1</v>
      </c>
      <c r="Q97">
        <f t="shared" si="20"/>
        <v>2</v>
      </c>
      <c r="W97">
        <v>25</v>
      </c>
    </row>
    <row r="98" spans="1:23" x14ac:dyDescent="0.25">
      <c r="A98" s="1" t="s">
        <v>17</v>
      </c>
      <c r="M98">
        <f t="shared" si="17"/>
        <v>0</v>
      </c>
      <c r="N98">
        <f t="shared" si="17"/>
        <v>0</v>
      </c>
      <c r="O98" s="1">
        <f t="shared" si="18"/>
        <v>0</v>
      </c>
      <c r="P98" s="3">
        <f t="shared" si="19"/>
        <v>0</v>
      </c>
      <c r="Q98">
        <f t="shared" si="20"/>
        <v>0</v>
      </c>
    </row>
    <row r="99" spans="1:23" x14ac:dyDescent="0.25">
      <c r="A99" s="4"/>
      <c r="B99" s="4">
        <v>25</v>
      </c>
      <c r="C99" s="4">
        <v>11</v>
      </c>
      <c r="D99" s="4">
        <v>25</v>
      </c>
      <c r="E99" s="4">
        <v>18</v>
      </c>
      <c r="F99" s="4">
        <v>25</v>
      </c>
      <c r="G99" s="4">
        <v>23</v>
      </c>
      <c r="H99" s="4"/>
      <c r="I99" s="4"/>
      <c r="J99" s="4"/>
      <c r="K99" s="4"/>
      <c r="L99" s="4"/>
      <c r="M99" s="4">
        <f t="shared" si="17"/>
        <v>75</v>
      </c>
      <c r="N99" s="4">
        <f t="shared" si="17"/>
        <v>52</v>
      </c>
      <c r="O99" s="4">
        <f t="shared" si="18"/>
        <v>23</v>
      </c>
      <c r="P99" s="5">
        <f t="shared" si="19"/>
        <v>1.4423076923076923</v>
      </c>
    </row>
    <row r="100" spans="1:23" ht="14.25" customHeight="1" x14ac:dyDescent="0.25">
      <c r="P100" s="2"/>
    </row>
  </sheetData>
  <conditionalFormatting sqref="A85:P98 A46:P55 B13:P13 A9:A16">
    <cfRule type="expression" dxfId="43" priority="25">
      <formula>$Q9 = 0</formula>
    </cfRule>
    <cfRule type="expression" dxfId="42" priority="26">
      <formula>$Q9 = 3</formula>
    </cfRule>
    <cfRule type="expression" dxfId="41" priority="27">
      <formula>$Q9 = 2</formula>
    </cfRule>
    <cfRule type="expression" dxfId="40" priority="28">
      <formula>$Q9 = 1</formula>
    </cfRule>
  </conditionalFormatting>
  <conditionalFormatting sqref="A66:P79">
    <cfRule type="expression" dxfId="39" priority="21">
      <formula>$Q66 = 0</formula>
    </cfRule>
    <cfRule type="expression" dxfId="38" priority="22">
      <formula>$Q66 = 3</formula>
    </cfRule>
    <cfRule type="expression" dxfId="37" priority="23">
      <formula>$Q66 = 2</formula>
    </cfRule>
    <cfRule type="expression" dxfId="36" priority="24">
      <formula>$Q66 = 1</formula>
    </cfRule>
  </conditionalFormatting>
  <conditionalFormatting sqref="A25:P27 B35:P37 B28:P31">
    <cfRule type="expression" dxfId="35" priority="17">
      <formula>$Q25 = 0</formula>
    </cfRule>
    <cfRule type="expression" dxfId="34" priority="18">
      <formula>$Q25 = 3</formula>
    </cfRule>
    <cfRule type="expression" dxfId="33" priority="19">
      <formula>$Q25 = 2</formula>
    </cfRule>
    <cfRule type="expression" dxfId="32" priority="20">
      <formula>$Q25 = 1</formula>
    </cfRule>
  </conditionalFormatting>
  <conditionalFormatting sqref="B32:P34">
    <cfRule type="expression" dxfId="31" priority="13">
      <formula>$Q32 = 0</formula>
    </cfRule>
    <cfRule type="expression" dxfId="30" priority="14">
      <formula>$Q32 = 3</formula>
    </cfRule>
    <cfRule type="expression" dxfId="29" priority="15">
      <formula>$Q32 = 2</formula>
    </cfRule>
    <cfRule type="expression" dxfId="28" priority="16">
      <formula>$Q32 = 1</formula>
    </cfRule>
  </conditionalFormatting>
  <conditionalFormatting sqref="A28:A37">
    <cfRule type="expression" dxfId="27" priority="9">
      <formula>$Q28 = 0</formula>
    </cfRule>
    <cfRule type="expression" dxfId="26" priority="10">
      <formula>$Q28 = 3</formula>
    </cfRule>
    <cfRule type="expression" dxfId="25" priority="11">
      <formula>$Q28 = 2</formula>
    </cfRule>
    <cfRule type="expression" dxfId="24" priority="12">
      <formula>$Q28 = 1</formula>
    </cfRule>
  </conditionalFormatting>
  <conditionalFormatting sqref="B14:P16 B9:P12 A5:P7 A8:L8">
    <cfRule type="expression" dxfId="23" priority="5">
      <formula>$Q5 = 0</formula>
    </cfRule>
    <cfRule type="expression" dxfId="22" priority="6">
      <formula>$Q5 = 3</formula>
    </cfRule>
    <cfRule type="expression" dxfId="21" priority="7">
      <formula>$Q5 = 2</formula>
    </cfRule>
    <cfRule type="expression" dxfId="20" priority="8">
      <formula>$Q5 = 1</formula>
    </cfRule>
  </conditionalFormatting>
  <conditionalFormatting sqref="M8:P8">
    <cfRule type="expression" dxfId="19" priority="1">
      <formula>$Q8 = 0</formula>
    </cfRule>
    <cfRule type="expression" dxfId="18" priority="2">
      <formula>$Q8 = 3</formula>
    </cfRule>
    <cfRule type="expression" dxfId="17" priority="3">
      <formula>$Q8 = 2</formula>
    </cfRule>
    <cfRule type="expression" dxfId="16" priority="4">
      <formula>$Q8 = 1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6915-10ED-4370-BD94-C6E802C5D48A}">
  <dimension ref="B2:E6"/>
  <sheetViews>
    <sheetView workbookViewId="0">
      <selection activeCell="E3" sqref="E3"/>
    </sheetView>
  </sheetViews>
  <sheetFormatPr baseColWidth="10" defaultRowHeight="15" x14ac:dyDescent="0.25"/>
  <sheetData>
    <row r="2" spans="2:5" x14ac:dyDescent="0.25">
      <c r="B2" t="s">
        <v>51</v>
      </c>
      <c r="C2" t="s">
        <v>54</v>
      </c>
    </row>
    <row r="3" spans="2:5" x14ac:dyDescent="0.25">
      <c r="B3" t="s">
        <v>52</v>
      </c>
      <c r="C3" t="s">
        <v>52</v>
      </c>
      <c r="D3" t="s">
        <v>52</v>
      </c>
      <c r="E3" t="b">
        <f>_xlfn.XOR(TRUE, TRUE)</f>
        <v>0</v>
      </c>
    </row>
    <row r="4" spans="2:5" x14ac:dyDescent="0.25">
      <c r="B4" t="s">
        <v>52</v>
      </c>
      <c r="C4" t="s">
        <v>53</v>
      </c>
      <c r="D4" t="s">
        <v>53</v>
      </c>
      <c r="E4" t="b">
        <f>_xlfn.XOR(TRUE, FALSE)</f>
        <v>1</v>
      </c>
    </row>
    <row r="5" spans="2:5" x14ac:dyDescent="0.25">
      <c r="B5" t="s">
        <v>53</v>
      </c>
      <c r="C5" t="s">
        <v>52</v>
      </c>
      <c r="D5" t="s">
        <v>53</v>
      </c>
      <c r="E5" t="b">
        <f>_xlfn.XOR(FALSE, TRUE)</f>
        <v>1</v>
      </c>
    </row>
    <row r="6" spans="2:5" x14ac:dyDescent="0.25">
      <c r="B6" t="s">
        <v>53</v>
      </c>
      <c r="C6" t="s">
        <v>53</v>
      </c>
      <c r="D6" t="s">
        <v>52</v>
      </c>
      <c r="E6" t="b">
        <f>_xlfn.XOR(FALSE, FALSE)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BHV1_GD</vt:lpstr>
      <vt:lpstr>BHV2_GD</vt:lpstr>
      <vt:lpstr>BHV3_GD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2020-10-25T22:18:13Z</dcterms:modified>
</cp:coreProperties>
</file>