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DieseArbeitsmappe" defaultThemeVersion="124226"/>
  <xr:revisionPtr revIDLastSave="0" documentId="13_ncr:1_{17CF8382-AD97-42E8-82A0-716258ACC0B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BHV1_GD" sheetId="7" r:id="rId1"/>
    <sheet name="BHV2_GD" sheetId="9" r:id="rId2"/>
    <sheet name="BHV3_GD" sheetId="10" r:id="rId3"/>
    <sheet name="Tabelle1" sheetId="8" r:id="rId4"/>
  </sheets>
  <definedNames>
    <definedName name="quot_m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7" l="1"/>
  <c r="M6" i="7"/>
  <c r="N18" i="7"/>
  <c r="M18" i="7"/>
  <c r="N17" i="7"/>
  <c r="M17" i="7"/>
  <c r="N16" i="7"/>
  <c r="M16" i="7"/>
  <c r="N15" i="7"/>
  <c r="M15" i="7"/>
  <c r="N14" i="7"/>
  <c r="M14" i="7"/>
  <c r="Q14" i="7" s="1"/>
  <c r="N13" i="7"/>
  <c r="M13" i="7"/>
  <c r="Q13" i="7" s="1"/>
  <c r="N12" i="7"/>
  <c r="M12" i="7"/>
  <c r="N11" i="7"/>
  <c r="M11" i="7"/>
  <c r="Q11" i="7" s="1"/>
  <c r="N10" i="7"/>
  <c r="M10" i="7"/>
  <c r="N9" i="7"/>
  <c r="M9" i="7"/>
  <c r="N8" i="7"/>
  <c r="M8" i="7"/>
  <c r="N7" i="7"/>
  <c r="M7" i="7"/>
  <c r="N5" i="7"/>
  <c r="M5" i="7"/>
  <c r="N4" i="7"/>
  <c r="M4" i="7"/>
  <c r="Q4" i="7" s="1"/>
  <c r="O4" i="7" l="1"/>
  <c r="O12" i="7"/>
  <c r="P16" i="7"/>
  <c r="Q16" i="7" s="1"/>
  <c r="O15" i="7"/>
  <c r="P15" i="7"/>
  <c r="Q15" i="7" s="1"/>
  <c r="P12" i="7"/>
  <c r="P10" i="7"/>
  <c r="O9" i="7"/>
  <c r="P8" i="7"/>
  <c r="O13" i="7"/>
  <c r="O16" i="7"/>
  <c r="O8" i="7"/>
  <c r="O17" i="7"/>
  <c r="P7" i="7"/>
  <c r="Q7" i="7" s="1"/>
  <c r="O7" i="7"/>
  <c r="P18" i="7"/>
  <c r="Q8" i="7"/>
  <c r="O6" i="7"/>
  <c r="P6" i="7"/>
  <c r="Q6" i="7" s="1"/>
  <c r="O5" i="7"/>
  <c r="P9" i="7"/>
  <c r="Q9" i="7" s="1"/>
  <c r="O14" i="7"/>
  <c r="P17" i="7"/>
  <c r="P5" i="7"/>
  <c r="Q5" i="7" s="1"/>
  <c r="O11" i="7"/>
  <c r="P14" i="7"/>
  <c r="P11" i="7"/>
  <c r="P4" i="7"/>
  <c r="O10" i="7"/>
  <c r="P13" i="7"/>
  <c r="O18" i="7"/>
  <c r="N30" i="7"/>
  <c r="M30" i="7"/>
  <c r="Q31" i="7"/>
  <c r="N25" i="7"/>
  <c r="M25" i="7"/>
  <c r="N36" i="7"/>
  <c r="M36" i="7"/>
  <c r="N35" i="7"/>
  <c r="M35" i="7"/>
  <c r="N34" i="7"/>
  <c r="M34" i="7"/>
  <c r="N33" i="7"/>
  <c r="M33" i="7"/>
  <c r="N32" i="7"/>
  <c r="M32" i="7"/>
  <c r="Q32" i="7" s="1"/>
  <c r="N31" i="7"/>
  <c r="M31" i="7"/>
  <c r="N29" i="7"/>
  <c r="M29" i="7"/>
  <c r="Q29" i="7" s="1"/>
  <c r="N28" i="7"/>
  <c r="M28" i="7"/>
  <c r="N27" i="7"/>
  <c r="M27" i="7"/>
  <c r="N26" i="7"/>
  <c r="M26" i="7"/>
  <c r="N24" i="7"/>
  <c r="M24" i="7"/>
  <c r="N23" i="7"/>
  <c r="M23" i="7"/>
  <c r="Q23" i="7" s="1"/>
  <c r="O32" i="7" l="1"/>
  <c r="O25" i="7"/>
  <c r="P25" i="7"/>
  <c r="Q25" i="7" s="1"/>
  <c r="Q17" i="7"/>
  <c r="Q12" i="7"/>
  <c r="Q10" i="7"/>
  <c r="P36" i="7"/>
  <c r="P30" i="7"/>
  <c r="O30" i="7"/>
  <c r="P35" i="7"/>
  <c r="O33" i="7"/>
  <c r="P33" i="7"/>
  <c r="Q33" i="7" s="1"/>
  <c r="P29" i="7"/>
  <c r="O27" i="7"/>
  <c r="P27" i="7"/>
  <c r="Q27" i="7" s="1"/>
  <c r="P26" i="7"/>
  <c r="O23" i="7"/>
  <c r="P23" i="7"/>
  <c r="O26" i="7"/>
  <c r="O29" i="7"/>
  <c r="O35" i="7"/>
  <c r="O28" i="7"/>
  <c r="O34" i="7"/>
  <c r="O24" i="7"/>
  <c r="P28" i="7"/>
  <c r="O31" i="7"/>
  <c r="P34" i="7"/>
  <c r="Q34" i="7" s="1"/>
  <c r="P32" i="7"/>
  <c r="P31" i="7"/>
  <c r="O36" i="7"/>
  <c r="P24" i="7"/>
  <c r="Q24" i="7" s="1"/>
  <c r="N50" i="7"/>
  <c r="M50" i="7"/>
  <c r="O50" i="7" s="1"/>
  <c r="N54" i="7"/>
  <c r="M54" i="7"/>
  <c r="N53" i="7"/>
  <c r="M53" i="7"/>
  <c r="N52" i="7"/>
  <c r="M52" i="7"/>
  <c r="N51" i="7"/>
  <c r="M51" i="7"/>
  <c r="N49" i="7"/>
  <c r="M49" i="7"/>
  <c r="N48" i="7"/>
  <c r="M48" i="7"/>
  <c r="N47" i="7"/>
  <c r="M47" i="7"/>
  <c r="N46" i="7"/>
  <c r="M46" i="7"/>
  <c r="N45" i="7"/>
  <c r="M45" i="7"/>
  <c r="N44" i="7"/>
  <c r="M44" i="7"/>
  <c r="N43" i="7"/>
  <c r="M43" i="7"/>
  <c r="Q35" i="7" l="1"/>
  <c r="Q44" i="7"/>
  <c r="Q26" i="7"/>
  <c r="Q30" i="7"/>
  <c r="Q28" i="7"/>
  <c r="P50" i="7"/>
  <c r="Q50" i="7"/>
  <c r="O51" i="7"/>
  <c r="O47" i="7"/>
  <c r="P43" i="7"/>
  <c r="P54" i="7"/>
  <c r="P44" i="7"/>
  <c r="P51" i="7"/>
  <c r="P49" i="7"/>
  <c r="Q49" i="7" s="1"/>
  <c r="P53" i="7"/>
  <c r="P47" i="7"/>
  <c r="O53" i="7"/>
  <c r="O43" i="7"/>
  <c r="O46" i="7"/>
  <c r="O44" i="7"/>
  <c r="P46" i="7"/>
  <c r="Q46" i="7" s="1"/>
  <c r="O48" i="7"/>
  <c r="O52" i="7"/>
  <c r="O45" i="7"/>
  <c r="P48" i="7"/>
  <c r="P52" i="7"/>
  <c r="P45" i="7"/>
  <c r="Q45" i="7" s="1"/>
  <c r="O49" i="7"/>
  <c r="O54" i="7"/>
  <c r="N73" i="7"/>
  <c r="M73" i="7"/>
  <c r="N71" i="7"/>
  <c r="M71" i="7"/>
  <c r="N77" i="7"/>
  <c r="M77" i="7"/>
  <c r="N76" i="7"/>
  <c r="M76" i="7"/>
  <c r="N75" i="7"/>
  <c r="M75" i="7"/>
  <c r="N74" i="7"/>
  <c r="M74" i="7"/>
  <c r="N72" i="7"/>
  <c r="M72" i="7"/>
  <c r="N70" i="7"/>
  <c r="M70" i="7"/>
  <c r="N69" i="7"/>
  <c r="M69" i="7"/>
  <c r="N68" i="7"/>
  <c r="M68" i="7"/>
  <c r="N67" i="7"/>
  <c r="M67" i="7"/>
  <c r="N66" i="7"/>
  <c r="M66" i="7"/>
  <c r="N65" i="7"/>
  <c r="M65" i="7"/>
  <c r="N64" i="7"/>
  <c r="M64" i="7"/>
  <c r="N63" i="7"/>
  <c r="M63" i="7"/>
  <c r="Q53" i="7" l="1"/>
  <c r="Q51" i="7"/>
  <c r="Q43" i="7"/>
  <c r="Q47" i="7"/>
  <c r="Q52" i="7"/>
  <c r="P63" i="7"/>
  <c r="Q63" i="7" s="1"/>
  <c r="O70" i="7"/>
  <c r="P70" i="7"/>
  <c r="O75" i="7"/>
  <c r="P74" i="7"/>
  <c r="O74" i="7"/>
  <c r="O68" i="7"/>
  <c r="O67" i="7"/>
  <c r="P67" i="7"/>
  <c r="Q67" i="7" s="1"/>
  <c r="P65" i="7"/>
  <c r="P64" i="7"/>
  <c r="O77" i="7"/>
  <c r="P77" i="7"/>
  <c r="O73" i="7"/>
  <c r="P73" i="7"/>
  <c r="O71" i="7"/>
  <c r="P71" i="7"/>
  <c r="O76" i="7"/>
  <c r="O66" i="7"/>
  <c r="P69" i="7"/>
  <c r="O72" i="7"/>
  <c r="P76" i="7"/>
  <c r="O64" i="7"/>
  <c r="O69" i="7"/>
  <c r="P66" i="7"/>
  <c r="O63" i="7"/>
  <c r="O65" i="7"/>
  <c r="P68" i="7"/>
  <c r="P75" i="7"/>
  <c r="P72" i="7"/>
  <c r="Q72" i="7" s="1"/>
  <c r="N14" i="10"/>
  <c r="M14" i="10"/>
  <c r="N13" i="10"/>
  <c r="M13" i="10"/>
  <c r="Q13" i="10" s="1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Q65" i="7" l="1"/>
  <c r="Q70" i="7"/>
  <c r="Q71" i="7"/>
  <c r="Q12" i="10"/>
  <c r="P14" i="10"/>
  <c r="O10" i="10"/>
  <c r="O6" i="10"/>
  <c r="P8" i="10"/>
  <c r="Q8" i="10"/>
  <c r="P11" i="10"/>
  <c r="Q11" i="10" s="1"/>
  <c r="O5" i="10"/>
  <c r="Q5" i="10"/>
  <c r="O8" i="10"/>
  <c r="O11" i="10"/>
  <c r="P6" i="10"/>
  <c r="Q6" i="10" s="1"/>
  <c r="Q76" i="7"/>
  <c r="Q69" i="7"/>
  <c r="Q64" i="7"/>
  <c r="Q74" i="7"/>
  <c r="Q68" i="7"/>
  <c r="Q75" i="7"/>
  <c r="P9" i="9"/>
  <c r="P6" i="9"/>
  <c r="Q6" i="9" s="1"/>
  <c r="O11" i="9"/>
  <c r="P11" i="9"/>
  <c r="P12" i="9"/>
  <c r="Q11" i="9"/>
  <c r="O6" i="9"/>
  <c r="O13" i="10"/>
  <c r="P5" i="10"/>
  <c r="O7" i="10"/>
  <c r="P10" i="10"/>
  <c r="Q10" i="10" s="1"/>
  <c r="P13" i="10"/>
  <c r="P7" i="10"/>
  <c r="Q7" i="10" s="1"/>
  <c r="O12" i="10"/>
  <c r="O9" i="10"/>
  <c r="P12" i="10"/>
  <c r="O14" i="10"/>
  <c r="P9" i="10"/>
  <c r="Q9" i="10" s="1"/>
  <c r="O8" i="9"/>
  <c r="O5" i="9"/>
  <c r="P5" i="9"/>
  <c r="Q5" i="9" s="1"/>
  <c r="P10" i="9"/>
  <c r="Q10" i="9" s="1"/>
  <c r="O10" i="9"/>
  <c r="P7" i="9"/>
  <c r="Q7" i="9" s="1"/>
  <c r="O12" i="9"/>
  <c r="O7" i="9"/>
  <c r="O9" i="9"/>
  <c r="P8" i="9"/>
  <c r="Q8" i="9" s="1"/>
  <c r="N88" i="7"/>
  <c r="M88" i="7"/>
  <c r="N97" i="7"/>
  <c r="M97" i="7"/>
  <c r="N96" i="7"/>
  <c r="M96" i="7"/>
  <c r="N95" i="7"/>
  <c r="M95" i="7"/>
  <c r="N94" i="7"/>
  <c r="M94" i="7"/>
  <c r="N93" i="7"/>
  <c r="M93" i="7"/>
  <c r="N92" i="7"/>
  <c r="M92" i="7"/>
  <c r="N91" i="7"/>
  <c r="M91" i="7"/>
  <c r="N90" i="7"/>
  <c r="M90" i="7"/>
  <c r="N89" i="7"/>
  <c r="M89" i="7"/>
  <c r="N87" i="7"/>
  <c r="M87" i="7"/>
  <c r="N86" i="7"/>
  <c r="M86" i="7"/>
  <c r="N85" i="7"/>
  <c r="M85" i="7"/>
  <c r="Q88" i="7" l="1"/>
  <c r="Q93" i="7"/>
  <c r="Q9" i="9"/>
  <c r="P97" i="7"/>
  <c r="P87" i="7"/>
  <c r="Q87" i="7" s="1"/>
  <c r="P86" i="7"/>
  <c r="Q86" i="7" s="1"/>
  <c r="O91" i="7"/>
  <c r="O96" i="7"/>
  <c r="O85" i="7"/>
  <c r="O94" i="7"/>
  <c r="O87" i="7"/>
  <c r="P91" i="7"/>
  <c r="Q91" i="7" s="1"/>
  <c r="P85" i="7"/>
  <c r="P94" i="7"/>
  <c r="Q94" i="7" s="1"/>
  <c r="O88" i="7"/>
  <c r="P88" i="7"/>
  <c r="P96" i="7"/>
  <c r="P90" i="7"/>
  <c r="O92" i="7"/>
  <c r="O95" i="7"/>
  <c r="O89" i="7"/>
  <c r="P92" i="7"/>
  <c r="O93" i="7"/>
  <c r="P95" i="7"/>
  <c r="Q95" i="7" s="1"/>
  <c r="O86" i="7"/>
  <c r="P89" i="7"/>
  <c r="Q89" i="7" s="1"/>
  <c r="P93" i="7"/>
  <c r="O97" i="7"/>
  <c r="O90" i="7"/>
  <c r="N114" i="7"/>
  <c r="M114" i="7"/>
  <c r="N113" i="7"/>
  <c r="M113" i="7"/>
  <c r="N112" i="7"/>
  <c r="M112" i="7"/>
  <c r="N118" i="7"/>
  <c r="M118" i="7"/>
  <c r="N117" i="7"/>
  <c r="M117" i="7"/>
  <c r="N116" i="7"/>
  <c r="M116" i="7"/>
  <c r="N115" i="7"/>
  <c r="M115" i="7"/>
  <c r="N111" i="7"/>
  <c r="M111" i="7"/>
  <c r="N110" i="7"/>
  <c r="M110" i="7"/>
  <c r="N109" i="7"/>
  <c r="M109" i="7"/>
  <c r="N108" i="7"/>
  <c r="M108" i="7"/>
  <c r="N107" i="7"/>
  <c r="M107" i="7"/>
  <c r="N106" i="7"/>
  <c r="M106" i="7"/>
  <c r="N105" i="7"/>
  <c r="M105" i="7"/>
  <c r="Q113" i="7" l="1"/>
  <c r="Q90" i="7"/>
  <c r="Q96" i="7"/>
  <c r="Q111" i="7"/>
  <c r="P105" i="7"/>
  <c r="Q105" i="7"/>
  <c r="Q114" i="7"/>
  <c r="P118" i="7"/>
  <c r="O118" i="7"/>
  <c r="O116" i="7"/>
  <c r="P116" i="7"/>
  <c r="O110" i="7"/>
  <c r="P115" i="7"/>
  <c r="P114" i="7"/>
  <c r="O113" i="7"/>
  <c r="P111" i="7"/>
  <c r="P108" i="7"/>
  <c r="Q108" i="7" s="1"/>
  <c r="O108" i="7"/>
  <c r="P106" i="7"/>
  <c r="P113" i="7"/>
  <c r="O112" i="7"/>
  <c r="P112" i="7"/>
  <c r="O114" i="7"/>
  <c r="O105" i="7"/>
  <c r="O107" i="7"/>
  <c r="P110" i="7"/>
  <c r="O106" i="7"/>
  <c r="P109" i="7"/>
  <c r="O117" i="7"/>
  <c r="P107" i="7"/>
  <c r="Q107" i="7" s="1"/>
  <c r="O115" i="7"/>
  <c r="O109" i="7"/>
  <c r="O111" i="7"/>
  <c r="P117" i="7"/>
  <c r="N136" i="7"/>
  <c r="M136" i="7"/>
  <c r="N135" i="7"/>
  <c r="M135" i="7"/>
  <c r="N134" i="7"/>
  <c r="M134" i="7"/>
  <c r="N133" i="7"/>
  <c r="M133" i="7"/>
  <c r="N132" i="7"/>
  <c r="M132" i="7"/>
  <c r="N131" i="7"/>
  <c r="M131" i="7"/>
  <c r="Q131" i="7" s="1"/>
  <c r="N130" i="7"/>
  <c r="M130" i="7"/>
  <c r="N129" i="7"/>
  <c r="M129" i="7"/>
  <c r="N128" i="7"/>
  <c r="M128" i="7"/>
  <c r="N127" i="7"/>
  <c r="M127" i="7"/>
  <c r="N126" i="7"/>
  <c r="M126" i="7"/>
  <c r="Q109" i="7" l="1"/>
  <c r="Q117" i="7"/>
  <c r="Q110" i="7"/>
  <c r="Q126" i="7"/>
  <c r="Q116" i="7"/>
  <c r="Q115" i="7"/>
  <c r="P136" i="7"/>
  <c r="O132" i="7"/>
  <c r="P128" i="7"/>
  <c r="Q128" i="7" s="1"/>
  <c r="O133" i="7"/>
  <c r="P130" i="7"/>
  <c r="O130" i="7"/>
  <c r="P133" i="7"/>
  <c r="O126" i="7"/>
  <c r="O131" i="7"/>
  <c r="O129" i="7"/>
  <c r="P132" i="7"/>
  <c r="Q132" i="7" s="1"/>
  <c r="O135" i="7"/>
  <c r="P126" i="7"/>
  <c r="O127" i="7"/>
  <c r="P129" i="7"/>
  <c r="P135" i="7"/>
  <c r="P127" i="7"/>
  <c r="Q127" i="7" s="1"/>
  <c r="O128" i="7"/>
  <c r="P131" i="7"/>
  <c r="O134" i="7"/>
  <c r="P134" i="7"/>
  <c r="Q134" i="7" s="1"/>
  <c r="O136" i="7"/>
  <c r="N160" i="7"/>
  <c r="M160" i="7"/>
  <c r="N159" i="7"/>
  <c r="M159" i="7"/>
  <c r="N158" i="7"/>
  <c r="M158" i="7"/>
  <c r="N157" i="7"/>
  <c r="M157" i="7"/>
  <c r="N156" i="7"/>
  <c r="M156" i="7"/>
  <c r="N155" i="7"/>
  <c r="M155" i="7"/>
  <c r="N154" i="7"/>
  <c r="M154" i="7"/>
  <c r="N153" i="7"/>
  <c r="M153" i="7"/>
  <c r="N152" i="7"/>
  <c r="M152" i="7"/>
  <c r="N151" i="7"/>
  <c r="M151" i="7"/>
  <c r="N150" i="7"/>
  <c r="M150" i="7"/>
  <c r="N149" i="7"/>
  <c r="M149" i="7"/>
  <c r="N148" i="7"/>
  <c r="M148" i="7"/>
  <c r="N147" i="7"/>
  <c r="M147" i="7"/>
  <c r="N146" i="7"/>
  <c r="M146" i="7"/>
  <c r="Q135" i="7" l="1"/>
  <c r="Q130" i="7"/>
  <c r="Q133" i="7"/>
  <c r="Q129" i="7"/>
  <c r="Q149" i="7"/>
  <c r="P155" i="7"/>
  <c r="Q156" i="7"/>
  <c r="O160" i="7"/>
  <c r="P159" i="7"/>
  <c r="O157" i="7"/>
  <c r="O155" i="7"/>
  <c r="P153" i="7"/>
  <c r="O152" i="7"/>
  <c r="P151" i="7"/>
  <c r="O150" i="7"/>
  <c r="O147" i="7"/>
  <c r="P158" i="7"/>
  <c r="Q158" i="7" s="1"/>
  <c r="P147" i="7"/>
  <c r="P150" i="7"/>
  <c r="Q150" i="7" s="1"/>
  <c r="O146" i="7"/>
  <c r="P160" i="7"/>
  <c r="O158" i="7"/>
  <c r="O149" i="7"/>
  <c r="P152" i="7"/>
  <c r="P157" i="7"/>
  <c r="P146" i="7"/>
  <c r="P154" i="7"/>
  <c r="O148" i="7"/>
  <c r="O153" i="7"/>
  <c r="P156" i="7"/>
  <c r="P149" i="7"/>
  <c r="O154" i="7"/>
  <c r="O151" i="7"/>
  <c r="O159" i="7"/>
  <c r="O156" i="7"/>
  <c r="P148" i="7"/>
  <c r="E6" i="8"/>
  <c r="E5" i="8"/>
  <c r="E4" i="8"/>
  <c r="E3" i="8"/>
  <c r="Q148" i="7" l="1"/>
  <c r="Q147" i="7"/>
  <c r="Q151" i="7"/>
  <c r="Q157" i="7"/>
  <c r="Q154" i="7"/>
  <c r="Q152" i="7"/>
  <c r="Q159" i="7"/>
  <c r="N172" i="7"/>
  <c r="M172" i="7"/>
  <c r="N171" i="7"/>
  <c r="M171" i="7"/>
  <c r="N170" i="7"/>
  <c r="M170" i="7"/>
  <c r="N169" i="7"/>
  <c r="M169" i="7"/>
  <c r="N168" i="7"/>
  <c r="M168" i="7"/>
  <c r="N167" i="7"/>
  <c r="M167" i="7"/>
  <c r="P168" i="7" l="1"/>
  <c r="P169" i="7"/>
  <c r="Q169" i="7" s="1"/>
  <c r="Q168" i="7"/>
  <c r="P167" i="7"/>
  <c r="P171" i="7"/>
  <c r="P172" i="7"/>
  <c r="P170" i="7"/>
  <c r="O167" i="7"/>
  <c r="O169" i="7"/>
  <c r="O171" i="7"/>
  <c r="O168" i="7"/>
  <c r="O170" i="7"/>
  <c r="O172" i="7"/>
  <c r="N179" i="7" l="1"/>
  <c r="M179" i="7"/>
  <c r="N178" i="7"/>
  <c r="M178" i="7"/>
  <c r="N177" i="7"/>
  <c r="M177" i="7"/>
  <c r="N176" i="7"/>
  <c r="M176" i="7"/>
  <c r="N175" i="7"/>
  <c r="M175" i="7"/>
  <c r="N174" i="7"/>
  <c r="M174" i="7"/>
  <c r="N173" i="7"/>
  <c r="M173" i="7"/>
  <c r="N166" i="7"/>
  <c r="M166" i="7"/>
  <c r="N165" i="7"/>
  <c r="M165" i="7"/>
  <c r="Q175" i="7" l="1"/>
  <c r="Q174" i="7"/>
  <c r="Q178" i="7"/>
  <c r="P173" i="7"/>
  <c r="Q173" i="7"/>
  <c r="O177" i="7"/>
  <c r="P175" i="7"/>
  <c r="O166" i="7"/>
  <c r="P177" i="7"/>
  <c r="O174" i="7"/>
  <c r="P178" i="7"/>
  <c r="P166" i="7"/>
  <c r="P176" i="7"/>
  <c r="Q176" i="7" s="1"/>
  <c r="O178" i="7"/>
  <c r="O175" i="7"/>
  <c r="P165" i="7"/>
  <c r="Q165" i="7" s="1"/>
  <c r="O179" i="7"/>
  <c r="P179" i="7"/>
  <c r="O165" i="7"/>
  <c r="O176" i="7"/>
  <c r="P174" i="7"/>
  <c r="O173" i="7"/>
  <c r="Q177" i="7" l="1"/>
  <c r="Q172" i="7"/>
  <c r="Q171" i="7"/>
  <c r="Q170" i="7"/>
  <c r="Q167" i="7"/>
</calcChain>
</file>

<file path=xl/sharedStrings.xml><?xml version="1.0" encoding="utf-8"?>
<sst xmlns="http://schemas.openxmlformats.org/spreadsheetml/2006/main" count="755" uniqueCount="283">
  <si>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</si>
  <si>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</si>
  <si>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</si>
  <si>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</si>
  <si>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</si>
  <si>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</si>
  <si>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</si>
  <si>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</si>
  <si>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</si>
  <si>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</si>
  <si>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</si>
  <si>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</si>
  <si>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</si>
  <si>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</si>
  <si>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</si>
  <si>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</si>
  <si>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</si>
  <si>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Thery</t>
  </si>
  <si>
    <t>Dragi</t>
  </si>
  <si>
    <t>Jenny</t>
  </si>
  <si>
    <t>Sabsi</t>
  </si>
  <si>
    <t>Vali</t>
  </si>
  <si>
    <t>Bojana</t>
  </si>
  <si>
    <t>Alex</t>
  </si>
  <si>
    <t>Celine</t>
  </si>
  <si>
    <t>Brückl hotvolleys - Akademie Graz</t>
  </si>
  <si>
    <t>Stefie R</t>
  </si>
  <si>
    <t>Lea Me</t>
  </si>
  <si>
    <t>Lea Mu</t>
  </si>
  <si>
    <t>Niki</t>
  </si>
  <si>
    <t>Stefie M</t>
  </si>
  <si>
    <t>L:Alex:Bojana:Vali:StefieM:StefieR:Sabsi</t>
  </si>
  <si>
    <t>l:8:2:14:13:6:11</t>
  </si>
  <si>
    <t>l:14:8:2:11:13:10</t>
  </si>
  <si>
    <t>l:8:2:11:13:10:14</t>
  </si>
  <si>
    <t>1:7:t</t>
  </si>
  <si>
    <t>4:13:t</t>
  </si>
  <si>
    <t>21:8:W:Celi/Bojana</t>
  </si>
  <si>
    <t>9:22:w:10/6</t>
  </si>
  <si>
    <t>0:5:T</t>
  </si>
  <si>
    <t>9:9:t</t>
  </si>
  <si>
    <t>9:9:w:6/14</t>
  </si>
  <si>
    <t>10:14:t</t>
  </si>
  <si>
    <t>24:17:W:Dragi/StefieM</t>
  </si>
  <si>
    <t>16:23:w:14/6</t>
  </si>
  <si>
    <t>23:22:T</t>
  </si>
  <si>
    <t>22:17:W:Dragi/StefieM</t>
  </si>
  <si>
    <t>18:15:T</t>
  </si>
  <si>
    <t>6:14:w:10/6</t>
  </si>
  <si>
    <t>6:9:t</t>
  </si>
  <si>
    <t>6:7:w:6/10</t>
  </si>
  <si>
    <t>teamS</t>
  </si>
  <si>
    <t>true</t>
  </si>
  <si>
    <t>false</t>
  </si>
  <si>
    <t>isASrv</t>
  </si>
  <si>
    <t>WSL - Brückl hotvolleys</t>
  </si>
  <si>
    <t>L:Thery:Bojana:Vali:Alex:StefieR:Sabsi</t>
  </si>
  <si>
    <t>L:Bojana:Vali:Alex:StefieR:Sabsi:Thery</t>
  </si>
  <si>
    <t>l:7:6:10:15:8:22</t>
  </si>
  <si>
    <t>l:6:10:15:8:22:7</t>
  </si>
  <si>
    <t>l:6:10:13:9:11:7</t>
  </si>
  <si>
    <t>6:12:T</t>
  </si>
  <si>
    <t>9:17:T</t>
  </si>
  <si>
    <t>18:13:t</t>
  </si>
  <si>
    <t>14:9:w:9/6</t>
  </si>
  <si>
    <t>22:16:w:6/9</t>
  </si>
  <si>
    <t>22:16:w:8/12</t>
  </si>
  <si>
    <t>14:9:w:12/8</t>
  </si>
  <si>
    <t>6:10:t</t>
  </si>
  <si>
    <t>6:16:t</t>
  </si>
  <si>
    <t>3:5:w:12/6</t>
  </si>
  <si>
    <t>13:22:w:6/12</t>
  </si>
  <si>
    <t>13:21:w:5/15</t>
  </si>
  <si>
    <t>17:24:w:15/5</t>
  </si>
  <si>
    <t>6:15:w:9/8</t>
  </si>
  <si>
    <t>4:9:t</t>
  </si>
  <si>
    <t>10:18:t</t>
  </si>
  <si>
    <t>4:11:w:9/6</t>
  </si>
  <si>
    <t>4:11:w:12/8</t>
  </si>
  <si>
    <t>7:14:w:5/22</t>
  </si>
  <si>
    <t>10:21:w:22/5</t>
  </si>
  <si>
    <t>8:17:t</t>
  </si>
  <si>
    <t>9:18:w:8/6</t>
  </si>
  <si>
    <t>8:14:w:22/11</t>
  </si>
  <si>
    <t>10:20:w:11/22</t>
  </si>
  <si>
    <t>14:20:W:LeaMe/StefieR</t>
  </si>
  <si>
    <t>16:23:W:StefieR/LeaMe</t>
  </si>
  <si>
    <t>21:12:W:Dragi/Vali</t>
  </si>
  <si>
    <t>15:10:W:LeaMe/StefieR</t>
  </si>
  <si>
    <t>18:10:W:Celi/Bojana</t>
  </si>
  <si>
    <t>23:12:W:StefieM/Thery</t>
  </si>
  <si>
    <t>21:11:W:Celi/Bojana</t>
  </si>
  <si>
    <t>23:11:W:Celine/Thery</t>
  </si>
  <si>
    <t>l:14:8:10:11:17:7</t>
  </si>
  <si>
    <t>l:14:8:10:19:17:7</t>
  </si>
  <si>
    <t>l:7:14:8:10:19:17</t>
  </si>
  <si>
    <t>21:17:T</t>
  </si>
  <si>
    <t>14:19:t</t>
  </si>
  <si>
    <t>9:14:t</t>
  </si>
  <si>
    <t>12:10:T</t>
  </si>
  <si>
    <t>10:16:t</t>
  </si>
  <si>
    <t>15:21:t</t>
  </si>
  <si>
    <t>5:10:w:2/8</t>
  </si>
  <si>
    <t>15:22:w:8/2</t>
  </si>
  <si>
    <t>14:21:w:19/11</t>
  </si>
  <si>
    <t>5:8:t</t>
  </si>
  <si>
    <t>14:20:t</t>
  </si>
  <si>
    <t>20:18:T</t>
  </si>
  <si>
    <t>20:16:W:LeaMe/StefieR</t>
  </si>
  <si>
    <t>20:19:W:StefieR/LeaMe</t>
  </si>
  <si>
    <t>Brückl hotvolleys - Jennersdorf</t>
  </si>
  <si>
    <t>VBC Weiz - Brückl hotvolleys</t>
  </si>
  <si>
    <t>l:10:12:4:6:3:15</t>
  </si>
  <si>
    <t>l:5:16:12:15:11:3</t>
  </si>
  <si>
    <t>l:12:5:6:3:15:10</t>
  </si>
  <si>
    <t>7:12:t</t>
  </si>
  <si>
    <t>12:18:t</t>
  </si>
  <si>
    <t>12:19:w:5/4</t>
  </si>
  <si>
    <t>15:22:w:13/6</t>
  </si>
  <si>
    <t>19:15:T</t>
  </si>
  <si>
    <t>10:12:t</t>
  </si>
  <si>
    <t>22:19:T</t>
  </si>
  <si>
    <t>13:20:w:4/5</t>
  </si>
  <si>
    <t>10:14:w:10/16</t>
  </si>
  <si>
    <t>12:17:w:16/10</t>
  </si>
  <si>
    <t>20:23:w:13/15</t>
  </si>
  <si>
    <t>10:14:w:6/11</t>
  </si>
  <si>
    <t>12:17:w:11/6</t>
  </si>
  <si>
    <t>23:19:W:Dragi/Alex</t>
  </si>
  <si>
    <t>22:18:W:LeaMe/StefieR</t>
  </si>
  <si>
    <t>24:21:W:StefieR/LeaMe</t>
  </si>
  <si>
    <t>3:8:t</t>
  </si>
  <si>
    <t>3:9:w:11/6</t>
  </si>
  <si>
    <t>3:9:w:16/10</t>
  </si>
  <si>
    <t>Brückl hotvolleys - Hausmannstätten</t>
  </si>
  <si>
    <t>l:17:16:9:7:5:11</t>
  </si>
  <si>
    <t>l:11:17:16:9:7:5</t>
  </si>
  <si>
    <t>l:17:8:9:7:5:11</t>
  </si>
  <si>
    <t>l:11:17:8:9:7:5</t>
  </si>
  <si>
    <t>1:6:t</t>
  </si>
  <si>
    <t>5:16:t</t>
  </si>
  <si>
    <t>6:23:w:6/17</t>
  </si>
  <si>
    <t>7:24:w:17/6</t>
  </si>
  <si>
    <t>6:23:w:4/11</t>
  </si>
  <si>
    <t>9:11:T</t>
  </si>
  <si>
    <t>23:21:T</t>
  </si>
  <si>
    <t>23:22:W:Celi/StefieR</t>
  </si>
  <si>
    <t>23:23:W:StefieR/Celi</t>
  </si>
  <si>
    <t>23:24:W:StefieM/Alex</t>
  </si>
  <si>
    <t>12:12:t</t>
  </si>
  <si>
    <t>19:22:t</t>
  </si>
  <si>
    <t>20:23:w:6/17</t>
  </si>
  <si>
    <t>20:23:w:4/11</t>
  </si>
  <si>
    <t>19:23:w:8/16</t>
  </si>
  <si>
    <t>15:15:w:14/7</t>
  </si>
  <si>
    <t>20:22:T</t>
  </si>
  <si>
    <t>21:23:W:StefieM/StefieR</t>
  </si>
  <si>
    <t>21:24:W:StefieR/StefieM</t>
  </si>
  <si>
    <t>11:12:t</t>
  </si>
  <si>
    <t>2:5:T</t>
  </si>
  <si>
    <t>15:18:T</t>
  </si>
  <si>
    <t>10:8:W:Dragi/Sabsi</t>
  </si>
  <si>
    <t>15:16:W:Sabsi/Dragi</t>
  </si>
  <si>
    <t>7:5:t</t>
  </si>
  <si>
    <t>20:21:t</t>
  </si>
  <si>
    <t>8:12:w:14/7</t>
  </si>
  <si>
    <t>23:24:w:7/14</t>
  </si>
  <si>
    <t>22:22:w:4/11</t>
  </si>
  <si>
    <t>22:22:w:6/17</t>
  </si>
  <si>
    <t>22:23:w:17/6</t>
  </si>
  <si>
    <t>L:Thery:Bojana:Vali:Alex:StefieR:Dragi</t>
  </si>
  <si>
    <t>1:5:T</t>
  </si>
  <si>
    <t>2:9:T</t>
  </si>
  <si>
    <t>1:6:W:Sabsi/Dragi</t>
  </si>
  <si>
    <t>9:5:t</t>
  </si>
  <si>
    <t>10:11:t</t>
  </si>
  <si>
    <t>12:13:w:4/11</t>
  </si>
  <si>
    <t>9:6:w:16/8</t>
  </si>
  <si>
    <t>D</t>
  </si>
  <si>
    <t>LeaMu</t>
  </si>
  <si>
    <t>LeaMe</t>
  </si>
  <si>
    <t>Kathi</t>
  </si>
  <si>
    <t>Villach - Brückl hotvolleys</t>
  </si>
  <si>
    <t>L:Stefie:Celi:LeaMe:Celine:Niki:LeaMu</t>
  </si>
  <si>
    <t>L:LeaMu:LeaMe:StefieM:Kathie:Niki:Celine</t>
  </si>
  <si>
    <t>L:LeaMu:LeaMe:StefieM:Kathie:Celi:Celine</t>
  </si>
  <si>
    <t>L:Stefie:Celi:LeaMe:Celine:Kathi:LeaMu</t>
  </si>
  <si>
    <t>l:12:25:7:28:15:23</t>
  </si>
  <si>
    <t>l:23:12:25:7:28:15</t>
  </si>
  <si>
    <t>l:10:23:12:25:7:28</t>
  </si>
  <si>
    <t>16:20:t</t>
  </si>
  <si>
    <t>18:23:t</t>
  </si>
  <si>
    <t>17:20:w:24/15</t>
  </si>
  <si>
    <t>11:14:T</t>
  </si>
  <si>
    <t>23:15:t</t>
  </si>
  <si>
    <t>5:10:t</t>
  </si>
  <si>
    <t>8:16:t</t>
  </si>
  <si>
    <t>13:19:w:24/12</t>
  </si>
  <si>
    <t>13:19:w:26/28</t>
  </si>
  <si>
    <t>5:9:w:37/7</t>
  </si>
  <si>
    <t>8:14:w:10/15</t>
  </si>
  <si>
    <t>19:22:w:12/24</t>
  </si>
  <si>
    <t>19:22:w:28/26</t>
  </si>
  <si>
    <t>19:16:T</t>
  </si>
  <si>
    <t>24:22:T</t>
  </si>
  <si>
    <t>6:14:T</t>
  </si>
  <si>
    <t>16:10:w:6/10</t>
  </si>
  <si>
    <t>6:8:w:6/15</t>
  </si>
  <si>
    <t>Brückl hotvolleys - HIB Liebenau</t>
  </si>
  <si>
    <t>L:StefieM:Celi:Dragi:Celine:LeaMe:LeaMu</t>
  </si>
  <si>
    <t>l:12:13:7:9:11:8</t>
  </si>
  <si>
    <t>l:12:13:7:9:11:3</t>
  </si>
  <si>
    <t>l:12:11:7:9:13:3</t>
  </si>
  <si>
    <t>12:11:t</t>
  </si>
  <si>
    <t>15:18:t</t>
  </si>
  <si>
    <t>10:8:w:3/13</t>
  </si>
  <si>
    <t>14:12:w:13/3</t>
  </si>
  <si>
    <t>8:12:t</t>
  </si>
  <si>
    <t>8:15:t</t>
  </si>
  <si>
    <t>8:9:w:8/13</t>
  </si>
  <si>
    <t>10:21:w:13/8</t>
  </si>
  <si>
    <t>10:19:w:4/9</t>
  </si>
  <si>
    <t>2:6:t</t>
  </si>
  <si>
    <t>9:15:t</t>
  </si>
  <si>
    <t>17:23:w:8/13</t>
  </si>
  <si>
    <t>Meli</t>
  </si>
  <si>
    <t>Lari</t>
  </si>
  <si>
    <t>Jojo</t>
  </si>
  <si>
    <t>Yassi</t>
  </si>
  <si>
    <t>Julia</t>
  </si>
  <si>
    <t>Seli</t>
  </si>
  <si>
    <t>Anna</t>
  </si>
  <si>
    <t>Elena</t>
  </si>
  <si>
    <t>Ylva</t>
  </si>
  <si>
    <t>Villach 3 - Brückl hotvolleys</t>
  </si>
  <si>
    <t>L:Lari:Yassi:Ylva:Seli:Anna:Jojo</t>
  </si>
  <si>
    <t>l:20:55:15:14:29:32</t>
  </si>
  <si>
    <t>6:11:w:44/32</t>
  </si>
  <si>
    <t>L:Jojo:Julia:Yassi:Ylva:Seli:Anna</t>
  </si>
  <si>
    <t>10:12:w:44/32</t>
  </si>
  <si>
    <t>14:16:T</t>
  </si>
  <si>
    <t>8:9:W:Lari/Julia</t>
  </si>
  <si>
    <t>L:Yassi:Ylva:Julia:Anna:Jojo:Julia</t>
  </si>
  <si>
    <t>l:32:20:55:15:14:29</t>
  </si>
  <si>
    <t>5:9:T</t>
  </si>
  <si>
    <t>9:19:T</t>
  </si>
  <si>
    <t>19:14:t</t>
  </si>
  <si>
    <t>19:9:w:44/32</t>
  </si>
  <si>
    <t>L:Yassi:Ylva:Julia:Anna:Jojo:Lari</t>
  </si>
  <si>
    <t>14:17:t</t>
  </si>
  <si>
    <t>12:11:w:44/32</t>
  </si>
  <si>
    <t>L:Yassi:Ylva:Seli:Anna:Jojo:Lari</t>
  </si>
  <si>
    <t>2:8:t</t>
  </si>
  <si>
    <t>2:8:w:44/32</t>
  </si>
  <si>
    <t>ATSC - Brückl hotvolleys</t>
  </si>
  <si>
    <t>L:Celi:Vali:Alex:StefieR:Sabsi:Thery</t>
  </si>
  <si>
    <t>L:Celi:Vali:Alex:StefieR:Sabsi:StefieM</t>
  </si>
  <si>
    <t>l:29:39:27:44:30:35</t>
  </si>
  <si>
    <t>l:35:29:39:27:44:30</t>
  </si>
  <si>
    <t>l:34:39:27:44:30:35</t>
  </si>
  <si>
    <t>10:14:T</t>
  </si>
  <si>
    <t>15:20:T</t>
  </si>
  <si>
    <t>11:17:W:StefieM/StefieR</t>
  </si>
  <si>
    <t>14:18:W:StefieR/StefieM</t>
  </si>
  <si>
    <t>11:15:T</t>
  </si>
  <si>
    <t>18:22:T</t>
  </si>
  <si>
    <t>15:19:W:StefieM/StefieR</t>
  </si>
  <si>
    <t>16:19:W:StefieR/StefieM</t>
  </si>
  <si>
    <t>23:21:t</t>
  </si>
  <si>
    <t>19:16:w:28/30</t>
  </si>
  <si>
    <t>24:23:w:30/28</t>
  </si>
  <si>
    <t>6:9:T</t>
  </si>
  <si>
    <t>9:16:T</t>
  </si>
  <si>
    <t>12:20:W:Thery/StefieM</t>
  </si>
  <si>
    <t>9:17:W:Celine/Vali</t>
  </si>
  <si>
    <t>23:14:w:29/44</t>
  </si>
  <si>
    <t>18:10:w:28/30</t>
  </si>
  <si>
    <t>19:24:W:Elena/Seli</t>
  </si>
  <si>
    <t>21:17:w:34/29</t>
  </si>
  <si>
    <t>22:11:W:Dragi/StefieR</t>
  </si>
  <si>
    <t>Brückl hotvolleys - VC Dornbirn</t>
  </si>
  <si>
    <t>Nici</t>
  </si>
  <si>
    <t>Brückl hotvolleys - UVC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</si>
</sst>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</cellXfs>
  <cellStyles count="2">
    <cellStyle name="Standard" xfId="0" builtinId="0"/>
    <cellStyle name="Zelle überprüfen" xfId="1" builtinId="23"/>
  </cellStyles>
  <dxfs count="19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sheetPr codeName="Tabelle1"/>
  <dimension ref="A1:AG180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17" ht="18.75" x14ac:dyDescent="0.3">
      <c r="A1" s="8">
        <v>44247</v>
      </c>
      <c r="B1" s="9" t="s">
        <v>282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/>
    </row>
    <row r="2" spans="1:17" x14ac:dyDescent="0.25">
      <c r="A2" s="4"/>
      <c r="B2" s="4" t="s">
        <v>3</v>
      </c>
      <c r="C2" s="4"/>
      <c r="D2" s="4" t="s">
        <v>4</v>
      </c>
      <c r="E2" s="4"/>
      <c r="F2" s="4" t="s">
        <v>5</v>
      </c>
      <c r="G2" s="4"/>
      <c r="H2" s="4" t="s">
        <v>6</v>
      </c>
      <c r="I2" s="4"/>
      <c r="J2" s="4" t="s">
        <v>7</v>
      </c>
      <c r="K2" s="4"/>
      <c r="L2" s="4"/>
      <c r="M2" s="4" t="s">
        <v>8</v>
      </c>
      <c r="N2" s="4"/>
      <c r="O2" s="4"/>
      <c r="P2" s="6"/>
    </row>
    <row r="3" spans="1:17" x14ac:dyDescent="0.25">
      <c r="A3" s="4"/>
      <c r="B3" s="7" t="s">
        <v>1</v>
      </c>
      <c r="C3" s="7" t="s">
        <v>2</v>
      </c>
      <c r="D3" s="7" t="s">
        <v>1</v>
      </c>
      <c r="E3" s="7" t="s">
        <v>2</v>
      </c>
      <c r="F3" s="7" t="s">
        <v>1</v>
      </c>
      <c r="G3" s="7" t="s">
        <v>2</v>
      </c>
      <c r="H3" s="7" t="s">
        <v>1</v>
      </c>
      <c r="I3" s="7" t="s">
        <v>2</v>
      </c>
      <c r="J3" s="7" t="s">
        <v>1</v>
      </c>
      <c r="K3" s="7" t="s">
        <v>2</v>
      </c>
      <c r="L3" s="7"/>
      <c r="M3" s="7" t="s">
        <v>1</v>
      </c>
      <c r="N3" s="7" t="s">
        <v>2</v>
      </c>
      <c r="O3" s="4" t="s">
        <v>9</v>
      </c>
      <c r="P3" s="6" t="s">
        <v>10</v>
      </c>
    </row>
    <row r="4" spans="1:17" x14ac:dyDescent="0.25">
      <c r="A4" s="1" t="s">
        <v>0</v>
      </c>
      <c r="M4">
        <f t="shared" ref="M4:M18" si="0" xml:space="preserve"> B4 + D4 + F4 + H4 + J4</f>
        <v>0</v>
      </c>
      <c r="N4">
        <f t="shared" ref="N4:N18" si="1" xml:space="preserve"> C4 + E4 + G4 + I4 + K4</f>
        <v>0</v>
      </c>
      <c r="O4" s="1">
        <f t="shared" ref="O4:O18" si="2">M4 - N4</f>
        <v>0</v>
      </c>
      <c r="P4" s="3">
        <f t="shared" ref="P4:P18" si="3" xml:space="preserve"> IF(M4+N4=0, 0, IF(N4=0, "MAX", M4/N4))</f>
        <v>0</v>
      </c>
      <c r="Q4">
        <f>IF(AND(M4 = 0, N4 = 0), 0, IF(P4 &lt; 1, 3, IF(P4 &gt;= P$18, 1, 2)))</f>
        <v>0</v>
      </c>
    </row>
    <row r="5" spans="1:17" x14ac:dyDescent="0.25">
      <c r="A5" s="1" t="s">
        <v>18</v>
      </c>
      <c r="D5">
        <v>0</v>
      </c>
      <c r="E5">
        <v>0</v>
      </c>
      <c r="M5">
        <f t="shared" si="0"/>
        <v>0</v>
      </c>
      <c r="N5">
        <f t="shared" si="1"/>
        <v>0</v>
      </c>
      <c r="O5" s="1">
        <f t="shared" si="2"/>
        <v>0</v>
      </c>
      <c r="P5" s="3">
        <f t="shared" si="3"/>
        <v>0</v>
      </c>
      <c r="Q5">
        <f t="shared" ref="Q5:Q17" si="4">IF(AND(M5 = 0, N5 = 0), 0, IF(P5 &lt; 1, 3, IF(P5 &gt;= P$18, 1, 2)))</f>
        <v>0</v>
      </c>
    </row>
    <row r="6" spans="1:17" x14ac:dyDescent="0.25">
      <c r="A6" s="1" t="s">
        <v>281</v>
      </c>
      <c r="M6">
        <f t="shared" ref="M6" si="5" xml:space="preserve"> B6 + D6 + F6 + H6 + J6</f>
        <v>0</v>
      </c>
      <c r="N6">
        <f t="shared" ref="N6" si="6" xml:space="preserve"> C6 + E6 + G6 + I6 + K6</f>
        <v>0</v>
      </c>
      <c r="O6" s="1">
        <f t="shared" ref="O6" si="7">M6 - N6</f>
        <v>0</v>
      </c>
      <c r="P6" s="3">
        <f t="shared" ref="P6" si="8" xml:space="preserve"> IF(M6+N6=0, 0, IF(N6=0, "MAX", M6/N6))</f>
        <v>0</v>
      </c>
      <c r="Q6">
        <f t="shared" si="4"/>
        <v>0</v>
      </c>
    </row>
    <row r="7" spans="1:17" x14ac:dyDescent="0.25">
      <c r="A7" s="1" t="s">
        <v>19</v>
      </c>
      <c r="B7">
        <v>0</v>
      </c>
      <c r="C7">
        <v>2</v>
      </c>
      <c r="D7">
        <v>0</v>
      </c>
      <c r="E7">
        <v>0</v>
      </c>
      <c r="F7">
        <v>0</v>
      </c>
      <c r="G7">
        <v>1</v>
      </c>
      <c r="M7">
        <f t="shared" si="0"/>
        <v>0</v>
      </c>
      <c r="N7">
        <f t="shared" si="1"/>
        <v>3</v>
      </c>
      <c r="O7" s="1">
        <f t="shared" si="2"/>
        <v>-3</v>
      </c>
      <c r="P7" s="3">
        <f t="shared" si="3"/>
        <v>0</v>
      </c>
      <c r="Q7">
        <f t="shared" si="4"/>
        <v>3</v>
      </c>
    </row>
    <row r="8" spans="1:17" x14ac:dyDescent="0.25">
      <c r="A8" s="1" t="s">
        <v>22</v>
      </c>
      <c r="B8">
        <v>1</v>
      </c>
      <c r="C8">
        <v>0</v>
      </c>
      <c r="D8">
        <v>0</v>
      </c>
      <c r="E8">
        <v>1</v>
      </c>
      <c r="F8">
        <v>0</v>
      </c>
      <c r="G8">
        <v>3</v>
      </c>
      <c r="M8">
        <f t="shared" si="0"/>
        <v>1</v>
      </c>
      <c r="N8">
        <f t="shared" si="1"/>
        <v>4</v>
      </c>
      <c r="O8" s="1">
        <f t="shared" si="2"/>
        <v>-3</v>
      </c>
      <c r="P8" s="3">
        <f t="shared" si="3"/>
        <v>0.25</v>
      </c>
      <c r="Q8">
        <f t="shared" si="4"/>
        <v>3</v>
      </c>
    </row>
    <row r="9" spans="1:17" x14ac:dyDescent="0.25">
      <c r="A9" s="1" t="s">
        <v>20</v>
      </c>
      <c r="B9">
        <v>3</v>
      </c>
      <c r="C9">
        <v>2</v>
      </c>
      <c r="D9">
        <v>2</v>
      </c>
      <c r="E9">
        <v>3</v>
      </c>
      <c r="F9">
        <v>0</v>
      </c>
      <c r="G9">
        <v>2</v>
      </c>
      <c r="M9">
        <f t="shared" si="0"/>
        <v>5</v>
      </c>
      <c r="N9">
        <f t="shared" si="1"/>
        <v>7</v>
      </c>
      <c r="O9" s="1">
        <f t="shared" si="2"/>
        <v>-2</v>
      </c>
      <c r="P9" s="3">
        <f t="shared" si="3"/>
        <v>0.7142857142857143</v>
      </c>
      <c r="Q9">
        <f t="shared" si="4"/>
        <v>3</v>
      </c>
    </row>
    <row r="10" spans="1:17" x14ac:dyDescent="0.25">
      <c r="A10" s="1" t="s">
        <v>23</v>
      </c>
      <c r="B10">
        <v>3</v>
      </c>
      <c r="C10">
        <v>0</v>
      </c>
      <c r="D10">
        <v>6</v>
      </c>
      <c r="E10">
        <v>1</v>
      </c>
      <c r="F10">
        <v>3</v>
      </c>
      <c r="G10">
        <v>0</v>
      </c>
      <c r="M10">
        <f t="shared" si="0"/>
        <v>12</v>
      </c>
      <c r="N10">
        <f t="shared" si="1"/>
        <v>1</v>
      </c>
      <c r="O10" s="1">
        <f t="shared" si="2"/>
        <v>11</v>
      </c>
      <c r="P10" s="3">
        <f t="shared" si="3"/>
        <v>12</v>
      </c>
      <c r="Q10">
        <f t="shared" si="4"/>
        <v>1</v>
      </c>
    </row>
    <row r="11" spans="1:17" x14ac:dyDescent="0.25">
      <c r="A11" s="1" t="s">
        <v>30</v>
      </c>
      <c r="M11">
        <f t="shared" si="0"/>
        <v>0</v>
      </c>
      <c r="N11">
        <f t="shared" si="1"/>
        <v>0</v>
      </c>
      <c r="O11" s="1">
        <f t="shared" si="2"/>
        <v>0</v>
      </c>
      <c r="P11" s="3">
        <f t="shared" si="3"/>
        <v>0</v>
      </c>
      <c r="Q11">
        <f t="shared" si="4"/>
        <v>0</v>
      </c>
    </row>
    <row r="12" spans="1:17" x14ac:dyDescent="0.25">
      <c r="A12" s="1" t="s">
        <v>27</v>
      </c>
      <c r="M12">
        <f t="shared" si="0"/>
        <v>0</v>
      </c>
      <c r="N12">
        <f t="shared" si="1"/>
        <v>0</v>
      </c>
      <c r="O12" s="1">
        <f t="shared" si="2"/>
        <v>0</v>
      </c>
      <c r="P12" s="3">
        <f t="shared" si="3"/>
        <v>0</v>
      </c>
      <c r="Q12">
        <f t="shared" si="4"/>
        <v>0</v>
      </c>
    </row>
    <row r="13" spans="1:17" x14ac:dyDescent="0.25">
      <c r="A13" s="1" t="s">
        <v>24</v>
      </c>
      <c r="M13">
        <f t="shared" si="0"/>
        <v>0</v>
      </c>
      <c r="N13">
        <f t="shared" si="1"/>
        <v>0</v>
      </c>
      <c r="O13" s="1">
        <f t="shared" si="2"/>
        <v>0</v>
      </c>
      <c r="P13" s="3">
        <f t="shared" si="3"/>
        <v>0</v>
      </c>
      <c r="Q13">
        <f t="shared" si="4"/>
        <v>0</v>
      </c>
    </row>
    <row r="14" spans="1:17" x14ac:dyDescent="0.25">
      <c r="A14" s="1" t="s">
        <v>28</v>
      </c>
      <c r="M14">
        <f t="shared" si="0"/>
        <v>0</v>
      </c>
      <c r="N14">
        <f t="shared" si="1"/>
        <v>0</v>
      </c>
      <c r="O14" s="1">
        <f t="shared" si="2"/>
        <v>0</v>
      </c>
      <c r="P14" s="3">
        <f t="shared" si="3"/>
        <v>0</v>
      </c>
      <c r="Q14">
        <f t="shared" si="4"/>
        <v>0</v>
      </c>
    </row>
    <row r="15" spans="1:17" x14ac:dyDescent="0.25">
      <c r="A15" s="1" t="s">
        <v>21</v>
      </c>
      <c r="B15">
        <v>3</v>
      </c>
      <c r="C15">
        <v>3</v>
      </c>
      <c r="D15">
        <v>0</v>
      </c>
      <c r="E15">
        <v>3</v>
      </c>
      <c r="F15">
        <v>3</v>
      </c>
      <c r="G15">
        <v>3</v>
      </c>
      <c r="M15">
        <f t="shared" si="0"/>
        <v>6</v>
      </c>
      <c r="N15">
        <f t="shared" si="1"/>
        <v>9</v>
      </c>
      <c r="O15" s="1">
        <f t="shared" si="2"/>
        <v>-3</v>
      </c>
      <c r="P15" s="3">
        <f t="shared" si="3"/>
        <v>0.66666666666666663</v>
      </c>
      <c r="Q15">
        <f t="shared" si="4"/>
        <v>3</v>
      </c>
    </row>
    <row r="16" spans="1:17" x14ac:dyDescent="0.25">
      <c r="A16" s="1" t="s">
        <v>26</v>
      </c>
      <c r="B16">
        <v>0</v>
      </c>
      <c r="C16">
        <v>1</v>
      </c>
      <c r="D16">
        <v>0</v>
      </c>
      <c r="E16">
        <v>2</v>
      </c>
      <c r="F16">
        <v>3</v>
      </c>
      <c r="G16">
        <v>0</v>
      </c>
      <c r="M16">
        <f t="shared" si="0"/>
        <v>3</v>
      </c>
      <c r="N16">
        <f t="shared" si="1"/>
        <v>3</v>
      </c>
      <c r="O16" s="1">
        <f t="shared" si="2"/>
        <v>0</v>
      </c>
      <c r="P16" s="3">
        <f t="shared" si="3"/>
        <v>1</v>
      </c>
      <c r="Q16">
        <f t="shared" si="4"/>
        <v>2</v>
      </c>
    </row>
    <row r="17" spans="1:17" x14ac:dyDescent="0.25">
      <c r="A17" s="1" t="s">
        <v>17</v>
      </c>
      <c r="B17">
        <v>4</v>
      </c>
      <c r="C17">
        <v>0</v>
      </c>
      <c r="D17">
        <v>2</v>
      </c>
      <c r="E17">
        <v>1</v>
      </c>
      <c r="F17">
        <v>6</v>
      </c>
      <c r="G17">
        <v>2</v>
      </c>
      <c r="M17">
        <f t="shared" si="0"/>
        <v>12</v>
      </c>
      <c r="N17">
        <f t="shared" si="1"/>
        <v>3</v>
      </c>
      <c r="O17" s="1">
        <f t="shared" si="2"/>
        <v>9</v>
      </c>
      <c r="P17" s="3">
        <f t="shared" si="3"/>
        <v>4</v>
      </c>
      <c r="Q17">
        <f t="shared" si="4"/>
        <v>1</v>
      </c>
    </row>
    <row r="18" spans="1:17" x14ac:dyDescent="0.25">
      <c r="A18" s="4"/>
      <c r="B18" s="4">
        <v>25</v>
      </c>
      <c r="C18" s="4">
        <v>20</v>
      </c>
      <c r="D18" s="4">
        <v>26</v>
      </c>
      <c r="E18" s="4">
        <v>24</v>
      </c>
      <c r="F18" s="4">
        <v>25</v>
      </c>
      <c r="G18" s="4">
        <v>17</v>
      </c>
      <c r="H18" s="4"/>
      <c r="I18" s="4"/>
      <c r="J18" s="4"/>
      <c r="K18" s="4"/>
      <c r="L18" s="4"/>
      <c r="M18" s="4">
        <f t="shared" si="0"/>
        <v>76</v>
      </c>
      <c r="N18" s="4">
        <f t="shared" si="1"/>
        <v>61</v>
      </c>
      <c r="O18" s="4">
        <f t="shared" si="2"/>
        <v>15</v>
      </c>
      <c r="P18" s="5">
        <f t="shared" si="3"/>
        <v>1.2459016393442623</v>
      </c>
    </row>
    <row r="20" spans="1:17" ht="18.75" x14ac:dyDescent="0.3">
      <c r="A20" s="8">
        <v>44227</v>
      </c>
      <c r="B20" s="9" t="s">
        <v>280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</row>
    <row r="21" spans="1:17" x14ac:dyDescent="0.25">
      <c r="A21" s="4"/>
      <c r="B21" s="4" t="s">
        <v>3</v>
      </c>
      <c r="C21" s="4"/>
      <c r="D21" s="4" t="s">
        <v>4</v>
      </c>
      <c r="E21" s="4"/>
      <c r="F21" s="4" t="s">
        <v>5</v>
      </c>
      <c r="G21" s="4"/>
      <c r="H21" s="4" t="s">
        <v>6</v>
      </c>
      <c r="I21" s="4"/>
      <c r="J21" s="4" t="s">
        <v>7</v>
      </c>
      <c r="K21" s="4"/>
      <c r="L21" s="4"/>
      <c r="M21" s="4" t="s">
        <v>8</v>
      </c>
      <c r="N21" s="4"/>
      <c r="O21" s="4"/>
      <c r="P21" s="6"/>
    </row>
    <row r="22" spans="1:17" x14ac:dyDescent="0.25">
      <c r="A22" s="4"/>
      <c r="B22" s="7" t="s">
        <v>1</v>
      </c>
      <c r="C22" s="7" t="s">
        <v>2</v>
      </c>
      <c r="D22" s="7" t="s">
        <v>1</v>
      </c>
      <c r="E22" s="7" t="s">
        <v>2</v>
      </c>
      <c r="F22" s="7" t="s">
        <v>1</v>
      </c>
      <c r="G22" s="7" t="s">
        <v>2</v>
      </c>
      <c r="H22" s="7" t="s">
        <v>1</v>
      </c>
      <c r="I22" s="7" t="s">
        <v>2</v>
      </c>
      <c r="J22" s="7" t="s">
        <v>1</v>
      </c>
      <c r="K22" s="7" t="s">
        <v>2</v>
      </c>
      <c r="L22" s="7"/>
      <c r="M22" s="7" t="s">
        <v>1</v>
      </c>
      <c r="N22" s="7" t="s">
        <v>2</v>
      </c>
      <c r="O22" s="4" t="s">
        <v>9</v>
      </c>
      <c r="P22" s="6" t="s">
        <v>10</v>
      </c>
    </row>
    <row r="23" spans="1:17" x14ac:dyDescent="0.25">
      <c r="A23" s="1" t="s">
        <v>0</v>
      </c>
      <c r="M23">
        <f t="shared" ref="M23:M36" si="9" xml:space="preserve"> B23 + D23 + F23 + H23 + J23</f>
        <v>0</v>
      </c>
      <c r="N23">
        <f t="shared" ref="N23:N36" si="10" xml:space="preserve"> C23 + E23 + G23 + I23 + K23</f>
        <v>0</v>
      </c>
      <c r="O23" s="1">
        <f t="shared" ref="O23:O36" si="11">M23 - N23</f>
        <v>0</v>
      </c>
      <c r="P23" s="3">
        <f t="shared" ref="P23:P36" si="12" xml:space="preserve"> IF(M23+N23=0, 0, IF(N23=0, "MAX", M23/N23))</f>
        <v>0</v>
      </c>
      <c r="Q23">
        <f>IF(AND(M23 = 0, N23 = 0), 0, IF(P23 &lt; 1, 3, IF(P23 &gt;= P$36, 1, 2)))</f>
        <v>0</v>
      </c>
    </row>
    <row r="24" spans="1:17" x14ac:dyDescent="0.25">
      <c r="A24" s="1" t="s">
        <v>18</v>
      </c>
      <c r="B24">
        <v>0</v>
      </c>
      <c r="C24">
        <v>1</v>
      </c>
      <c r="H24">
        <v>0</v>
      </c>
      <c r="I24">
        <v>0</v>
      </c>
      <c r="J24">
        <v>0</v>
      </c>
      <c r="K24">
        <v>0</v>
      </c>
      <c r="M24">
        <f t="shared" si="9"/>
        <v>0</v>
      </c>
      <c r="N24">
        <f t="shared" si="10"/>
        <v>1</v>
      </c>
      <c r="O24" s="1">
        <f t="shared" si="11"/>
        <v>-1</v>
      </c>
      <c r="P24" s="3">
        <f t="shared" si="12"/>
        <v>0</v>
      </c>
      <c r="Q24">
        <f t="shared" ref="Q24:Q35" si="13">IF(AND(M24 = 0, N24 = 0), 0, IF(P24 &lt; 1, 3, IF(P24 &gt;= P$36, 1, 2)))</f>
        <v>3</v>
      </c>
    </row>
    <row r="25" spans="1:17" x14ac:dyDescent="0.25">
      <c r="A25" s="1" t="s">
        <v>19</v>
      </c>
      <c r="B25">
        <v>0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M25">
        <f t="shared" ref="M25" si="14" xml:space="preserve"> B25 + D25 + F25 + H25 + J25</f>
        <v>0</v>
      </c>
      <c r="N25">
        <f t="shared" ref="N25" si="15" xml:space="preserve"> C25 + E25 + G25 + I25 + K25</f>
        <v>2</v>
      </c>
      <c r="O25" s="1">
        <f t="shared" ref="O25" si="16">M25 - N25</f>
        <v>-2</v>
      </c>
      <c r="P25" s="3">
        <f t="shared" ref="P25" si="17" xml:space="preserve"> IF(M25+N25=0, 0, IF(N25=0, "MAX", M25/N25))</f>
        <v>0</v>
      </c>
      <c r="Q25">
        <f t="shared" si="13"/>
        <v>3</v>
      </c>
    </row>
    <row r="26" spans="1:17" x14ac:dyDescent="0.25">
      <c r="A26" s="1" t="s">
        <v>22</v>
      </c>
      <c r="B26">
        <v>2</v>
      </c>
      <c r="C26">
        <v>1</v>
      </c>
      <c r="D26">
        <v>2</v>
      </c>
      <c r="E26">
        <v>0</v>
      </c>
      <c r="F26">
        <v>2</v>
      </c>
      <c r="G26">
        <v>0</v>
      </c>
      <c r="H26">
        <v>0</v>
      </c>
      <c r="I26">
        <v>1</v>
      </c>
      <c r="J26">
        <v>0</v>
      </c>
      <c r="K26">
        <v>0</v>
      </c>
      <c r="M26">
        <f t="shared" si="9"/>
        <v>6</v>
      </c>
      <c r="N26">
        <f t="shared" si="10"/>
        <v>2</v>
      </c>
      <c r="O26" s="1">
        <f t="shared" si="11"/>
        <v>4</v>
      </c>
      <c r="P26" s="3">
        <f t="shared" si="12"/>
        <v>3</v>
      </c>
      <c r="Q26">
        <f t="shared" si="13"/>
        <v>1</v>
      </c>
    </row>
    <row r="27" spans="1:17" x14ac:dyDescent="0.25">
      <c r="A27" s="1" t="s">
        <v>20</v>
      </c>
      <c r="B27">
        <v>4</v>
      </c>
      <c r="C27">
        <v>5</v>
      </c>
      <c r="D27">
        <v>2</v>
      </c>
      <c r="E27">
        <v>3</v>
      </c>
      <c r="F27">
        <v>3</v>
      </c>
      <c r="G27">
        <v>0</v>
      </c>
      <c r="H27">
        <v>2</v>
      </c>
      <c r="I27">
        <v>3</v>
      </c>
      <c r="J27">
        <v>0</v>
      </c>
      <c r="K27">
        <v>2</v>
      </c>
      <c r="M27">
        <f t="shared" si="9"/>
        <v>11</v>
      </c>
      <c r="N27">
        <f t="shared" si="10"/>
        <v>13</v>
      </c>
      <c r="O27" s="1">
        <f t="shared" si="11"/>
        <v>-2</v>
      </c>
      <c r="P27" s="3">
        <f t="shared" si="12"/>
        <v>0.84615384615384615</v>
      </c>
      <c r="Q27">
        <f t="shared" si="13"/>
        <v>3</v>
      </c>
    </row>
    <row r="28" spans="1:17" x14ac:dyDescent="0.25">
      <c r="A28" s="1" t="s">
        <v>23</v>
      </c>
      <c r="B28">
        <v>2</v>
      </c>
      <c r="C28">
        <v>0</v>
      </c>
      <c r="D28">
        <v>2</v>
      </c>
      <c r="E28">
        <v>0</v>
      </c>
      <c r="F28">
        <v>2</v>
      </c>
      <c r="G28">
        <v>0</v>
      </c>
      <c r="H28">
        <v>1</v>
      </c>
      <c r="I28">
        <v>0</v>
      </c>
      <c r="J28">
        <v>3</v>
      </c>
      <c r="K28">
        <v>0</v>
      </c>
      <c r="M28">
        <f t="shared" si="9"/>
        <v>10</v>
      </c>
      <c r="N28">
        <f t="shared" si="10"/>
        <v>0</v>
      </c>
      <c r="O28" s="1">
        <f t="shared" si="11"/>
        <v>10</v>
      </c>
      <c r="P28" s="3" t="str">
        <f t="shared" si="12"/>
        <v>MAX</v>
      </c>
      <c r="Q28">
        <f t="shared" si="13"/>
        <v>1</v>
      </c>
    </row>
    <row r="29" spans="1:17" x14ac:dyDescent="0.25">
      <c r="A29" s="1" t="s">
        <v>30</v>
      </c>
      <c r="M29">
        <f t="shared" si="9"/>
        <v>0</v>
      </c>
      <c r="N29">
        <f t="shared" si="10"/>
        <v>0</v>
      </c>
      <c r="O29" s="1">
        <f t="shared" si="11"/>
        <v>0</v>
      </c>
      <c r="P29" s="3">
        <f t="shared" si="12"/>
        <v>0</v>
      </c>
      <c r="Q29">
        <f t="shared" si="13"/>
        <v>0</v>
      </c>
    </row>
    <row r="30" spans="1:17" x14ac:dyDescent="0.25">
      <c r="A30" s="1" t="s">
        <v>27</v>
      </c>
      <c r="B30">
        <v>1</v>
      </c>
      <c r="C30">
        <v>0</v>
      </c>
      <c r="H30">
        <v>0</v>
      </c>
      <c r="I30">
        <v>0</v>
      </c>
      <c r="J30">
        <v>0</v>
      </c>
      <c r="K30">
        <v>1</v>
      </c>
      <c r="M30">
        <f t="shared" ref="M30" si="18" xml:space="preserve"> B30 + D30 + F30 + H30 + J30</f>
        <v>1</v>
      </c>
      <c r="N30">
        <f t="shared" ref="N30" si="19" xml:space="preserve"> C30 + E30 + G30 + I30 + K30</f>
        <v>1</v>
      </c>
      <c r="O30" s="1">
        <f t="shared" ref="O30" si="20">M30 - N30</f>
        <v>0</v>
      </c>
      <c r="P30" s="3">
        <f t="shared" ref="P30" si="21" xml:space="preserve"> IF(M30+N30=0, 0, IF(N30=0, "MAX", M30/N30))</f>
        <v>1</v>
      </c>
      <c r="Q30">
        <f t="shared" ref="Q30" si="22">IF(AND(M30 = 0, N30 = 0), 0, IF(P30 &lt; 1, 3, IF(P30 &gt;= P$36, 1, 2)))</f>
        <v>2</v>
      </c>
    </row>
    <row r="31" spans="1:17" x14ac:dyDescent="0.25">
      <c r="A31" s="1" t="s">
        <v>24</v>
      </c>
      <c r="M31">
        <f t="shared" si="9"/>
        <v>0</v>
      </c>
      <c r="N31">
        <f t="shared" si="10"/>
        <v>0</v>
      </c>
      <c r="O31" s="1">
        <f t="shared" si="11"/>
        <v>0</v>
      </c>
      <c r="P31" s="3">
        <f t="shared" si="12"/>
        <v>0</v>
      </c>
      <c r="Q31">
        <f t="shared" si="13"/>
        <v>0</v>
      </c>
    </row>
    <row r="32" spans="1:17" x14ac:dyDescent="0.25">
      <c r="A32" s="1" t="s">
        <v>28</v>
      </c>
      <c r="M32">
        <f t="shared" si="9"/>
        <v>0</v>
      </c>
      <c r="N32">
        <f t="shared" si="10"/>
        <v>0</v>
      </c>
      <c r="O32" s="1">
        <f t="shared" si="11"/>
        <v>0</v>
      </c>
      <c r="P32" s="3">
        <f t="shared" si="12"/>
        <v>0</v>
      </c>
      <c r="Q32">
        <f t="shared" si="13"/>
        <v>0</v>
      </c>
    </row>
    <row r="33" spans="1:33" x14ac:dyDescent="0.25">
      <c r="A33" s="1" t="s">
        <v>21</v>
      </c>
      <c r="B33">
        <v>4</v>
      </c>
      <c r="C33">
        <v>1</v>
      </c>
      <c r="D33">
        <v>2</v>
      </c>
      <c r="E33">
        <v>4</v>
      </c>
      <c r="F33">
        <v>2</v>
      </c>
      <c r="G33">
        <v>1</v>
      </c>
      <c r="H33">
        <v>1</v>
      </c>
      <c r="I33">
        <v>3</v>
      </c>
      <c r="J33">
        <v>1</v>
      </c>
      <c r="K33">
        <v>3</v>
      </c>
      <c r="M33">
        <f t="shared" si="9"/>
        <v>10</v>
      </c>
      <c r="N33">
        <f t="shared" si="10"/>
        <v>12</v>
      </c>
      <c r="O33" s="1">
        <f t="shared" si="11"/>
        <v>-2</v>
      </c>
      <c r="P33" s="3">
        <f t="shared" si="12"/>
        <v>0.83333333333333337</v>
      </c>
      <c r="Q33">
        <f t="shared" si="13"/>
        <v>3</v>
      </c>
    </row>
    <row r="34" spans="1:33" x14ac:dyDescent="0.25">
      <c r="A34" s="1" t="s">
        <v>26</v>
      </c>
      <c r="B34">
        <v>1</v>
      </c>
      <c r="C34">
        <v>0</v>
      </c>
      <c r="D34">
        <v>0</v>
      </c>
      <c r="E34">
        <v>2</v>
      </c>
      <c r="F34">
        <v>2</v>
      </c>
      <c r="G34">
        <v>1</v>
      </c>
      <c r="H34">
        <v>1</v>
      </c>
      <c r="I34">
        <v>3</v>
      </c>
      <c r="J34">
        <v>1</v>
      </c>
      <c r="K34">
        <v>3</v>
      </c>
      <c r="M34">
        <f t="shared" si="9"/>
        <v>5</v>
      </c>
      <c r="N34">
        <f t="shared" si="10"/>
        <v>9</v>
      </c>
      <c r="O34" s="1">
        <f t="shared" si="11"/>
        <v>-4</v>
      </c>
      <c r="P34" s="3">
        <f t="shared" si="12"/>
        <v>0.55555555555555558</v>
      </c>
      <c r="Q34">
        <f t="shared" si="13"/>
        <v>3</v>
      </c>
    </row>
    <row r="35" spans="1:33" x14ac:dyDescent="0.25">
      <c r="A35" s="1" t="s">
        <v>17</v>
      </c>
      <c r="B35">
        <v>2</v>
      </c>
      <c r="C35">
        <v>0</v>
      </c>
      <c r="D35">
        <v>4</v>
      </c>
      <c r="E35">
        <v>1</v>
      </c>
      <c r="F35">
        <v>3</v>
      </c>
      <c r="G35">
        <v>0</v>
      </c>
      <c r="H35">
        <v>4</v>
      </c>
      <c r="I35">
        <v>1</v>
      </c>
      <c r="J35">
        <v>1</v>
      </c>
      <c r="K35">
        <v>0</v>
      </c>
      <c r="M35">
        <f t="shared" si="9"/>
        <v>14</v>
      </c>
      <c r="N35">
        <f t="shared" si="10"/>
        <v>2</v>
      </c>
      <c r="O35" s="1">
        <f t="shared" si="11"/>
        <v>12</v>
      </c>
      <c r="P35" s="3">
        <f t="shared" si="12"/>
        <v>7</v>
      </c>
      <c r="Q35">
        <f t="shared" si="13"/>
        <v>1</v>
      </c>
    </row>
    <row r="36" spans="1:33" x14ac:dyDescent="0.25">
      <c r="A36" s="4"/>
      <c r="B36" s="4">
        <v>24</v>
      </c>
      <c r="C36" s="4">
        <v>26</v>
      </c>
      <c r="D36" s="4">
        <v>25</v>
      </c>
      <c r="E36" s="4">
        <v>21</v>
      </c>
      <c r="F36" s="4">
        <v>25</v>
      </c>
      <c r="G36" s="4">
        <v>10</v>
      </c>
      <c r="H36" s="4">
        <v>18</v>
      </c>
      <c r="I36" s="4">
        <v>25</v>
      </c>
      <c r="J36" s="4">
        <v>10</v>
      </c>
      <c r="K36" s="4">
        <v>15</v>
      </c>
      <c r="L36" s="4"/>
      <c r="M36" s="4">
        <f t="shared" si="9"/>
        <v>102</v>
      </c>
      <c r="N36" s="4">
        <f t="shared" si="10"/>
        <v>97</v>
      </c>
      <c r="O36" s="4">
        <f t="shared" si="11"/>
        <v>5</v>
      </c>
      <c r="P36" s="5">
        <f t="shared" si="12"/>
        <v>1.0515463917525774</v>
      </c>
    </row>
    <row r="38" spans="1:33" x14ac:dyDescent="0.25">
      <c r="A38" t="s">
        <v>11</v>
      </c>
    </row>
    <row r="39" spans="1:33" x14ac:dyDescent="0.25">
      <c r="A39" t="s">
        <v>11</v>
      </c>
    </row>
    <row r="40" spans="1:33" ht="18.75" x14ac:dyDescent="0.3">
      <c r="A40" s="8">
        <v>44135</v>
      </c>
      <c r="B40" s="9" t="s">
        <v>254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</row>
    <row r="41" spans="1:33" x14ac:dyDescent="0.25">
      <c r="A41" s="4"/>
      <c r="B41" s="4" t="s">
        <v>3</v>
      </c>
      <c r="C41" s="4"/>
      <c r="D41" s="4" t="s">
        <v>4</v>
      </c>
      <c r="E41" s="4"/>
      <c r="F41" s="4" t="s">
        <v>5</v>
      </c>
      <c r="G41" s="4"/>
      <c r="H41" s="4" t="s">
        <v>6</v>
      </c>
      <c r="I41" s="4"/>
      <c r="J41" s="4" t="s">
        <v>7</v>
      </c>
      <c r="K41" s="4"/>
      <c r="L41" s="4"/>
      <c r="M41" s="4" t="s">
        <v>8</v>
      </c>
      <c r="N41" s="4"/>
      <c r="O41" s="4"/>
      <c r="P41" s="6"/>
    </row>
    <row r="42" spans="1:33" x14ac:dyDescent="0.25">
      <c r="A42" s="4"/>
      <c r="B42" s="7" t="s">
        <v>1</v>
      </c>
      <c r="C42" s="7" t="s">
        <v>2</v>
      </c>
      <c r="D42" s="7" t="s">
        <v>1</v>
      </c>
      <c r="E42" s="7" t="s">
        <v>2</v>
      </c>
      <c r="F42" s="7" t="s">
        <v>1</v>
      </c>
      <c r="G42" s="7" t="s">
        <v>2</v>
      </c>
      <c r="H42" s="7" t="s">
        <v>1</v>
      </c>
      <c r="I42" s="7" t="s">
        <v>2</v>
      </c>
      <c r="J42" s="7" t="s">
        <v>1</v>
      </c>
      <c r="K42" s="7" t="s">
        <v>2</v>
      </c>
      <c r="L42" s="7"/>
      <c r="M42" s="7" t="s">
        <v>1</v>
      </c>
      <c r="N42" s="7" t="s">
        <v>2</v>
      </c>
      <c r="O42" s="4" t="s">
        <v>9</v>
      </c>
      <c r="P42" s="6" t="s">
        <v>10</v>
      </c>
      <c r="S42" t="s">
        <v>3</v>
      </c>
      <c r="U42" t="s">
        <v>4</v>
      </c>
      <c r="W42" t="s">
        <v>5</v>
      </c>
      <c r="Y42" t="s">
        <v>6</v>
      </c>
      <c r="AA42" t="s">
        <v>7</v>
      </c>
      <c r="AC42" t="s">
        <v>12</v>
      </c>
      <c r="AD42" t="s">
        <v>13</v>
      </c>
      <c r="AE42" t="s">
        <v>14</v>
      </c>
      <c r="AF42" t="s">
        <v>15</v>
      </c>
      <c r="AG42" t="s">
        <v>16</v>
      </c>
    </row>
    <row r="43" spans="1:33" x14ac:dyDescent="0.25">
      <c r="A43" s="1" t="s">
        <v>0</v>
      </c>
      <c r="B43">
        <v>1</v>
      </c>
      <c r="C43">
        <v>0</v>
      </c>
      <c r="D43">
        <v>0</v>
      </c>
      <c r="E43">
        <v>0</v>
      </c>
      <c r="F43">
        <v>2</v>
      </c>
      <c r="G43">
        <v>1</v>
      </c>
      <c r="M43">
        <f t="shared" ref="M43:M54" si="23" xml:space="preserve"> B43 + D43 + F43 + H43 + J43</f>
        <v>3</v>
      </c>
      <c r="N43">
        <f t="shared" ref="N43:N54" si="24" xml:space="preserve"> C43 + E43 + G43 + I43 + K43</f>
        <v>1</v>
      </c>
      <c r="O43" s="1">
        <f t="shared" ref="O43:O54" si="25">M43 - N43</f>
        <v>2</v>
      </c>
      <c r="P43" s="3">
        <f t="shared" ref="P43:P54" si="26" xml:space="preserve"> IF(M43+N43=0, 0, IF(N43=0, "MAX", M43/N43))</f>
        <v>3</v>
      </c>
      <c r="Q43">
        <f>IF(AND(M43 = 0, N43 = 0), 0, IF(P43 &lt; 1, 3, IF(P43 &gt;= P$54, 1, 2)))</f>
        <v>1</v>
      </c>
      <c r="T43">
        <v>0</v>
      </c>
      <c r="U43">
        <v>0</v>
      </c>
      <c r="X43">
        <v>1</v>
      </c>
      <c r="AC43" t="s">
        <v>255</v>
      </c>
      <c r="AD43" t="s">
        <v>255</v>
      </c>
      <c r="AE43" t="s">
        <v>256</v>
      </c>
    </row>
    <row r="44" spans="1:33" x14ac:dyDescent="0.25">
      <c r="A44" s="1" t="s">
        <v>29</v>
      </c>
      <c r="M44">
        <f t="shared" si="23"/>
        <v>0</v>
      </c>
      <c r="N44">
        <f t="shared" si="24"/>
        <v>0</v>
      </c>
      <c r="O44" s="1">
        <f t="shared" si="25"/>
        <v>0</v>
      </c>
      <c r="P44" s="3">
        <f t="shared" si="26"/>
        <v>0</v>
      </c>
      <c r="Q44">
        <f>IF(AND(M44 = 0, N44 = 0), 0, IF(P44 &lt; 1, 3, IF(P44 &gt;= P$54, 1, 2)))</f>
        <v>0</v>
      </c>
      <c r="S44">
        <v>1</v>
      </c>
      <c r="T44">
        <v>1</v>
      </c>
      <c r="U44">
        <v>1</v>
      </c>
      <c r="V44">
        <v>1</v>
      </c>
      <c r="W44">
        <v>3</v>
      </c>
      <c r="X44">
        <v>4</v>
      </c>
      <c r="AC44" t="s">
        <v>257</v>
      </c>
      <c r="AD44" t="s">
        <v>258</v>
      </c>
      <c r="AE44" t="s">
        <v>259</v>
      </c>
    </row>
    <row r="45" spans="1:33" x14ac:dyDescent="0.25">
      <c r="A45" s="1" t="s">
        <v>19</v>
      </c>
      <c r="B45">
        <v>0</v>
      </c>
      <c r="C45">
        <v>1</v>
      </c>
      <c r="D45">
        <v>0</v>
      </c>
      <c r="E45">
        <v>1</v>
      </c>
      <c r="F45">
        <v>0</v>
      </c>
      <c r="G45">
        <v>1</v>
      </c>
      <c r="M45">
        <f t="shared" si="23"/>
        <v>0</v>
      </c>
      <c r="N45">
        <f t="shared" si="24"/>
        <v>3</v>
      </c>
      <c r="O45" s="1">
        <f t="shared" si="25"/>
        <v>-3</v>
      </c>
      <c r="P45" s="3">
        <f t="shared" si="26"/>
        <v>0</v>
      </c>
      <c r="Q45">
        <f>IF(AND(M45 = 0, N45 = 0), 0, IF(P45 &lt; 1, 3, IF(P45 &gt;= P$54, 1, 2)))</f>
        <v>3</v>
      </c>
      <c r="S45">
        <v>2</v>
      </c>
      <c r="T45">
        <v>5</v>
      </c>
      <c r="U45">
        <v>2</v>
      </c>
      <c r="V45">
        <v>2</v>
      </c>
      <c r="W45">
        <v>4</v>
      </c>
      <c r="X45">
        <v>6</v>
      </c>
      <c r="AC45" t="s">
        <v>260</v>
      </c>
      <c r="AD45" t="s">
        <v>264</v>
      </c>
      <c r="AE45" t="s">
        <v>271</v>
      </c>
    </row>
    <row r="46" spans="1:33" x14ac:dyDescent="0.25">
      <c r="A46" s="1" t="s">
        <v>20</v>
      </c>
      <c r="B46">
        <v>2</v>
      </c>
      <c r="C46">
        <v>3</v>
      </c>
      <c r="D46">
        <v>3</v>
      </c>
      <c r="E46">
        <v>4</v>
      </c>
      <c r="F46">
        <v>1</v>
      </c>
      <c r="G46">
        <v>4</v>
      </c>
      <c r="M46">
        <f t="shared" si="23"/>
        <v>6</v>
      </c>
      <c r="N46">
        <f t="shared" si="24"/>
        <v>11</v>
      </c>
      <c r="O46" s="1">
        <f t="shared" si="25"/>
        <v>-5</v>
      </c>
      <c r="P46" s="3">
        <f t="shared" si="26"/>
        <v>0.54545454545454541</v>
      </c>
      <c r="Q46">
        <f>IF(AND(M46 = 0, N46 = 0), 0, IF(P46 &lt; 1, 3, IF(P46 &gt;= P$54, 1, 2)))</f>
        <v>3</v>
      </c>
      <c r="S46">
        <v>3</v>
      </c>
      <c r="T46">
        <v>6</v>
      </c>
      <c r="U46">
        <v>5</v>
      </c>
      <c r="V46">
        <v>5</v>
      </c>
      <c r="W46">
        <v>6</v>
      </c>
      <c r="X46">
        <v>11</v>
      </c>
      <c r="AC46" t="s">
        <v>261</v>
      </c>
      <c r="AD46" t="s">
        <v>265</v>
      </c>
      <c r="AE46" t="s">
        <v>272</v>
      </c>
    </row>
    <row r="47" spans="1:33" x14ac:dyDescent="0.25">
      <c r="A47" s="1" t="s">
        <v>23</v>
      </c>
      <c r="B47">
        <v>2</v>
      </c>
      <c r="C47">
        <v>2</v>
      </c>
      <c r="D47">
        <v>2</v>
      </c>
      <c r="E47">
        <v>0</v>
      </c>
      <c r="F47">
        <v>1</v>
      </c>
      <c r="G47">
        <v>0</v>
      </c>
      <c r="M47">
        <f t="shared" si="23"/>
        <v>5</v>
      </c>
      <c r="N47">
        <f t="shared" si="24"/>
        <v>2</v>
      </c>
      <c r="O47" s="1">
        <f t="shared" si="25"/>
        <v>3</v>
      </c>
      <c r="P47" s="3">
        <f t="shared" si="26"/>
        <v>2.5</v>
      </c>
      <c r="Q47">
        <f>IF(AND(M47 = 0, N47 = 0), 0, IF(P47 &lt; 1, 3, IF(P47 &gt;= P$54, 1, 2)))</f>
        <v>1</v>
      </c>
      <c r="S47">
        <v>5</v>
      </c>
      <c r="T47">
        <v>8</v>
      </c>
      <c r="U47">
        <v>7</v>
      </c>
      <c r="V47">
        <v>6</v>
      </c>
      <c r="W47">
        <v>8</v>
      </c>
      <c r="X47">
        <v>13</v>
      </c>
      <c r="AC47" t="s">
        <v>262</v>
      </c>
      <c r="AD47" t="s">
        <v>266</v>
      </c>
      <c r="AE47" t="s">
        <v>273</v>
      </c>
    </row>
    <row r="48" spans="1:33" x14ac:dyDescent="0.25">
      <c r="A48" s="1" t="s">
        <v>30</v>
      </c>
      <c r="B48">
        <v>1</v>
      </c>
      <c r="C48">
        <v>0</v>
      </c>
      <c r="D48">
        <v>0</v>
      </c>
      <c r="E48">
        <v>1</v>
      </c>
      <c r="F48">
        <v>0</v>
      </c>
      <c r="G48">
        <v>0</v>
      </c>
      <c r="M48">
        <f t="shared" si="23"/>
        <v>1</v>
      </c>
      <c r="N48">
        <f t="shared" si="24"/>
        <v>1</v>
      </c>
      <c r="O48" s="1">
        <f t="shared" si="25"/>
        <v>0</v>
      </c>
      <c r="P48" s="3">
        <f t="shared" si="26"/>
        <v>1</v>
      </c>
      <c r="Q48">
        <v>2</v>
      </c>
      <c r="S48">
        <v>7</v>
      </c>
      <c r="T48">
        <v>10</v>
      </c>
      <c r="U48">
        <v>8</v>
      </c>
      <c r="V48">
        <v>7</v>
      </c>
      <c r="W48">
        <v>9</v>
      </c>
      <c r="X48">
        <v>18</v>
      </c>
      <c r="AC48" t="s">
        <v>263</v>
      </c>
      <c r="AD48" t="s">
        <v>267</v>
      </c>
      <c r="AE48" t="s">
        <v>274</v>
      </c>
    </row>
    <row r="49" spans="1:33" x14ac:dyDescent="0.25">
      <c r="A49" s="1" t="s">
        <v>24</v>
      </c>
      <c r="F49">
        <v>0</v>
      </c>
      <c r="G49">
        <v>2</v>
      </c>
      <c r="M49">
        <f t="shared" si="23"/>
        <v>0</v>
      </c>
      <c r="N49">
        <f t="shared" si="24"/>
        <v>2</v>
      </c>
      <c r="O49" s="1">
        <f t="shared" si="25"/>
        <v>-2</v>
      </c>
      <c r="P49" s="3">
        <f t="shared" si="26"/>
        <v>0</v>
      </c>
      <c r="Q49">
        <f>IF(AND(M49 = 0, N49 = 0), 0, IF(P49 &lt; 1, 3, IF(P49 &gt;= P$54, 1, 2)))</f>
        <v>3</v>
      </c>
      <c r="S49">
        <v>8</v>
      </c>
      <c r="T49">
        <v>12</v>
      </c>
      <c r="U49">
        <v>9</v>
      </c>
      <c r="V49">
        <v>8</v>
      </c>
      <c r="W49">
        <v>10</v>
      </c>
      <c r="X49">
        <v>19</v>
      </c>
      <c r="AD49" t="s">
        <v>268</v>
      </c>
      <c r="AE49" t="s">
        <v>275</v>
      </c>
    </row>
    <row r="50" spans="1:33" x14ac:dyDescent="0.25">
      <c r="A50" s="1" t="s">
        <v>28</v>
      </c>
      <c r="M50">
        <f t="shared" ref="M50" si="27" xml:space="preserve"> B50 + D50 + F50 + H50 + J50</f>
        <v>0</v>
      </c>
      <c r="N50">
        <f t="shared" ref="N50" si="28" xml:space="preserve"> C50 + E50 + G50 + I50 + K50</f>
        <v>0</v>
      </c>
      <c r="O50" s="1">
        <f t="shared" ref="O50" si="29">M50 - N50</f>
        <v>0</v>
      </c>
      <c r="P50" s="3">
        <f t="shared" ref="P50" si="30" xml:space="preserve"> IF(M50+N50=0, 0, IF(N50=0, "MAX", M50/N50))</f>
        <v>0</v>
      </c>
      <c r="Q50">
        <f>IF(AND(M50 = 0, N50 = 0), 0, IF(P50 &lt; 1, 3, IF(P50 &gt;= P$54, 1, 2)))</f>
        <v>0</v>
      </c>
      <c r="S50">
        <v>10</v>
      </c>
      <c r="T50">
        <v>14</v>
      </c>
      <c r="U50">
        <v>10</v>
      </c>
      <c r="V50">
        <v>11</v>
      </c>
      <c r="W50">
        <v>11</v>
      </c>
      <c r="X50">
        <v>20</v>
      </c>
      <c r="AD50" t="s">
        <v>278</v>
      </c>
      <c r="AE50" t="s">
        <v>276</v>
      </c>
    </row>
    <row r="51" spans="1:33" x14ac:dyDescent="0.25">
      <c r="A51" s="1" t="s">
        <v>21</v>
      </c>
      <c r="B51">
        <v>0</v>
      </c>
      <c r="C51">
        <v>2</v>
      </c>
      <c r="D51">
        <v>1</v>
      </c>
      <c r="E51">
        <v>3</v>
      </c>
      <c r="F51">
        <v>3</v>
      </c>
      <c r="G51">
        <v>3</v>
      </c>
      <c r="M51">
        <f t="shared" si="23"/>
        <v>4</v>
      </c>
      <c r="N51">
        <f t="shared" si="24"/>
        <v>8</v>
      </c>
      <c r="O51" s="1">
        <f t="shared" si="25"/>
        <v>-4</v>
      </c>
      <c r="P51" s="3">
        <f t="shared" si="26"/>
        <v>0.5</v>
      </c>
      <c r="Q51">
        <f>IF(AND(M51 = 0, N51 = 0), 0, IF(P51 &lt; 1, 3, IF(P51 &gt;= P$54, 1, 2)))</f>
        <v>3</v>
      </c>
      <c r="S51">
        <v>11</v>
      </c>
      <c r="T51">
        <v>17</v>
      </c>
      <c r="U51">
        <v>11</v>
      </c>
      <c r="V51">
        <v>12</v>
      </c>
      <c r="W51">
        <v>12</v>
      </c>
      <c r="X51">
        <v>22</v>
      </c>
      <c r="AD51" t="s">
        <v>269</v>
      </c>
    </row>
    <row r="52" spans="1:33" x14ac:dyDescent="0.25">
      <c r="A52" s="1" t="s">
        <v>26</v>
      </c>
      <c r="B52">
        <v>1</v>
      </c>
      <c r="C52">
        <v>0</v>
      </c>
      <c r="D52">
        <v>2</v>
      </c>
      <c r="E52">
        <v>0</v>
      </c>
      <c r="F52">
        <v>2</v>
      </c>
      <c r="G52">
        <v>2</v>
      </c>
      <c r="M52">
        <f t="shared" si="23"/>
        <v>5</v>
      </c>
      <c r="N52">
        <f t="shared" si="24"/>
        <v>2</v>
      </c>
      <c r="O52" s="1">
        <f t="shared" si="25"/>
        <v>3</v>
      </c>
      <c r="P52" s="3">
        <f t="shared" si="26"/>
        <v>2.5</v>
      </c>
      <c r="Q52">
        <f>IF(AND(M52 = 0, N52 = 0), 0, IF(P52 &lt; 1, 3, IF(P52 &gt;= P$54, 1, 2)))</f>
        <v>1</v>
      </c>
      <c r="S52">
        <v>14</v>
      </c>
      <c r="T52">
        <v>18</v>
      </c>
      <c r="U52">
        <v>14</v>
      </c>
      <c r="V52">
        <v>15</v>
      </c>
      <c r="W52">
        <v>14</v>
      </c>
      <c r="X52">
        <v>24</v>
      </c>
      <c r="AD52" t="s">
        <v>270</v>
      </c>
    </row>
    <row r="53" spans="1:33" x14ac:dyDescent="0.25">
      <c r="A53" s="1" t="s">
        <v>17</v>
      </c>
      <c r="B53">
        <v>4</v>
      </c>
      <c r="C53">
        <v>0</v>
      </c>
      <c r="D53">
        <v>1</v>
      </c>
      <c r="E53">
        <v>1</v>
      </c>
      <c r="F53">
        <v>4</v>
      </c>
      <c r="G53">
        <v>1</v>
      </c>
      <c r="M53">
        <f t="shared" si="23"/>
        <v>9</v>
      </c>
      <c r="N53">
        <f t="shared" si="24"/>
        <v>2</v>
      </c>
      <c r="O53" s="1">
        <f t="shared" si="25"/>
        <v>7</v>
      </c>
      <c r="P53" s="3">
        <f t="shared" si="26"/>
        <v>4.5</v>
      </c>
      <c r="Q53">
        <f>IF(AND(M53 = 0, N53 = 0), 0, IF(P53 &lt; 1, 3, IF(P53 &gt;= P$54, 1, 2)))</f>
        <v>1</v>
      </c>
      <c r="S53">
        <v>15</v>
      </c>
      <c r="T53">
        <v>21</v>
      </c>
      <c r="U53">
        <v>15</v>
      </c>
      <c r="V53">
        <v>16</v>
      </c>
      <c r="W53">
        <v>16</v>
      </c>
      <c r="X53">
        <v>25</v>
      </c>
    </row>
    <row r="54" spans="1:33" x14ac:dyDescent="0.25">
      <c r="A54" s="4"/>
      <c r="B54" s="4">
        <v>22</v>
      </c>
      <c r="C54" s="4">
        <v>25</v>
      </c>
      <c r="D54" s="4">
        <v>24</v>
      </c>
      <c r="E54" s="4">
        <v>26</v>
      </c>
      <c r="F54" s="4">
        <v>16</v>
      </c>
      <c r="G54" s="4">
        <v>25</v>
      </c>
      <c r="H54" s="4"/>
      <c r="I54" s="4"/>
      <c r="J54" s="4"/>
      <c r="K54" s="4"/>
      <c r="L54" s="4"/>
      <c r="M54" s="4">
        <f t="shared" si="23"/>
        <v>62</v>
      </c>
      <c r="N54" s="4">
        <f t="shared" si="24"/>
        <v>76</v>
      </c>
      <c r="O54" s="4">
        <f t="shared" si="25"/>
        <v>-14</v>
      </c>
      <c r="P54" s="5">
        <f t="shared" si="26"/>
        <v>0.81578947368421051</v>
      </c>
      <c r="S54">
        <v>17</v>
      </c>
      <c r="T54">
        <v>22</v>
      </c>
      <c r="U54">
        <v>16</v>
      </c>
      <c r="V54">
        <v>19</v>
      </c>
    </row>
    <row r="55" spans="1:33" x14ac:dyDescent="0.25">
      <c r="S55">
        <v>19</v>
      </c>
      <c r="T55">
        <v>23</v>
      </c>
      <c r="U55">
        <v>17</v>
      </c>
      <c r="V55">
        <v>20</v>
      </c>
    </row>
    <row r="56" spans="1:33" x14ac:dyDescent="0.25">
      <c r="A56" t="s">
        <v>11</v>
      </c>
      <c r="S56">
        <v>20</v>
      </c>
      <c r="T56">
        <v>24</v>
      </c>
      <c r="U56">
        <v>18</v>
      </c>
      <c r="V56">
        <v>21</v>
      </c>
    </row>
    <row r="57" spans="1:33" x14ac:dyDescent="0.25">
      <c r="A57" t="s">
        <v>11</v>
      </c>
      <c r="S57">
        <v>22</v>
      </c>
      <c r="T57">
        <v>25</v>
      </c>
      <c r="U57">
        <v>19</v>
      </c>
      <c r="V57">
        <v>22</v>
      </c>
    </row>
    <row r="58" spans="1:33" x14ac:dyDescent="0.25">
      <c r="A58" t="s">
        <v>11</v>
      </c>
      <c r="U58">
        <v>21</v>
      </c>
      <c r="V58">
        <v>23</v>
      </c>
    </row>
    <row r="59" spans="1:33" x14ac:dyDescent="0.25">
      <c r="A59" t="s">
        <v>11</v>
      </c>
      <c r="U59">
        <v>24</v>
      </c>
      <c r="V59">
        <v>24</v>
      </c>
    </row>
    <row r="60" spans="1:33" ht="18.75" x14ac:dyDescent="0.3">
      <c r="A60" s="8">
        <v>44130</v>
      </c>
      <c r="B60" s="9" t="s">
        <v>208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0"/>
      <c r="V60">
        <v>26</v>
      </c>
    </row>
    <row r="61" spans="1:33" x14ac:dyDescent="0.25">
      <c r="A61" s="4"/>
      <c r="B61" s="4" t="s">
        <v>3</v>
      </c>
      <c r="C61" s="4"/>
      <c r="D61" s="4" t="s">
        <v>4</v>
      </c>
      <c r="E61" s="4"/>
      <c r="F61" s="4" t="s">
        <v>5</v>
      </c>
      <c r="G61" s="4"/>
      <c r="H61" s="4" t="s">
        <v>6</v>
      </c>
      <c r="I61" s="4"/>
      <c r="J61" s="4" t="s">
        <v>7</v>
      </c>
      <c r="K61" s="4"/>
      <c r="L61" s="4"/>
      <c r="M61" s="4" t="s">
        <v>8</v>
      </c>
      <c r="N61" s="4"/>
      <c r="O61" s="4"/>
      <c r="P61" s="6"/>
    </row>
    <row r="62" spans="1:33" x14ac:dyDescent="0.25">
      <c r="A62" s="4"/>
      <c r="B62" s="7" t="s">
        <v>1</v>
      </c>
      <c r="C62" s="7" t="s">
        <v>2</v>
      </c>
      <c r="D62" s="7" t="s">
        <v>1</v>
      </c>
      <c r="E62" s="7" t="s">
        <v>2</v>
      </c>
      <c r="F62" s="7" t="s">
        <v>1</v>
      </c>
      <c r="G62" s="7" t="s">
        <v>2</v>
      </c>
      <c r="H62" s="7" t="s">
        <v>1</v>
      </c>
      <c r="I62" s="7" t="s">
        <v>2</v>
      </c>
      <c r="J62" s="7" t="s">
        <v>1</v>
      </c>
      <c r="K62" s="7" t="s">
        <v>2</v>
      </c>
      <c r="L62" s="7"/>
      <c r="M62" s="7" t="s">
        <v>1</v>
      </c>
      <c r="N62" s="7" t="s">
        <v>2</v>
      </c>
      <c r="O62" s="4" t="s">
        <v>9</v>
      </c>
      <c r="P62" s="6" t="s">
        <v>10</v>
      </c>
      <c r="S62" t="s">
        <v>3</v>
      </c>
      <c r="U62" t="s">
        <v>4</v>
      </c>
      <c r="W62" t="s">
        <v>5</v>
      </c>
      <c r="Y62" t="s">
        <v>6</v>
      </c>
      <c r="AA62" t="s">
        <v>7</v>
      </c>
      <c r="AC62" t="s">
        <v>12</v>
      </c>
      <c r="AD62" t="s">
        <v>13</v>
      </c>
      <c r="AE62" t="s">
        <v>14</v>
      </c>
      <c r="AF62" t="s">
        <v>15</v>
      </c>
      <c r="AG62" t="s">
        <v>16</v>
      </c>
    </row>
    <row r="63" spans="1:33" x14ac:dyDescent="0.25">
      <c r="A63" s="1" t="s">
        <v>0</v>
      </c>
      <c r="F63">
        <v>1</v>
      </c>
      <c r="G63">
        <v>0</v>
      </c>
      <c r="M63">
        <f t="shared" ref="M63:M77" si="31" xml:space="preserve"> B63 + D63 + F63 + H63 + J63</f>
        <v>1</v>
      </c>
      <c r="N63">
        <f t="shared" ref="N63:N77" si="32" xml:space="preserve"> C63 + E63 + G63 + I63 + K63</f>
        <v>0</v>
      </c>
      <c r="O63" s="1">
        <f t="shared" ref="O63:O77" si="33">M63 - N63</f>
        <v>1</v>
      </c>
      <c r="P63" s="3" t="str">
        <f t="shared" ref="P63:P77" si="34" xml:space="preserve"> IF(M63+N63=0, 0, IF(N63=0, "MAX", M63/N63))</f>
        <v>MAX</v>
      </c>
      <c r="Q63">
        <f>IF(AND(M63 = 0, N63 = 0), 0, IF(P63 &lt; 1, 3, IF(P63 &gt;= P$77, 1, 2)))</f>
        <v>1</v>
      </c>
      <c r="T63">
        <v>1</v>
      </c>
      <c r="U63">
        <v>0</v>
      </c>
      <c r="X63">
        <v>1</v>
      </c>
      <c r="AC63" t="s">
        <v>56</v>
      </c>
      <c r="AD63" t="s">
        <v>57</v>
      </c>
      <c r="AE63" t="s">
        <v>209</v>
      </c>
    </row>
    <row r="64" spans="1:33" x14ac:dyDescent="0.25">
      <c r="A64" s="1" t="s">
        <v>18</v>
      </c>
      <c r="D64">
        <v>0</v>
      </c>
      <c r="E64">
        <v>1</v>
      </c>
      <c r="F64">
        <v>1</v>
      </c>
      <c r="G64">
        <v>2</v>
      </c>
      <c r="M64">
        <f t="shared" si="31"/>
        <v>1</v>
      </c>
      <c r="N64">
        <f t="shared" si="32"/>
        <v>3</v>
      </c>
      <c r="O64" s="1">
        <f t="shared" si="33"/>
        <v>-2</v>
      </c>
      <c r="P64" s="3">
        <f t="shared" si="34"/>
        <v>0.33333333333333331</v>
      </c>
      <c r="Q64">
        <f t="shared" ref="Q64:Q76" si="35">IF(AND(M64 = 0, N64 = 0), 0, IF(P64 &lt; 1, 3, IF(P64 &gt;= P$77, 1, 2)))</f>
        <v>3</v>
      </c>
      <c r="S64">
        <v>1</v>
      </c>
      <c r="T64">
        <v>3</v>
      </c>
      <c r="U64">
        <v>1</v>
      </c>
      <c r="V64">
        <v>1</v>
      </c>
      <c r="W64">
        <v>2</v>
      </c>
      <c r="X64">
        <v>2</v>
      </c>
      <c r="AC64" t="s">
        <v>210</v>
      </c>
      <c r="AD64" t="s">
        <v>211</v>
      </c>
      <c r="AE64" t="s">
        <v>212</v>
      </c>
    </row>
    <row r="65" spans="1:31" x14ac:dyDescent="0.25">
      <c r="A65" s="1" t="s">
        <v>22</v>
      </c>
      <c r="B65">
        <v>1</v>
      </c>
      <c r="C65">
        <v>1</v>
      </c>
      <c r="D65">
        <v>3</v>
      </c>
      <c r="E65">
        <v>2</v>
      </c>
      <c r="M65">
        <f t="shared" si="31"/>
        <v>4</v>
      </c>
      <c r="N65">
        <f t="shared" si="32"/>
        <v>3</v>
      </c>
      <c r="O65" s="1">
        <f t="shared" si="33"/>
        <v>1</v>
      </c>
      <c r="P65" s="3">
        <f t="shared" si="34"/>
        <v>1.3333333333333333</v>
      </c>
      <c r="Q65">
        <f t="shared" si="35"/>
        <v>2</v>
      </c>
      <c r="S65">
        <v>2</v>
      </c>
      <c r="T65">
        <v>5</v>
      </c>
      <c r="U65">
        <v>2</v>
      </c>
      <c r="V65">
        <v>3</v>
      </c>
      <c r="W65">
        <v>6</v>
      </c>
      <c r="X65">
        <v>3</v>
      </c>
      <c r="AC65" t="s">
        <v>213</v>
      </c>
      <c r="AD65" t="s">
        <v>217</v>
      </c>
      <c r="AE65" t="s">
        <v>222</v>
      </c>
    </row>
    <row r="66" spans="1:31" x14ac:dyDescent="0.25">
      <c r="A66" s="1" t="s">
        <v>29</v>
      </c>
      <c r="F66">
        <v>0</v>
      </c>
      <c r="G66">
        <v>0</v>
      </c>
      <c r="M66">
        <f t="shared" si="31"/>
        <v>0</v>
      </c>
      <c r="N66">
        <f t="shared" si="32"/>
        <v>0</v>
      </c>
      <c r="O66" s="1">
        <f t="shared" si="33"/>
        <v>0</v>
      </c>
      <c r="P66" s="3">
        <f t="shared" si="34"/>
        <v>0</v>
      </c>
      <c r="Q66">
        <v>2</v>
      </c>
      <c r="S66">
        <v>3</v>
      </c>
      <c r="T66">
        <v>6</v>
      </c>
      <c r="U66">
        <v>3</v>
      </c>
      <c r="V66">
        <v>4</v>
      </c>
      <c r="W66">
        <v>8</v>
      </c>
      <c r="X66">
        <v>5</v>
      </c>
      <c r="AC66" t="s">
        <v>214</v>
      </c>
      <c r="AD66" t="s">
        <v>218</v>
      </c>
      <c r="AE66" t="s">
        <v>223</v>
      </c>
    </row>
    <row r="67" spans="1:31" x14ac:dyDescent="0.25">
      <c r="A67" s="1" t="s">
        <v>19</v>
      </c>
      <c r="B67">
        <v>0</v>
      </c>
      <c r="C67">
        <v>1</v>
      </c>
      <c r="D67">
        <v>0</v>
      </c>
      <c r="E67">
        <v>0</v>
      </c>
      <c r="M67">
        <f t="shared" si="31"/>
        <v>0</v>
      </c>
      <c r="N67">
        <f t="shared" si="32"/>
        <v>1</v>
      </c>
      <c r="O67" s="1">
        <f t="shared" si="33"/>
        <v>-1</v>
      </c>
      <c r="P67" s="3">
        <f t="shared" si="34"/>
        <v>0</v>
      </c>
      <c r="Q67">
        <f t="shared" si="35"/>
        <v>3</v>
      </c>
      <c r="S67">
        <v>4</v>
      </c>
      <c r="T67">
        <v>7</v>
      </c>
      <c r="U67">
        <v>5</v>
      </c>
      <c r="V67">
        <v>5</v>
      </c>
      <c r="W67">
        <v>12</v>
      </c>
      <c r="X67">
        <v>7</v>
      </c>
      <c r="AC67" t="s">
        <v>215</v>
      </c>
      <c r="AD67" t="s">
        <v>219</v>
      </c>
      <c r="AE67" t="s">
        <v>119</v>
      </c>
    </row>
    <row r="68" spans="1:31" x14ac:dyDescent="0.25">
      <c r="A68" s="1" t="s">
        <v>20</v>
      </c>
      <c r="B68">
        <v>5</v>
      </c>
      <c r="C68">
        <v>4</v>
      </c>
      <c r="D68">
        <v>2</v>
      </c>
      <c r="E68">
        <v>4</v>
      </c>
      <c r="M68">
        <f t="shared" si="31"/>
        <v>7</v>
      </c>
      <c r="N68">
        <f t="shared" si="32"/>
        <v>8</v>
      </c>
      <c r="O68" s="1">
        <f t="shared" si="33"/>
        <v>-1</v>
      </c>
      <c r="P68" s="3">
        <f t="shared" si="34"/>
        <v>0.875</v>
      </c>
      <c r="Q68">
        <f t="shared" si="35"/>
        <v>3</v>
      </c>
      <c r="S68">
        <v>6</v>
      </c>
      <c r="T68">
        <v>8</v>
      </c>
      <c r="U68">
        <v>6</v>
      </c>
      <c r="V68">
        <v>6</v>
      </c>
      <c r="W68">
        <v>13</v>
      </c>
      <c r="X68">
        <v>9</v>
      </c>
      <c r="AC68" t="s">
        <v>216</v>
      </c>
      <c r="AD68" t="s">
        <v>220</v>
      </c>
      <c r="AE68" t="s">
        <v>224</v>
      </c>
    </row>
    <row r="69" spans="1:31" x14ac:dyDescent="0.25">
      <c r="A69" s="1" t="s">
        <v>23</v>
      </c>
      <c r="B69">
        <v>3</v>
      </c>
      <c r="C69">
        <v>2</v>
      </c>
      <c r="D69">
        <v>2</v>
      </c>
      <c r="E69">
        <v>2</v>
      </c>
      <c r="M69">
        <f t="shared" si="31"/>
        <v>5</v>
      </c>
      <c r="N69">
        <f t="shared" si="32"/>
        <v>4</v>
      </c>
      <c r="O69" s="1">
        <f t="shared" si="33"/>
        <v>1</v>
      </c>
      <c r="P69" s="3">
        <f t="shared" si="34"/>
        <v>1.25</v>
      </c>
      <c r="Q69">
        <f t="shared" si="35"/>
        <v>2</v>
      </c>
      <c r="S69">
        <v>7</v>
      </c>
      <c r="T69">
        <v>9</v>
      </c>
      <c r="U69">
        <v>9</v>
      </c>
      <c r="V69">
        <v>7</v>
      </c>
      <c r="W69">
        <v>17</v>
      </c>
      <c r="X69">
        <v>10</v>
      </c>
      <c r="AD69" t="s">
        <v>221</v>
      </c>
    </row>
    <row r="70" spans="1:31" x14ac:dyDescent="0.25">
      <c r="A70" s="1" t="s">
        <v>30</v>
      </c>
      <c r="F70">
        <v>2</v>
      </c>
      <c r="G70">
        <v>2</v>
      </c>
      <c r="M70">
        <f t="shared" si="31"/>
        <v>2</v>
      </c>
      <c r="N70">
        <f t="shared" si="32"/>
        <v>2</v>
      </c>
      <c r="O70" s="1">
        <f t="shared" si="33"/>
        <v>0</v>
      </c>
      <c r="P70" s="3">
        <f t="shared" si="34"/>
        <v>1</v>
      </c>
      <c r="Q70">
        <f t="shared" si="35"/>
        <v>2</v>
      </c>
      <c r="S70">
        <v>8</v>
      </c>
      <c r="T70">
        <v>11</v>
      </c>
      <c r="U70">
        <v>15</v>
      </c>
      <c r="V70">
        <v>8</v>
      </c>
      <c r="W70">
        <v>18</v>
      </c>
      <c r="X70">
        <v>11</v>
      </c>
      <c r="AD70" t="s">
        <v>279</v>
      </c>
    </row>
    <row r="71" spans="1:31" x14ac:dyDescent="0.25">
      <c r="A71" s="1" t="s">
        <v>180</v>
      </c>
      <c r="F71">
        <v>4</v>
      </c>
      <c r="G71">
        <v>2</v>
      </c>
      <c r="M71">
        <f t="shared" ref="M71" si="36" xml:space="preserve"> B71 + D71 + F71 + H71 + J71</f>
        <v>4</v>
      </c>
      <c r="N71">
        <f t="shared" ref="N71" si="37" xml:space="preserve"> C71 + E71 + G71 + I71 + K71</f>
        <v>2</v>
      </c>
      <c r="O71" s="1">
        <f t="shared" ref="O71" si="38">M71 - N71</f>
        <v>2</v>
      </c>
      <c r="P71" s="3">
        <f t="shared" ref="P71" si="39" xml:space="preserve"> IF(M71+N71=0, 0, IF(N71=0, "MAX", M71/N71))</f>
        <v>2</v>
      </c>
      <c r="Q71">
        <f t="shared" si="35"/>
        <v>1</v>
      </c>
      <c r="S71">
        <v>9</v>
      </c>
      <c r="T71">
        <v>12</v>
      </c>
      <c r="U71">
        <v>21</v>
      </c>
      <c r="V71">
        <v>10</v>
      </c>
      <c r="W71">
        <v>19</v>
      </c>
      <c r="X71">
        <v>16</v>
      </c>
    </row>
    <row r="72" spans="1:31" x14ac:dyDescent="0.25">
      <c r="A72" s="1" t="s">
        <v>24</v>
      </c>
      <c r="F72">
        <v>0</v>
      </c>
      <c r="G72">
        <v>2</v>
      </c>
      <c r="M72">
        <f t="shared" si="31"/>
        <v>0</v>
      </c>
      <c r="N72">
        <f t="shared" si="32"/>
        <v>2</v>
      </c>
      <c r="O72" s="1">
        <f t="shared" si="33"/>
        <v>-2</v>
      </c>
      <c r="P72" s="3">
        <f t="shared" si="34"/>
        <v>0</v>
      </c>
      <c r="Q72">
        <f t="shared" si="35"/>
        <v>3</v>
      </c>
      <c r="S72">
        <v>11</v>
      </c>
      <c r="T72">
        <v>13</v>
      </c>
      <c r="U72">
        <v>24</v>
      </c>
      <c r="V72">
        <v>11</v>
      </c>
      <c r="W72">
        <v>22</v>
      </c>
      <c r="X72">
        <v>17</v>
      </c>
    </row>
    <row r="73" spans="1:31" x14ac:dyDescent="0.25">
      <c r="A73" s="1" t="s">
        <v>179</v>
      </c>
      <c r="F73">
        <v>0</v>
      </c>
      <c r="G73">
        <v>0</v>
      </c>
      <c r="M73">
        <f t="shared" ref="M73" si="40" xml:space="preserve"> B73 + D73 + F73 + H73 + J73</f>
        <v>0</v>
      </c>
      <c r="N73">
        <f t="shared" ref="N73" si="41" xml:space="preserve"> C73 + E73 + G73 + I73 + K73</f>
        <v>0</v>
      </c>
      <c r="O73" s="1">
        <f t="shared" ref="O73" si="42">M73 - N73</f>
        <v>0</v>
      </c>
      <c r="P73" s="3">
        <f t="shared" ref="P73" si="43" xml:space="preserve"> IF(M73+N73=0, 0, IF(N73=0, "MAX", M73/N73))</f>
        <v>0</v>
      </c>
      <c r="Q73">
        <v>2</v>
      </c>
      <c r="S73">
        <v>12</v>
      </c>
      <c r="T73">
        <v>14</v>
      </c>
      <c r="U73">
        <v>25</v>
      </c>
      <c r="V73">
        <v>12</v>
      </c>
      <c r="W73">
        <v>23</v>
      </c>
      <c r="X73">
        <v>20</v>
      </c>
    </row>
    <row r="74" spans="1:31" x14ac:dyDescent="0.25">
      <c r="A74" s="1" t="s">
        <v>21</v>
      </c>
      <c r="B74">
        <v>4</v>
      </c>
      <c r="C74">
        <v>2</v>
      </c>
      <c r="D74">
        <v>2</v>
      </c>
      <c r="E74">
        <v>1</v>
      </c>
      <c r="M74">
        <f t="shared" si="31"/>
        <v>6</v>
      </c>
      <c r="N74">
        <f t="shared" si="32"/>
        <v>3</v>
      </c>
      <c r="O74" s="1">
        <f t="shared" si="33"/>
        <v>3</v>
      </c>
      <c r="P74" s="3">
        <f t="shared" si="34"/>
        <v>2</v>
      </c>
      <c r="Q74">
        <f t="shared" si="35"/>
        <v>1</v>
      </c>
      <c r="S74">
        <v>16</v>
      </c>
      <c r="T74">
        <v>15</v>
      </c>
      <c r="W74">
        <v>25</v>
      </c>
    </row>
    <row r="75" spans="1:31" x14ac:dyDescent="0.25">
      <c r="A75" s="1" t="s">
        <v>26</v>
      </c>
      <c r="B75">
        <v>1</v>
      </c>
      <c r="C75">
        <v>1</v>
      </c>
      <c r="D75">
        <v>0</v>
      </c>
      <c r="E75">
        <v>0</v>
      </c>
      <c r="M75">
        <f t="shared" si="31"/>
        <v>1</v>
      </c>
      <c r="N75">
        <f t="shared" si="32"/>
        <v>1</v>
      </c>
      <c r="O75" s="1">
        <f t="shared" si="33"/>
        <v>0</v>
      </c>
      <c r="P75" s="3">
        <f t="shared" si="34"/>
        <v>1</v>
      </c>
      <c r="Q75">
        <f t="shared" si="35"/>
        <v>2</v>
      </c>
      <c r="S75">
        <v>18</v>
      </c>
      <c r="T75">
        <v>16</v>
      </c>
    </row>
    <row r="76" spans="1:31" x14ac:dyDescent="0.25">
      <c r="A76" s="1" t="s">
        <v>17</v>
      </c>
      <c r="B76">
        <v>4</v>
      </c>
      <c r="C76">
        <v>1</v>
      </c>
      <c r="D76">
        <v>4</v>
      </c>
      <c r="E76">
        <v>2</v>
      </c>
      <c r="M76">
        <f t="shared" si="31"/>
        <v>8</v>
      </c>
      <c r="N76">
        <f t="shared" si="32"/>
        <v>3</v>
      </c>
      <c r="O76" s="1">
        <f t="shared" si="33"/>
        <v>5</v>
      </c>
      <c r="P76" s="3">
        <f t="shared" si="34"/>
        <v>2.6666666666666665</v>
      </c>
      <c r="Q76">
        <f t="shared" si="35"/>
        <v>1</v>
      </c>
      <c r="S76">
        <v>20</v>
      </c>
      <c r="T76">
        <v>17</v>
      </c>
    </row>
    <row r="77" spans="1:31" x14ac:dyDescent="0.25">
      <c r="A77" s="4"/>
      <c r="B77" s="4">
        <v>25</v>
      </c>
      <c r="C77" s="4">
        <v>18</v>
      </c>
      <c r="D77" s="4">
        <v>25</v>
      </c>
      <c r="E77" s="4">
        <v>12</v>
      </c>
      <c r="F77" s="4">
        <v>25</v>
      </c>
      <c r="G77" s="4">
        <v>20</v>
      </c>
      <c r="H77" s="4"/>
      <c r="I77" s="4"/>
      <c r="J77" s="4"/>
      <c r="K77" s="4"/>
      <c r="L77" s="4"/>
      <c r="M77" s="4">
        <f t="shared" si="31"/>
        <v>75</v>
      </c>
      <c r="N77" s="4">
        <f t="shared" si="32"/>
        <v>50</v>
      </c>
      <c r="O77" s="4">
        <f t="shared" si="33"/>
        <v>25</v>
      </c>
      <c r="P77" s="5">
        <f t="shared" si="34"/>
        <v>1.5</v>
      </c>
      <c r="S77">
        <v>23</v>
      </c>
      <c r="T77">
        <v>18</v>
      </c>
    </row>
    <row r="78" spans="1:31" x14ac:dyDescent="0.25">
      <c r="S78">
        <v>25</v>
      </c>
    </row>
    <row r="79" spans="1:31" x14ac:dyDescent="0.25">
      <c r="A79" t="s">
        <v>11</v>
      </c>
    </row>
    <row r="80" spans="1:31" x14ac:dyDescent="0.25">
      <c r="A80" t="s">
        <v>11</v>
      </c>
    </row>
    <row r="81" spans="1:33" x14ac:dyDescent="0.25">
      <c r="A81" t="s">
        <v>11</v>
      </c>
    </row>
    <row r="82" spans="1:33" ht="18.75" x14ac:dyDescent="0.3">
      <c r="A82" s="8">
        <v>44128</v>
      </c>
      <c r="B82" s="9" t="s">
        <v>134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10"/>
    </row>
    <row r="83" spans="1:33" x14ac:dyDescent="0.25">
      <c r="A83" s="4"/>
      <c r="B83" s="4" t="s">
        <v>3</v>
      </c>
      <c r="C83" s="4"/>
      <c r="D83" s="4" t="s">
        <v>4</v>
      </c>
      <c r="E83" s="4"/>
      <c r="F83" s="4" t="s">
        <v>5</v>
      </c>
      <c r="G83" s="4"/>
      <c r="H83" s="4" t="s">
        <v>6</v>
      </c>
      <c r="I83" s="4"/>
      <c r="J83" s="4" t="s">
        <v>7</v>
      </c>
      <c r="K83" s="4"/>
      <c r="L83" s="4"/>
      <c r="M83" s="4" t="s">
        <v>8</v>
      </c>
      <c r="N83" s="4"/>
      <c r="O83" s="4"/>
      <c r="P83" s="6"/>
    </row>
    <row r="84" spans="1:33" x14ac:dyDescent="0.25">
      <c r="A84" s="4"/>
      <c r="B84" s="7" t="s">
        <v>1</v>
      </c>
      <c r="C84" s="7" t="s">
        <v>2</v>
      </c>
      <c r="D84" s="7" t="s">
        <v>1</v>
      </c>
      <c r="E84" s="7" t="s">
        <v>2</v>
      </c>
      <c r="F84" s="7" t="s">
        <v>1</v>
      </c>
      <c r="G84" s="7" t="s">
        <v>2</v>
      </c>
      <c r="H84" s="7" t="s">
        <v>1</v>
      </c>
      <c r="I84" s="7" t="s">
        <v>2</v>
      </c>
      <c r="J84" s="7" t="s">
        <v>1</v>
      </c>
      <c r="K84" s="7" t="s">
        <v>2</v>
      </c>
      <c r="L84" s="7"/>
      <c r="M84" s="7" t="s">
        <v>1</v>
      </c>
      <c r="N84" s="7" t="s">
        <v>2</v>
      </c>
      <c r="O84" s="4" t="s">
        <v>9</v>
      </c>
      <c r="P84" s="6" t="s">
        <v>10</v>
      </c>
      <c r="S84" t="s">
        <v>3</v>
      </c>
      <c r="U84" t="s">
        <v>4</v>
      </c>
      <c r="W84" t="s">
        <v>5</v>
      </c>
      <c r="Y84" t="s">
        <v>6</v>
      </c>
      <c r="AA84" t="s">
        <v>7</v>
      </c>
      <c r="AC84" t="s">
        <v>12</v>
      </c>
      <c r="AD84" t="s">
        <v>13</v>
      </c>
      <c r="AE84" t="s">
        <v>14</v>
      </c>
      <c r="AF84" t="s">
        <v>15</v>
      </c>
      <c r="AG84" t="s">
        <v>16</v>
      </c>
    </row>
    <row r="85" spans="1:33" x14ac:dyDescent="0.25">
      <c r="A85" s="1" t="s">
        <v>0</v>
      </c>
      <c r="D85">
        <v>0</v>
      </c>
      <c r="E85">
        <v>0</v>
      </c>
      <c r="M85">
        <f t="shared" ref="M85:M97" si="44" xml:space="preserve"> B85 + D85 + F85 + H85 + J85</f>
        <v>0</v>
      </c>
      <c r="N85">
        <f t="shared" ref="N85:N97" si="45" xml:space="preserve"> C85 + E85 + G85 + I85 + K85</f>
        <v>0</v>
      </c>
      <c r="O85" s="1">
        <f t="shared" ref="O85:O97" si="46">M85 - N85</f>
        <v>0</v>
      </c>
      <c r="P85" s="3">
        <f t="shared" ref="P85:P97" si="47" xml:space="preserve"> IF(M85+N85=0, 0, IF(N85=0, "MAX", M85/N85))</f>
        <v>0</v>
      </c>
      <c r="Q85">
        <v>2</v>
      </c>
      <c r="T85">
        <v>0</v>
      </c>
      <c r="U85">
        <v>0</v>
      </c>
      <c r="X85">
        <v>0</v>
      </c>
      <c r="Y85">
        <v>1</v>
      </c>
      <c r="AB85">
        <v>2</v>
      </c>
      <c r="AC85" t="s">
        <v>56</v>
      </c>
      <c r="AD85" t="s">
        <v>57</v>
      </c>
      <c r="AE85" t="s">
        <v>56</v>
      </c>
      <c r="AF85" t="s">
        <v>57</v>
      </c>
      <c r="AG85" t="s">
        <v>170</v>
      </c>
    </row>
    <row r="86" spans="1:33" x14ac:dyDescent="0.25">
      <c r="A86" s="1" t="s">
        <v>18</v>
      </c>
      <c r="H86">
        <v>1</v>
      </c>
      <c r="I86">
        <v>0</v>
      </c>
      <c r="J86">
        <v>0</v>
      </c>
      <c r="K86">
        <v>0</v>
      </c>
      <c r="M86">
        <f t="shared" si="44"/>
        <v>1</v>
      </c>
      <c r="N86">
        <f t="shared" si="45"/>
        <v>0</v>
      </c>
      <c r="O86" s="1">
        <f t="shared" si="46"/>
        <v>1</v>
      </c>
      <c r="P86" s="3" t="str">
        <f t="shared" si="47"/>
        <v>MAX</v>
      </c>
      <c r="Q86">
        <f t="shared" ref="Q86:Q91" si="48">IF(AND(M86 = 0, N86 = 0), 0, IF(P86 &lt; 1, 3, IF(P86 &gt;= P$97, 1, 2)))</f>
        <v>1</v>
      </c>
      <c r="S86">
        <v>2</v>
      </c>
      <c r="T86">
        <v>1</v>
      </c>
      <c r="U86">
        <v>2</v>
      </c>
      <c r="V86">
        <v>1</v>
      </c>
      <c r="W86">
        <v>1</v>
      </c>
      <c r="X86">
        <v>1</v>
      </c>
      <c r="Y86">
        <v>2</v>
      </c>
      <c r="Z86">
        <v>2</v>
      </c>
      <c r="AA86">
        <v>1</v>
      </c>
      <c r="AB86">
        <v>7</v>
      </c>
      <c r="AC86" t="s">
        <v>135</v>
      </c>
      <c r="AD86" t="s">
        <v>136</v>
      </c>
      <c r="AE86" t="s">
        <v>137</v>
      </c>
      <c r="AF86" t="s">
        <v>138</v>
      </c>
      <c r="AG86" t="s">
        <v>137</v>
      </c>
    </row>
    <row r="87" spans="1:33" x14ac:dyDescent="0.25">
      <c r="A87" s="1" t="s">
        <v>22</v>
      </c>
      <c r="B87">
        <v>1</v>
      </c>
      <c r="C87">
        <v>1</v>
      </c>
      <c r="D87">
        <v>0</v>
      </c>
      <c r="E87">
        <v>1</v>
      </c>
      <c r="F87">
        <v>0</v>
      </c>
      <c r="G87">
        <v>3</v>
      </c>
      <c r="H87">
        <v>0</v>
      </c>
      <c r="I87">
        <v>0</v>
      </c>
      <c r="J87">
        <v>0</v>
      </c>
      <c r="K87">
        <v>0</v>
      </c>
      <c r="M87">
        <f t="shared" si="44"/>
        <v>1</v>
      </c>
      <c r="N87">
        <f t="shared" si="45"/>
        <v>5</v>
      </c>
      <c r="O87" s="1">
        <f t="shared" si="46"/>
        <v>-4</v>
      </c>
      <c r="P87" s="3">
        <f t="shared" si="47"/>
        <v>0.2</v>
      </c>
      <c r="Q87">
        <f t="shared" si="48"/>
        <v>3</v>
      </c>
      <c r="S87">
        <v>8</v>
      </c>
      <c r="T87">
        <v>3</v>
      </c>
      <c r="U87">
        <v>3</v>
      </c>
      <c r="V87">
        <v>3</v>
      </c>
      <c r="W87">
        <v>2</v>
      </c>
      <c r="X87">
        <v>4</v>
      </c>
      <c r="Y87">
        <v>3</v>
      </c>
      <c r="Z87">
        <v>6</v>
      </c>
      <c r="AA87">
        <v>2</v>
      </c>
      <c r="AB87">
        <v>9</v>
      </c>
      <c r="AC87" t="s">
        <v>139</v>
      </c>
      <c r="AD87" t="s">
        <v>144</v>
      </c>
      <c r="AE87" t="s">
        <v>144</v>
      </c>
      <c r="AF87" t="s">
        <v>159</v>
      </c>
      <c r="AG87" t="s">
        <v>178</v>
      </c>
    </row>
    <row r="88" spans="1:33" x14ac:dyDescent="0.25">
      <c r="A88" s="1" t="s">
        <v>29</v>
      </c>
      <c r="M88">
        <f t="shared" ref="M88" si="49" xml:space="preserve"> B88 + D88 + F88 + H88 + J88</f>
        <v>0</v>
      </c>
      <c r="N88">
        <f t="shared" ref="N88" si="50" xml:space="preserve"> C88 + E88 + G88 + I88 + K88</f>
        <v>0</v>
      </c>
      <c r="O88" s="1">
        <f t="shared" ref="O88" si="51">M88 - N88</f>
        <v>0</v>
      </c>
      <c r="P88" s="3">
        <f t="shared" ref="P88" si="52" xml:space="preserve"> IF(M88+N88=0, 0, IF(N88=0, "MAX", M88/N88))</f>
        <v>0</v>
      </c>
      <c r="Q88">
        <f t="shared" si="48"/>
        <v>0</v>
      </c>
      <c r="S88">
        <v>9</v>
      </c>
      <c r="T88">
        <v>4</v>
      </c>
      <c r="U88">
        <v>5</v>
      </c>
      <c r="V88">
        <v>4</v>
      </c>
      <c r="W88">
        <v>6</v>
      </c>
      <c r="X88">
        <v>6</v>
      </c>
      <c r="Y88">
        <v>9</v>
      </c>
      <c r="Z88">
        <v>7</v>
      </c>
      <c r="AA88">
        <v>8</v>
      </c>
      <c r="AB88">
        <v>10</v>
      </c>
      <c r="AC88" t="s">
        <v>140</v>
      </c>
      <c r="AD88" t="s">
        <v>145</v>
      </c>
      <c r="AE88" t="s">
        <v>155</v>
      </c>
      <c r="AF88" t="s">
        <v>160</v>
      </c>
      <c r="AG88" t="s">
        <v>171</v>
      </c>
    </row>
    <row r="89" spans="1:33" x14ac:dyDescent="0.25">
      <c r="A89" s="1" t="s">
        <v>19</v>
      </c>
      <c r="B89">
        <v>0</v>
      </c>
      <c r="C89">
        <v>0</v>
      </c>
      <c r="D89">
        <v>0</v>
      </c>
      <c r="E89">
        <v>1</v>
      </c>
      <c r="F89">
        <v>0</v>
      </c>
      <c r="G89">
        <v>1</v>
      </c>
      <c r="H89">
        <v>0</v>
      </c>
      <c r="I89">
        <v>0</v>
      </c>
      <c r="J89">
        <v>0</v>
      </c>
      <c r="K89">
        <v>1</v>
      </c>
      <c r="M89">
        <f t="shared" si="44"/>
        <v>0</v>
      </c>
      <c r="N89">
        <f t="shared" si="45"/>
        <v>3</v>
      </c>
      <c r="O89" s="1">
        <f t="shared" si="46"/>
        <v>-3</v>
      </c>
      <c r="P89" s="3">
        <f t="shared" si="47"/>
        <v>0</v>
      </c>
      <c r="Q89">
        <f t="shared" si="48"/>
        <v>3</v>
      </c>
      <c r="S89">
        <v>11</v>
      </c>
      <c r="T89">
        <v>5</v>
      </c>
      <c r="U89">
        <v>6</v>
      </c>
      <c r="V89">
        <v>5</v>
      </c>
      <c r="W89">
        <v>7</v>
      </c>
      <c r="X89">
        <v>7</v>
      </c>
      <c r="Y89">
        <v>12</v>
      </c>
      <c r="Z89">
        <v>8</v>
      </c>
      <c r="AA89">
        <v>12</v>
      </c>
      <c r="AB89">
        <v>11</v>
      </c>
      <c r="AC89" t="s">
        <v>141</v>
      </c>
      <c r="AD89" t="s">
        <v>146</v>
      </c>
      <c r="AE89" t="s">
        <v>156</v>
      </c>
      <c r="AF89" t="s">
        <v>161</v>
      </c>
      <c r="AG89" t="s">
        <v>172</v>
      </c>
    </row>
    <row r="90" spans="1:33" x14ac:dyDescent="0.25">
      <c r="A90" s="1" t="s">
        <v>20</v>
      </c>
      <c r="B90">
        <v>8</v>
      </c>
      <c r="C90">
        <v>1</v>
      </c>
      <c r="D90">
        <v>2</v>
      </c>
      <c r="E90">
        <v>1</v>
      </c>
      <c r="F90">
        <v>1</v>
      </c>
      <c r="G90">
        <v>0</v>
      </c>
      <c r="H90">
        <v>4</v>
      </c>
      <c r="I90">
        <v>1</v>
      </c>
      <c r="J90">
        <v>2</v>
      </c>
      <c r="K90">
        <v>0</v>
      </c>
      <c r="M90">
        <f t="shared" si="44"/>
        <v>17</v>
      </c>
      <c r="N90">
        <f t="shared" si="45"/>
        <v>3</v>
      </c>
      <c r="O90" s="1">
        <f t="shared" si="46"/>
        <v>14</v>
      </c>
      <c r="P90" s="3">
        <f t="shared" si="47"/>
        <v>5.666666666666667</v>
      </c>
      <c r="Q90">
        <f t="shared" si="48"/>
        <v>1</v>
      </c>
      <c r="S90">
        <v>23</v>
      </c>
      <c r="T90">
        <v>6</v>
      </c>
      <c r="U90">
        <v>7</v>
      </c>
      <c r="V90">
        <v>6</v>
      </c>
      <c r="W90">
        <v>9</v>
      </c>
      <c r="X90">
        <v>11</v>
      </c>
      <c r="Y90">
        <v>13</v>
      </c>
      <c r="Z90">
        <v>10</v>
      </c>
      <c r="AA90">
        <v>13</v>
      </c>
      <c r="AB90">
        <v>12</v>
      </c>
      <c r="AC90" t="s">
        <v>143</v>
      </c>
      <c r="AD90" t="s">
        <v>147</v>
      </c>
      <c r="AE90" t="s">
        <v>157</v>
      </c>
      <c r="AF90" t="s">
        <v>162</v>
      </c>
      <c r="AG90" t="s">
        <v>173</v>
      </c>
    </row>
    <row r="91" spans="1:33" x14ac:dyDescent="0.25">
      <c r="A91" s="1" t="s">
        <v>23</v>
      </c>
      <c r="B91">
        <v>2</v>
      </c>
      <c r="C91">
        <v>0</v>
      </c>
      <c r="D91">
        <v>2</v>
      </c>
      <c r="E91">
        <v>0</v>
      </c>
      <c r="F91">
        <v>2</v>
      </c>
      <c r="G91">
        <v>0</v>
      </c>
      <c r="H91">
        <v>0</v>
      </c>
      <c r="I91">
        <v>3</v>
      </c>
      <c r="J91">
        <v>1</v>
      </c>
      <c r="K91">
        <v>1</v>
      </c>
      <c r="M91">
        <f t="shared" si="44"/>
        <v>7</v>
      </c>
      <c r="N91">
        <f t="shared" si="45"/>
        <v>4</v>
      </c>
      <c r="O91" s="1">
        <f t="shared" si="46"/>
        <v>3</v>
      </c>
      <c r="P91" s="3">
        <f t="shared" si="47"/>
        <v>1.75</v>
      </c>
      <c r="Q91">
        <f t="shared" si="48"/>
        <v>1</v>
      </c>
      <c r="S91">
        <v>24</v>
      </c>
      <c r="T91">
        <v>7</v>
      </c>
      <c r="U91">
        <v>9</v>
      </c>
      <c r="V91">
        <v>7</v>
      </c>
      <c r="W91">
        <v>13</v>
      </c>
      <c r="X91">
        <v>12</v>
      </c>
      <c r="Y91">
        <v>14</v>
      </c>
      <c r="Z91">
        <v>14</v>
      </c>
      <c r="AA91">
        <v>14</v>
      </c>
      <c r="AB91">
        <v>13</v>
      </c>
      <c r="AC91" t="s">
        <v>142</v>
      </c>
      <c r="AD91" t="s">
        <v>148</v>
      </c>
      <c r="AE91" t="s">
        <v>158</v>
      </c>
      <c r="AF91" t="s">
        <v>163</v>
      </c>
      <c r="AG91" t="s">
        <v>174</v>
      </c>
    </row>
    <row r="92" spans="1:33" x14ac:dyDescent="0.25">
      <c r="A92" s="1" t="s">
        <v>30</v>
      </c>
      <c r="D92">
        <v>0</v>
      </c>
      <c r="E92">
        <v>0</v>
      </c>
      <c r="F92">
        <v>0</v>
      </c>
      <c r="G92">
        <v>0</v>
      </c>
      <c r="M92">
        <f t="shared" si="44"/>
        <v>0</v>
      </c>
      <c r="N92">
        <f t="shared" si="45"/>
        <v>0</v>
      </c>
      <c r="O92" s="1">
        <f t="shared" si="46"/>
        <v>0</v>
      </c>
      <c r="P92" s="3">
        <f t="shared" si="47"/>
        <v>0</v>
      </c>
      <c r="Q92">
        <v>2</v>
      </c>
      <c r="S92">
        <v>25</v>
      </c>
      <c r="U92">
        <v>12</v>
      </c>
      <c r="V92">
        <v>12</v>
      </c>
      <c r="W92">
        <v>14</v>
      </c>
      <c r="X92">
        <v>13</v>
      </c>
      <c r="Y92">
        <v>15</v>
      </c>
      <c r="Z92">
        <v>16</v>
      </c>
      <c r="AA92">
        <v>15</v>
      </c>
      <c r="AD92" t="s">
        <v>149</v>
      </c>
      <c r="AF92" t="s">
        <v>164</v>
      </c>
      <c r="AG92" t="s">
        <v>175</v>
      </c>
    </row>
    <row r="93" spans="1:33" x14ac:dyDescent="0.25">
      <c r="A93" s="1" t="s">
        <v>24</v>
      </c>
      <c r="M93">
        <f t="shared" si="44"/>
        <v>0</v>
      </c>
      <c r="N93">
        <f t="shared" si="45"/>
        <v>0</v>
      </c>
      <c r="O93" s="1">
        <f t="shared" si="46"/>
        <v>0</v>
      </c>
      <c r="P93" s="3">
        <f t="shared" si="47"/>
        <v>0</v>
      </c>
      <c r="Q93">
        <f>IF(AND(M93 = 0, N93 = 0), 0, IF(P93 &lt; 1, 3, IF(P93 &gt;= P$97, 1, 2)))</f>
        <v>0</v>
      </c>
      <c r="U93">
        <v>15</v>
      </c>
      <c r="V93">
        <v>15</v>
      </c>
      <c r="W93">
        <v>15</v>
      </c>
      <c r="X93">
        <v>14</v>
      </c>
      <c r="Y93">
        <v>16</v>
      </c>
      <c r="Z93">
        <v>18</v>
      </c>
      <c r="AD93" t="s">
        <v>150</v>
      </c>
      <c r="AF93" t="s">
        <v>165</v>
      </c>
      <c r="AG93" t="s">
        <v>177</v>
      </c>
    </row>
    <row r="94" spans="1:33" x14ac:dyDescent="0.25">
      <c r="A94" s="1" t="s">
        <v>21</v>
      </c>
      <c r="B94">
        <v>3</v>
      </c>
      <c r="C94">
        <v>0</v>
      </c>
      <c r="D94">
        <v>5</v>
      </c>
      <c r="E94">
        <v>2</v>
      </c>
      <c r="F94">
        <v>5</v>
      </c>
      <c r="G94">
        <v>1</v>
      </c>
      <c r="H94">
        <v>5</v>
      </c>
      <c r="I94">
        <v>4</v>
      </c>
      <c r="J94">
        <v>4</v>
      </c>
      <c r="K94">
        <v>1</v>
      </c>
      <c r="M94">
        <f t="shared" si="44"/>
        <v>22</v>
      </c>
      <c r="N94">
        <f t="shared" si="45"/>
        <v>8</v>
      </c>
      <c r="O94" s="1">
        <f t="shared" si="46"/>
        <v>14</v>
      </c>
      <c r="P94" s="3">
        <f t="shared" si="47"/>
        <v>2.75</v>
      </c>
      <c r="Q94">
        <f>IF(AND(M94 = 0, N94 = 0), 0, IF(P94 &lt; 1, 3, IF(P94 &gt;= P$97, 1, 2)))</f>
        <v>1</v>
      </c>
      <c r="U94">
        <v>17</v>
      </c>
      <c r="V94">
        <v>17</v>
      </c>
      <c r="W94">
        <v>16</v>
      </c>
      <c r="X94">
        <v>16</v>
      </c>
      <c r="Y94">
        <v>18</v>
      </c>
      <c r="Z94">
        <v>19</v>
      </c>
      <c r="AD94" t="s">
        <v>152</v>
      </c>
      <c r="AF94" t="s">
        <v>166</v>
      </c>
      <c r="AG94" t="s">
        <v>176</v>
      </c>
    </row>
    <row r="95" spans="1:33" x14ac:dyDescent="0.25">
      <c r="A95" s="1" t="s">
        <v>26</v>
      </c>
      <c r="B95">
        <v>0</v>
      </c>
      <c r="C95">
        <v>0</v>
      </c>
      <c r="D95">
        <v>1</v>
      </c>
      <c r="E95">
        <v>2</v>
      </c>
      <c r="F95">
        <v>2</v>
      </c>
      <c r="G95">
        <v>1</v>
      </c>
      <c r="H95">
        <v>2</v>
      </c>
      <c r="I95">
        <v>0</v>
      </c>
      <c r="J95">
        <v>0</v>
      </c>
      <c r="K95">
        <v>1</v>
      </c>
      <c r="M95">
        <f t="shared" si="44"/>
        <v>5</v>
      </c>
      <c r="N95">
        <f t="shared" si="45"/>
        <v>4</v>
      </c>
      <c r="O95" s="1">
        <f t="shared" si="46"/>
        <v>1</v>
      </c>
      <c r="P95" s="3">
        <f t="shared" si="47"/>
        <v>1.25</v>
      </c>
      <c r="Q95">
        <f>IF(AND(M95 = 0, N95 = 0), 0, IF(P95 &lt; 1, 3, IF(P95 &gt;= P$97, 1, 2)))</f>
        <v>1</v>
      </c>
      <c r="U95">
        <v>19</v>
      </c>
      <c r="V95">
        <v>18</v>
      </c>
      <c r="W95">
        <v>17</v>
      </c>
      <c r="X95">
        <v>17</v>
      </c>
      <c r="Y95">
        <v>21</v>
      </c>
      <c r="Z95">
        <v>20</v>
      </c>
      <c r="AD95" t="s">
        <v>151</v>
      </c>
      <c r="AF95" t="s">
        <v>167</v>
      </c>
    </row>
    <row r="96" spans="1:33" x14ac:dyDescent="0.25">
      <c r="A96" s="1" t="s">
        <v>17</v>
      </c>
      <c r="B96">
        <v>6</v>
      </c>
      <c r="C96">
        <v>0</v>
      </c>
      <c r="D96">
        <v>4</v>
      </c>
      <c r="E96">
        <v>1</v>
      </c>
      <c r="F96">
        <v>4</v>
      </c>
      <c r="G96">
        <v>0</v>
      </c>
      <c r="H96">
        <v>5</v>
      </c>
      <c r="I96">
        <v>0</v>
      </c>
      <c r="J96">
        <v>6</v>
      </c>
      <c r="K96">
        <v>0</v>
      </c>
      <c r="M96">
        <f t="shared" si="44"/>
        <v>25</v>
      </c>
      <c r="N96">
        <f t="shared" si="45"/>
        <v>1</v>
      </c>
      <c r="O96" s="1">
        <f t="shared" si="46"/>
        <v>24</v>
      </c>
      <c r="P96" s="3">
        <f t="shared" si="47"/>
        <v>25</v>
      </c>
      <c r="Q96">
        <f>IF(AND(M96 = 0, N96 = 0), 0, IF(P96 &lt; 1, 3, IF(P96 &gt;= P$97, 1, 2)))</f>
        <v>1</v>
      </c>
      <c r="U96">
        <v>23</v>
      </c>
      <c r="V96">
        <v>19</v>
      </c>
      <c r="W96">
        <v>18</v>
      </c>
      <c r="X96">
        <v>18</v>
      </c>
      <c r="Y96">
        <v>22</v>
      </c>
      <c r="Z96">
        <v>21</v>
      </c>
      <c r="AD96" t="s">
        <v>153</v>
      </c>
      <c r="AF96" t="s">
        <v>168</v>
      </c>
    </row>
    <row r="97" spans="1:33" x14ac:dyDescent="0.25">
      <c r="A97" s="4"/>
      <c r="B97" s="4">
        <v>25</v>
      </c>
      <c r="C97" s="4">
        <v>7</v>
      </c>
      <c r="D97" s="4">
        <v>23</v>
      </c>
      <c r="E97" s="4">
        <v>25</v>
      </c>
      <c r="F97" s="4">
        <v>21</v>
      </c>
      <c r="G97" s="4">
        <v>25</v>
      </c>
      <c r="H97" s="4">
        <v>25</v>
      </c>
      <c r="I97" s="4">
        <v>23</v>
      </c>
      <c r="J97" s="4">
        <v>15</v>
      </c>
      <c r="K97" s="4">
        <v>13</v>
      </c>
      <c r="L97" s="4"/>
      <c r="M97" s="4">
        <f t="shared" si="44"/>
        <v>109</v>
      </c>
      <c r="N97" s="4">
        <f t="shared" si="45"/>
        <v>93</v>
      </c>
      <c r="O97" s="4">
        <f t="shared" si="46"/>
        <v>16</v>
      </c>
      <c r="P97" s="5">
        <f t="shared" si="47"/>
        <v>1.1720430107526882</v>
      </c>
      <c r="V97">
        <v>25</v>
      </c>
      <c r="W97">
        <v>19</v>
      </c>
      <c r="X97">
        <v>20</v>
      </c>
      <c r="Y97">
        <v>23</v>
      </c>
      <c r="Z97">
        <v>22</v>
      </c>
      <c r="AD97" t="s">
        <v>154</v>
      </c>
      <c r="AF97" t="s">
        <v>169</v>
      </c>
    </row>
    <row r="98" spans="1:33" x14ac:dyDescent="0.25">
      <c r="W98">
        <v>20</v>
      </c>
      <c r="X98">
        <v>22</v>
      </c>
      <c r="Y98">
        <v>25</v>
      </c>
      <c r="Z98">
        <v>23</v>
      </c>
    </row>
    <row r="99" spans="1:33" x14ac:dyDescent="0.25">
      <c r="A99" t="s">
        <v>11</v>
      </c>
      <c r="W99">
        <v>21</v>
      </c>
      <c r="X99">
        <v>25</v>
      </c>
    </row>
    <row r="100" spans="1:33" x14ac:dyDescent="0.25">
      <c r="A100" t="s">
        <v>11</v>
      </c>
    </row>
    <row r="101" spans="1:33" x14ac:dyDescent="0.25">
      <c r="A101" t="s">
        <v>11</v>
      </c>
    </row>
    <row r="102" spans="1:33" ht="18" customHeight="1" x14ac:dyDescent="0.3">
      <c r="A102" s="8">
        <v>44121</v>
      </c>
      <c r="B102" s="9" t="s">
        <v>111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0"/>
    </row>
    <row r="103" spans="1:33" x14ac:dyDescent="0.25">
      <c r="A103" s="4"/>
      <c r="B103" s="4" t="s">
        <v>3</v>
      </c>
      <c r="C103" s="4"/>
      <c r="D103" s="4" t="s">
        <v>4</v>
      </c>
      <c r="E103" s="4"/>
      <c r="F103" s="4" t="s">
        <v>5</v>
      </c>
      <c r="G103" s="4"/>
      <c r="H103" s="4" t="s">
        <v>6</v>
      </c>
      <c r="I103" s="4"/>
      <c r="J103" s="4" t="s">
        <v>7</v>
      </c>
      <c r="K103" s="4"/>
      <c r="L103" s="4"/>
      <c r="M103" s="4" t="s">
        <v>8</v>
      </c>
      <c r="N103" s="4"/>
      <c r="O103" s="4"/>
      <c r="P103" s="6"/>
    </row>
    <row r="104" spans="1:33" x14ac:dyDescent="0.25">
      <c r="A104" s="4"/>
      <c r="B104" s="7" t="s">
        <v>1</v>
      </c>
      <c r="C104" s="7" t="s">
        <v>2</v>
      </c>
      <c r="D104" s="7" t="s">
        <v>1</v>
      </c>
      <c r="E104" s="7" t="s">
        <v>2</v>
      </c>
      <c r="F104" s="7" t="s">
        <v>1</v>
      </c>
      <c r="G104" s="7" t="s">
        <v>2</v>
      </c>
      <c r="H104" s="7" t="s">
        <v>1</v>
      </c>
      <c r="I104" s="7" t="s">
        <v>2</v>
      </c>
      <c r="J104" s="7" t="s">
        <v>1</v>
      </c>
      <c r="K104" s="7" t="s">
        <v>2</v>
      </c>
      <c r="L104" s="7"/>
      <c r="M104" s="7" t="s">
        <v>1</v>
      </c>
      <c r="N104" s="7" t="s">
        <v>2</v>
      </c>
      <c r="O104" s="4" t="s">
        <v>9</v>
      </c>
      <c r="P104" s="6" t="s">
        <v>10</v>
      </c>
      <c r="S104" t="s">
        <v>3</v>
      </c>
      <c r="U104" t="s">
        <v>4</v>
      </c>
      <c r="W104" t="s">
        <v>5</v>
      </c>
      <c r="Y104" t="s">
        <v>6</v>
      </c>
      <c r="AA104" t="s">
        <v>7</v>
      </c>
      <c r="AC104" t="s">
        <v>12</v>
      </c>
      <c r="AD104" t="s">
        <v>13</v>
      </c>
      <c r="AE104" t="s">
        <v>14</v>
      </c>
      <c r="AF104" t="s">
        <v>15</v>
      </c>
      <c r="AG104" t="s">
        <v>16</v>
      </c>
    </row>
    <row r="105" spans="1:33" x14ac:dyDescent="0.25">
      <c r="A105" s="1" t="s">
        <v>0</v>
      </c>
      <c r="M105">
        <f t="shared" ref="M105:M118" si="53" xml:space="preserve"> B105 + D105 + F105 + H105 + J105</f>
        <v>0</v>
      </c>
      <c r="N105">
        <f t="shared" ref="N105:N118" si="54" xml:space="preserve"> C105 + E105 + G105 + I105 + K105</f>
        <v>0</v>
      </c>
      <c r="O105" s="1">
        <f t="shared" ref="O105:O118" si="55">M105 - N105</f>
        <v>0</v>
      </c>
      <c r="P105" s="3">
        <f t="shared" ref="P105:P118" si="56" xml:space="preserve"> IF(M105+N105=0, 0, IF(N105=0, "MAX", M105/N105))</f>
        <v>0</v>
      </c>
      <c r="Q105">
        <f>IF(AND(M105 = 0, N105 = 0), 0, IF(P105 &lt; 1, 3, IF(P105 &gt;= P$118, 1, 2)))</f>
        <v>0</v>
      </c>
      <c r="T105">
        <v>1</v>
      </c>
      <c r="U105">
        <v>3</v>
      </c>
      <c r="X105">
        <v>0</v>
      </c>
      <c r="AC105" t="s">
        <v>56</v>
      </c>
      <c r="AD105" t="s">
        <v>57</v>
      </c>
      <c r="AE105" t="s">
        <v>56</v>
      </c>
    </row>
    <row r="106" spans="1:33" x14ac:dyDescent="0.25">
      <c r="A106" s="1" t="s">
        <v>18</v>
      </c>
      <c r="F106">
        <v>0</v>
      </c>
      <c r="G106">
        <v>0</v>
      </c>
      <c r="M106">
        <f t="shared" si="53"/>
        <v>0</v>
      </c>
      <c r="N106">
        <f t="shared" si="54"/>
        <v>0</v>
      </c>
      <c r="O106" s="1">
        <f t="shared" si="55"/>
        <v>0</v>
      </c>
      <c r="P106" s="3">
        <f t="shared" si="56"/>
        <v>0</v>
      </c>
      <c r="Q106">
        <v>2</v>
      </c>
      <c r="S106">
        <v>1</v>
      </c>
      <c r="T106">
        <v>2</v>
      </c>
      <c r="U106">
        <v>4</v>
      </c>
      <c r="V106">
        <v>1</v>
      </c>
      <c r="W106">
        <v>2</v>
      </c>
      <c r="X106">
        <v>2</v>
      </c>
      <c r="AC106" t="s">
        <v>112</v>
      </c>
      <c r="AD106" t="s">
        <v>114</v>
      </c>
      <c r="AE106" t="s">
        <v>113</v>
      </c>
    </row>
    <row r="107" spans="1:33" x14ac:dyDescent="0.25">
      <c r="A107" s="1" t="s">
        <v>22</v>
      </c>
      <c r="B107">
        <v>2</v>
      </c>
      <c r="C107">
        <v>0</v>
      </c>
      <c r="D107">
        <v>2</v>
      </c>
      <c r="E107">
        <v>1</v>
      </c>
      <c r="F107">
        <v>1</v>
      </c>
      <c r="G107">
        <v>0</v>
      </c>
      <c r="M107">
        <f t="shared" si="53"/>
        <v>5</v>
      </c>
      <c r="N107">
        <f t="shared" si="54"/>
        <v>1</v>
      </c>
      <c r="O107" s="1">
        <f t="shared" si="55"/>
        <v>4</v>
      </c>
      <c r="P107" s="3">
        <f t="shared" si="56"/>
        <v>5</v>
      </c>
      <c r="Q107">
        <f>IF(AND(M107 = 0, N107 = 0), 0, IF(P107 &lt; 1, 3, IF(P107 &gt;= P$118, 1, 2)))</f>
        <v>1</v>
      </c>
      <c r="S107">
        <v>4</v>
      </c>
      <c r="T107">
        <v>3</v>
      </c>
      <c r="U107">
        <v>6</v>
      </c>
      <c r="V107">
        <v>2</v>
      </c>
      <c r="W107">
        <v>3</v>
      </c>
      <c r="X107">
        <v>3</v>
      </c>
      <c r="AC107" t="s">
        <v>115</v>
      </c>
      <c r="AD107" t="s">
        <v>131</v>
      </c>
      <c r="AE107" t="s">
        <v>120</v>
      </c>
    </row>
    <row r="108" spans="1:33" x14ac:dyDescent="0.25">
      <c r="A108" s="1" t="s">
        <v>19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2</v>
      </c>
      <c r="M108">
        <f t="shared" si="53"/>
        <v>0</v>
      </c>
      <c r="N108">
        <f t="shared" si="54"/>
        <v>4</v>
      </c>
      <c r="O108" s="1">
        <f t="shared" si="55"/>
        <v>-4</v>
      </c>
      <c r="P108" s="3">
        <f t="shared" si="56"/>
        <v>0</v>
      </c>
      <c r="Q108">
        <f>IF(AND(M108 = 0, N108 = 0), 0, IF(P108 &lt; 1, 3, IF(P108 &gt;= P$118, 1, 2)))</f>
        <v>3</v>
      </c>
      <c r="S108">
        <v>7</v>
      </c>
      <c r="T108">
        <v>4</v>
      </c>
      <c r="U108">
        <v>11</v>
      </c>
      <c r="V108">
        <v>3</v>
      </c>
      <c r="W108">
        <v>5</v>
      </c>
      <c r="X108">
        <v>4</v>
      </c>
      <c r="AC108" t="s">
        <v>116</v>
      </c>
      <c r="AD108" t="s">
        <v>132</v>
      </c>
      <c r="AE108" t="s">
        <v>121</v>
      </c>
    </row>
    <row r="109" spans="1:33" x14ac:dyDescent="0.25">
      <c r="A109" s="1" t="s">
        <v>20</v>
      </c>
      <c r="B109">
        <v>3</v>
      </c>
      <c r="C109">
        <v>2</v>
      </c>
      <c r="D109">
        <v>3</v>
      </c>
      <c r="E109">
        <v>2</v>
      </c>
      <c r="F109">
        <v>3</v>
      </c>
      <c r="G109">
        <v>2</v>
      </c>
      <c r="M109">
        <f t="shared" si="53"/>
        <v>9</v>
      </c>
      <c r="N109">
        <f t="shared" si="54"/>
        <v>6</v>
      </c>
      <c r="O109" s="1">
        <f t="shared" si="55"/>
        <v>3</v>
      </c>
      <c r="P109" s="3">
        <f t="shared" si="56"/>
        <v>1.5</v>
      </c>
      <c r="Q109">
        <f>IF(AND(M109 = 0, N109 = 0), 0, IF(P109 &lt; 1, 3, IF(P109 &gt;= P$118, 1, 2)))</f>
        <v>2</v>
      </c>
      <c r="S109">
        <v>8</v>
      </c>
      <c r="T109">
        <v>7</v>
      </c>
      <c r="U109">
        <v>19</v>
      </c>
      <c r="V109">
        <v>4</v>
      </c>
      <c r="W109">
        <v>6</v>
      </c>
      <c r="X109">
        <v>5</v>
      </c>
      <c r="AC109" t="s">
        <v>117</v>
      </c>
      <c r="AD109" t="s">
        <v>133</v>
      </c>
      <c r="AE109" t="s">
        <v>122</v>
      </c>
    </row>
    <row r="110" spans="1:33" x14ac:dyDescent="0.25">
      <c r="A110" s="1" t="s">
        <v>23</v>
      </c>
      <c r="B110">
        <v>3</v>
      </c>
      <c r="C110">
        <v>2</v>
      </c>
      <c r="D110">
        <v>0</v>
      </c>
      <c r="E110">
        <v>1</v>
      </c>
      <c r="F110">
        <v>3</v>
      </c>
      <c r="G110">
        <v>1</v>
      </c>
      <c r="M110">
        <f t="shared" si="53"/>
        <v>6</v>
      </c>
      <c r="N110">
        <f t="shared" si="54"/>
        <v>4</v>
      </c>
      <c r="O110" s="1">
        <f t="shared" si="55"/>
        <v>2</v>
      </c>
      <c r="P110" s="3">
        <f t="shared" si="56"/>
        <v>1.5</v>
      </c>
      <c r="Q110">
        <f>IF(AND(M110 = 0, N110 = 0), 0, IF(P110 &lt; 1, 3, IF(P110 &gt;= P$118, 1, 2)))</f>
        <v>2</v>
      </c>
      <c r="S110">
        <v>12</v>
      </c>
      <c r="T110">
        <v>8</v>
      </c>
      <c r="U110">
        <v>20</v>
      </c>
      <c r="V110">
        <v>6</v>
      </c>
      <c r="W110">
        <v>7</v>
      </c>
      <c r="X110">
        <v>6</v>
      </c>
      <c r="AC110" t="s">
        <v>118</v>
      </c>
      <c r="AE110" t="s">
        <v>123</v>
      </c>
    </row>
    <row r="111" spans="1:33" x14ac:dyDescent="0.25">
      <c r="A111" s="1" t="s">
        <v>30</v>
      </c>
      <c r="M111">
        <f t="shared" si="53"/>
        <v>0</v>
      </c>
      <c r="N111">
        <f t="shared" si="54"/>
        <v>0</v>
      </c>
      <c r="O111" s="1">
        <f t="shared" si="55"/>
        <v>0</v>
      </c>
      <c r="P111" s="3">
        <f t="shared" si="56"/>
        <v>0</v>
      </c>
      <c r="Q111">
        <f>IF(AND(M111 = 0, N111 = 0), 0, IF(P111 &lt; 1, 3, IF(P111 &gt;= P$118, 1, 2)))</f>
        <v>0</v>
      </c>
      <c r="S111">
        <v>14</v>
      </c>
      <c r="T111">
        <v>10</v>
      </c>
      <c r="U111">
        <v>23</v>
      </c>
      <c r="V111">
        <v>8</v>
      </c>
      <c r="W111">
        <v>8</v>
      </c>
      <c r="X111">
        <v>7</v>
      </c>
      <c r="AC111" t="s">
        <v>119</v>
      </c>
      <c r="AE111" t="s">
        <v>124</v>
      </c>
    </row>
    <row r="112" spans="1:33" x14ac:dyDescent="0.25">
      <c r="A112" s="1" t="s">
        <v>27</v>
      </c>
      <c r="F112">
        <v>0</v>
      </c>
      <c r="G112">
        <v>0</v>
      </c>
      <c r="M112">
        <f t="shared" ref="M112:M114" si="57" xml:space="preserve"> B112 + D112 + F112 + H112 + J112</f>
        <v>0</v>
      </c>
      <c r="N112">
        <f t="shared" ref="N112:N114" si="58" xml:space="preserve"> C112 + E112 + G112 + I112 + K112</f>
        <v>0</v>
      </c>
      <c r="O112" s="1">
        <f t="shared" ref="O112:O114" si="59">M112 - N112</f>
        <v>0</v>
      </c>
      <c r="P112" s="3">
        <f t="shared" ref="P112:P114" si="60" xml:space="preserve"> IF(M112+N112=0, 0, IF(N112=0, "MAX", M112/N112))</f>
        <v>0</v>
      </c>
      <c r="Q112">
        <v>2</v>
      </c>
      <c r="S112">
        <v>15</v>
      </c>
      <c r="T112">
        <v>12</v>
      </c>
      <c r="U112">
        <v>24</v>
      </c>
      <c r="V112">
        <v>9</v>
      </c>
      <c r="W112">
        <v>9</v>
      </c>
      <c r="X112">
        <v>9</v>
      </c>
      <c r="AE112" t="s">
        <v>125</v>
      </c>
    </row>
    <row r="113" spans="1:33" x14ac:dyDescent="0.25">
      <c r="A113" s="1" t="s">
        <v>24</v>
      </c>
      <c r="M113">
        <f t="shared" si="57"/>
        <v>0</v>
      </c>
      <c r="N113">
        <f t="shared" si="58"/>
        <v>0</v>
      </c>
      <c r="O113" s="1">
        <f t="shared" si="59"/>
        <v>0</v>
      </c>
      <c r="P113" s="3">
        <f t="shared" si="60"/>
        <v>0</v>
      </c>
      <c r="Q113">
        <f>IF(AND(M113 = 0, N113 = 0), 0, IF(P113 &lt; 1, 3, IF(P113 &gt;= P$118, 1, 2)))</f>
        <v>0</v>
      </c>
      <c r="S113">
        <v>19</v>
      </c>
      <c r="T113">
        <v>15</v>
      </c>
      <c r="U113">
        <v>25</v>
      </c>
      <c r="V113">
        <v>11</v>
      </c>
      <c r="W113">
        <v>10</v>
      </c>
      <c r="X113">
        <v>10</v>
      </c>
      <c r="AE113" t="s">
        <v>126</v>
      </c>
    </row>
    <row r="114" spans="1:33" x14ac:dyDescent="0.25">
      <c r="A114" s="1" t="s">
        <v>28</v>
      </c>
      <c r="M114">
        <f t="shared" si="57"/>
        <v>0</v>
      </c>
      <c r="N114">
        <f t="shared" si="58"/>
        <v>0</v>
      </c>
      <c r="O114" s="1">
        <f t="shared" si="59"/>
        <v>0</v>
      </c>
      <c r="P114" s="3">
        <f t="shared" si="60"/>
        <v>0</v>
      </c>
      <c r="Q114">
        <f>IF(AND(M114 = 0, N114 = 0), 0, IF(P114 &lt; 1, 3, IF(P114 &gt;= P$118, 1, 2)))</f>
        <v>0</v>
      </c>
      <c r="S114">
        <v>22</v>
      </c>
      <c r="T114">
        <v>16</v>
      </c>
      <c r="W114">
        <v>15</v>
      </c>
      <c r="X114">
        <v>11</v>
      </c>
      <c r="AE114" t="s">
        <v>127</v>
      </c>
    </row>
    <row r="115" spans="1:33" x14ac:dyDescent="0.25">
      <c r="A115" s="1" t="s">
        <v>21</v>
      </c>
      <c r="B115">
        <v>2</v>
      </c>
      <c r="C115">
        <v>1</v>
      </c>
      <c r="D115">
        <v>3</v>
      </c>
      <c r="E115">
        <v>0</v>
      </c>
      <c r="F115">
        <v>3</v>
      </c>
      <c r="G115">
        <v>2</v>
      </c>
      <c r="M115">
        <f t="shared" si="53"/>
        <v>8</v>
      </c>
      <c r="N115">
        <f t="shared" si="54"/>
        <v>3</v>
      </c>
      <c r="O115" s="1">
        <f t="shared" si="55"/>
        <v>5</v>
      </c>
      <c r="P115" s="3">
        <f t="shared" si="56"/>
        <v>2.6666666666666665</v>
      </c>
      <c r="Q115">
        <f>IF(AND(M115 = 0, N115 = 0), 0, IF(P115 &lt; 1, 3, IF(P115 &gt;= P$118, 1, 2)))</f>
        <v>1</v>
      </c>
      <c r="S115">
        <v>25</v>
      </c>
      <c r="W115">
        <v>17</v>
      </c>
      <c r="X115">
        <v>12</v>
      </c>
      <c r="AE115" t="s">
        <v>128</v>
      </c>
    </row>
    <row r="116" spans="1:33" x14ac:dyDescent="0.25">
      <c r="A116" s="1" t="s">
        <v>26</v>
      </c>
      <c r="B116">
        <v>1</v>
      </c>
      <c r="C116">
        <v>0</v>
      </c>
      <c r="D116">
        <v>0</v>
      </c>
      <c r="E116">
        <v>0</v>
      </c>
      <c r="F116">
        <v>1</v>
      </c>
      <c r="G116">
        <v>2</v>
      </c>
      <c r="M116">
        <f t="shared" si="53"/>
        <v>2</v>
      </c>
      <c r="N116">
        <f t="shared" si="54"/>
        <v>2</v>
      </c>
      <c r="O116" s="1">
        <f t="shared" si="55"/>
        <v>0</v>
      </c>
      <c r="P116" s="3">
        <f t="shared" si="56"/>
        <v>1</v>
      </c>
      <c r="Q116">
        <f>IF(AND(M116 = 0, N116 = 0), 0, IF(P116 &lt; 1, 3, IF(P116 &gt;= P$118, 1, 2)))</f>
        <v>2</v>
      </c>
      <c r="W116">
        <v>18</v>
      </c>
      <c r="X116">
        <v>13</v>
      </c>
      <c r="AE116" t="s">
        <v>129</v>
      </c>
    </row>
    <row r="117" spans="1:33" x14ac:dyDescent="0.25">
      <c r="A117" s="1" t="s">
        <v>17</v>
      </c>
      <c r="B117">
        <v>5</v>
      </c>
      <c r="C117">
        <v>1</v>
      </c>
      <c r="D117">
        <v>4</v>
      </c>
      <c r="E117">
        <v>1</v>
      </c>
      <c r="F117">
        <v>2</v>
      </c>
      <c r="G117">
        <v>1</v>
      </c>
      <c r="M117">
        <f t="shared" si="53"/>
        <v>11</v>
      </c>
      <c r="N117">
        <f t="shared" si="54"/>
        <v>3</v>
      </c>
      <c r="O117" s="1">
        <f t="shared" si="55"/>
        <v>8</v>
      </c>
      <c r="P117" s="3">
        <f t="shared" si="56"/>
        <v>3.6666666666666665</v>
      </c>
      <c r="Q117">
        <f>IF(AND(M117 = 0, N117 = 0), 0, IF(P117 &lt; 1, 3, IF(P117 &gt;= P$118, 1, 2)))</f>
        <v>1</v>
      </c>
      <c r="W117">
        <v>20</v>
      </c>
      <c r="X117">
        <v>14</v>
      </c>
      <c r="AE117" t="s">
        <v>130</v>
      </c>
    </row>
    <row r="118" spans="1:33" x14ac:dyDescent="0.25">
      <c r="A118" s="4"/>
      <c r="B118" s="4">
        <v>25</v>
      </c>
      <c r="C118" s="4">
        <v>16</v>
      </c>
      <c r="D118" s="4">
        <v>25</v>
      </c>
      <c r="E118" s="4">
        <v>11</v>
      </c>
      <c r="F118" s="4">
        <v>25</v>
      </c>
      <c r="G118" s="4">
        <v>21</v>
      </c>
      <c r="H118" s="4"/>
      <c r="I118" s="4"/>
      <c r="J118" s="4"/>
      <c r="K118" s="4"/>
      <c r="L118" s="4"/>
      <c r="M118" s="4">
        <f t="shared" si="53"/>
        <v>75</v>
      </c>
      <c r="N118" s="4">
        <f t="shared" si="54"/>
        <v>48</v>
      </c>
      <c r="O118" s="4">
        <f t="shared" si="55"/>
        <v>27</v>
      </c>
      <c r="P118" s="5">
        <f t="shared" si="56"/>
        <v>1.5625</v>
      </c>
      <c r="W118">
        <v>21</v>
      </c>
      <c r="X118">
        <v>15</v>
      </c>
    </row>
    <row r="119" spans="1:33" x14ac:dyDescent="0.25">
      <c r="W119">
        <v>22</v>
      </c>
      <c r="X119">
        <v>19</v>
      </c>
    </row>
    <row r="120" spans="1:33" x14ac:dyDescent="0.25">
      <c r="A120" t="s">
        <v>11</v>
      </c>
      <c r="W120">
        <v>23</v>
      </c>
      <c r="X120">
        <v>20</v>
      </c>
    </row>
    <row r="121" spans="1:33" x14ac:dyDescent="0.25">
      <c r="A121" t="s">
        <v>11</v>
      </c>
      <c r="W121">
        <v>24</v>
      </c>
      <c r="X121">
        <v>21</v>
      </c>
    </row>
    <row r="122" spans="1:33" x14ac:dyDescent="0.25">
      <c r="A122" t="s">
        <v>11</v>
      </c>
      <c r="W122">
        <v>25</v>
      </c>
    </row>
    <row r="123" spans="1:33" ht="18" customHeight="1" x14ac:dyDescent="0.3">
      <c r="A123" s="8">
        <v>44114</v>
      </c>
      <c r="B123" s="9" t="s">
        <v>110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10"/>
    </row>
    <row r="124" spans="1:33" x14ac:dyDescent="0.25">
      <c r="A124" s="4"/>
      <c r="B124" s="4" t="s">
        <v>3</v>
      </c>
      <c r="C124" s="4"/>
      <c r="D124" s="4" t="s">
        <v>4</v>
      </c>
      <c r="E124" s="4"/>
      <c r="F124" s="4" t="s">
        <v>5</v>
      </c>
      <c r="G124" s="4"/>
      <c r="H124" s="4" t="s">
        <v>6</v>
      </c>
      <c r="I124" s="4"/>
      <c r="J124" s="4" t="s">
        <v>7</v>
      </c>
      <c r="K124" s="4"/>
      <c r="L124" s="4"/>
      <c r="M124" s="4" t="s">
        <v>8</v>
      </c>
      <c r="N124" s="4"/>
      <c r="O124" s="4"/>
      <c r="P124" s="6"/>
    </row>
    <row r="125" spans="1:33" x14ac:dyDescent="0.25">
      <c r="A125" s="4"/>
      <c r="B125" s="7" t="s">
        <v>1</v>
      </c>
      <c r="C125" s="7" t="s">
        <v>2</v>
      </c>
      <c r="D125" s="7" t="s">
        <v>1</v>
      </c>
      <c r="E125" s="7" t="s">
        <v>2</v>
      </c>
      <c r="F125" s="7" t="s">
        <v>1</v>
      </c>
      <c r="G125" s="7" t="s">
        <v>2</v>
      </c>
      <c r="H125" s="7" t="s">
        <v>1</v>
      </c>
      <c r="I125" s="7" t="s">
        <v>2</v>
      </c>
      <c r="J125" s="7" t="s">
        <v>1</v>
      </c>
      <c r="K125" s="7" t="s">
        <v>2</v>
      </c>
      <c r="L125" s="7"/>
      <c r="M125" s="7" t="s">
        <v>1</v>
      </c>
      <c r="N125" s="7" t="s">
        <v>2</v>
      </c>
      <c r="O125" s="4" t="s">
        <v>9</v>
      </c>
      <c r="P125" s="6" t="s">
        <v>10</v>
      </c>
      <c r="S125" t="s">
        <v>3</v>
      </c>
      <c r="U125" t="s">
        <v>4</v>
      </c>
      <c r="W125" t="s">
        <v>5</v>
      </c>
      <c r="Y125" t="s">
        <v>6</v>
      </c>
      <c r="AA125" t="s">
        <v>7</v>
      </c>
      <c r="AC125" t="s">
        <v>12</v>
      </c>
      <c r="AD125" t="s">
        <v>13</v>
      </c>
      <c r="AE125" t="s">
        <v>14</v>
      </c>
      <c r="AF125" t="s">
        <v>15</v>
      </c>
      <c r="AG125" t="s">
        <v>16</v>
      </c>
    </row>
    <row r="126" spans="1:33" x14ac:dyDescent="0.25">
      <c r="A126" s="1" t="s">
        <v>0</v>
      </c>
      <c r="M126">
        <f t="shared" ref="M126:M136" si="61" xml:space="preserve"> B126 + D126 + F126 + H126 + J126</f>
        <v>0</v>
      </c>
      <c r="N126">
        <f t="shared" ref="N126:N136" si="62" xml:space="preserve"> C126 + E126 + G126 + I126 + K126</f>
        <v>0</v>
      </c>
      <c r="O126" s="1">
        <f t="shared" ref="O126:O136" si="63">M126 - N126</f>
        <v>0</v>
      </c>
      <c r="P126" s="3">
        <f t="shared" ref="P126:P136" si="64" xml:space="preserve"> IF(M126+N126=0, 0, IF(N126=0, "MAX", M126/N126))</f>
        <v>0</v>
      </c>
      <c r="Q126">
        <f t="shared" ref="Q126:Q134" si="65">IF(AND(M126 = 0, N126 = 0), 0, IF(P126 &lt; 1, 3, IF(P126 &gt;= P$136, 1, 2)))</f>
        <v>0</v>
      </c>
      <c r="T126">
        <v>0</v>
      </c>
      <c r="U126">
        <v>0</v>
      </c>
      <c r="X126">
        <v>0</v>
      </c>
      <c r="AC126" t="s">
        <v>56</v>
      </c>
      <c r="AD126" t="s">
        <v>57</v>
      </c>
      <c r="AE126" t="s">
        <v>56</v>
      </c>
    </row>
    <row r="127" spans="1:33" x14ac:dyDescent="0.25">
      <c r="A127" s="1" t="s">
        <v>22</v>
      </c>
      <c r="B127">
        <v>1</v>
      </c>
      <c r="C127">
        <v>1</v>
      </c>
      <c r="D127">
        <v>4</v>
      </c>
      <c r="E127">
        <v>1</v>
      </c>
      <c r="F127">
        <v>3</v>
      </c>
      <c r="G127">
        <v>1</v>
      </c>
      <c r="M127">
        <f t="shared" si="61"/>
        <v>8</v>
      </c>
      <c r="N127">
        <f t="shared" si="62"/>
        <v>3</v>
      </c>
      <c r="O127" s="1">
        <f t="shared" si="63"/>
        <v>5</v>
      </c>
      <c r="P127" s="3">
        <f t="shared" si="64"/>
        <v>2.6666666666666665</v>
      </c>
      <c r="Q127">
        <f t="shared" si="65"/>
        <v>1</v>
      </c>
      <c r="S127">
        <v>4</v>
      </c>
      <c r="T127">
        <v>2</v>
      </c>
      <c r="U127">
        <v>1</v>
      </c>
      <c r="V127">
        <v>1</v>
      </c>
      <c r="W127">
        <v>1</v>
      </c>
      <c r="X127">
        <v>1</v>
      </c>
      <c r="AC127" t="s">
        <v>93</v>
      </c>
      <c r="AD127" t="s">
        <v>95</v>
      </c>
      <c r="AE127" t="s">
        <v>94</v>
      </c>
    </row>
    <row r="128" spans="1:33" x14ac:dyDescent="0.25">
      <c r="A128" s="1" t="s">
        <v>19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M128">
        <f t="shared" si="61"/>
        <v>0</v>
      </c>
      <c r="N128">
        <f t="shared" si="62"/>
        <v>1</v>
      </c>
      <c r="O128" s="1">
        <f t="shared" si="63"/>
        <v>-1</v>
      </c>
      <c r="P128" s="3">
        <f t="shared" si="64"/>
        <v>0</v>
      </c>
      <c r="Q128">
        <f t="shared" si="65"/>
        <v>3</v>
      </c>
      <c r="S128">
        <v>5</v>
      </c>
      <c r="T128">
        <v>3</v>
      </c>
      <c r="U128">
        <v>2</v>
      </c>
      <c r="V128">
        <v>2</v>
      </c>
      <c r="W128">
        <v>5</v>
      </c>
      <c r="X128">
        <v>2</v>
      </c>
      <c r="AC128" t="s">
        <v>98</v>
      </c>
      <c r="AD128" t="s">
        <v>105</v>
      </c>
      <c r="AE128" t="s">
        <v>99</v>
      </c>
    </row>
    <row r="129" spans="1:31" x14ac:dyDescent="0.25">
      <c r="A129" s="1" t="s">
        <v>20</v>
      </c>
      <c r="B129">
        <v>3</v>
      </c>
      <c r="C129">
        <v>2</v>
      </c>
      <c r="D129">
        <v>6</v>
      </c>
      <c r="E129">
        <v>2</v>
      </c>
      <c r="F129">
        <v>4</v>
      </c>
      <c r="G129">
        <v>1</v>
      </c>
      <c r="M129">
        <f t="shared" si="61"/>
        <v>13</v>
      </c>
      <c r="N129">
        <f t="shared" si="62"/>
        <v>5</v>
      </c>
      <c r="O129" s="1">
        <f t="shared" si="63"/>
        <v>8</v>
      </c>
      <c r="P129" s="3">
        <f t="shared" si="64"/>
        <v>2.6</v>
      </c>
      <c r="Q129">
        <f t="shared" si="65"/>
        <v>1</v>
      </c>
      <c r="S129">
        <v>7</v>
      </c>
      <c r="T129">
        <v>5</v>
      </c>
      <c r="U129">
        <v>6</v>
      </c>
      <c r="V129">
        <v>3</v>
      </c>
      <c r="W129">
        <v>7</v>
      </c>
      <c r="X129">
        <v>3</v>
      </c>
      <c r="AC129" t="s">
        <v>97</v>
      </c>
      <c r="AD129" t="s">
        <v>106</v>
      </c>
      <c r="AE129" t="s">
        <v>100</v>
      </c>
    </row>
    <row r="130" spans="1:31" x14ac:dyDescent="0.25">
      <c r="A130" s="1" t="s">
        <v>23</v>
      </c>
      <c r="B130">
        <v>2</v>
      </c>
      <c r="C130">
        <v>0</v>
      </c>
      <c r="D130">
        <v>1</v>
      </c>
      <c r="E130">
        <v>0</v>
      </c>
      <c r="F130">
        <v>2</v>
      </c>
      <c r="G130">
        <v>0</v>
      </c>
      <c r="M130">
        <f t="shared" si="61"/>
        <v>5</v>
      </c>
      <c r="N130">
        <f t="shared" si="62"/>
        <v>0</v>
      </c>
      <c r="O130" s="1">
        <f t="shared" si="63"/>
        <v>5</v>
      </c>
      <c r="P130" s="3" t="str">
        <f t="shared" si="64"/>
        <v>MAX</v>
      </c>
      <c r="Q130">
        <f t="shared" si="65"/>
        <v>1</v>
      </c>
      <c r="S130">
        <v>8</v>
      </c>
      <c r="T130">
        <v>6</v>
      </c>
      <c r="U130">
        <v>7</v>
      </c>
      <c r="V130">
        <v>4</v>
      </c>
      <c r="W130">
        <v>9</v>
      </c>
      <c r="X130">
        <v>5</v>
      </c>
      <c r="AC130" t="s">
        <v>96</v>
      </c>
      <c r="AD130" t="s">
        <v>99</v>
      </c>
      <c r="AE130" t="s">
        <v>101</v>
      </c>
    </row>
    <row r="131" spans="1:31" x14ac:dyDescent="0.25">
      <c r="A131" s="1" t="s">
        <v>30</v>
      </c>
      <c r="M131">
        <f t="shared" si="61"/>
        <v>0</v>
      </c>
      <c r="N131">
        <f t="shared" si="62"/>
        <v>0</v>
      </c>
      <c r="O131" s="1">
        <f t="shared" si="63"/>
        <v>0</v>
      </c>
      <c r="P131" s="3">
        <f t="shared" si="64"/>
        <v>0</v>
      </c>
      <c r="Q131">
        <f t="shared" si="65"/>
        <v>0</v>
      </c>
      <c r="S131">
        <v>9</v>
      </c>
      <c r="T131">
        <v>7</v>
      </c>
      <c r="U131">
        <v>9</v>
      </c>
      <c r="V131">
        <v>5</v>
      </c>
      <c r="W131">
        <v>10</v>
      </c>
      <c r="X131">
        <v>6</v>
      </c>
      <c r="AC131" t="s">
        <v>104</v>
      </c>
      <c r="AD131" t="s">
        <v>107</v>
      </c>
      <c r="AE131" t="s">
        <v>102</v>
      </c>
    </row>
    <row r="132" spans="1:31" x14ac:dyDescent="0.25">
      <c r="A132" s="1" t="s">
        <v>27</v>
      </c>
      <c r="D132">
        <v>0</v>
      </c>
      <c r="E132">
        <v>1</v>
      </c>
      <c r="M132">
        <f t="shared" si="61"/>
        <v>0</v>
      </c>
      <c r="N132">
        <f t="shared" si="62"/>
        <v>1</v>
      </c>
      <c r="O132" s="1">
        <f t="shared" si="63"/>
        <v>-1</v>
      </c>
      <c r="P132" s="3">
        <f t="shared" si="64"/>
        <v>0</v>
      </c>
      <c r="Q132">
        <f t="shared" si="65"/>
        <v>3</v>
      </c>
      <c r="S132">
        <v>10</v>
      </c>
      <c r="T132">
        <v>8</v>
      </c>
      <c r="U132">
        <v>10</v>
      </c>
      <c r="V132">
        <v>6</v>
      </c>
      <c r="W132">
        <v>11</v>
      </c>
      <c r="X132">
        <v>7</v>
      </c>
      <c r="AD132" t="s">
        <v>108</v>
      </c>
      <c r="AE132" t="s">
        <v>103</v>
      </c>
    </row>
    <row r="133" spans="1:31" x14ac:dyDescent="0.25">
      <c r="A133" s="1" t="s">
        <v>21</v>
      </c>
      <c r="B133">
        <v>7</v>
      </c>
      <c r="C133">
        <v>1</v>
      </c>
      <c r="D133">
        <v>3</v>
      </c>
      <c r="E133">
        <v>1</v>
      </c>
      <c r="F133">
        <v>7</v>
      </c>
      <c r="G133">
        <v>2</v>
      </c>
      <c r="M133">
        <f t="shared" si="61"/>
        <v>17</v>
      </c>
      <c r="N133">
        <f t="shared" si="62"/>
        <v>4</v>
      </c>
      <c r="O133" s="1">
        <f t="shared" si="63"/>
        <v>13</v>
      </c>
      <c r="P133" s="3">
        <f t="shared" si="64"/>
        <v>4.25</v>
      </c>
      <c r="Q133">
        <f t="shared" si="65"/>
        <v>1</v>
      </c>
      <c r="S133">
        <v>11</v>
      </c>
      <c r="T133">
        <v>9</v>
      </c>
      <c r="U133">
        <v>11</v>
      </c>
      <c r="V133">
        <v>7</v>
      </c>
      <c r="W133">
        <v>12</v>
      </c>
      <c r="X133">
        <v>10</v>
      </c>
      <c r="AD133" t="s">
        <v>109</v>
      </c>
    </row>
    <row r="134" spans="1:31" x14ac:dyDescent="0.25">
      <c r="A134" s="1" t="s">
        <v>26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M134">
        <f t="shared" si="61"/>
        <v>1</v>
      </c>
      <c r="N134">
        <f t="shared" si="62"/>
        <v>0</v>
      </c>
      <c r="O134" s="1">
        <f t="shared" si="63"/>
        <v>1</v>
      </c>
      <c r="P134" s="3" t="str">
        <f t="shared" si="64"/>
        <v>MAX</v>
      </c>
      <c r="Q134">
        <f t="shared" si="65"/>
        <v>1</v>
      </c>
      <c r="S134">
        <v>16</v>
      </c>
      <c r="T134">
        <v>12</v>
      </c>
      <c r="U134">
        <v>12</v>
      </c>
      <c r="V134">
        <v>8</v>
      </c>
      <c r="W134">
        <v>16</v>
      </c>
      <c r="X134">
        <v>12</v>
      </c>
    </row>
    <row r="135" spans="1:31" x14ac:dyDescent="0.25">
      <c r="A135" s="1" t="s">
        <v>17</v>
      </c>
      <c r="B135">
        <v>2</v>
      </c>
      <c r="C135">
        <v>2</v>
      </c>
      <c r="D135">
        <v>2</v>
      </c>
      <c r="E135">
        <v>0</v>
      </c>
      <c r="F135">
        <v>2</v>
      </c>
      <c r="G135">
        <v>1</v>
      </c>
      <c r="M135">
        <f t="shared" si="61"/>
        <v>6</v>
      </c>
      <c r="N135">
        <f t="shared" si="62"/>
        <v>3</v>
      </c>
      <c r="O135" s="1">
        <f t="shared" si="63"/>
        <v>3</v>
      </c>
      <c r="P135" s="3">
        <f t="shared" si="64"/>
        <v>2</v>
      </c>
      <c r="Q135">
        <f>IF(AND(M135 = 0, N135 = 0), 0, IF(P135 &lt; 1, 3, IF(P135 &gt;= P$136, 1, 2)))</f>
        <v>1</v>
      </c>
      <c r="S135">
        <v>17</v>
      </c>
      <c r="T135">
        <v>13</v>
      </c>
      <c r="U135">
        <v>13</v>
      </c>
      <c r="V135">
        <v>10</v>
      </c>
      <c r="W135">
        <v>18</v>
      </c>
      <c r="X135">
        <v>13</v>
      </c>
    </row>
    <row r="136" spans="1:31" x14ac:dyDescent="0.25">
      <c r="A136" s="4"/>
      <c r="B136" s="4">
        <v>25</v>
      </c>
      <c r="C136" s="4">
        <v>20</v>
      </c>
      <c r="D136" s="4">
        <v>25</v>
      </c>
      <c r="E136" s="4">
        <v>20</v>
      </c>
      <c r="F136" s="4">
        <v>25</v>
      </c>
      <c r="G136" s="4">
        <v>17</v>
      </c>
      <c r="H136" s="4"/>
      <c r="I136" s="4"/>
      <c r="J136" s="4"/>
      <c r="K136" s="4"/>
      <c r="L136" s="4"/>
      <c r="M136" s="4">
        <f t="shared" si="61"/>
        <v>75</v>
      </c>
      <c r="N136" s="4">
        <f t="shared" si="62"/>
        <v>57</v>
      </c>
      <c r="O136" s="4">
        <f t="shared" si="63"/>
        <v>18</v>
      </c>
      <c r="P136" s="5">
        <f t="shared" si="64"/>
        <v>1.3157894736842106</v>
      </c>
      <c r="S136">
        <v>18</v>
      </c>
      <c r="T136">
        <v>14</v>
      </c>
      <c r="U136">
        <v>16</v>
      </c>
      <c r="V136">
        <v>11</v>
      </c>
      <c r="W136">
        <v>20</v>
      </c>
      <c r="X136">
        <v>15</v>
      </c>
    </row>
    <row r="137" spans="1:31" x14ac:dyDescent="0.25">
      <c r="S137">
        <v>21</v>
      </c>
      <c r="T137">
        <v>17</v>
      </c>
      <c r="U137">
        <v>17</v>
      </c>
      <c r="V137">
        <v>12</v>
      </c>
      <c r="W137">
        <v>23</v>
      </c>
      <c r="X137">
        <v>17</v>
      </c>
    </row>
    <row r="138" spans="1:31" x14ac:dyDescent="0.25">
      <c r="A138" t="s">
        <v>11</v>
      </c>
      <c r="S138">
        <v>22</v>
      </c>
      <c r="T138">
        <v>18</v>
      </c>
      <c r="U138">
        <v>18</v>
      </c>
      <c r="V138">
        <v>13</v>
      </c>
      <c r="W138">
        <v>25</v>
      </c>
    </row>
    <row r="139" spans="1:31" x14ac:dyDescent="0.25">
      <c r="A139" t="s">
        <v>11</v>
      </c>
      <c r="S139">
        <v>23</v>
      </c>
      <c r="T139">
        <v>19</v>
      </c>
      <c r="U139">
        <v>20</v>
      </c>
      <c r="V139">
        <v>14</v>
      </c>
    </row>
    <row r="140" spans="1:31" x14ac:dyDescent="0.25">
      <c r="A140" t="s">
        <v>11</v>
      </c>
      <c r="S140">
        <v>24</v>
      </c>
      <c r="T140">
        <v>20</v>
      </c>
      <c r="U140">
        <v>22</v>
      </c>
      <c r="V140">
        <v>19</v>
      </c>
    </row>
    <row r="141" spans="1:31" x14ac:dyDescent="0.25">
      <c r="A141" t="s">
        <v>11</v>
      </c>
      <c r="S141">
        <v>25</v>
      </c>
      <c r="U141">
        <v>25</v>
      </c>
      <c r="V141">
        <v>20</v>
      </c>
    </row>
    <row r="142" spans="1:31" x14ac:dyDescent="0.25">
      <c r="A142" t="s">
        <v>11</v>
      </c>
      <c r="P142" s="2"/>
    </row>
    <row r="143" spans="1:31" ht="18" customHeight="1" x14ac:dyDescent="0.3">
      <c r="A143" s="8">
        <v>44107</v>
      </c>
      <c r="B143" s="9" t="s">
        <v>55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10"/>
    </row>
    <row r="144" spans="1:31" x14ac:dyDescent="0.25">
      <c r="A144" s="4"/>
      <c r="B144" s="4" t="s">
        <v>3</v>
      </c>
      <c r="C144" s="4"/>
      <c r="D144" s="4" t="s">
        <v>4</v>
      </c>
      <c r="E144" s="4"/>
      <c r="F144" s="4" t="s">
        <v>5</v>
      </c>
      <c r="G144" s="4"/>
      <c r="H144" s="4" t="s">
        <v>6</v>
      </c>
      <c r="I144" s="4"/>
      <c r="J144" s="4" t="s">
        <v>7</v>
      </c>
      <c r="K144" s="4"/>
      <c r="L144" s="4"/>
      <c r="M144" s="4" t="s">
        <v>8</v>
      </c>
      <c r="N144" s="4"/>
      <c r="O144" s="4"/>
      <c r="P144" s="6"/>
    </row>
    <row r="145" spans="1:33" x14ac:dyDescent="0.25">
      <c r="A145" s="4"/>
      <c r="B145" s="7" t="s">
        <v>1</v>
      </c>
      <c r="C145" s="7" t="s">
        <v>2</v>
      </c>
      <c r="D145" s="7" t="s">
        <v>1</v>
      </c>
      <c r="E145" s="7" t="s">
        <v>2</v>
      </c>
      <c r="F145" s="7" t="s">
        <v>1</v>
      </c>
      <c r="G145" s="7" t="s">
        <v>2</v>
      </c>
      <c r="H145" s="7" t="s">
        <v>1</v>
      </c>
      <c r="I145" s="7" t="s">
        <v>2</v>
      </c>
      <c r="J145" s="7" t="s">
        <v>1</v>
      </c>
      <c r="K145" s="7" t="s">
        <v>2</v>
      </c>
      <c r="L145" s="7"/>
      <c r="M145" s="7" t="s">
        <v>1</v>
      </c>
      <c r="N145" s="7" t="s">
        <v>2</v>
      </c>
      <c r="O145" s="4" t="s">
        <v>9</v>
      </c>
      <c r="P145" s="6" t="s">
        <v>10</v>
      </c>
      <c r="S145" t="s">
        <v>3</v>
      </c>
      <c r="U145" t="s">
        <v>4</v>
      </c>
      <c r="W145" t="s">
        <v>5</v>
      </c>
      <c r="Y145" t="s">
        <v>6</v>
      </c>
      <c r="AA145" t="s">
        <v>7</v>
      </c>
      <c r="AC145" t="s">
        <v>12</v>
      </c>
      <c r="AD145" t="s">
        <v>13</v>
      </c>
      <c r="AE145" t="s">
        <v>14</v>
      </c>
      <c r="AF145" t="s">
        <v>15</v>
      </c>
      <c r="AG145" t="s">
        <v>16</v>
      </c>
    </row>
    <row r="146" spans="1:33" x14ac:dyDescent="0.25">
      <c r="A146" s="1" t="s">
        <v>0</v>
      </c>
      <c r="F146">
        <v>0</v>
      </c>
      <c r="G146">
        <v>0</v>
      </c>
      <c r="H146">
        <v>0</v>
      </c>
      <c r="I146">
        <v>0</v>
      </c>
      <c r="M146">
        <f t="shared" ref="M146:M160" si="66" xml:space="preserve"> B146 + D146 + F146 + H146 + J146</f>
        <v>0</v>
      </c>
      <c r="N146">
        <f t="shared" ref="N146:N160" si="67" xml:space="preserve"> C146 + E146 + G146 + I146 + K146</f>
        <v>0</v>
      </c>
      <c r="O146" s="1">
        <f t="shared" ref="O146:O160" si="68">M146 - N146</f>
        <v>0</v>
      </c>
      <c r="P146" s="3">
        <f t="shared" ref="P146:P160" si="69" xml:space="preserve"> IF(M146+N146=0, 0, IF(N146=0, "MAX", M146/N146))</f>
        <v>0</v>
      </c>
      <c r="Q146">
        <v>2</v>
      </c>
      <c r="T146">
        <v>1</v>
      </c>
      <c r="U146">
        <v>0</v>
      </c>
      <c r="X146">
        <v>0</v>
      </c>
      <c r="Y146">
        <v>0</v>
      </c>
      <c r="AC146" t="s">
        <v>56</v>
      </c>
      <c r="AD146" t="s">
        <v>57</v>
      </c>
      <c r="AE146" t="s">
        <v>56</v>
      </c>
      <c r="AF146" t="s">
        <v>57</v>
      </c>
    </row>
    <row r="147" spans="1:33" x14ac:dyDescent="0.25">
      <c r="A147" s="1" t="s">
        <v>18</v>
      </c>
      <c r="B147">
        <v>1</v>
      </c>
      <c r="C147">
        <v>1</v>
      </c>
      <c r="M147">
        <f t="shared" si="66"/>
        <v>1</v>
      </c>
      <c r="N147">
        <f t="shared" si="67"/>
        <v>1</v>
      </c>
      <c r="O147" s="1">
        <f t="shared" si="68"/>
        <v>0</v>
      </c>
      <c r="P147" s="3">
        <f t="shared" si="69"/>
        <v>1</v>
      </c>
      <c r="Q147">
        <f t="shared" ref="Q147:Q152" si="70">IF(AND(M147 = 0, N147 = 0), 0, IF(P147 &lt; 1, 3, IF(P147 &gt;= P$160, 1, 2)))</f>
        <v>2</v>
      </c>
      <c r="S147">
        <v>1</v>
      </c>
      <c r="T147">
        <v>3</v>
      </c>
      <c r="U147">
        <v>3</v>
      </c>
      <c r="V147">
        <v>1</v>
      </c>
      <c r="W147">
        <v>1</v>
      </c>
      <c r="X147">
        <v>1</v>
      </c>
      <c r="Y147">
        <v>2</v>
      </c>
      <c r="Z147">
        <v>2</v>
      </c>
      <c r="AC147" t="s">
        <v>58</v>
      </c>
      <c r="AD147" t="s">
        <v>59</v>
      </c>
      <c r="AE147" t="s">
        <v>58</v>
      </c>
      <c r="AF147" t="s">
        <v>60</v>
      </c>
    </row>
    <row r="148" spans="1:33" x14ac:dyDescent="0.25">
      <c r="A148" s="1" t="s">
        <v>22</v>
      </c>
      <c r="B148">
        <v>0</v>
      </c>
      <c r="C148">
        <v>0</v>
      </c>
      <c r="D148">
        <v>3</v>
      </c>
      <c r="E148">
        <v>1</v>
      </c>
      <c r="F148">
        <v>0</v>
      </c>
      <c r="G148">
        <v>2</v>
      </c>
      <c r="H148">
        <v>1</v>
      </c>
      <c r="I148">
        <v>1</v>
      </c>
      <c r="M148">
        <f t="shared" si="66"/>
        <v>4</v>
      </c>
      <c r="N148">
        <f t="shared" si="67"/>
        <v>4</v>
      </c>
      <c r="O148" s="1">
        <f t="shared" si="68"/>
        <v>0</v>
      </c>
      <c r="P148" s="3">
        <f t="shared" si="69"/>
        <v>1</v>
      </c>
      <c r="Q148">
        <f t="shared" si="70"/>
        <v>2</v>
      </c>
      <c r="S148">
        <v>3</v>
      </c>
      <c r="T148">
        <v>6</v>
      </c>
      <c r="U148">
        <v>7</v>
      </c>
      <c r="V148">
        <v>3</v>
      </c>
      <c r="W148">
        <v>3</v>
      </c>
      <c r="X148">
        <v>2</v>
      </c>
      <c r="Y148">
        <v>4</v>
      </c>
      <c r="Z148">
        <v>3</v>
      </c>
      <c r="AC148" t="s">
        <v>61</v>
      </c>
      <c r="AD148" t="s">
        <v>68</v>
      </c>
      <c r="AE148" t="s">
        <v>75</v>
      </c>
      <c r="AF148" t="s">
        <v>68</v>
      </c>
    </row>
    <row r="149" spans="1:33" x14ac:dyDescent="0.25">
      <c r="A149" s="1" t="s">
        <v>29</v>
      </c>
      <c r="M149">
        <f t="shared" si="66"/>
        <v>0</v>
      </c>
      <c r="N149">
        <f t="shared" si="67"/>
        <v>0</v>
      </c>
      <c r="O149" s="1">
        <f t="shared" si="68"/>
        <v>0</v>
      </c>
      <c r="P149" s="3">
        <f t="shared" si="69"/>
        <v>0</v>
      </c>
      <c r="Q149">
        <f t="shared" si="70"/>
        <v>0</v>
      </c>
      <c r="S149">
        <v>4</v>
      </c>
      <c r="T149">
        <v>7</v>
      </c>
      <c r="U149">
        <v>8</v>
      </c>
      <c r="V149">
        <v>5</v>
      </c>
      <c r="W149">
        <v>4</v>
      </c>
      <c r="X149">
        <v>3</v>
      </c>
      <c r="Y149">
        <v>6</v>
      </c>
      <c r="Z149">
        <v>4</v>
      </c>
      <c r="AC149" t="s">
        <v>62</v>
      </c>
      <c r="AD149" t="s">
        <v>69</v>
      </c>
      <c r="AE149" t="s">
        <v>76</v>
      </c>
      <c r="AF149" t="s">
        <v>81</v>
      </c>
    </row>
    <row r="150" spans="1:33" x14ac:dyDescent="0.25">
      <c r="A150" s="1" t="s">
        <v>19</v>
      </c>
      <c r="B150">
        <v>0</v>
      </c>
      <c r="C150">
        <v>3</v>
      </c>
      <c r="D150">
        <v>0</v>
      </c>
      <c r="E150">
        <v>0</v>
      </c>
      <c r="F150">
        <v>0</v>
      </c>
      <c r="G150">
        <v>2</v>
      </c>
      <c r="H150">
        <v>0</v>
      </c>
      <c r="I150">
        <v>0</v>
      </c>
      <c r="M150">
        <f t="shared" si="66"/>
        <v>0</v>
      </c>
      <c r="N150">
        <f t="shared" si="67"/>
        <v>5</v>
      </c>
      <c r="O150" s="1">
        <f t="shared" si="68"/>
        <v>-5</v>
      </c>
      <c r="P150" s="3">
        <f t="shared" si="69"/>
        <v>0</v>
      </c>
      <c r="Q150">
        <f t="shared" si="70"/>
        <v>3</v>
      </c>
      <c r="S150">
        <v>6</v>
      </c>
      <c r="T150">
        <v>14</v>
      </c>
      <c r="U150">
        <v>16</v>
      </c>
      <c r="V150">
        <v>6</v>
      </c>
      <c r="W150">
        <v>6</v>
      </c>
      <c r="X150">
        <v>4</v>
      </c>
      <c r="Y150">
        <v>10</v>
      </c>
      <c r="Z150">
        <v>6</v>
      </c>
      <c r="AC150" t="s">
        <v>63</v>
      </c>
      <c r="AD150" t="s">
        <v>70</v>
      </c>
      <c r="AE150" t="s">
        <v>77</v>
      </c>
      <c r="AF150" t="s">
        <v>82</v>
      </c>
    </row>
    <row r="151" spans="1:33" x14ac:dyDescent="0.25">
      <c r="A151" s="1" t="s">
        <v>20</v>
      </c>
      <c r="B151">
        <v>1</v>
      </c>
      <c r="C151">
        <v>3</v>
      </c>
      <c r="D151">
        <v>1</v>
      </c>
      <c r="E151">
        <v>3</v>
      </c>
      <c r="F151">
        <v>6</v>
      </c>
      <c r="G151">
        <v>2</v>
      </c>
      <c r="H151">
        <v>4</v>
      </c>
      <c r="I151">
        <v>1</v>
      </c>
      <c r="M151">
        <f t="shared" si="66"/>
        <v>12</v>
      </c>
      <c r="N151">
        <f t="shared" si="67"/>
        <v>9</v>
      </c>
      <c r="O151" s="1">
        <f t="shared" si="68"/>
        <v>3</v>
      </c>
      <c r="P151" s="3">
        <f t="shared" si="69"/>
        <v>1.3333333333333333</v>
      </c>
      <c r="Q151">
        <f t="shared" si="70"/>
        <v>1</v>
      </c>
      <c r="S151">
        <v>9</v>
      </c>
      <c r="T151">
        <v>18</v>
      </c>
      <c r="U151">
        <v>18</v>
      </c>
      <c r="V151">
        <v>8</v>
      </c>
      <c r="W151">
        <v>12</v>
      </c>
      <c r="X151">
        <v>5</v>
      </c>
      <c r="Y151">
        <v>11</v>
      </c>
      <c r="Z151">
        <v>7</v>
      </c>
      <c r="AC151" t="s">
        <v>85</v>
      </c>
      <c r="AD151" t="s">
        <v>71</v>
      </c>
      <c r="AE151" t="s">
        <v>78</v>
      </c>
      <c r="AF151" t="s">
        <v>83</v>
      </c>
    </row>
    <row r="152" spans="1:33" x14ac:dyDescent="0.25">
      <c r="A152" s="1" t="s">
        <v>23</v>
      </c>
      <c r="B152">
        <v>1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2</v>
      </c>
      <c r="I152">
        <v>0</v>
      </c>
      <c r="M152">
        <f t="shared" si="66"/>
        <v>4</v>
      </c>
      <c r="N152">
        <f t="shared" si="67"/>
        <v>2</v>
      </c>
      <c r="O152" s="1">
        <f t="shared" si="68"/>
        <v>2</v>
      </c>
      <c r="P152" s="3">
        <f t="shared" si="69"/>
        <v>2</v>
      </c>
      <c r="Q152">
        <f t="shared" si="70"/>
        <v>1</v>
      </c>
      <c r="S152">
        <v>14</v>
      </c>
      <c r="T152">
        <v>21</v>
      </c>
      <c r="U152">
        <v>20</v>
      </c>
      <c r="V152">
        <v>10</v>
      </c>
      <c r="W152">
        <v>13</v>
      </c>
      <c r="X152">
        <v>7</v>
      </c>
      <c r="Y152">
        <v>17</v>
      </c>
      <c r="Z152">
        <v>8</v>
      </c>
      <c r="AC152" t="s">
        <v>86</v>
      </c>
      <c r="AD152" t="s">
        <v>72</v>
      </c>
      <c r="AE152" t="s">
        <v>79</v>
      </c>
      <c r="AF152" t="s">
        <v>84</v>
      </c>
    </row>
    <row r="153" spans="1:33" x14ac:dyDescent="0.25">
      <c r="A153" s="1" t="s">
        <v>30</v>
      </c>
      <c r="F153">
        <v>0</v>
      </c>
      <c r="G153">
        <v>0</v>
      </c>
      <c r="M153">
        <f t="shared" si="66"/>
        <v>0</v>
      </c>
      <c r="N153">
        <f t="shared" si="67"/>
        <v>0</v>
      </c>
      <c r="O153" s="1">
        <f t="shared" si="68"/>
        <v>0</v>
      </c>
      <c r="P153" s="3">
        <f t="shared" si="69"/>
        <v>0</v>
      </c>
      <c r="Q153">
        <v>2</v>
      </c>
      <c r="S153">
        <v>15</v>
      </c>
      <c r="T153">
        <v>22</v>
      </c>
      <c r="U153">
        <v>21</v>
      </c>
      <c r="V153">
        <v>12</v>
      </c>
      <c r="W153">
        <v>15</v>
      </c>
      <c r="X153">
        <v>10</v>
      </c>
      <c r="Y153">
        <v>18</v>
      </c>
      <c r="Z153">
        <v>9</v>
      </c>
      <c r="AC153" t="s">
        <v>64</v>
      </c>
      <c r="AD153" t="s">
        <v>73</v>
      </c>
      <c r="AE153" t="s">
        <v>80</v>
      </c>
      <c r="AF153" t="s">
        <v>91</v>
      </c>
    </row>
    <row r="154" spans="1:33" x14ac:dyDescent="0.25">
      <c r="A154" s="1" t="s">
        <v>27</v>
      </c>
      <c r="B154">
        <v>1</v>
      </c>
      <c r="C154">
        <v>0</v>
      </c>
      <c r="F154">
        <v>1</v>
      </c>
      <c r="G154">
        <v>0</v>
      </c>
      <c r="M154">
        <f t="shared" si="66"/>
        <v>2</v>
      </c>
      <c r="N154">
        <f t="shared" si="67"/>
        <v>0</v>
      </c>
      <c r="O154" s="1">
        <f t="shared" si="68"/>
        <v>2</v>
      </c>
      <c r="P154" s="3" t="str">
        <f t="shared" si="69"/>
        <v>MAX</v>
      </c>
      <c r="Q154">
        <f>IF(AND(M154 = 0, N154 = 0), 0, IF(P154 &lt; 1, 3, IF(P154 &gt;= P$160, 1, 2)))</f>
        <v>1</v>
      </c>
      <c r="S154">
        <v>16</v>
      </c>
      <c r="T154">
        <v>25</v>
      </c>
      <c r="U154">
        <v>22</v>
      </c>
      <c r="V154">
        <v>13</v>
      </c>
      <c r="W154">
        <v>21</v>
      </c>
      <c r="X154">
        <v>12</v>
      </c>
      <c r="Y154">
        <v>20</v>
      </c>
      <c r="Z154">
        <v>10</v>
      </c>
      <c r="AC154" t="s">
        <v>65</v>
      </c>
      <c r="AD154" t="s">
        <v>74</v>
      </c>
      <c r="AE154" t="s">
        <v>90</v>
      </c>
      <c r="AF154" t="s">
        <v>92</v>
      </c>
    </row>
    <row r="155" spans="1:33" x14ac:dyDescent="0.25">
      <c r="A155" s="1" t="s">
        <v>24</v>
      </c>
      <c r="H155">
        <v>0</v>
      </c>
      <c r="I155">
        <v>0</v>
      </c>
      <c r="M155">
        <f t="shared" si="66"/>
        <v>0</v>
      </c>
      <c r="N155">
        <f t="shared" si="67"/>
        <v>0</v>
      </c>
      <c r="O155" s="1">
        <f t="shared" si="68"/>
        <v>0</v>
      </c>
      <c r="P155" s="3">
        <f t="shared" si="69"/>
        <v>0</v>
      </c>
      <c r="Q155">
        <v>2</v>
      </c>
      <c r="U155">
        <v>23</v>
      </c>
      <c r="V155">
        <v>15</v>
      </c>
      <c r="W155">
        <v>24</v>
      </c>
      <c r="X155">
        <v>13</v>
      </c>
      <c r="Y155">
        <v>23</v>
      </c>
      <c r="Z155">
        <v>11</v>
      </c>
      <c r="AC155" t="s">
        <v>67</v>
      </c>
      <c r="AD155" t="s">
        <v>87</v>
      </c>
      <c r="AE155" t="s">
        <v>89</v>
      </c>
    </row>
    <row r="156" spans="1:33" x14ac:dyDescent="0.25">
      <c r="A156" s="1" t="s">
        <v>28</v>
      </c>
      <c r="M156">
        <f t="shared" si="66"/>
        <v>0</v>
      </c>
      <c r="N156">
        <f t="shared" si="67"/>
        <v>0</v>
      </c>
      <c r="O156" s="1">
        <f t="shared" si="68"/>
        <v>0</v>
      </c>
      <c r="P156" s="3">
        <f t="shared" si="69"/>
        <v>0</v>
      </c>
      <c r="Q156">
        <f>IF(AND(M156 = 0, N156 = 0), 0, IF(P156 &lt; 1, 3, IF(P156 &gt;= P$160, 1, 2)))</f>
        <v>0</v>
      </c>
      <c r="U156">
        <v>24</v>
      </c>
      <c r="V156">
        <v>16</v>
      </c>
      <c r="W156">
        <v>25</v>
      </c>
      <c r="Y156">
        <v>24</v>
      </c>
      <c r="Z156">
        <v>13</v>
      </c>
      <c r="AC156" t="s">
        <v>66</v>
      </c>
      <c r="AE156" t="s">
        <v>88</v>
      </c>
    </row>
    <row r="157" spans="1:33" x14ac:dyDescent="0.25">
      <c r="A157" s="1" t="s">
        <v>21</v>
      </c>
      <c r="B157">
        <v>1</v>
      </c>
      <c r="C157">
        <v>3</v>
      </c>
      <c r="D157">
        <v>0</v>
      </c>
      <c r="E157">
        <v>0</v>
      </c>
      <c r="F157">
        <v>5</v>
      </c>
      <c r="G157">
        <v>2</v>
      </c>
      <c r="H157">
        <v>2</v>
      </c>
      <c r="I157">
        <v>1</v>
      </c>
      <c r="M157">
        <f t="shared" si="66"/>
        <v>8</v>
      </c>
      <c r="N157">
        <f t="shared" si="67"/>
        <v>6</v>
      </c>
      <c r="O157" s="1">
        <f t="shared" si="68"/>
        <v>2</v>
      </c>
      <c r="P157" s="3">
        <f t="shared" si="69"/>
        <v>1.3333333333333333</v>
      </c>
      <c r="Q157">
        <f>IF(AND(M157 = 0, N157 = 0), 0, IF(P157 &lt; 1, 3, IF(P157 &gt;= P$160, 1, 2)))</f>
        <v>1</v>
      </c>
      <c r="U157">
        <v>25</v>
      </c>
      <c r="V157">
        <v>17</v>
      </c>
      <c r="Y157">
        <v>25</v>
      </c>
      <c r="Z157">
        <v>14</v>
      </c>
    </row>
    <row r="158" spans="1:33" x14ac:dyDescent="0.25">
      <c r="A158" s="1" t="s">
        <v>26</v>
      </c>
      <c r="B158">
        <v>1</v>
      </c>
      <c r="C158">
        <v>2</v>
      </c>
      <c r="D158">
        <v>0</v>
      </c>
      <c r="E158">
        <v>1</v>
      </c>
      <c r="F158">
        <v>0</v>
      </c>
      <c r="G158">
        <v>1</v>
      </c>
      <c r="H158">
        <v>2</v>
      </c>
      <c r="I158">
        <v>0</v>
      </c>
      <c r="M158">
        <f t="shared" si="66"/>
        <v>3</v>
      </c>
      <c r="N158">
        <f t="shared" si="67"/>
        <v>4</v>
      </c>
      <c r="O158" s="1">
        <f t="shared" si="68"/>
        <v>-1</v>
      </c>
      <c r="P158" s="3">
        <f t="shared" si="69"/>
        <v>0.75</v>
      </c>
      <c r="Q158">
        <f>IF(AND(M158 = 0, N158 = 0), 0, IF(P158 &lt; 1, 3, IF(P158 &gt;= P$160, 1, 2)))</f>
        <v>3</v>
      </c>
    </row>
    <row r="159" spans="1:33" x14ac:dyDescent="0.25">
      <c r="A159" s="1" t="s">
        <v>17</v>
      </c>
      <c r="B159">
        <v>1</v>
      </c>
      <c r="C159">
        <v>0</v>
      </c>
      <c r="D159">
        <v>2</v>
      </c>
      <c r="E159">
        <v>0</v>
      </c>
      <c r="F159">
        <v>1</v>
      </c>
      <c r="G159">
        <v>1</v>
      </c>
      <c r="H159">
        <v>3</v>
      </c>
      <c r="I159">
        <v>1</v>
      </c>
      <c r="M159">
        <f t="shared" si="66"/>
        <v>7</v>
      </c>
      <c r="N159">
        <f t="shared" si="67"/>
        <v>2</v>
      </c>
      <c r="O159" s="1">
        <f t="shared" si="68"/>
        <v>5</v>
      </c>
      <c r="P159" s="3">
        <f t="shared" si="69"/>
        <v>3.5</v>
      </c>
      <c r="Q159">
        <f>IF(AND(M159 = 0, N159 = 0), 0, IF(P159 &lt; 1, 3, IF(P159 &gt;= P$160, 1, 2)))</f>
        <v>1</v>
      </c>
    </row>
    <row r="160" spans="1:33" x14ac:dyDescent="0.25">
      <c r="A160" s="4"/>
      <c r="B160" s="4">
        <v>16</v>
      </c>
      <c r="C160" s="4">
        <v>25</v>
      </c>
      <c r="D160" s="4">
        <v>25</v>
      </c>
      <c r="E160" s="4">
        <v>17</v>
      </c>
      <c r="F160" s="4">
        <v>25</v>
      </c>
      <c r="G160" s="4">
        <v>13</v>
      </c>
      <c r="H160" s="4">
        <v>25</v>
      </c>
      <c r="I160" s="4">
        <v>14</v>
      </c>
      <c r="J160" s="4"/>
      <c r="K160" s="4"/>
      <c r="L160" s="4"/>
      <c r="M160" s="4">
        <f t="shared" si="66"/>
        <v>91</v>
      </c>
      <c r="N160" s="4">
        <f t="shared" si="67"/>
        <v>69</v>
      </c>
      <c r="O160" s="4">
        <f t="shared" si="68"/>
        <v>22</v>
      </c>
      <c r="P160" s="5">
        <f t="shared" si="69"/>
        <v>1.318840579710145</v>
      </c>
    </row>
    <row r="161" spans="1:33" x14ac:dyDescent="0.25">
      <c r="P161" s="2"/>
    </row>
    <row r="162" spans="1:33" ht="18" customHeight="1" x14ac:dyDescent="0.3">
      <c r="A162" s="8">
        <v>44100</v>
      </c>
      <c r="B162" s="9" t="s">
        <v>25</v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10"/>
    </row>
    <row r="163" spans="1:33" x14ac:dyDescent="0.25">
      <c r="A163" s="4"/>
      <c r="B163" s="4" t="s">
        <v>3</v>
      </c>
      <c r="C163" s="4"/>
      <c r="D163" s="4" t="s">
        <v>4</v>
      </c>
      <c r="E163" s="4"/>
      <c r="F163" s="4" t="s">
        <v>5</v>
      </c>
      <c r="G163" s="4"/>
      <c r="H163" s="4" t="s">
        <v>6</v>
      </c>
      <c r="I163" s="4"/>
      <c r="J163" s="4" t="s">
        <v>7</v>
      </c>
      <c r="K163" s="4"/>
      <c r="L163" s="4"/>
      <c r="M163" s="4" t="s">
        <v>8</v>
      </c>
      <c r="N163" s="4"/>
      <c r="O163" s="4"/>
      <c r="P163" s="6"/>
    </row>
    <row r="164" spans="1:33" x14ac:dyDescent="0.25">
      <c r="A164" s="4"/>
      <c r="B164" s="7" t="s">
        <v>1</v>
      </c>
      <c r="C164" s="7" t="s">
        <v>2</v>
      </c>
      <c r="D164" s="7" t="s">
        <v>1</v>
      </c>
      <c r="E164" s="7" t="s">
        <v>2</v>
      </c>
      <c r="F164" s="7" t="s">
        <v>1</v>
      </c>
      <c r="G164" s="7" t="s">
        <v>2</v>
      </c>
      <c r="H164" s="7" t="s">
        <v>1</v>
      </c>
      <c r="I164" s="7" t="s">
        <v>2</v>
      </c>
      <c r="J164" s="7" t="s">
        <v>1</v>
      </c>
      <c r="K164" s="7" t="s">
        <v>2</v>
      </c>
      <c r="L164" s="7"/>
      <c r="M164" s="7" t="s">
        <v>1</v>
      </c>
      <c r="N164" s="7" t="s">
        <v>2</v>
      </c>
      <c r="O164" s="4" t="s">
        <v>9</v>
      </c>
      <c r="P164" s="6" t="s">
        <v>10</v>
      </c>
      <c r="S164" t="s">
        <v>3</v>
      </c>
      <c r="U164" t="s">
        <v>4</v>
      </c>
      <c r="W164" t="s">
        <v>5</v>
      </c>
      <c r="Y164" t="s">
        <v>6</v>
      </c>
      <c r="AA164" t="s">
        <v>7</v>
      </c>
      <c r="AC164" t="s">
        <v>12</v>
      </c>
      <c r="AD164" t="s">
        <v>13</v>
      </c>
      <c r="AE164" t="s">
        <v>14</v>
      </c>
      <c r="AF164" t="s">
        <v>15</v>
      </c>
      <c r="AG164" t="s">
        <v>16</v>
      </c>
    </row>
    <row r="165" spans="1:33" x14ac:dyDescent="0.25">
      <c r="A165" s="1" t="s">
        <v>0</v>
      </c>
      <c r="B165">
        <v>0</v>
      </c>
      <c r="C165">
        <v>1</v>
      </c>
      <c r="M165">
        <f t="shared" ref="M165:M179" si="71" xml:space="preserve"> B165 + D165 + F165 + H165 + J165</f>
        <v>0</v>
      </c>
      <c r="N165">
        <f t="shared" ref="N165:N179" si="72" xml:space="preserve"> C165 + E165 + G165 + I165 + K165</f>
        <v>1</v>
      </c>
      <c r="O165" s="1">
        <f t="shared" ref="O165:O179" si="73">M165 - N165</f>
        <v>-1</v>
      </c>
      <c r="P165" s="3">
        <f t="shared" ref="P165:P179" si="74" xml:space="preserve"> IF(M165+N165=0, 0, IF(N165=0, "MAX", M165/N165))</f>
        <v>0</v>
      </c>
      <c r="Q165">
        <f>IF(AND(M165 = 0, N165 = 0), 0, IF(P165 &lt; 1, 3, IF(P165 &gt;= P$179, 1, 2)))</f>
        <v>3</v>
      </c>
      <c r="T165">
        <v>0</v>
      </c>
      <c r="U165">
        <v>0</v>
      </c>
      <c r="X165">
        <v>1</v>
      </c>
      <c r="AC165" t="s">
        <v>31</v>
      </c>
      <c r="AD165" t="s">
        <v>33</v>
      </c>
      <c r="AE165" t="s">
        <v>31</v>
      </c>
    </row>
    <row r="166" spans="1:33" x14ac:dyDescent="0.25">
      <c r="A166" s="1" t="s">
        <v>18</v>
      </c>
      <c r="D166">
        <v>0</v>
      </c>
      <c r="E166">
        <v>0</v>
      </c>
      <c r="F166">
        <v>0</v>
      </c>
      <c r="G166">
        <v>0</v>
      </c>
      <c r="M166">
        <f t="shared" si="71"/>
        <v>0</v>
      </c>
      <c r="N166">
        <f t="shared" si="72"/>
        <v>0</v>
      </c>
      <c r="O166" s="1">
        <f t="shared" si="73"/>
        <v>0</v>
      </c>
      <c r="P166" s="3">
        <f t="shared" si="74"/>
        <v>0</v>
      </c>
      <c r="Q166">
        <v>2</v>
      </c>
      <c r="S166">
        <v>5</v>
      </c>
      <c r="T166">
        <v>1</v>
      </c>
      <c r="U166">
        <v>2</v>
      </c>
      <c r="V166">
        <v>5</v>
      </c>
      <c r="W166">
        <v>1</v>
      </c>
      <c r="X166">
        <v>3</v>
      </c>
      <c r="AC166" t="s">
        <v>32</v>
      </c>
      <c r="AD166" t="s">
        <v>31</v>
      </c>
      <c r="AE166" t="s">
        <v>34</v>
      </c>
    </row>
    <row r="167" spans="1:33" x14ac:dyDescent="0.25">
      <c r="A167" s="1" t="s">
        <v>22</v>
      </c>
      <c r="B167">
        <v>4</v>
      </c>
      <c r="C167">
        <v>0</v>
      </c>
      <c r="D167">
        <v>0</v>
      </c>
      <c r="E167">
        <v>1</v>
      </c>
      <c r="F167">
        <v>0</v>
      </c>
      <c r="G167">
        <v>1</v>
      </c>
      <c r="M167">
        <f t="shared" ref="M167:M172" si="75" xml:space="preserve"> B167 + D167 + F167 + H167 + J167</f>
        <v>4</v>
      </c>
      <c r="N167">
        <f t="shared" ref="N167:N172" si="76" xml:space="preserve"> C167 + E167 + G167 + I167 + K167</f>
        <v>2</v>
      </c>
      <c r="O167" s="1">
        <f t="shared" ref="O167:O172" si="77">M167 - N167</f>
        <v>2</v>
      </c>
      <c r="P167" s="3">
        <f t="shared" ref="P167:P172" si="78" xml:space="preserve"> IF(M167+N167=0, 0, IF(N167=0, "MAX", M167/N167))</f>
        <v>2</v>
      </c>
      <c r="Q167">
        <f t="shared" ref="Q167:Q178" si="79">IF(AND(M167 = 0, N167 = 0), 0, IF(P167 &lt; 1, 3, IF(P167 &gt;= P$179, 1, 2)))</f>
        <v>1</v>
      </c>
      <c r="S167">
        <v>7</v>
      </c>
      <c r="T167">
        <v>2</v>
      </c>
      <c r="U167">
        <v>5</v>
      </c>
      <c r="V167">
        <v>6</v>
      </c>
      <c r="W167">
        <v>2</v>
      </c>
      <c r="X167">
        <v>5</v>
      </c>
      <c r="AC167" t="s">
        <v>35</v>
      </c>
      <c r="AD167" t="s">
        <v>39</v>
      </c>
      <c r="AE167" t="s">
        <v>50</v>
      </c>
    </row>
    <row r="168" spans="1:33" x14ac:dyDescent="0.25">
      <c r="A168" s="1" t="s">
        <v>29</v>
      </c>
      <c r="M168">
        <f t="shared" si="75"/>
        <v>0</v>
      </c>
      <c r="N168">
        <f t="shared" si="76"/>
        <v>0</v>
      </c>
      <c r="O168" s="1">
        <f t="shared" si="77"/>
        <v>0</v>
      </c>
      <c r="P168" s="3">
        <f t="shared" si="78"/>
        <v>0</v>
      </c>
      <c r="Q168">
        <f t="shared" si="79"/>
        <v>0</v>
      </c>
      <c r="S168">
        <v>8</v>
      </c>
      <c r="T168">
        <v>4</v>
      </c>
      <c r="U168">
        <v>7</v>
      </c>
      <c r="V168">
        <v>7</v>
      </c>
      <c r="W168">
        <v>3</v>
      </c>
      <c r="X168">
        <v>6</v>
      </c>
      <c r="AC168" t="s">
        <v>36</v>
      </c>
      <c r="AD168" t="s">
        <v>40</v>
      </c>
      <c r="AE168" t="s">
        <v>49</v>
      </c>
    </row>
    <row r="169" spans="1:33" x14ac:dyDescent="0.25">
      <c r="A169" s="1" t="s">
        <v>19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1</v>
      </c>
      <c r="M169">
        <f t="shared" si="75"/>
        <v>0</v>
      </c>
      <c r="N169">
        <f t="shared" si="76"/>
        <v>2</v>
      </c>
      <c r="O169" s="1">
        <f t="shared" si="77"/>
        <v>-2</v>
      </c>
      <c r="P169" s="3">
        <f t="shared" si="78"/>
        <v>0</v>
      </c>
      <c r="Q169">
        <f t="shared" si="79"/>
        <v>3</v>
      </c>
      <c r="S169">
        <v>16</v>
      </c>
      <c r="T169">
        <v>5</v>
      </c>
      <c r="U169">
        <v>9</v>
      </c>
      <c r="V169">
        <v>9</v>
      </c>
      <c r="W169">
        <v>14</v>
      </c>
      <c r="X169">
        <v>9</v>
      </c>
      <c r="AC169" t="s">
        <v>37</v>
      </c>
      <c r="AD169" t="s">
        <v>41</v>
      </c>
      <c r="AE169" t="s">
        <v>48</v>
      </c>
    </row>
    <row r="170" spans="1:33" x14ac:dyDescent="0.25">
      <c r="A170" s="1" t="s">
        <v>20</v>
      </c>
      <c r="B170">
        <v>4</v>
      </c>
      <c r="C170">
        <v>1</v>
      </c>
      <c r="D170">
        <v>5</v>
      </c>
      <c r="E170">
        <v>2</v>
      </c>
      <c r="F170">
        <v>5</v>
      </c>
      <c r="G170">
        <v>2</v>
      </c>
      <c r="M170">
        <f t="shared" si="75"/>
        <v>14</v>
      </c>
      <c r="N170">
        <f t="shared" si="76"/>
        <v>5</v>
      </c>
      <c r="O170" s="1">
        <f t="shared" si="77"/>
        <v>9</v>
      </c>
      <c r="P170" s="3">
        <f t="shared" si="78"/>
        <v>2.8</v>
      </c>
      <c r="Q170">
        <f t="shared" si="79"/>
        <v>1</v>
      </c>
      <c r="S170">
        <v>17</v>
      </c>
      <c r="T170">
        <v>6</v>
      </c>
      <c r="U170">
        <v>18</v>
      </c>
      <c r="V170">
        <v>10</v>
      </c>
      <c r="W170">
        <v>16</v>
      </c>
      <c r="X170">
        <v>11</v>
      </c>
      <c r="AC170" t="s">
        <v>38</v>
      </c>
      <c r="AD170" t="s">
        <v>42</v>
      </c>
      <c r="AE170" t="s">
        <v>47</v>
      </c>
    </row>
    <row r="171" spans="1:33" x14ac:dyDescent="0.25">
      <c r="A171" s="1" t="s">
        <v>23</v>
      </c>
      <c r="B171">
        <v>3</v>
      </c>
      <c r="C171">
        <v>1</v>
      </c>
      <c r="D171">
        <v>2</v>
      </c>
      <c r="E171">
        <v>1</v>
      </c>
      <c r="F171">
        <v>5</v>
      </c>
      <c r="G171">
        <v>1</v>
      </c>
      <c r="M171">
        <f t="shared" si="75"/>
        <v>10</v>
      </c>
      <c r="N171">
        <f t="shared" si="76"/>
        <v>3</v>
      </c>
      <c r="O171" s="1">
        <f t="shared" si="77"/>
        <v>7</v>
      </c>
      <c r="P171" s="3">
        <f t="shared" si="78"/>
        <v>3.3333333333333335</v>
      </c>
      <c r="Q171">
        <f t="shared" si="79"/>
        <v>1</v>
      </c>
      <c r="S171">
        <v>18</v>
      </c>
      <c r="T171">
        <v>7</v>
      </c>
      <c r="U171">
        <v>20</v>
      </c>
      <c r="V171">
        <v>13</v>
      </c>
      <c r="W171">
        <v>17</v>
      </c>
      <c r="X171">
        <v>13</v>
      </c>
      <c r="AD171" t="s">
        <v>44</v>
      </c>
      <c r="AE171" t="s">
        <v>46</v>
      </c>
    </row>
    <row r="172" spans="1:33" x14ac:dyDescent="0.25">
      <c r="A172" s="1" t="s">
        <v>30</v>
      </c>
      <c r="B172">
        <v>0</v>
      </c>
      <c r="C172">
        <v>0</v>
      </c>
      <c r="D172">
        <v>1</v>
      </c>
      <c r="E172">
        <v>1</v>
      </c>
      <c r="F172">
        <v>2</v>
      </c>
      <c r="G172">
        <v>1</v>
      </c>
      <c r="M172">
        <f t="shared" si="75"/>
        <v>3</v>
      </c>
      <c r="N172">
        <f t="shared" si="76"/>
        <v>2</v>
      </c>
      <c r="O172" s="1">
        <f t="shared" si="77"/>
        <v>1</v>
      </c>
      <c r="P172" s="3">
        <f t="shared" si="78"/>
        <v>1.5</v>
      </c>
      <c r="Q172">
        <f t="shared" si="79"/>
        <v>1</v>
      </c>
      <c r="S172">
        <v>21</v>
      </c>
      <c r="T172">
        <v>8</v>
      </c>
      <c r="U172">
        <v>21</v>
      </c>
      <c r="V172">
        <v>14</v>
      </c>
      <c r="W172">
        <v>18</v>
      </c>
      <c r="X172">
        <v>15</v>
      </c>
      <c r="AD172" t="s">
        <v>43</v>
      </c>
      <c r="AE172" t="s">
        <v>45</v>
      </c>
    </row>
    <row r="173" spans="1:33" x14ac:dyDescent="0.25">
      <c r="A173" s="1" t="s">
        <v>27</v>
      </c>
      <c r="M173">
        <f t="shared" si="71"/>
        <v>0</v>
      </c>
      <c r="N173">
        <f t="shared" si="72"/>
        <v>0</v>
      </c>
      <c r="O173" s="1">
        <f t="shared" si="73"/>
        <v>0</v>
      </c>
      <c r="P173" s="3">
        <f t="shared" si="74"/>
        <v>0</v>
      </c>
      <c r="Q173">
        <f t="shared" si="79"/>
        <v>0</v>
      </c>
      <c r="S173">
        <v>22</v>
      </c>
      <c r="T173">
        <v>9</v>
      </c>
      <c r="U173">
        <v>23</v>
      </c>
      <c r="V173">
        <v>15</v>
      </c>
      <c r="W173">
        <v>21</v>
      </c>
      <c r="X173">
        <v>17</v>
      </c>
    </row>
    <row r="174" spans="1:33" x14ac:dyDescent="0.25">
      <c r="A174" s="1" t="s">
        <v>24</v>
      </c>
      <c r="M174">
        <f t="shared" si="71"/>
        <v>0</v>
      </c>
      <c r="N174">
        <f t="shared" si="72"/>
        <v>0</v>
      </c>
      <c r="O174" s="1">
        <f t="shared" si="73"/>
        <v>0</v>
      </c>
      <c r="P174" s="3">
        <f t="shared" si="74"/>
        <v>0</v>
      </c>
      <c r="Q174">
        <f t="shared" si="79"/>
        <v>0</v>
      </c>
      <c r="S174">
        <v>23</v>
      </c>
      <c r="T174">
        <v>11</v>
      </c>
      <c r="U174">
        <v>24</v>
      </c>
      <c r="V174">
        <v>17</v>
      </c>
      <c r="W174">
        <v>22</v>
      </c>
      <c r="X174">
        <v>20</v>
      </c>
    </row>
    <row r="175" spans="1:33" x14ac:dyDescent="0.25">
      <c r="A175" s="1" t="s">
        <v>28</v>
      </c>
      <c r="M175">
        <f t="shared" si="71"/>
        <v>0</v>
      </c>
      <c r="N175">
        <f t="shared" si="72"/>
        <v>0</v>
      </c>
      <c r="O175" s="1">
        <f t="shared" si="73"/>
        <v>0</v>
      </c>
      <c r="P175" s="3">
        <f t="shared" si="74"/>
        <v>0</v>
      </c>
      <c r="Q175">
        <f t="shared" si="79"/>
        <v>0</v>
      </c>
      <c r="S175">
        <v>25</v>
      </c>
      <c r="U175">
        <v>25</v>
      </c>
      <c r="V175">
        <v>18</v>
      </c>
      <c r="W175">
        <v>23</v>
      </c>
      <c r="X175">
        <v>22</v>
      </c>
    </row>
    <row r="176" spans="1:33" x14ac:dyDescent="0.25">
      <c r="A176" s="1" t="s">
        <v>21</v>
      </c>
      <c r="B176">
        <v>2</v>
      </c>
      <c r="C176">
        <v>2</v>
      </c>
      <c r="D176">
        <v>3</v>
      </c>
      <c r="E176">
        <v>4</v>
      </c>
      <c r="F176">
        <v>3</v>
      </c>
      <c r="G176">
        <v>5</v>
      </c>
      <c r="M176">
        <f t="shared" si="71"/>
        <v>8</v>
      </c>
      <c r="N176">
        <f t="shared" si="72"/>
        <v>11</v>
      </c>
      <c r="O176" s="1">
        <f t="shared" si="73"/>
        <v>-3</v>
      </c>
      <c r="P176" s="3">
        <f t="shared" si="74"/>
        <v>0.72727272727272729</v>
      </c>
      <c r="Q176">
        <f t="shared" si="79"/>
        <v>3</v>
      </c>
      <c r="W176">
        <v>24</v>
      </c>
      <c r="X176">
        <v>23</v>
      </c>
    </row>
    <row r="177" spans="1:23" x14ac:dyDescent="0.25">
      <c r="A177" s="1" t="s">
        <v>26</v>
      </c>
      <c r="B177">
        <v>0</v>
      </c>
      <c r="C177">
        <v>1</v>
      </c>
      <c r="D177">
        <v>2</v>
      </c>
      <c r="E177">
        <v>2</v>
      </c>
      <c r="F177">
        <v>2</v>
      </c>
      <c r="G177">
        <v>1</v>
      </c>
      <c r="M177">
        <f t="shared" si="71"/>
        <v>4</v>
      </c>
      <c r="N177">
        <f t="shared" si="72"/>
        <v>4</v>
      </c>
      <c r="O177" s="1">
        <f t="shared" si="73"/>
        <v>0</v>
      </c>
      <c r="P177" s="3">
        <f t="shared" si="74"/>
        <v>1</v>
      </c>
      <c r="Q177">
        <f t="shared" si="79"/>
        <v>2</v>
      </c>
      <c r="W177">
        <v>25</v>
      </c>
    </row>
    <row r="178" spans="1:23" x14ac:dyDescent="0.25">
      <c r="A178" s="1" t="s">
        <v>17</v>
      </c>
      <c r="M178">
        <f t="shared" si="71"/>
        <v>0</v>
      </c>
      <c r="N178">
        <f t="shared" si="72"/>
        <v>0</v>
      </c>
      <c r="O178" s="1">
        <f t="shared" si="73"/>
        <v>0</v>
      </c>
      <c r="P178" s="3">
        <f t="shared" si="74"/>
        <v>0</v>
      </c>
      <c r="Q178">
        <f t="shared" si="79"/>
        <v>0</v>
      </c>
    </row>
    <row r="179" spans="1:23" x14ac:dyDescent="0.25">
      <c r="A179" s="4"/>
      <c r="B179" s="4">
        <v>25</v>
      </c>
      <c r="C179" s="4">
        <v>11</v>
      </c>
      <c r="D179" s="4">
        <v>25</v>
      </c>
      <c r="E179" s="4">
        <v>18</v>
      </c>
      <c r="F179" s="4">
        <v>25</v>
      </c>
      <c r="G179" s="4">
        <v>23</v>
      </c>
      <c r="H179" s="4"/>
      <c r="I179" s="4"/>
      <c r="J179" s="4"/>
      <c r="K179" s="4"/>
      <c r="L179" s="4"/>
      <c r="M179" s="4">
        <f t="shared" si="71"/>
        <v>75</v>
      </c>
      <c r="N179" s="4">
        <f t="shared" si="72"/>
        <v>52</v>
      </c>
      <c r="O179" s="4">
        <f t="shared" si="73"/>
        <v>23</v>
      </c>
      <c r="P179" s="5">
        <f t="shared" si="74"/>
        <v>1.4423076923076923</v>
      </c>
    </row>
    <row r="180" spans="1:23" ht="14.25" customHeight="1" x14ac:dyDescent="0.25">
      <c r="P180" s="2"/>
    </row>
  </sheetData>
  <conditionalFormatting sqref="A165:P178 A126:P135 B93:P93 A89:A96 A43:P43 A45:A53">
    <cfRule type="expression" dxfId="191" priority="161">
      <formula>$Q43 = 0</formula>
    </cfRule>
    <cfRule type="expression" dxfId="190" priority="192">
      <formula>$Q43 = 3</formula>
    </cfRule>
    <cfRule type="expression" dxfId="189" priority="193">
      <formula>$Q43 = 2</formula>
    </cfRule>
    <cfRule type="expression" dxfId="188" priority="194">
      <formula>$Q43 = 1</formula>
    </cfRule>
  </conditionalFormatting>
  <conditionalFormatting sqref="A146:P159">
    <cfRule type="expression" dxfId="187" priority="157">
      <formula>$Q146 = 0</formula>
    </cfRule>
    <cfRule type="expression" dxfId="186" priority="158">
      <formula>$Q146 = 3</formula>
    </cfRule>
    <cfRule type="expression" dxfId="185" priority="159">
      <formula>$Q146 = 2</formula>
    </cfRule>
    <cfRule type="expression" dxfId="184" priority="160">
      <formula>$Q146 = 1</formula>
    </cfRule>
  </conditionalFormatting>
  <conditionalFormatting sqref="A105:P107 B115:P117 B108:P111">
    <cfRule type="expression" dxfId="183" priority="149">
      <formula>$Q105 = 0</formula>
    </cfRule>
    <cfRule type="expression" dxfId="182" priority="150">
      <formula>$Q105 = 3</formula>
    </cfRule>
    <cfRule type="expression" dxfId="181" priority="151">
      <formula>$Q105 = 2</formula>
    </cfRule>
    <cfRule type="expression" dxfId="180" priority="152">
      <formula>$Q105 = 1</formula>
    </cfRule>
  </conditionalFormatting>
  <conditionalFormatting sqref="B112:P114">
    <cfRule type="expression" dxfId="179" priority="145">
      <formula>$Q112 = 0</formula>
    </cfRule>
    <cfRule type="expression" dxfId="178" priority="146">
      <formula>$Q112 = 3</formula>
    </cfRule>
    <cfRule type="expression" dxfId="177" priority="147">
      <formula>$Q112 = 2</formula>
    </cfRule>
    <cfRule type="expression" dxfId="176" priority="148">
      <formula>$Q112 = 1</formula>
    </cfRule>
  </conditionalFormatting>
  <conditionalFormatting sqref="A108:A117">
    <cfRule type="expression" dxfId="175" priority="141">
      <formula>$Q108 = 0</formula>
    </cfRule>
    <cfRule type="expression" dxfId="174" priority="142">
      <formula>$Q108 = 3</formula>
    </cfRule>
    <cfRule type="expression" dxfId="173" priority="143">
      <formula>$Q108 = 2</formula>
    </cfRule>
    <cfRule type="expression" dxfId="172" priority="144">
      <formula>$Q108 = 1</formula>
    </cfRule>
  </conditionalFormatting>
  <conditionalFormatting sqref="B94:P96 B89:P92 A85:P87 A88:L88">
    <cfRule type="expression" dxfId="171" priority="137">
      <formula>$Q85 = 0</formula>
    </cfRule>
    <cfRule type="expression" dxfId="170" priority="138">
      <formula>$Q85 = 3</formula>
    </cfRule>
    <cfRule type="expression" dxfId="169" priority="139">
      <formula>$Q85 = 2</formula>
    </cfRule>
    <cfRule type="expression" dxfId="168" priority="140">
      <formula>$Q85 = 1</formula>
    </cfRule>
  </conditionalFormatting>
  <conditionalFormatting sqref="M88:P88">
    <cfRule type="expression" dxfId="167" priority="125">
      <formula>$Q88 = 0</formula>
    </cfRule>
    <cfRule type="expression" dxfId="166" priority="126">
      <formula>$Q88 = 3</formula>
    </cfRule>
    <cfRule type="expression" dxfId="165" priority="127">
      <formula>$Q88 = 2</formula>
    </cfRule>
    <cfRule type="expression" dxfId="164" priority="128">
      <formula>$Q88 = 1</formula>
    </cfRule>
  </conditionalFormatting>
  <conditionalFormatting sqref="B72:P72 A67:A76 B73:L73">
    <cfRule type="expression" dxfId="163" priority="121">
      <formula>$Q67 = 0</formula>
    </cfRule>
    <cfRule type="expression" dxfId="162" priority="122">
      <formula>$Q67 = 3</formula>
    </cfRule>
    <cfRule type="expression" dxfId="161" priority="123">
      <formula>$Q67 = 2</formula>
    </cfRule>
    <cfRule type="expression" dxfId="160" priority="124">
      <formula>$Q67 = 1</formula>
    </cfRule>
  </conditionalFormatting>
  <conditionalFormatting sqref="B74:P76 B67:P70 A63:P65 A66:L66 B71:L71">
    <cfRule type="expression" dxfId="159" priority="117">
      <formula>$Q63 = 0</formula>
    </cfRule>
    <cfRule type="expression" dxfId="158" priority="118">
      <formula>$Q63 = 3</formula>
    </cfRule>
    <cfRule type="expression" dxfId="157" priority="119">
      <formula>$Q63 = 2</formula>
    </cfRule>
    <cfRule type="expression" dxfId="156" priority="120">
      <formula>$Q63 = 1</formula>
    </cfRule>
  </conditionalFormatting>
  <conditionalFormatting sqref="M66:P66">
    <cfRule type="expression" dxfId="155" priority="113">
      <formula>$Q66 = 0</formula>
    </cfRule>
    <cfRule type="expression" dxfId="154" priority="114">
      <formula>$Q66 = 3</formula>
    </cfRule>
    <cfRule type="expression" dxfId="153" priority="115">
      <formula>$Q66 = 2</formula>
    </cfRule>
    <cfRule type="expression" dxfId="152" priority="116">
      <formula>$Q66 = 1</formula>
    </cfRule>
  </conditionalFormatting>
  <conditionalFormatting sqref="M71:P71">
    <cfRule type="expression" dxfId="151" priority="109">
      <formula>$Q71 = 0</formula>
    </cfRule>
    <cfRule type="expression" dxfId="150" priority="110">
      <formula>$Q71 = 3</formula>
    </cfRule>
    <cfRule type="expression" dxfId="149" priority="111">
      <formula>$Q71 = 2</formula>
    </cfRule>
    <cfRule type="expression" dxfId="148" priority="112">
      <formula>$Q71 = 1</formula>
    </cfRule>
  </conditionalFormatting>
  <conditionalFormatting sqref="M73:P73">
    <cfRule type="expression" dxfId="147" priority="105">
      <formula>$Q73 = 0</formula>
    </cfRule>
    <cfRule type="expression" dxfId="146" priority="106">
      <formula>$Q73 = 3</formula>
    </cfRule>
    <cfRule type="expression" dxfId="145" priority="107">
      <formula>$Q73 = 2</formula>
    </cfRule>
    <cfRule type="expression" dxfId="144" priority="108">
      <formula>$Q73 = 1</formula>
    </cfRule>
  </conditionalFormatting>
  <conditionalFormatting sqref="B49:P49 B50:L50">
    <cfRule type="expression" dxfId="143" priority="101">
      <formula>$Q49 = 0</formula>
    </cfRule>
    <cfRule type="expression" dxfId="142" priority="102">
      <formula>$Q49 = 3</formula>
    </cfRule>
    <cfRule type="expression" dxfId="141" priority="103">
      <formula>$Q49 = 2</formula>
    </cfRule>
    <cfRule type="expression" dxfId="140" priority="104">
      <formula>$Q49 = 1</formula>
    </cfRule>
  </conditionalFormatting>
  <conditionalFormatting sqref="B51:P53 B45:P48 A44:L44">
    <cfRule type="expression" dxfId="139" priority="97">
      <formula>$Q44 = 0</formula>
    </cfRule>
    <cfRule type="expression" dxfId="138" priority="98">
      <formula>$Q44 = 3</formula>
    </cfRule>
    <cfRule type="expression" dxfId="137" priority="99">
      <formula>$Q44 = 2</formula>
    </cfRule>
    <cfRule type="expression" dxfId="136" priority="100">
      <formula>$Q44 = 1</formula>
    </cfRule>
  </conditionalFormatting>
  <conditionalFormatting sqref="M44:P44">
    <cfRule type="expression" dxfId="135" priority="93">
      <formula>$Q44 = 0</formula>
    </cfRule>
    <cfRule type="expression" dxfId="134" priority="94">
      <formula>$Q44 = 3</formula>
    </cfRule>
    <cfRule type="expression" dxfId="133" priority="95">
      <formula>$Q44 = 2</formula>
    </cfRule>
    <cfRule type="expression" dxfId="132" priority="96">
      <formula>$Q44 = 1</formula>
    </cfRule>
  </conditionalFormatting>
  <conditionalFormatting sqref="M50:P50">
    <cfRule type="expression" dxfId="131" priority="81">
      <formula>$Q50 = 0</formula>
    </cfRule>
    <cfRule type="expression" dxfId="130" priority="82">
      <formula>$Q50 = 3</formula>
    </cfRule>
    <cfRule type="expression" dxfId="129" priority="83">
      <formula>$Q50 = 2</formula>
    </cfRule>
    <cfRule type="expression" dxfId="128" priority="84">
      <formula>$Q50 = 1</formula>
    </cfRule>
  </conditionalFormatting>
  <conditionalFormatting sqref="A23:P23 A26:A29 A31:A35">
    <cfRule type="expression" dxfId="127" priority="77">
      <formula>$Q23 = 0</formula>
    </cfRule>
    <cfRule type="expression" dxfId="126" priority="78">
      <formula>$Q23 = 3</formula>
    </cfRule>
    <cfRule type="expression" dxfId="125" priority="79">
      <formula>$Q23 = 2</formula>
    </cfRule>
    <cfRule type="expression" dxfId="124" priority="80">
      <formula>$Q23 = 1</formula>
    </cfRule>
  </conditionalFormatting>
  <conditionalFormatting sqref="B31:P31 B32:L32">
    <cfRule type="expression" dxfId="123" priority="73">
      <formula>$Q31 = 0</formula>
    </cfRule>
    <cfRule type="expression" dxfId="122" priority="74">
      <formula>$Q31 = 3</formula>
    </cfRule>
    <cfRule type="expression" dxfId="121" priority="75">
      <formula>$Q31 = 2</formula>
    </cfRule>
    <cfRule type="expression" dxfId="120" priority="76">
      <formula>$Q31 = 1</formula>
    </cfRule>
  </conditionalFormatting>
  <conditionalFormatting sqref="B33:P35 B26:P29 A24:L24">
    <cfRule type="expression" dxfId="119" priority="69">
      <formula>$Q24 = 0</formula>
    </cfRule>
    <cfRule type="expression" dxfId="118" priority="70">
      <formula>$Q24 = 3</formula>
    </cfRule>
    <cfRule type="expression" dxfId="117" priority="71">
      <formula>$Q24 = 2</formula>
    </cfRule>
    <cfRule type="expression" dxfId="116" priority="72">
      <formula>$Q24 = 1</formula>
    </cfRule>
  </conditionalFormatting>
  <conditionalFormatting sqref="M24:P24">
    <cfRule type="expression" dxfId="115" priority="65">
      <formula>$Q24 = 0</formula>
    </cfRule>
    <cfRule type="expression" dxfId="114" priority="66">
      <formula>$Q24 = 3</formula>
    </cfRule>
    <cfRule type="expression" dxfId="113" priority="67">
      <formula>$Q24 = 2</formula>
    </cfRule>
    <cfRule type="expression" dxfId="112" priority="68">
      <formula>$Q24 = 1</formula>
    </cfRule>
  </conditionalFormatting>
  <conditionalFormatting sqref="M32:P32">
    <cfRule type="expression" dxfId="111" priority="61">
      <formula>$Q32 = 0</formula>
    </cfRule>
    <cfRule type="expression" dxfId="110" priority="62">
      <formula>$Q32 = 3</formula>
    </cfRule>
    <cfRule type="expression" dxfId="109" priority="63">
      <formula>$Q32 = 2</formula>
    </cfRule>
    <cfRule type="expression" dxfId="108" priority="64">
      <formula>$Q32 = 1</formula>
    </cfRule>
  </conditionalFormatting>
  <conditionalFormatting sqref="A25">
    <cfRule type="expression" dxfId="107" priority="57">
      <formula>$Q25 = 0</formula>
    </cfRule>
    <cfRule type="expression" dxfId="106" priority="58">
      <formula>$Q25 = 3</formula>
    </cfRule>
    <cfRule type="expression" dxfId="105" priority="59">
      <formula>$Q25 = 2</formula>
    </cfRule>
    <cfRule type="expression" dxfId="104" priority="60">
      <formula>$Q25 = 1</formula>
    </cfRule>
  </conditionalFormatting>
  <conditionalFormatting sqref="B25:P25">
    <cfRule type="expression" dxfId="103" priority="53">
      <formula>$Q25 = 0</formula>
    </cfRule>
    <cfRule type="expression" dxfId="102" priority="54">
      <formula>$Q25 = 3</formula>
    </cfRule>
    <cfRule type="expression" dxfId="101" priority="55">
      <formula>$Q25 = 2</formula>
    </cfRule>
    <cfRule type="expression" dxfId="100" priority="56">
      <formula>$Q25 = 1</formula>
    </cfRule>
  </conditionalFormatting>
  <conditionalFormatting sqref="A30">
    <cfRule type="expression" dxfId="99" priority="49">
      <formula>$Q30 = 0</formula>
    </cfRule>
    <cfRule type="expression" dxfId="98" priority="50">
      <formula>$Q30 = 3</formula>
    </cfRule>
    <cfRule type="expression" dxfId="97" priority="51">
      <formula>$Q30 = 2</formula>
    </cfRule>
    <cfRule type="expression" dxfId="96" priority="52">
      <formula>$Q30 = 1</formula>
    </cfRule>
  </conditionalFormatting>
  <conditionalFormatting sqref="B30:P30">
    <cfRule type="expression" dxfId="95" priority="45">
      <formula>$Q30 = 0</formula>
    </cfRule>
    <cfRule type="expression" dxfId="94" priority="46">
      <formula>$Q30 = 3</formula>
    </cfRule>
    <cfRule type="expression" dxfId="93" priority="47">
      <formula>$Q30 = 2</formula>
    </cfRule>
    <cfRule type="expression" dxfId="92" priority="48">
      <formula>$Q30 = 1</formula>
    </cfRule>
  </conditionalFormatting>
  <conditionalFormatting sqref="A4:P4 A8:A11 A13:A17">
    <cfRule type="expression" dxfId="91" priority="41">
      <formula>$Q4 = 0</formula>
    </cfRule>
    <cfRule type="expression" dxfId="90" priority="42">
      <formula>$Q4 = 3</formula>
    </cfRule>
    <cfRule type="expression" dxfId="89" priority="43">
      <formula>$Q4 = 2</formula>
    </cfRule>
    <cfRule type="expression" dxfId="88" priority="44">
      <formula>$Q4 = 1</formula>
    </cfRule>
  </conditionalFormatting>
  <conditionalFormatting sqref="B13:P13 B14:L14">
    <cfRule type="expression" dxfId="87" priority="37">
      <formula>$Q13 = 0</formula>
    </cfRule>
    <cfRule type="expression" dxfId="86" priority="38">
      <formula>$Q13 = 3</formula>
    </cfRule>
    <cfRule type="expression" dxfId="85" priority="39">
      <formula>$Q13 = 2</formula>
    </cfRule>
    <cfRule type="expression" dxfId="84" priority="40">
      <formula>$Q13 = 1</formula>
    </cfRule>
  </conditionalFormatting>
  <conditionalFormatting sqref="B15:P17 B8:P11 A5:L5">
    <cfRule type="expression" dxfId="83" priority="33">
      <formula>$Q5 = 0</formula>
    </cfRule>
    <cfRule type="expression" dxfId="82" priority="34">
      <formula>$Q5 = 3</formula>
    </cfRule>
    <cfRule type="expression" dxfId="81" priority="35">
      <formula>$Q5 = 2</formula>
    </cfRule>
    <cfRule type="expression" dxfId="80" priority="36">
      <formula>$Q5 = 1</formula>
    </cfRule>
  </conditionalFormatting>
  <conditionalFormatting sqref="M5:P5">
    <cfRule type="expression" dxfId="79" priority="29">
      <formula>$Q5 = 0</formula>
    </cfRule>
    <cfRule type="expression" dxfId="78" priority="30">
      <formula>$Q5 = 3</formula>
    </cfRule>
    <cfRule type="expression" dxfId="77" priority="31">
      <formula>$Q5 = 2</formula>
    </cfRule>
    <cfRule type="expression" dxfId="76" priority="32">
      <formula>$Q5 = 1</formula>
    </cfRule>
  </conditionalFormatting>
  <conditionalFormatting sqref="M14:P14">
    <cfRule type="expression" dxfId="75" priority="25">
      <formula>$Q14 = 0</formula>
    </cfRule>
    <cfRule type="expression" dxfId="74" priority="26">
      <formula>$Q14 = 3</formula>
    </cfRule>
    <cfRule type="expression" dxfId="73" priority="27">
      <formula>$Q14 = 2</formula>
    </cfRule>
    <cfRule type="expression" dxfId="72" priority="28">
      <formula>$Q14 = 1</formula>
    </cfRule>
  </conditionalFormatting>
  <conditionalFormatting sqref="A7">
    <cfRule type="expression" dxfId="71" priority="21">
      <formula>$Q7 = 0</formula>
    </cfRule>
    <cfRule type="expression" dxfId="70" priority="22">
      <formula>$Q7 = 3</formula>
    </cfRule>
    <cfRule type="expression" dxfId="69" priority="23">
      <formula>$Q7 = 2</formula>
    </cfRule>
    <cfRule type="expression" dxfId="68" priority="24">
      <formula>$Q7 = 1</formula>
    </cfRule>
  </conditionalFormatting>
  <conditionalFormatting sqref="B7:P7">
    <cfRule type="expression" dxfId="67" priority="17">
      <formula>$Q7 = 0</formula>
    </cfRule>
    <cfRule type="expression" dxfId="66" priority="18">
      <formula>$Q7 = 3</formula>
    </cfRule>
    <cfRule type="expression" dxfId="65" priority="19">
      <formula>$Q7 = 2</formula>
    </cfRule>
    <cfRule type="expression" dxfId="64" priority="20">
      <formula>$Q7 = 1</formula>
    </cfRule>
  </conditionalFormatting>
  <conditionalFormatting sqref="A12">
    <cfRule type="expression" dxfId="63" priority="13">
      <formula>$Q12 = 0</formula>
    </cfRule>
    <cfRule type="expression" dxfId="62" priority="14">
      <formula>$Q12 = 3</formula>
    </cfRule>
    <cfRule type="expression" dxfId="61" priority="15">
      <formula>$Q12 = 2</formula>
    </cfRule>
    <cfRule type="expression" dxfId="60" priority="16">
      <formula>$Q12 = 1</formula>
    </cfRule>
  </conditionalFormatting>
  <conditionalFormatting sqref="B12:P12">
    <cfRule type="expression" dxfId="59" priority="9">
      <formula>$Q12 = 0</formula>
    </cfRule>
    <cfRule type="expression" dxfId="58" priority="10">
      <formula>$Q12 = 3</formula>
    </cfRule>
    <cfRule type="expression" dxfId="57" priority="11">
      <formula>$Q12 = 2</formula>
    </cfRule>
    <cfRule type="expression" dxfId="56" priority="12">
      <formula>$Q12 = 1</formula>
    </cfRule>
  </conditionalFormatting>
  <conditionalFormatting sqref="A6:L6">
    <cfRule type="expression" dxfId="55" priority="5">
      <formula>$Q6 = 0</formula>
    </cfRule>
    <cfRule type="expression" dxfId="54" priority="6">
      <formula>$Q6 = 3</formula>
    </cfRule>
    <cfRule type="expression" dxfId="53" priority="7">
      <formula>$Q6 = 2</formula>
    </cfRule>
    <cfRule type="expression" dxfId="52" priority="8">
      <formula>$Q6 = 1</formula>
    </cfRule>
  </conditionalFormatting>
  <conditionalFormatting sqref="M6:P6">
    <cfRule type="expression" dxfId="51" priority="1">
      <formula>$Q6 = 0</formula>
    </cfRule>
    <cfRule type="expression" dxfId="50" priority="2">
      <formula>$Q6 = 3</formula>
    </cfRule>
    <cfRule type="expression" dxfId="49" priority="3">
      <formula>$Q6 = 2</formula>
    </cfRule>
    <cfRule type="expression" dxfId="48" priority="4">
      <formula>$Q6 = 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157B-2C89-4830-92D9-F25C36DB7F87}">
  <dimension ref="A1:AG20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11</v>
      </c>
    </row>
    <row r="2" spans="1:33" ht="18.75" x14ac:dyDescent="0.3">
      <c r="A2" s="8">
        <v>44129</v>
      </c>
      <c r="B2" s="9" t="s">
        <v>182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3</v>
      </c>
      <c r="C3" s="4"/>
      <c r="D3" s="4" t="s">
        <v>4</v>
      </c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 t="s">
        <v>8</v>
      </c>
      <c r="N3" s="4"/>
      <c r="O3" s="4"/>
      <c r="P3" s="6"/>
    </row>
    <row r="4" spans="1:33" x14ac:dyDescent="0.25">
      <c r="A4" s="4"/>
      <c r="B4" s="7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1</v>
      </c>
      <c r="I4" s="7" t="s">
        <v>2</v>
      </c>
      <c r="J4" s="7" t="s">
        <v>1</v>
      </c>
      <c r="K4" s="7" t="s">
        <v>2</v>
      </c>
      <c r="L4" s="7"/>
      <c r="M4" s="7" t="s">
        <v>1</v>
      </c>
      <c r="N4" s="7" t="s">
        <v>2</v>
      </c>
      <c r="O4" s="4" t="s">
        <v>9</v>
      </c>
      <c r="P4" s="6" t="s">
        <v>10</v>
      </c>
      <c r="S4" t="s">
        <v>3</v>
      </c>
      <c r="U4" t="s">
        <v>4</v>
      </c>
      <c r="W4" t="s">
        <v>5</v>
      </c>
      <c r="Y4" t="s">
        <v>6</v>
      </c>
      <c r="AA4" t="s">
        <v>7</v>
      </c>
      <c r="AC4" t="s">
        <v>12</v>
      </c>
      <c r="AD4" t="s">
        <v>13</v>
      </c>
      <c r="AE4" t="s">
        <v>14</v>
      </c>
      <c r="AF4" t="s">
        <v>15</v>
      </c>
      <c r="AG4" t="s">
        <v>16</v>
      </c>
    </row>
    <row r="5" spans="1:33" x14ac:dyDescent="0.25">
      <c r="A5" s="1" t="s">
        <v>0</v>
      </c>
      <c r="B5">
        <v>3</v>
      </c>
      <c r="C5">
        <v>3</v>
      </c>
      <c r="F5">
        <v>2</v>
      </c>
      <c r="G5">
        <v>1</v>
      </c>
      <c r="H5">
        <v>1</v>
      </c>
      <c r="I5">
        <v>2</v>
      </c>
      <c r="J5">
        <v>2</v>
      </c>
      <c r="K5">
        <v>0</v>
      </c>
      <c r="M5">
        <f t="shared" ref="M5:N12" si="0" xml:space="preserve"> B5 + D5 + F5 + H5 + J5</f>
        <v>8</v>
      </c>
      <c r="N5">
        <f t="shared" si="0"/>
        <v>6</v>
      </c>
      <c r="O5" s="1">
        <f t="shared" ref="O5:O12" si="1">M5 - N5</f>
        <v>2</v>
      </c>
      <c r="P5" s="3">
        <f t="shared" ref="P5:P12" si="2" xml:space="preserve"> IF(M5+N5=0, 0, IF(N5=0, "MAX", M5/N5))</f>
        <v>1.3333333333333333</v>
      </c>
      <c r="Q5">
        <f t="shared" ref="Q5:Q11" si="3">IF(AND(M5 = 0, N5 = 0), 0, IF(P5 &lt; 1, 3, IF(P5 &gt;=$P$12, 1, 2)))</f>
        <v>1</v>
      </c>
      <c r="T5">
        <v>0</v>
      </c>
      <c r="U5">
        <v>2</v>
      </c>
      <c r="X5">
        <v>0</v>
      </c>
      <c r="Y5">
        <v>0</v>
      </c>
      <c r="AB5">
        <v>0</v>
      </c>
      <c r="AC5" t="s">
        <v>183</v>
      </c>
      <c r="AD5" t="s">
        <v>184</v>
      </c>
      <c r="AE5" t="s">
        <v>183</v>
      </c>
      <c r="AF5" t="s">
        <v>185</v>
      </c>
      <c r="AG5" t="s">
        <v>186</v>
      </c>
    </row>
    <row r="6" spans="1:33" x14ac:dyDescent="0.25">
      <c r="A6" s="1" t="s">
        <v>29</v>
      </c>
      <c r="B6">
        <v>2</v>
      </c>
      <c r="C6">
        <v>0</v>
      </c>
      <c r="D6">
        <v>1</v>
      </c>
      <c r="E6">
        <v>1</v>
      </c>
      <c r="F6">
        <v>1</v>
      </c>
      <c r="G6">
        <v>3</v>
      </c>
      <c r="M6">
        <f t="shared" si="0"/>
        <v>4</v>
      </c>
      <c r="N6">
        <f t="shared" si="0"/>
        <v>4</v>
      </c>
      <c r="O6" s="1">
        <f t="shared" si="1"/>
        <v>0</v>
      </c>
      <c r="P6" s="3">
        <f t="shared" si="2"/>
        <v>1</v>
      </c>
      <c r="Q6">
        <f t="shared" si="3"/>
        <v>1</v>
      </c>
      <c r="S6">
        <v>1</v>
      </c>
      <c r="T6">
        <v>1</v>
      </c>
      <c r="U6">
        <v>6</v>
      </c>
      <c r="V6">
        <v>4</v>
      </c>
      <c r="W6">
        <v>1</v>
      </c>
      <c r="X6">
        <v>1</v>
      </c>
      <c r="Y6">
        <v>1</v>
      </c>
      <c r="Z6">
        <v>2</v>
      </c>
      <c r="AA6">
        <v>1</v>
      </c>
      <c r="AB6">
        <v>4</v>
      </c>
      <c r="AC6" t="s">
        <v>187</v>
      </c>
      <c r="AD6" t="s">
        <v>188</v>
      </c>
      <c r="AE6" t="s">
        <v>187</v>
      </c>
      <c r="AF6" t="s">
        <v>189</v>
      </c>
      <c r="AG6" t="s">
        <v>187</v>
      </c>
    </row>
    <row r="7" spans="1:33" x14ac:dyDescent="0.25">
      <c r="A7" s="1" t="s">
        <v>181</v>
      </c>
      <c r="D7">
        <v>1</v>
      </c>
      <c r="E7">
        <v>1</v>
      </c>
      <c r="H7">
        <v>0</v>
      </c>
      <c r="I7">
        <v>1</v>
      </c>
      <c r="J7">
        <v>0</v>
      </c>
      <c r="K7">
        <v>2</v>
      </c>
      <c r="M7">
        <f t="shared" si="0"/>
        <v>1</v>
      </c>
      <c r="N7">
        <f t="shared" si="0"/>
        <v>4</v>
      </c>
      <c r="O7" s="1">
        <f t="shared" si="1"/>
        <v>-3</v>
      </c>
      <c r="P7" s="3">
        <f t="shared" si="2"/>
        <v>0.25</v>
      </c>
      <c r="Q7">
        <f t="shared" si="3"/>
        <v>3</v>
      </c>
      <c r="S7">
        <v>5</v>
      </c>
      <c r="T7">
        <v>2</v>
      </c>
      <c r="U7">
        <v>8</v>
      </c>
      <c r="V7">
        <v>6</v>
      </c>
      <c r="W7">
        <v>4</v>
      </c>
      <c r="X7">
        <v>2</v>
      </c>
      <c r="Y7">
        <v>2</v>
      </c>
      <c r="Z7">
        <v>3</v>
      </c>
      <c r="AA7">
        <v>5</v>
      </c>
      <c r="AB7">
        <v>5</v>
      </c>
      <c r="AC7" t="s">
        <v>190</v>
      </c>
      <c r="AD7" t="s">
        <v>193</v>
      </c>
      <c r="AE7" t="s">
        <v>195</v>
      </c>
      <c r="AF7" t="s">
        <v>205</v>
      </c>
      <c r="AG7" t="s">
        <v>207</v>
      </c>
    </row>
    <row r="8" spans="1:33" x14ac:dyDescent="0.25">
      <c r="A8" s="1" t="s">
        <v>30</v>
      </c>
      <c r="B8">
        <v>3</v>
      </c>
      <c r="C8">
        <v>0</v>
      </c>
      <c r="D8">
        <v>1</v>
      </c>
      <c r="E8">
        <v>1</v>
      </c>
      <c r="F8">
        <v>2</v>
      </c>
      <c r="G8">
        <v>0</v>
      </c>
      <c r="H8">
        <v>3</v>
      </c>
      <c r="I8">
        <v>3</v>
      </c>
      <c r="J8">
        <v>1</v>
      </c>
      <c r="K8">
        <v>2</v>
      </c>
      <c r="M8">
        <f t="shared" si="0"/>
        <v>10</v>
      </c>
      <c r="N8">
        <f t="shared" si="0"/>
        <v>6</v>
      </c>
      <c r="O8" s="1">
        <f t="shared" si="1"/>
        <v>4</v>
      </c>
      <c r="P8" s="3">
        <f t="shared" si="2"/>
        <v>1.6666666666666667</v>
      </c>
      <c r="Q8">
        <f t="shared" si="3"/>
        <v>1</v>
      </c>
      <c r="S8">
        <v>6</v>
      </c>
      <c r="T8">
        <v>5</v>
      </c>
      <c r="U8">
        <v>9</v>
      </c>
      <c r="V8">
        <v>7</v>
      </c>
      <c r="W8">
        <v>5</v>
      </c>
      <c r="X8">
        <v>3</v>
      </c>
      <c r="Y8">
        <v>3</v>
      </c>
      <c r="Z8">
        <v>5</v>
      </c>
      <c r="AA8">
        <v>8</v>
      </c>
      <c r="AB8">
        <v>6</v>
      </c>
      <c r="AC8" t="s">
        <v>191</v>
      </c>
      <c r="AD8" t="s">
        <v>194</v>
      </c>
      <c r="AE8" t="s">
        <v>196</v>
      </c>
      <c r="AF8" t="s">
        <v>206</v>
      </c>
      <c r="AG8" t="s">
        <v>120</v>
      </c>
    </row>
    <row r="9" spans="1:33" x14ac:dyDescent="0.25">
      <c r="A9" s="1" t="s">
        <v>180</v>
      </c>
      <c r="B9">
        <v>7</v>
      </c>
      <c r="C9">
        <v>2</v>
      </c>
      <c r="D9">
        <v>5</v>
      </c>
      <c r="E9">
        <v>4</v>
      </c>
      <c r="F9">
        <v>6</v>
      </c>
      <c r="G9">
        <v>4</v>
      </c>
      <c r="H9">
        <v>3</v>
      </c>
      <c r="I9">
        <v>6</v>
      </c>
      <c r="J9">
        <v>5</v>
      </c>
      <c r="K9">
        <v>3</v>
      </c>
      <c r="M9">
        <f t="shared" si="0"/>
        <v>26</v>
      </c>
      <c r="N9">
        <f t="shared" si="0"/>
        <v>19</v>
      </c>
      <c r="O9" s="1">
        <f t="shared" si="1"/>
        <v>7</v>
      </c>
      <c r="P9" s="3">
        <f t="shared" si="2"/>
        <v>1.368421052631579</v>
      </c>
      <c r="Q9">
        <f t="shared" si="3"/>
        <v>1</v>
      </c>
      <c r="S9">
        <v>9</v>
      </c>
      <c r="T9">
        <v>8</v>
      </c>
      <c r="U9">
        <v>10</v>
      </c>
      <c r="V9">
        <v>10</v>
      </c>
      <c r="W9">
        <v>6</v>
      </c>
      <c r="X9">
        <v>4</v>
      </c>
      <c r="Y9">
        <v>4</v>
      </c>
      <c r="Z9">
        <v>6</v>
      </c>
      <c r="AA9">
        <v>9</v>
      </c>
      <c r="AB9">
        <v>9</v>
      </c>
      <c r="AC9" t="s">
        <v>192</v>
      </c>
      <c r="AE9" t="s">
        <v>197</v>
      </c>
    </row>
    <row r="10" spans="1:33" x14ac:dyDescent="0.25">
      <c r="A10" s="1" t="s">
        <v>24</v>
      </c>
      <c r="B10">
        <v>2</v>
      </c>
      <c r="C10">
        <v>0</v>
      </c>
      <c r="D10">
        <v>1</v>
      </c>
      <c r="E10">
        <v>1</v>
      </c>
      <c r="F10">
        <v>2</v>
      </c>
      <c r="G10">
        <v>1</v>
      </c>
      <c r="H10">
        <v>1</v>
      </c>
      <c r="I10">
        <v>0</v>
      </c>
      <c r="J10">
        <v>0</v>
      </c>
      <c r="K10">
        <v>0</v>
      </c>
      <c r="M10">
        <f t="shared" si="0"/>
        <v>6</v>
      </c>
      <c r="N10">
        <f t="shared" si="0"/>
        <v>2</v>
      </c>
      <c r="O10" s="1">
        <f t="shared" si="1"/>
        <v>4</v>
      </c>
      <c r="P10" s="3">
        <f t="shared" si="2"/>
        <v>3</v>
      </c>
      <c r="Q10">
        <f t="shared" si="3"/>
        <v>1</v>
      </c>
      <c r="S10">
        <v>10</v>
      </c>
      <c r="T10">
        <v>9</v>
      </c>
      <c r="U10">
        <v>11</v>
      </c>
      <c r="V10">
        <v>11</v>
      </c>
      <c r="W10">
        <v>7</v>
      </c>
      <c r="X10">
        <v>5</v>
      </c>
      <c r="Y10">
        <v>5</v>
      </c>
      <c r="Z10">
        <v>8</v>
      </c>
      <c r="AA10">
        <v>10</v>
      </c>
      <c r="AB10">
        <v>10</v>
      </c>
      <c r="AE10" t="s">
        <v>198</v>
      </c>
    </row>
    <row r="11" spans="1:33" x14ac:dyDescent="0.25">
      <c r="A11" s="1" t="s">
        <v>179</v>
      </c>
      <c r="B11">
        <v>1</v>
      </c>
      <c r="C11">
        <v>1</v>
      </c>
      <c r="D11">
        <v>0</v>
      </c>
      <c r="E11">
        <v>1</v>
      </c>
      <c r="F11">
        <v>2</v>
      </c>
      <c r="G11">
        <v>2</v>
      </c>
      <c r="H11">
        <v>0</v>
      </c>
      <c r="I11">
        <v>2</v>
      </c>
      <c r="J11">
        <v>2</v>
      </c>
      <c r="K11">
        <v>0</v>
      </c>
      <c r="M11">
        <f t="shared" si="0"/>
        <v>5</v>
      </c>
      <c r="N11">
        <f t="shared" si="0"/>
        <v>6</v>
      </c>
      <c r="O11" s="1">
        <f t="shared" si="1"/>
        <v>-1</v>
      </c>
      <c r="P11" s="3">
        <f t="shared" si="2"/>
        <v>0.83333333333333337</v>
      </c>
      <c r="Q11">
        <f t="shared" si="3"/>
        <v>3</v>
      </c>
      <c r="S11">
        <v>11</v>
      </c>
      <c r="T11">
        <v>10</v>
      </c>
      <c r="U11">
        <v>12</v>
      </c>
      <c r="V11">
        <v>15</v>
      </c>
      <c r="W11">
        <v>10</v>
      </c>
      <c r="X11">
        <v>6</v>
      </c>
      <c r="Y11">
        <v>6</v>
      </c>
      <c r="Z11">
        <v>10</v>
      </c>
      <c r="AA11">
        <v>12</v>
      </c>
      <c r="AB11">
        <v>11</v>
      </c>
      <c r="AE11" t="s">
        <v>199</v>
      </c>
    </row>
    <row r="12" spans="1:33" x14ac:dyDescent="0.25">
      <c r="A12" s="4"/>
      <c r="B12" s="4">
        <v>25</v>
      </c>
      <c r="C12" s="4">
        <v>19</v>
      </c>
      <c r="D12" s="4">
        <v>15</v>
      </c>
      <c r="E12" s="4">
        <v>25</v>
      </c>
      <c r="F12" s="4">
        <v>25</v>
      </c>
      <c r="G12" s="4">
        <v>22</v>
      </c>
      <c r="H12" s="4">
        <v>12</v>
      </c>
      <c r="I12" s="4">
        <v>25</v>
      </c>
      <c r="J12" s="4">
        <v>15</v>
      </c>
      <c r="K12" s="4">
        <v>11</v>
      </c>
      <c r="L12" s="4"/>
      <c r="M12" s="4">
        <f t="shared" si="0"/>
        <v>92</v>
      </c>
      <c r="N12" s="4">
        <f t="shared" si="0"/>
        <v>102</v>
      </c>
      <c r="O12" s="4">
        <f t="shared" si="1"/>
        <v>-10</v>
      </c>
      <c r="P12" s="5">
        <f t="shared" si="2"/>
        <v>0.90196078431372551</v>
      </c>
      <c r="S12">
        <v>14</v>
      </c>
      <c r="T12">
        <v>12</v>
      </c>
      <c r="U12">
        <v>15</v>
      </c>
      <c r="V12">
        <v>23</v>
      </c>
      <c r="W12">
        <v>12</v>
      </c>
      <c r="X12">
        <v>8</v>
      </c>
      <c r="Y12">
        <v>8</v>
      </c>
      <c r="Z12">
        <v>14</v>
      </c>
      <c r="AA12">
        <v>15</v>
      </c>
      <c r="AE12" t="s">
        <v>200</v>
      </c>
    </row>
    <row r="13" spans="1:33" x14ac:dyDescent="0.25">
      <c r="S13">
        <v>15</v>
      </c>
      <c r="T13">
        <v>14</v>
      </c>
      <c r="V13">
        <v>25</v>
      </c>
      <c r="W13">
        <v>17</v>
      </c>
      <c r="X13">
        <v>9</v>
      </c>
      <c r="Y13">
        <v>10</v>
      </c>
      <c r="Z13">
        <v>15</v>
      </c>
      <c r="AE13" t="s">
        <v>201</v>
      </c>
    </row>
    <row r="14" spans="1:33" x14ac:dyDescent="0.25">
      <c r="S14">
        <v>17</v>
      </c>
      <c r="T14">
        <v>16</v>
      </c>
      <c r="W14">
        <v>18</v>
      </c>
      <c r="X14">
        <v>13</v>
      </c>
      <c r="Y14">
        <v>11</v>
      </c>
      <c r="Z14">
        <v>18</v>
      </c>
      <c r="AE14" t="s">
        <v>202</v>
      </c>
    </row>
    <row r="15" spans="1:33" x14ac:dyDescent="0.25">
      <c r="S15">
        <v>20</v>
      </c>
      <c r="T15">
        <v>17</v>
      </c>
      <c r="W15">
        <v>19</v>
      </c>
      <c r="X15">
        <v>16</v>
      </c>
      <c r="Y15">
        <v>12</v>
      </c>
      <c r="Z15">
        <v>20</v>
      </c>
      <c r="AE15" t="s">
        <v>203</v>
      </c>
    </row>
    <row r="16" spans="1:33" x14ac:dyDescent="0.25">
      <c r="S16">
        <v>21</v>
      </c>
      <c r="T16">
        <v>18</v>
      </c>
      <c r="W16">
        <v>20</v>
      </c>
      <c r="X16">
        <v>18</v>
      </c>
      <c r="Z16">
        <v>25</v>
      </c>
      <c r="AE16" t="s">
        <v>204</v>
      </c>
    </row>
    <row r="17" spans="19:24" x14ac:dyDescent="0.25">
      <c r="S17">
        <v>23</v>
      </c>
      <c r="T17">
        <v>19</v>
      </c>
      <c r="W17">
        <v>21</v>
      </c>
      <c r="X17">
        <v>19</v>
      </c>
    </row>
    <row r="18" spans="19:24" x14ac:dyDescent="0.25">
      <c r="S18">
        <v>25</v>
      </c>
      <c r="W18">
        <v>22</v>
      </c>
      <c r="X18">
        <v>20</v>
      </c>
    </row>
    <row r="19" spans="19:24" x14ac:dyDescent="0.25">
      <c r="W19">
        <v>24</v>
      </c>
      <c r="X19">
        <v>22</v>
      </c>
    </row>
    <row r="20" spans="19:24" x14ac:dyDescent="0.25">
      <c r="W20">
        <v>25</v>
      </c>
    </row>
  </sheetData>
  <conditionalFormatting sqref="M6:P6 A5:P5 A7:P7 A11">
    <cfRule type="expression" dxfId="47" priority="13">
      <formula>$Q5 = 0</formula>
    </cfRule>
    <cfRule type="expression" dxfId="46" priority="14">
      <formula>$Q5 = 3</formula>
    </cfRule>
    <cfRule type="expression" dxfId="45" priority="15">
      <formula>$Q5 = 2</formula>
    </cfRule>
    <cfRule type="expression" dxfId="44" priority="16">
      <formula>$Q5 = 1</formula>
    </cfRule>
  </conditionalFormatting>
  <conditionalFormatting sqref="B8:P8">
    <cfRule type="expression" dxfId="43" priority="37">
      <formula>$Q8 = 0</formula>
    </cfRule>
    <cfRule type="expression" dxfId="42" priority="38">
      <formula>$Q8 = 3</formula>
    </cfRule>
    <cfRule type="expression" dxfId="41" priority="39">
      <formula>$Q8 = 2</formula>
    </cfRule>
    <cfRule type="expression" dxfId="40" priority="40">
      <formula>$Q8 = 1</formula>
    </cfRule>
  </conditionalFormatting>
  <conditionalFormatting sqref="B9:P11 A6:L6">
    <cfRule type="expression" dxfId="39" priority="17">
      <formula>$Q6 = 0</formula>
    </cfRule>
    <cfRule type="expression" dxfId="38" priority="18">
      <formula>$Q6 = 3</formula>
    </cfRule>
    <cfRule type="expression" dxfId="37" priority="19">
      <formula>$Q6 = 2</formula>
    </cfRule>
    <cfRule type="expression" dxfId="36" priority="20">
      <formula>$Q6 = 1</formula>
    </cfRule>
  </conditionalFormatting>
  <conditionalFormatting sqref="A9:A11">
    <cfRule type="expression" dxfId="35" priority="87">
      <formula>$Q8 = 0</formula>
    </cfRule>
    <cfRule type="expression" dxfId="34" priority="88">
      <formula>$Q8 = 3</formula>
    </cfRule>
    <cfRule type="expression" dxfId="33" priority="89">
      <formula>$Q8 = 2</formula>
    </cfRule>
    <cfRule type="expression" dxfId="32" priority="90">
      <formula>$Q8 = 1</formula>
    </cfRule>
  </conditionalFormatting>
  <conditionalFormatting sqref="A8">
    <cfRule type="expression" dxfId="31" priority="9">
      <formula>$Q7 = 0</formula>
    </cfRule>
    <cfRule type="expression" dxfId="30" priority="10">
      <formula>$Q7 = 3</formula>
    </cfRule>
    <cfRule type="expression" dxfId="29" priority="11">
      <formula>$Q7 = 2</formula>
    </cfRule>
    <cfRule type="expression" dxfId="28" priority="12">
      <formula>$Q7 = 1</formula>
    </cfRule>
  </conditionalFormatting>
  <conditionalFormatting sqref="A8">
    <cfRule type="expression" dxfId="27" priority="5">
      <formula>$Q8 = 0</formula>
    </cfRule>
    <cfRule type="expression" dxfId="26" priority="6">
      <formula>$Q8 = 3</formula>
    </cfRule>
    <cfRule type="expression" dxfId="25" priority="7">
      <formula>$Q8 = 2</formula>
    </cfRule>
    <cfRule type="expression" dxfId="24" priority="8">
      <formula>$Q8 = 1</formula>
    </cfRule>
  </conditionalFormatting>
  <conditionalFormatting sqref="A9">
    <cfRule type="expression" dxfId="23" priority="1">
      <formula>$Q8 = 0</formula>
    </cfRule>
    <cfRule type="expression" dxfId="22" priority="2">
      <formula>$Q8 = 3</formula>
    </cfRule>
    <cfRule type="expression" dxfId="21" priority="3">
      <formula>$Q8 = 2</formula>
    </cfRule>
    <cfRule type="expression" dxfId="20" priority="4">
      <formula>$Q8 = 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B96C-5D29-4497-BE02-6BE45FDEAC55}">
  <dimension ref="A1:AJ18"/>
  <sheetViews>
    <sheetView workbookViewId="0">
      <selection activeCell="AD10" sqref="AD10"/>
    </sheetView>
  </sheetViews>
  <sheetFormatPr baseColWidth="10"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  <col min="36" max="36" width="3.5703125" customWidth="1"/>
  </cols>
  <sheetData>
    <row r="1" spans="1:36" x14ac:dyDescent="0.25">
      <c r="A1" t="s">
        <v>11</v>
      </c>
    </row>
    <row r="2" spans="1:36" ht="18.75" x14ac:dyDescent="0.3">
      <c r="A2" s="8">
        <v>44128</v>
      </c>
      <c r="B2" s="9" t="s">
        <v>234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6" x14ac:dyDescent="0.25">
      <c r="A3" s="4"/>
      <c r="B3" s="4" t="s">
        <v>3</v>
      </c>
      <c r="C3" s="4"/>
      <c r="D3" s="4" t="s">
        <v>4</v>
      </c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 t="s">
        <v>8</v>
      </c>
      <c r="N3" s="4"/>
      <c r="O3" s="4"/>
      <c r="P3" s="6"/>
    </row>
    <row r="4" spans="1:36" x14ac:dyDescent="0.25">
      <c r="A4" s="4"/>
      <c r="B4" s="7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1</v>
      </c>
      <c r="I4" s="7" t="s">
        <v>2</v>
      </c>
      <c r="J4" s="7" t="s">
        <v>1</v>
      </c>
      <c r="K4" s="7" t="s">
        <v>2</v>
      </c>
      <c r="L4" s="7"/>
      <c r="M4" s="7" t="s">
        <v>1</v>
      </c>
      <c r="N4" s="7" t="s">
        <v>2</v>
      </c>
      <c r="O4" s="4" t="s">
        <v>9</v>
      </c>
      <c r="P4" s="6" t="s">
        <v>10</v>
      </c>
      <c r="S4" t="s">
        <v>3</v>
      </c>
      <c r="U4" t="s">
        <v>4</v>
      </c>
      <c r="W4" t="s">
        <v>5</v>
      </c>
      <c r="Y4" t="s">
        <v>6</v>
      </c>
      <c r="AA4" t="s">
        <v>7</v>
      </c>
      <c r="AC4" t="s">
        <v>12</v>
      </c>
      <c r="AD4" t="s">
        <v>13</v>
      </c>
      <c r="AE4" t="s">
        <v>14</v>
      </c>
      <c r="AF4" t="s">
        <v>15</v>
      </c>
      <c r="AG4" t="s">
        <v>16</v>
      </c>
      <c r="AI4" s="1" t="s">
        <v>225</v>
      </c>
      <c r="AJ4">
        <v>3</v>
      </c>
    </row>
    <row r="5" spans="1:36" x14ac:dyDescent="0.25">
      <c r="A5" s="1" t="s">
        <v>225</v>
      </c>
      <c r="M5">
        <f t="shared" ref="M5:N14" si="0" xml:space="preserve"> B5 + D5 + F5 + H5 + J5</f>
        <v>0</v>
      </c>
      <c r="N5">
        <f t="shared" si="0"/>
        <v>0</v>
      </c>
      <c r="O5" s="1">
        <f t="shared" ref="O5:O14" si="1">M5 - N5</f>
        <v>0</v>
      </c>
      <c r="P5" s="3">
        <f t="shared" ref="P5:P14" si="2" xml:space="preserve"> IF(M5+N5=0, 0, IF(N5=0, "MAX", M5/N5))</f>
        <v>0</v>
      </c>
      <c r="Q5">
        <f t="shared" ref="Q5:Q13" si="3">IF(AND(M5 = 0, N5 = 0), 0, IF(P5 &lt; 1, 3, IF(P5 &gt;=$P$14, 1, 2)))</f>
        <v>0</v>
      </c>
      <c r="S5">
        <v>2</v>
      </c>
      <c r="V5">
        <v>0</v>
      </c>
      <c r="W5">
        <v>2</v>
      </c>
      <c r="Z5">
        <v>1</v>
      </c>
      <c r="AA5">
        <v>1</v>
      </c>
      <c r="AC5" t="s">
        <v>242</v>
      </c>
      <c r="AD5" t="s">
        <v>238</v>
      </c>
      <c r="AE5" t="s">
        <v>248</v>
      </c>
      <c r="AF5" t="s">
        <v>235</v>
      </c>
      <c r="AG5" t="s">
        <v>251</v>
      </c>
      <c r="AI5" s="1" t="s">
        <v>226</v>
      </c>
      <c r="AJ5">
        <v>20</v>
      </c>
    </row>
    <row r="6" spans="1:36" x14ac:dyDescent="0.25">
      <c r="A6" s="1" t="s">
        <v>226</v>
      </c>
      <c r="M6">
        <f t="shared" si="0"/>
        <v>0</v>
      </c>
      <c r="N6">
        <f t="shared" si="0"/>
        <v>0</v>
      </c>
      <c r="O6" s="1">
        <f t="shared" si="1"/>
        <v>0</v>
      </c>
      <c r="P6" s="3">
        <f t="shared" si="2"/>
        <v>0</v>
      </c>
      <c r="Q6">
        <f t="shared" si="3"/>
        <v>0</v>
      </c>
      <c r="S6">
        <v>3</v>
      </c>
      <c r="T6">
        <v>1</v>
      </c>
      <c r="U6">
        <v>1</v>
      </c>
      <c r="V6">
        <v>2</v>
      </c>
      <c r="W6">
        <v>6</v>
      </c>
      <c r="X6">
        <v>2</v>
      </c>
      <c r="Y6">
        <v>1</v>
      </c>
      <c r="Z6">
        <v>2</v>
      </c>
      <c r="AA6">
        <v>8</v>
      </c>
      <c r="AB6">
        <v>2</v>
      </c>
      <c r="AC6" t="s">
        <v>243</v>
      </c>
      <c r="AD6" t="s">
        <v>236</v>
      </c>
      <c r="AE6" t="s">
        <v>243</v>
      </c>
      <c r="AF6" t="s">
        <v>236</v>
      </c>
      <c r="AG6" t="s">
        <v>243</v>
      </c>
      <c r="AI6" s="1" t="s">
        <v>227</v>
      </c>
      <c r="AJ6">
        <v>46</v>
      </c>
    </row>
    <row r="7" spans="1:36" x14ac:dyDescent="0.25">
      <c r="A7" s="1" t="s">
        <v>227</v>
      </c>
      <c r="M7">
        <f t="shared" si="0"/>
        <v>0</v>
      </c>
      <c r="N7">
        <f t="shared" si="0"/>
        <v>0</v>
      </c>
      <c r="O7" s="1">
        <f t="shared" si="1"/>
        <v>0</v>
      </c>
      <c r="P7" s="3">
        <f t="shared" si="2"/>
        <v>0</v>
      </c>
      <c r="Q7">
        <f t="shared" si="3"/>
        <v>0</v>
      </c>
      <c r="S7">
        <v>4</v>
      </c>
      <c r="T7">
        <v>3</v>
      </c>
      <c r="U7">
        <v>2</v>
      </c>
      <c r="V7">
        <v>3</v>
      </c>
      <c r="W7">
        <v>7</v>
      </c>
      <c r="X7">
        <v>4</v>
      </c>
      <c r="Y7">
        <v>6</v>
      </c>
      <c r="Z7">
        <v>3</v>
      </c>
      <c r="AA7">
        <v>11</v>
      </c>
      <c r="AB7">
        <v>3</v>
      </c>
      <c r="AC7" t="s">
        <v>244</v>
      </c>
      <c r="AD7" t="s">
        <v>239</v>
      </c>
      <c r="AE7" t="s">
        <v>145</v>
      </c>
      <c r="AF7" t="s">
        <v>237</v>
      </c>
      <c r="AG7" t="s">
        <v>252</v>
      </c>
      <c r="AI7" s="1" t="s">
        <v>228</v>
      </c>
      <c r="AJ7">
        <v>2</v>
      </c>
    </row>
    <row r="8" spans="1:36" x14ac:dyDescent="0.25">
      <c r="A8" s="1" t="s">
        <v>228</v>
      </c>
      <c r="M8">
        <f t="shared" si="0"/>
        <v>0</v>
      </c>
      <c r="N8">
        <f t="shared" si="0"/>
        <v>0</v>
      </c>
      <c r="O8" s="1">
        <f t="shared" si="1"/>
        <v>0</v>
      </c>
      <c r="P8" s="3">
        <f t="shared" si="2"/>
        <v>0</v>
      </c>
      <c r="Q8">
        <f t="shared" si="3"/>
        <v>0</v>
      </c>
      <c r="S8">
        <v>5</v>
      </c>
      <c r="T8">
        <v>4</v>
      </c>
      <c r="U8">
        <v>3</v>
      </c>
      <c r="V8">
        <v>4</v>
      </c>
      <c r="W8">
        <v>9</v>
      </c>
      <c r="X8">
        <v>8</v>
      </c>
      <c r="Y8">
        <v>7</v>
      </c>
      <c r="Z8">
        <v>4</v>
      </c>
      <c r="AA8">
        <v>15</v>
      </c>
      <c r="AB8">
        <v>4</v>
      </c>
      <c r="AC8" t="s">
        <v>245</v>
      </c>
      <c r="AD8" t="s">
        <v>240</v>
      </c>
      <c r="AE8" t="s">
        <v>222</v>
      </c>
      <c r="AF8" t="s">
        <v>196</v>
      </c>
      <c r="AG8" t="s">
        <v>253</v>
      </c>
      <c r="AI8" s="1" t="s">
        <v>229</v>
      </c>
      <c r="AJ8">
        <v>29</v>
      </c>
    </row>
    <row r="9" spans="1:36" x14ac:dyDescent="0.25">
      <c r="A9" s="1" t="s">
        <v>229</v>
      </c>
      <c r="M9">
        <f t="shared" si="0"/>
        <v>0</v>
      </c>
      <c r="N9">
        <f t="shared" si="0"/>
        <v>0</v>
      </c>
      <c r="O9" s="1">
        <f t="shared" si="1"/>
        <v>0</v>
      </c>
      <c r="P9" s="3">
        <f t="shared" si="2"/>
        <v>0</v>
      </c>
      <c r="Q9">
        <f t="shared" si="3"/>
        <v>0</v>
      </c>
      <c r="S9">
        <v>6</v>
      </c>
      <c r="T9">
        <v>9</v>
      </c>
      <c r="U9">
        <v>5</v>
      </c>
      <c r="V9">
        <v>7</v>
      </c>
      <c r="W9">
        <v>11</v>
      </c>
      <c r="X9">
        <v>11</v>
      </c>
      <c r="Y9">
        <v>10</v>
      </c>
      <c r="Z9">
        <v>5</v>
      </c>
      <c r="AC9" t="s">
        <v>246</v>
      </c>
      <c r="AD9" t="s">
        <v>241</v>
      </c>
      <c r="AE9" t="s">
        <v>249</v>
      </c>
      <c r="AI9" s="1" t="s">
        <v>230</v>
      </c>
      <c r="AJ9">
        <v>27</v>
      </c>
    </row>
    <row r="10" spans="1:36" x14ac:dyDescent="0.25">
      <c r="A10" s="1" t="s">
        <v>230</v>
      </c>
      <c r="M10">
        <f t="shared" si="0"/>
        <v>0</v>
      </c>
      <c r="N10">
        <f t="shared" si="0"/>
        <v>0</v>
      </c>
      <c r="O10" s="1">
        <f t="shared" si="1"/>
        <v>0</v>
      </c>
      <c r="P10" s="3">
        <f t="shared" si="2"/>
        <v>0</v>
      </c>
      <c r="Q10">
        <f t="shared" si="3"/>
        <v>0</v>
      </c>
      <c r="S10">
        <v>8</v>
      </c>
      <c r="T10">
        <v>11</v>
      </c>
      <c r="U10">
        <v>6</v>
      </c>
      <c r="V10">
        <v>8</v>
      </c>
      <c r="W10">
        <v>12</v>
      </c>
      <c r="X10">
        <v>12</v>
      </c>
      <c r="Y10">
        <v>11</v>
      </c>
      <c r="Z10">
        <v>8</v>
      </c>
      <c r="AC10" t="s">
        <v>247</v>
      </c>
      <c r="AD10" t="s">
        <v>277</v>
      </c>
      <c r="AE10" t="s">
        <v>250</v>
      </c>
      <c r="AI10" s="1" t="s">
        <v>231</v>
      </c>
      <c r="AJ10">
        <v>48</v>
      </c>
    </row>
    <row r="11" spans="1:36" x14ac:dyDescent="0.25">
      <c r="A11" s="1" t="s">
        <v>231</v>
      </c>
      <c r="M11">
        <f t="shared" si="0"/>
        <v>0</v>
      </c>
      <c r="N11">
        <f t="shared" si="0"/>
        <v>0</v>
      </c>
      <c r="O11" s="1">
        <f t="shared" si="1"/>
        <v>0</v>
      </c>
      <c r="P11" s="3">
        <f t="shared" si="2"/>
        <v>0</v>
      </c>
      <c r="Q11">
        <f t="shared" si="3"/>
        <v>0</v>
      </c>
      <c r="S11">
        <v>9</v>
      </c>
      <c r="T11">
        <v>12</v>
      </c>
      <c r="U11">
        <v>7</v>
      </c>
      <c r="V11">
        <v>9</v>
      </c>
      <c r="W11">
        <v>14</v>
      </c>
      <c r="X11">
        <v>13</v>
      </c>
      <c r="Y11">
        <v>17</v>
      </c>
      <c r="Z11">
        <v>12</v>
      </c>
      <c r="AI11" s="1" t="s">
        <v>232</v>
      </c>
      <c r="AJ11">
        <v>32</v>
      </c>
    </row>
    <row r="12" spans="1:36" x14ac:dyDescent="0.25">
      <c r="A12" s="1" t="s">
        <v>232</v>
      </c>
      <c r="M12">
        <f t="shared" si="0"/>
        <v>0</v>
      </c>
      <c r="N12">
        <f t="shared" si="0"/>
        <v>0</v>
      </c>
      <c r="O12" s="1">
        <f t="shared" si="1"/>
        <v>0</v>
      </c>
      <c r="P12" s="3">
        <f t="shared" si="2"/>
        <v>0</v>
      </c>
      <c r="Q12">
        <f t="shared" si="3"/>
        <v>0</v>
      </c>
      <c r="S12">
        <v>17</v>
      </c>
      <c r="T12">
        <v>19</v>
      </c>
      <c r="U12">
        <v>8</v>
      </c>
      <c r="V12">
        <v>10</v>
      </c>
      <c r="W12">
        <v>17</v>
      </c>
      <c r="X12">
        <v>14</v>
      </c>
      <c r="Y12">
        <v>21</v>
      </c>
      <c r="Z12">
        <v>13</v>
      </c>
      <c r="AI12" s="1" t="s">
        <v>233</v>
      </c>
      <c r="AJ12">
        <v>1</v>
      </c>
    </row>
    <row r="13" spans="1:36" x14ac:dyDescent="0.25">
      <c r="A13" s="1" t="s">
        <v>233</v>
      </c>
      <c r="M13">
        <f t="shared" si="0"/>
        <v>0</v>
      </c>
      <c r="N13">
        <f t="shared" si="0"/>
        <v>0</v>
      </c>
      <c r="O13" s="1">
        <f t="shared" si="1"/>
        <v>0</v>
      </c>
      <c r="P13" s="3">
        <f t="shared" si="2"/>
        <v>0</v>
      </c>
      <c r="Q13">
        <f t="shared" si="3"/>
        <v>0</v>
      </c>
      <c r="S13">
        <v>18</v>
      </c>
      <c r="T13">
        <v>22</v>
      </c>
      <c r="U13">
        <v>12</v>
      </c>
      <c r="V13">
        <v>11</v>
      </c>
      <c r="W13">
        <v>20</v>
      </c>
      <c r="X13">
        <v>15</v>
      </c>
      <c r="Y13">
        <v>23</v>
      </c>
      <c r="Z13">
        <v>14</v>
      </c>
    </row>
    <row r="14" spans="1:36" x14ac:dyDescent="0.25">
      <c r="A14" s="4"/>
      <c r="B14" s="4">
        <v>18</v>
      </c>
      <c r="C14" s="4">
        <v>25</v>
      </c>
      <c r="D14" s="4">
        <v>22</v>
      </c>
      <c r="E14" s="4">
        <v>25</v>
      </c>
      <c r="F14" s="4">
        <v>25</v>
      </c>
      <c r="G14" s="4">
        <v>22</v>
      </c>
      <c r="H14" s="4">
        <v>25</v>
      </c>
      <c r="I14" s="4">
        <v>16</v>
      </c>
      <c r="J14" s="4">
        <v>15</v>
      </c>
      <c r="K14" s="4">
        <v>4</v>
      </c>
      <c r="L14" s="4"/>
      <c r="M14" s="4">
        <f t="shared" si="0"/>
        <v>105</v>
      </c>
      <c r="N14" s="4">
        <f t="shared" si="0"/>
        <v>92</v>
      </c>
      <c r="O14" s="4">
        <f t="shared" si="1"/>
        <v>13</v>
      </c>
      <c r="P14" s="5">
        <f t="shared" si="2"/>
        <v>1.1413043478260869</v>
      </c>
      <c r="T14">
        <v>25</v>
      </c>
      <c r="U14">
        <v>14</v>
      </c>
      <c r="V14">
        <v>18</v>
      </c>
      <c r="W14">
        <v>21</v>
      </c>
      <c r="X14">
        <v>17</v>
      </c>
      <c r="Y14">
        <v>24</v>
      </c>
      <c r="Z14">
        <v>16</v>
      </c>
    </row>
    <row r="15" spans="1:36" x14ac:dyDescent="0.25">
      <c r="U15">
        <v>15</v>
      </c>
      <c r="V15">
        <v>21</v>
      </c>
      <c r="W15">
        <v>22</v>
      </c>
      <c r="X15">
        <v>18</v>
      </c>
      <c r="Y15">
        <v>25</v>
      </c>
    </row>
    <row r="16" spans="1:36" x14ac:dyDescent="0.25">
      <c r="U16">
        <v>18</v>
      </c>
      <c r="V16">
        <v>22</v>
      </c>
      <c r="W16">
        <v>23</v>
      </c>
      <c r="X16">
        <v>19</v>
      </c>
    </row>
    <row r="17" spans="21:24" x14ac:dyDescent="0.25">
      <c r="U17">
        <v>19</v>
      </c>
      <c r="V17">
        <v>24</v>
      </c>
      <c r="W17">
        <v>25</v>
      </c>
      <c r="X17">
        <v>22</v>
      </c>
    </row>
    <row r="18" spans="21:24" x14ac:dyDescent="0.25">
      <c r="U18">
        <v>22</v>
      </c>
      <c r="V18">
        <v>25</v>
      </c>
    </row>
  </sheetData>
  <conditionalFormatting sqref="B13:P13 A9:A13">
    <cfRule type="expression" dxfId="19" priority="33">
      <formula>$Q9 = 0</formula>
    </cfRule>
    <cfRule type="expression" dxfId="18" priority="34">
      <formula>$Q9 = 3</formula>
    </cfRule>
    <cfRule type="expression" dxfId="17" priority="35">
      <formula>$Q9 = 2</formula>
    </cfRule>
    <cfRule type="expression" dxfId="16" priority="36">
      <formula>$Q9 = 1</formula>
    </cfRule>
  </conditionalFormatting>
  <conditionalFormatting sqref="B9:P12 A5:P7 A8:L8">
    <cfRule type="expression" dxfId="15" priority="13">
      <formula>$Q5 = 0</formula>
    </cfRule>
    <cfRule type="expression" dxfId="14" priority="14">
      <formula>$Q5 = 3</formula>
    </cfRule>
    <cfRule type="expression" dxfId="13" priority="15">
      <formula>$Q5 = 2</formula>
    </cfRule>
    <cfRule type="expression" dxfId="12" priority="16">
      <formula>$Q5 = 1</formula>
    </cfRule>
  </conditionalFormatting>
  <conditionalFormatting sqref="M8:P8">
    <cfRule type="expression" dxfId="11" priority="9">
      <formula>$Q8 = 0</formula>
    </cfRule>
    <cfRule type="expression" dxfId="10" priority="10">
      <formula>$Q8 = 3</formula>
    </cfRule>
    <cfRule type="expression" dxfId="9" priority="11">
      <formula>$Q8 = 2</formula>
    </cfRule>
    <cfRule type="expression" dxfId="8" priority="12">
      <formula>$Q8 = 1</formula>
    </cfRule>
  </conditionalFormatting>
  <conditionalFormatting sqref="AI8:AI12">
    <cfRule type="expression" dxfId="7" priority="5">
      <formula>$Q20 = 0</formula>
    </cfRule>
    <cfRule type="expression" dxfId="6" priority="6">
      <formula>$Q20 = 3</formula>
    </cfRule>
    <cfRule type="expression" dxfId="5" priority="7">
      <formula>$Q20 = 2</formula>
    </cfRule>
    <cfRule type="expression" dxfId="4" priority="8">
      <formula>$Q20 = 1</formula>
    </cfRule>
  </conditionalFormatting>
  <conditionalFormatting sqref="AI4:AI7">
    <cfRule type="expression" dxfId="3" priority="1">
      <formula>$Q16 = 0</formula>
    </cfRule>
    <cfRule type="expression" dxfId="2" priority="2">
      <formula>$Q16 = 3</formula>
    </cfRule>
    <cfRule type="expression" dxfId="1" priority="3">
      <formula>$Q16 = 2</formula>
    </cfRule>
    <cfRule type="expression" dxfId="0" priority="4">
      <formula>$Q16 = 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6915-10ED-4370-BD94-C6E802C5D48A}">
  <dimension ref="B2:E6"/>
  <sheetViews>
    <sheetView workbookViewId="0">
      <selection activeCell="E3" sqref="E3"/>
    </sheetView>
  </sheetViews>
  <sheetFormatPr baseColWidth="10" defaultRowHeight="15" x14ac:dyDescent="0.25"/>
  <sheetData>
    <row r="2" spans="2:5" x14ac:dyDescent="0.25">
      <c r="B2" t="s">
        <v>51</v>
      </c>
      <c r="C2" t="s">
        <v>54</v>
      </c>
    </row>
    <row r="3" spans="2:5" x14ac:dyDescent="0.25">
      <c r="B3" t="s">
        <v>52</v>
      </c>
      <c r="C3" t="s">
        <v>52</v>
      </c>
      <c r="D3" t="s">
        <v>52</v>
      </c>
      <c r="E3" t="b">
        <f>_xlfn.XOR(TRUE, TRUE)</f>
        <v>0</v>
      </c>
    </row>
    <row r="4" spans="2:5" x14ac:dyDescent="0.25">
      <c r="B4" t="s">
        <v>52</v>
      </c>
      <c r="C4" t="s">
        <v>53</v>
      </c>
      <c r="D4" t="s">
        <v>53</v>
      </c>
      <c r="E4" t="b">
        <f>_xlfn.XOR(TRUE, FALSE)</f>
        <v>1</v>
      </c>
    </row>
    <row r="5" spans="2:5" x14ac:dyDescent="0.25">
      <c r="B5" t="s">
        <v>53</v>
      </c>
      <c r="C5" t="s">
        <v>52</v>
      </c>
      <c r="D5" t="s">
        <v>53</v>
      </c>
      <c r="E5" t="b">
        <f>_xlfn.XOR(FALSE, TRUE)</f>
        <v>1</v>
      </c>
    </row>
    <row r="6" spans="2:5" x14ac:dyDescent="0.25">
      <c r="B6" t="s">
        <v>53</v>
      </c>
      <c r="C6" t="s">
        <v>53</v>
      </c>
      <c r="D6" t="s">
        <v>52</v>
      </c>
      <c r="E6" t="b">
        <f>_xlfn.XOR(FALSE, FALSE)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BHV1_GD</vt:lpstr>
      <vt:lpstr>BHV2_GD</vt:lpstr>
      <vt:lpstr>BHV3_GD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2021-02-20T22:09:09Z</dcterms:modified>
</cp:coreProperties>
</file>