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vo\Downloads\"/>
    </mc:Choice>
  </mc:AlternateContent>
  <xr:revisionPtr revIDLastSave="0" documentId="8_{5EED832D-07C4-4677-AB62-0666B5BC95F9}" xr6:coauthVersionLast="47" xr6:coauthVersionMax="47" xr10:uidLastSave="{00000000-0000-0000-0000-000000000000}"/>
  <bookViews>
    <workbookView xWindow="-103" yWindow="-103" windowWidth="22149" windowHeight="11829" xr2:uid="{0397C79C-048F-4B71-BA20-B85591A00E00}"/>
  </bookViews>
  <sheets>
    <sheet name="results" sheetId="1" r:id="rId1"/>
    <sheet name="Sheet1" sheetId="2" r:id="rId2"/>
    <sheet name="Sheet2" sheetId="3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5" i="2" l="1"/>
  <c r="H45" i="2"/>
  <c r="G45" i="2"/>
  <c r="F45" i="2"/>
  <c r="E45" i="2"/>
  <c r="D45" i="2"/>
  <c r="C45" i="2"/>
  <c r="B45" i="2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B41" i="1"/>
</calcChain>
</file>

<file path=xl/sharedStrings.xml><?xml version="1.0" encoding="utf-8"?>
<sst xmlns="http://schemas.openxmlformats.org/spreadsheetml/2006/main" count="97" uniqueCount="76">
  <si>
    <t>epoch</t>
  </si>
  <si>
    <t>time</t>
  </si>
  <si>
    <t>train/box_loss</t>
  </si>
  <si>
    <t>train/seg_loss</t>
  </si>
  <si>
    <t>train/cls_loss</t>
  </si>
  <si>
    <t>train/dfl_loss</t>
  </si>
  <si>
    <t>metrics/precision(B)</t>
  </si>
  <si>
    <t>metrics/recall(B)</t>
  </si>
  <si>
    <t>metrics/mAP50(B)</t>
  </si>
  <si>
    <t>metrics/mAP50-95(B)</t>
  </si>
  <si>
    <t>metrics/precision(M)</t>
  </si>
  <si>
    <t>metrics/recall(M)</t>
  </si>
  <si>
    <t>metrics/mAP50(M)</t>
  </si>
  <si>
    <t>metrics/mAP50-95(M)</t>
  </si>
  <si>
    <t>val/box_loss</t>
  </si>
  <si>
    <t>val/seg_loss</t>
  </si>
  <si>
    <t>val/cls_loss</t>
  </si>
  <si>
    <t>val/dfl_loss</t>
  </si>
  <si>
    <t>lr/pg0</t>
  </si>
  <si>
    <t>lr/pg1</t>
  </si>
  <si>
    <t>lr/pg2</t>
  </si>
  <si>
    <t>Duration</t>
  </si>
  <si>
    <t>Metric</t>
  </si>
  <si>
    <t>Epoch 1</t>
  </si>
  <si>
    <t>Epoch 38</t>
  </si>
  <si>
    <t>Improvement</t>
  </si>
  <si>
    <t>Precision(M)</t>
  </si>
  <si>
    <t>Recall(M)</t>
  </si>
  <si>
    <t>mAP50(M)</t>
  </si>
  <si>
    <t>mAP50-95(M)</t>
  </si>
  <si>
    <t>Precision(B)</t>
  </si>
  <si>
    <t>Recall(B)</t>
  </si>
  <si>
    <t>mAP50(B)</t>
  </si>
  <si>
    <t>mAP50-95(B)</t>
  </si>
  <si>
    <t>Best</t>
  </si>
  <si>
    <t>Training Losses (lower - better):</t>
  </si>
  <si>
    <t>Validation Losses (lower - better):</t>
  </si>
  <si>
    <t>train/cls_loss:</t>
  </si>
  <si>
    <t>Detection Performance (Bounding Boxes)</t>
  </si>
  <si>
    <t>Peak Performance Metrics:</t>
  </si>
  <si>
    <r>
      <t>Best mAP50(B)</t>
    </r>
    <r>
      <rPr>
        <sz val="7"/>
        <color theme="1"/>
        <rFont val="Segoe UI"/>
        <family val="2"/>
      </rPr>
      <t>: 0.795 at epoch 38 (final epoch)</t>
    </r>
  </si>
  <si>
    <r>
      <t>Best mAP50-95(B)</t>
    </r>
    <r>
      <rPr>
        <sz val="7"/>
        <color theme="1"/>
        <rFont val="Segoe UI"/>
        <family val="2"/>
      </rPr>
      <t>: 0.647 at epoch 38 (final epoch)</t>
    </r>
  </si>
  <si>
    <r>
      <t>Best Precision(B)</t>
    </r>
    <r>
      <rPr>
        <sz val="7"/>
        <color theme="1"/>
        <rFont val="Segoe UI"/>
        <family val="2"/>
      </rPr>
      <t>: 0.784 at epoch 38 (final epoch)</t>
    </r>
  </si>
  <si>
    <r>
      <t>Best Recall(B)</t>
    </r>
    <r>
      <rPr>
        <sz val="7"/>
        <color theme="1"/>
        <rFont val="Segoe UI"/>
        <family val="2"/>
      </rPr>
      <t>: 0.739 at epoch 37</t>
    </r>
  </si>
  <si>
    <t>Performance Trends:</t>
  </si>
  <si>
    <r>
      <t>Precision(B)</t>
    </r>
    <r>
      <rPr>
        <sz val="7"/>
        <color theme="1"/>
        <rFont val="Segoe UI"/>
        <family val="2"/>
      </rPr>
      <t>: Steady improvement from 0.605 to 0.784 (+29.6%)</t>
    </r>
  </si>
  <si>
    <r>
      <t>Recall(B)</t>
    </r>
    <r>
      <rPr>
        <sz val="7"/>
        <color theme="1"/>
        <rFont val="Segoe UI"/>
        <family val="2"/>
      </rPr>
      <t>: Strong improvement from 0.530 to 0.739 (+39.4%)</t>
    </r>
  </si>
  <si>
    <r>
      <t>mAP50(B)</t>
    </r>
    <r>
      <rPr>
        <sz val="7"/>
        <color theme="1"/>
        <rFont val="Segoe UI"/>
        <family val="2"/>
      </rPr>
      <t>: Consistent growth from 0.542 to 0.795 (+46.7%)</t>
    </r>
  </si>
  <si>
    <r>
      <t>mAP50-95(B)</t>
    </r>
    <r>
      <rPr>
        <sz val="7"/>
        <color theme="1"/>
        <rFont val="Segoe UI"/>
        <family val="2"/>
      </rPr>
      <t>: Excellent improvement from 0.407 to 0.647 (+59.0%)</t>
    </r>
  </si>
  <si>
    <t>precision(B)</t>
  </si>
  <si>
    <t>recall(B)</t>
  </si>
  <si>
    <t>precision(M)</t>
  </si>
  <si>
    <t>recall(M)</t>
  </si>
  <si>
    <t>Performance Metrics for Box  (higher - better):</t>
  </si>
  <si>
    <t>Performance Metrics for Masks  (higher - better):</t>
  </si>
  <si>
    <t>Classification Report:</t>
  </si>
  <si>
    <t>precision</t>
  </si>
  <si>
    <t>recall</t>
  </si>
  <si>
    <t>f1-score</t>
  </si>
  <si>
    <t>support</t>
  </si>
  <si>
    <t>short_sleeved_shirt</t>
  </si>
  <si>
    <t>long_sleeved_shirt</t>
  </si>
  <si>
    <t>short_sleeved_outwear</t>
  </si>
  <si>
    <t>long_sleeved_outwear</t>
  </si>
  <si>
    <t>vest</t>
  </si>
  <si>
    <t>sling</t>
  </si>
  <si>
    <t>shorts</t>
  </si>
  <si>
    <t>trousers</t>
  </si>
  <si>
    <t>skirt</t>
  </si>
  <si>
    <t>short_sleeved_dress</t>
  </si>
  <si>
    <t>long_sleeved_dress</t>
  </si>
  <si>
    <t>vest_dress</t>
  </si>
  <si>
    <t>sling_dress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</si>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</sst>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Segoe UI"/>
      <family val="2"/>
    </font>
    <font>
      <sz val="7"/>
      <color theme="1"/>
      <name val="Segoe UI"/>
      <family val="2"/>
    </font>
    <font>
      <b/>
      <sz val="7"/>
      <color theme="1"/>
      <name val="Segoe UI"/>
      <family val="2"/>
    </font>
    <font>
      <sz val="18"/>
      <color theme="1"/>
      <name val="FkGrotesk"/>
    </font>
    <font>
      <sz val="11"/>
      <color theme="1"/>
      <name val="Segoe UI"/>
      <family val="2"/>
    </font>
    <font>
      <sz val="9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10" fontId="0" fillId="0" borderId="0" xfId="0" applyNumberFormat="1"/>
    <xf numFmtId="0" fontId="19" fillId="0" borderId="0" xfId="0" applyFont="1" applyAlignment="1">
      <alignment vertical="center"/>
    </xf>
    <xf numFmtId="0" fontId="19" fillId="0" borderId="0" xfId="0" applyFont="1" applyAlignment="1">
      <alignment horizontal="left" vertical="center"/>
    </xf>
    <xf numFmtId="10" fontId="19" fillId="0" borderId="0" xfId="0" applyNumberFormat="1" applyFont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20" fillId="0" borderId="14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19" fillId="0" borderId="17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10" fontId="19" fillId="0" borderId="18" xfId="0" applyNumberFormat="1" applyFont="1" applyBorder="1" applyAlignment="1">
      <alignment horizontal="left" vertical="center"/>
    </xf>
    <xf numFmtId="10" fontId="19" fillId="0" borderId="12" xfId="0" applyNumberFormat="1" applyFont="1" applyBorder="1" applyAlignment="1">
      <alignment horizontal="left" vertical="center"/>
    </xf>
    <xf numFmtId="0" fontId="20" fillId="0" borderId="13" xfId="0" applyFont="1" applyBorder="1" applyAlignment="1">
      <alignment horizontal="left" vertical="center"/>
    </xf>
    <xf numFmtId="0" fontId="0" fillId="0" borderId="20" xfId="0" applyBorder="1"/>
    <xf numFmtId="0" fontId="20" fillId="0" borderId="16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22" fillId="0" borderId="0" xfId="0" applyFont="1"/>
    <xf numFmtId="164" fontId="19" fillId="0" borderId="23" xfId="1" applyNumberFormat="1" applyFont="1" applyBorder="1" applyAlignment="1">
      <alignment horizontal="center" vertical="center"/>
    </xf>
    <xf numFmtId="164" fontId="19" fillId="0" borderId="22" xfId="1" applyNumberFormat="1" applyFont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20" fillId="0" borderId="0" xfId="0" applyFont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165" fontId="22" fillId="0" borderId="0" xfId="0" applyNumberFormat="1" applyFont="1"/>
    <xf numFmtId="165" fontId="18" fillId="0" borderId="11" xfId="0" applyNumberFormat="1" applyFont="1" applyBorder="1" applyAlignment="1">
      <alignment horizontal="center" vertical="center"/>
    </xf>
    <xf numFmtId="165" fontId="19" fillId="0" borderId="17" xfId="0" applyNumberFormat="1" applyFont="1" applyBorder="1" applyAlignment="1">
      <alignment horizontal="center" vertical="center"/>
    </xf>
    <xf numFmtId="165" fontId="19" fillId="0" borderId="11" xfId="0" applyNumberFormat="1" applyFont="1" applyBorder="1" applyAlignment="1">
      <alignment horizontal="center" vertical="center"/>
    </xf>
    <xf numFmtId="165" fontId="18" fillId="0" borderId="0" xfId="0" applyNumberFormat="1" applyFont="1" applyAlignment="1">
      <alignment horizontal="center" vertical="center"/>
    </xf>
    <xf numFmtId="165" fontId="19" fillId="0" borderId="18" xfId="0" applyNumberFormat="1" applyFont="1" applyBorder="1" applyAlignment="1">
      <alignment horizontal="center" vertical="center"/>
    </xf>
    <xf numFmtId="165" fontId="19" fillId="0" borderId="0" xfId="0" applyNumberFormat="1" applyFont="1" applyAlignment="1">
      <alignment horizontal="center" vertical="center"/>
    </xf>
    <xf numFmtId="0" fontId="23" fillId="0" borderId="0" xfId="0" applyFont="1"/>
    <xf numFmtId="0" fontId="23" fillId="0" borderId="19" xfId="0" applyFont="1" applyBorder="1"/>
    <xf numFmtId="0" fontId="23" fillId="0" borderId="21" xfId="0" applyFont="1" applyBorder="1"/>
    <xf numFmtId="0" fontId="23" fillId="0" borderId="18" xfId="0" applyFont="1" applyBorder="1"/>
    <xf numFmtId="0" fontId="23" fillId="0" borderId="24" xfId="0" applyFont="1" applyBorder="1"/>
    <xf numFmtId="0" fontId="23" fillId="0" borderId="15" xfId="0" applyFont="1" applyBorder="1"/>
    <xf numFmtId="0" fontId="19" fillId="0" borderId="21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en-GB"/>
              <a:t>Training Metrics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results!$D$1</c:f>
              <c:strCache>
                <c:ptCount val="1"/>
                <c:pt idx="0">
                  <c:v>train/box_loss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val>
            <c:numRef>
              <c:f>results!$D$2:$D$39</c:f>
              <c:numCache>
                <c:formatCode>0.000</c:formatCode>
                <c:ptCount val="38"/>
                <c:pt idx="0">
                  <c:v>1.0341199999999999</c:v>
                </c:pt>
                <c:pt idx="1">
                  <c:v>0.95552999999999999</c:v>
                </c:pt>
                <c:pt idx="2">
                  <c:v>1.01081</c:v>
                </c:pt>
                <c:pt idx="3">
                  <c:v>1.0031300000000001</c:v>
                </c:pt>
                <c:pt idx="4">
                  <c:v>0.95377999999999996</c:v>
                </c:pt>
                <c:pt idx="5">
                  <c:v>0.92976000000000003</c:v>
                </c:pt>
                <c:pt idx="6">
                  <c:v>0.91403000000000001</c:v>
                </c:pt>
                <c:pt idx="7">
                  <c:v>0.90097000000000005</c:v>
                </c:pt>
                <c:pt idx="8">
                  <c:v>0.89276</c:v>
                </c:pt>
                <c:pt idx="9">
                  <c:v>0.88719000000000003</c:v>
                </c:pt>
                <c:pt idx="10">
                  <c:v>0.88156000000000001</c:v>
                </c:pt>
                <c:pt idx="11">
                  <c:v>0.87541000000000002</c:v>
                </c:pt>
                <c:pt idx="12">
                  <c:v>0.87114999999999998</c:v>
                </c:pt>
                <c:pt idx="13">
                  <c:v>0.8659</c:v>
                </c:pt>
                <c:pt idx="14">
                  <c:v>0.8629</c:v>
                </c:pt>
                <c:pt idx="15">
                  <c:v>0.85711999999999999</c:v>
                </c:pt>
                <c:pt idx="16">
                  <c:v>0.85407999999999995</c:v>
                </c:pt>
                <c:pt idx="17">
                  <c:v>0.85126000000000002</c:v>
                </c:pt>
                <c:pt idx="18">
                  <c:v>0.84785999999999995</c:v>
                </c:pt>
                <c:pt idx="19">
                  <c:v>0.84367000000000003</c:v>
                </c:pt>
                <c:pt idx="20">
                  <c:v>0.84075999999999995</c:v>
                </c:pt>
                <c:pt idx="21">
                  <c:v>0.83669000000000004</c:v>
                </c:pt>
                <c:pt idx="22">
                  <c:v>0.83296000000000003</c:v>
                </c:pt>
                <c:pt idx="23">
                  <c:v>0.82813999999999999</c:v>
                </c:pt>
                <c:pt idx="24">
                  <c:v>0.82511999999999996</c:v>
                </c:pt>
                <c:pt idx="25">
                  <c:v>0.82118000000000002</c:v>
                </c:pt>
                <c:pt idx="26">
                  <c:v>0.81596000000000002</c:v>
                </c:pt>
                <c:pt idx="27">
                  <c:v>0.81220000000000003</c:v>
                </c:pt>
                <c:pt idx="28">
                  <c:v>0.80735000000000001</c:v>
                </c:pt>
                <c:pt idx="29">
                  <c:v>0.80259999999999998</c:v>
                </c:pt>
                <c:pt idx="30">
                  <c:v>0.79979999999999996</c:v>
                </c:pt>
                <c:pt idx="31">
                  <c:v>0.79132000000000002</c:v>
                </c:pt>
                <c:pt idx="32">
                  <c:v>0.78320999999999996</c:v>
                </c:pt>
                <c:pt idx="33">
                  <c:v>0.77602000000000004</c:v>
                </c:pt>
                <c:pt idx="34">
                  <c:v>0.76732999999999996</c:v>
                </c:pt>
                <c:pt idx="35">
                  <c:v>0.75973999999999997</c:v>
                </c:pt>
                <c:pt idx="36">
                  <c:v>0.75072000000000005</c:v>
                </c:pt>
                <c:pt idx="37">
                  <c:v>0.74160000000000004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1B-4E3E-AC10-C38D66AE0D50}"/>
            </c:ext>
          </c:extLst>
        </c:ser>
        <c:ser>
          <c:idx val="4"/>
          <c:order val="1"/>
          <c:tx>
            <c:strRef>
              <c:f>results!$E$1</c:f>
              <c:strCache>
                <c:ptCount val="1"/>
                <c:pt idx="0">
                  <c:v>train/seg_loss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val>
            <c:numRef>
              <c:f>results!$E$2:$E$39</c:f>
              <c:numCache>
                <c:formatCode>0.000</c:formatCode>
                <c:ptCount val="38"/>
                <c:pt idx="0">
                  <c:v>2.7170800000000002</c:v>
                </c:pt>
                <c:pt idx="1">
                  <c:v>2.3632399999999998</c:v>
                </c:pt>
                <c:pt idx="2">
                  <c:v>2.4443999999999999</c:v>
                </c:pt>
                <c:pt idx="3">
                  <c:v>2.4152399999999998</c:v>
                </c:pt>
                <c:pt idx="4">
                  <c:v>2.2966799999999998</c:v>
                </c:pt>
                <c:pt idx="5">
                  <c:v>2.2329300000000001</c:v>
                </c:pt>
                <c:pt idx="6">
                  <c:v>2.1914199999999999</c:v>
                </c:pt>
                <c:pt idx="7">
                  <c:v>2.1583999999999999</c:v>
                </c:pt>
                <c:pt idx="8">
                  <c:v>2.1356799999999998</c:v>
                </c:pt>
                <c:pt idx="9">
                  <c:v>2.1182799999999999</c:v>
                </c:pt>
                <c:pt idx="10">
                  <c:v>2.1008399999999998</c:v>
                </c:pt>
                <c:pt idx="11">
                  <c:v>2.08494</c:v>
                </c:pt>
                <c:pt idx="12">
                  <c:v>2.07464</c:v>
                </c:pt>
                <c:pt idx="13">
                  <c:v>2.0572499999999998</c:v>
                </c:pt>
                <c:pt idx="14">
                  <c:v>2.0466600000000001</c:v>
                </c:pt>
                <c:pt idx="15">
                  <c:v>2.0340600000000002</c:v>
                </c:pt>
                <c:pt idx="16">
                  <c:v>2.0238399999999999</c:v>
                </c:pt>
                <c:pt idx="17">
                  <c:v>2.0102199999999999</c:v>
                </c:pt>
                <c:pt idx="18">
                  <c:v>2.0038900000000002</c:v>
                </c:pt>
                <c:pt idx="19">
                  <c:v>1.98905</c:v>
                </c:pt>
                <c:pt idx="20">
                  <c:v>1.97973</c:v>
                </c:pt>
                <c:pt idx="21">
                  <c:v>1.96963</c:v>
                </c:pt>
                <c:pt idx="22">
                  <c:v>1.9573199999999999</c:v>
                </c:pt>
                <c:pt idx="23">
                  <c:v>1.94929</c:v>
                </c:pt>
                <c:pt idx="24">
                  <c:v>1.9343600000000001</c:v>
                </c:pt>
                <c:pt idx="25">
                  <c:v>1.92119</c:v>
                </c:pt>
                <c:pt idx="26">
                  <c:v>1.91</c:v>
                </c:pt>
                <c:pt idx="27">
                  <c:v>1.8991</c:v>
                </c:pt>
                <c:pt idx="28">
                  <c:v>1.8809100000000001</c:v>
                </c:pt>
                <c:pt idx="29">
                  <c:v>1.8678999999999999</c:v>
                </c:pt>
                <c:pt idx="30">
                  <c:v>1.6815199999999999</c:v>
                </c:pt>
                <c:pt idx="31">
                  <c:v>1.65388</c:v>
                </c:pt>
                <c:pt idx="32">
                  <c:v>1.63141</c:v>
                </c:pt>
                <c:pt idx="33">
                  <c:v>1.6043499999999999</c:v>
                </c:pt>
                <c:pt idx="34">
                  <c:v>1.5821799999999999</c:v>
                </c:pt>
                <c:pt idx="35">
                  <c:v>1.5543899999999999</c:v>
                </c:pt>
                <c:pt idx="36">
                  <c:v>1.5256700000000001</c:v>
                </c:pt>
                <c:pt idx="37">
                  <c:v>1.49705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1B-4E3E-AC10-C38D66AE0D50}"/>
            </c:ext>
          </c:extLst>
        </c:ser>
        <c:ser>
          <c:idx val="0"/>
          <c:order val="2"/>
          <c:tx>
            <c:strRef>
              <c:f>results!$F$1</c:f>
              <c:strCache>
                <c:ptCount val="1"/>
                <c:pt idx="0">
                  <c:v>train/cls_loss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results!$F$2:$F$39</c:f>
              <c:numCache>
                <c:formatCode>0.000</c:formatCode>
                <c:ptCount val="38"/>
                <c:pt idx="0">
                  <c:v>1.5058800000000001</c:v>
                </c:pt>
                <c:pt idx="1">
                  <c:v>1.14666</c:v>
                </c:pt>
                <c:pt idx="2">
                  <c:v>1.20031</c:v>
                </c:pt>
                <c:pt idx="3">
                  <c:v>1.17764</c:v>
                </c:pt>
                <c:pt idx="4">
                  <c:v>1.09022</c:v>
                </c:pt>
                <c:pt idx="5">
                  <c:v>1.04915</c:v>
                </c:pt>
                <c:pt idx="6">
                  <c:v>1.02101</c:v>
                </c:pt>
                <c:pt idx="7">
                  <c:v>0.99999000000000005</c:v>
                </c:pt>
                <c:pt idx="8">
                  <c:v>0.98614000000000002</c:v>
                </c:pt>
                <c:pt idx="9">
                  <c:v>0.97524999999999995</c:v>
                </c:pt>
                <c:pt idx="10">
                  <c:v>0.96233999999999997</c:v>
                </c:pt>
                <c:pt idx="11">
                  <c:v>0.95215000000000005</c:v>
                </c:pt>
                <c:pt idx="12">
                  <c:v>0.94711999999999996</c:v>
                </c:pt>
                <c:pt idx="13">
                  <c:v>0.93757999999999997</c:v>
                </c:pt>
                <c:pt idx="14">
                  <c:v>0.93057999999999996</c:v>
                </c:pt>
                <c:pt idx="15">
                  <c:v>0.92317000000000005</c:v>
                </c:pt>
                <c:pt idx="16">
                  <c:v>0.91635</c:v>
                </c:pt>
                <c:pt idx="17">
                  <c:v>0.90751000000000004</c:v>
                </c:pt>
                <c:pt idx="18">
                  <c:v>0.90364999999999995</c:v>
                </c:pt>
                <c:pt idx="19">
                  <c:v>0.89556999999999998</c:v>
                </c:pt>
                <c:pt idx="20">
                  <c:v>0.88805000000000001</c:v>
                </c:pt>
                <c:pt idx="21">
                  <c:v>0.88005</c:v>
                </c:pt>
                <c:pt idx="22">
                  <c:v>0.87375999999999998</c:v>
                </c:pt>
                <c:pt idx="23">
                  <c:v>0.87026000000000003</c:v>
                </c:pt>
                <c:pt idx="24">
                  <c:v>0.86065999999999998</c:v>
                </c:pt>
                <c:pt idx="25">
                  <c:v>0.85292999999999997</c:v>
                </c:pt>
                <c:pt idx="26">
                  <c:v>0.84511000000000003</c:v>
                </c:pt>
                <c:pt idx="27">
                  <c:v>0.83774999999999999</c:v>
                </c:pt>
                <c:pt idx="28">
                  <c:v>0.82889999999999997</c:v>
                </c:pt>
                <c:pt idx="29">
                  <c:v>0.81989999999999996</c:v>
                </c:pt>
                <c:pt idx="30">
                  <c:v>0.67703999999999998</c:v>
                </c:pt>
                <c:pt idx="31">
                  <c:v>0.65946000000000005</c:v>
                </c:pt>
                <c:pt idx="32">
                  <c:v>0.64556000000000002</c:v>
                </c:pt>
                <c:pt idx="33">
                  <c:v>0.62846000000000002</c:v>
                </c:pt>
                <c:pt idx="34">
                  <c:v>0.61416999999999999</c:v>
                </c:pt>
                <c:pt idx="35">
                  <c:v>0.59719</c:v>
                </c:pt>
                <c:pt idx="36">
                  <c:v>0.57964000000000004</c:v>
                </c:pt>
                <c:pt idx="37">
                  <c:v>0.56220999999999999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201B-4E3E-AC10-C38D66AE0D50}"/>
            </c:ext>
          </c:extLst>
        </c:ser>
        <c:ser>
          <c:idx val="1"/>
          <c:order val="3"/>
          <c:tx>
            <c:strRef>
              <c:f>results!$G$1</c:f>
              <c:strCache>
                <c:ptCount val="1"/>
                <c:pt idx="0">
                  <c:v>train/dfl_loss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val>
            <c:numRef>
              <c:f>results!$G$2:$G$39</c:f>
              <c:numCache>
                <c:formatCode>0.000</c:formatCode>
                <c:ptCount val="38"/>
                <c:pt idx="0">
                  <c:v>1.1432</c:v>
                </c:pt>
                <c:pt idx="1">
                  <c:v>1.0586500000000001</c:v>
                </c:pt>
                <c:pt idx="2">
                  <c:v>1.0842099999999999</c:v>
                </c:pt>
                <c:pt idx="3">
                  <c:v>1.0857699999999999</c:v>
                </c:pt>
                <c:pt idx="4">
                  <c:v>1.0626</c:v>
                </c:pt>
                <c:pt idx="5">
                  <c:v>1.0518400000000001</c:v>
                </c:pt>
                <c:pt idx="6">
                  <c:v>1.0441499999999999</c:v>
                </c:pt>
                <c:pt idx="7">
                  <c:v>1.03725</c:v>
                </c:pt>
                <c:pt idx="8">
                  <c:v>1.03305</c:v>
                </c:pt>
                <c:pt idx="9">
                  <c:v>1.0299700000000001</c:v>
                </c:pt>
                <c:pt idx="10">
                  <c:v>1.0277799999999999</c:v>
                </c:pt>
                <c:pt idx="11">
                  <c:v>1.0246599999999999</c:v>
                </c:pt>
                <c:pt idx="12">
                  <c:v>1.02233</c:v>
                </c:pt>
                <c:pt idx="13">
                  <c:v>1.01993</c:v>
                </c:pt>
                <c:pt idx="14">
                  <c:v>1.0178499999999999</c:v>
                </c:pt>
                <c:pt idx="15">
                  <c:v>1.0153000000000001</c:v>
                </c:pt>
                <c:pt idx="16">
                  <c:v>1.0129600000000001</c:v>
                </c:pt>
                <c:pt idx="17">
                  <c:v>1.0111399999999999</c:v>
                </c:pt>
                <c:pt idx="18">
                  <c:v>1.0107999999999999</c:v>
                </c:pt>
                <c:pt idx="19">
                  <c:v>1.0077499999999999</c:v>
                </c:pt>
                <c:pt idx="20">
                  <c:v>1.0069699999999999</c:v>
                </c:pt>
                <c:pt idx="21">
                  <c:v>1.0041500000000001</c:v>
                </c:pt>
                <c:pt idx="22">
                  <c:v>1.00275</c:v>
                </c:pt>
                <c:pt idx="23">
                  <c:v>1.0004999999999999</c:v>
                </c:pt>
                <c:pt idx="24">
                  <c:v>0.99853999999999998</c:v>
                </c:pt>
                <c:pt idx="25">
                  <c:v>0.99722999999999995</c:v>
                </c:pt>
                <c:pt idx="26">
                  <c:v>0.99456999999999995</c:v>
                </c:pt>
                <c:pt idx="27">
                  <c:v>0.99346999999999996</c:v>
                </c:pt>
                <c:pt idx="28">
                  <c:v>0.99023000000000005</c:v>
                </c:pt>
                <c:pt idx="29">
                  <c:v>0.98787000000000003</c:v>
                </c:pt>
                <c:pt idx="30">
                  <c:v>0.98126000000000002</c:v>
                </c:pt>
                <c:pt idx="31">
                  <c:v>0.97621999999999998</c:v>
                </c:pt>
                <c:pt idx="32">
                  <c:v>0.97214999999999996</c:v>
                </c:pt>
                <c:pt idx="33">
                  <c:v>0.96779000000000004</c:v>
                </c:pt>
                <c:pt idx="34">
                  <c:v>0.96374000000000004</c:v>
                </c:pt>
                <c:pt idx="35">
                  <c:v>0.95967999999999998</c:v>
                </c:pt>
                <c:pt idx="36">
                  <c:v>0.95487999999999995</c:v>
                </c:pt>
                <c:pt idx="37">
                  <c:v>0.95132000000000005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201B-4E3E-AC10-C38D66AE0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8299519"/>
        <c:axId val="561310239"/>
      </c:lineChart>
      <c:catAx>
        <c:axId val="558299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561310239"/>
        <c:crosses val="autoZero"/>
        <c:auto val="1"/>
        <c:lblAlgn val="ctr"/>
        <c:lblOffset val="100"/>
        <c:noMultiLvlLbl val="0"/>
      </c:catAx>
      <c:valAx>
        <c:axId val="561310239"/>
        <c:scaling>
          <c:orientation val="minMax"/>
          <c:max val="2.4499999999999997"/>
          <c:min val="0.5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55829951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Segoe UI" panose="020B0502040204020203" pitchFamily="34" charset="0"/>
          <a:cs typeface="Segoe UI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en-GB"/>
              <a:t>Validation Metrics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results!$H$1</c:f>
              <c:strCache>
                <c:ptCount val="1"/>
                <c:pt idx="0">
                  <c:v>metrics/precision(B)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results!$H$2:$H$39</c:f>
              <c:numCache>
                <c:formatCode>0.000</c:formatCode>
                <c:ptCount val="38"/>
                <c:pt idx="0">
                  <c:v>0.60474000000000006</c:v>
                </c:pt>
                <c:pt idx="1">
                  <c:v>0.58189000000000002</c:v>
                </c:pt>
                <c:pt idx="2">
                  <c:v>0.61292999999999997</c:v>
                </c:pt>
                <c:pt idx="3">
                  <c:v>0.64714000000000005</c:v>
                </c:pt>
                <c:pt idx="4">
                  <c:v>0.68366000000000005</c:v>
                </c:pt>
                <c:pt idx="5">
                  <c:v>0.69998000000000005</c:v>
                </c:pt>
                <c:pt idx="6">
                  <c:v>0.70250999999999997</c:v>
                </c:pt>
                <c:pt idx="7">
                  <c:v>0.71060999999999996</c:v>
                </c:pt>
                <c:pt idx="8">
                  <c:v>0.70581000000000005</c:v>
                </c:pt>
                <c:pt idx="9">
                  <c:v>0.71033000000000002</c:v>
                </c:pt>
                <c:pt idx="10">
                  <c:v>0.71799000000000002</c:v>
                </c:pt>
                <c:pt idx="11">
                  <c:v>0.71714</c:v>
                </c:pt>
                <c:pt idx="12">
                  <c:v>0.72072999999999998</c:v>
                </c:pt>
                <c:pt idx="13">
                  <c:v>0.72555000000000003</c:v>
                </c:pt>
                <c:pt idx="14">
                  <c:v>0.72843000000000002</c:v>
                </c:pt>
                <c:pt idx="15">
                  <c:v>0.73106000000000004</c:v>
                </c:pt>
                <c:pt idx="16">
                  <c:v>0.73519999999999996</c:v>
                </c:pt>
                <c:pt idx="17">
                  <c:v>0.73373999999999995</c:v>
                </c:pt>
                <c:pt idx="18">
                  <c:v>0.73768999999999996</c:v>
                </c:pt>
                <c:pt idx="19">
                  <c:v>0.74234</c:v>
                </c:pt>
                <c:pt idx="20">
                  <c:v>0.74775999999999998</c:v>
                </c:pt>
                <c:pt idx="21">
                  <c:v>0.75327</c:v>
                </c:pt>
                <c:pt idx="22">
                  <c:v>0.75749</c:v>
                </c:pt>
                <c:pt idx="23">
                  <c:v>0.76417000000000002</c:v>
                </c:pt>
                <c:pt idx="24">
                  <c:v>0.76519999999999999</c:v>
                </c:pt>
                <c:pt idx="25">
                  <c:v>0.76537999999999995</c:v>
                </c:pt>
                <c:pt idx="26">
                  <c:v>0.75722999999999996</c:v>
                </c:pt>
                <c:pt idx="27">
                  <c:v>0.76210999999999995</c:v>
                </c:pt>
                <c:pt idx="28">
                  <c:v>0.76344000000000001</c:v>
                </c:pt>
                <c:pt idx="29">
                  <c:v>0.76497999999999999</c:v>
                </c:pt>
                <c:pt idx="30">
                  <c:v>0.76951000000000003</c:v>
                </c:pt>
                <c:pt idx="31">
                  <c:v>0.77581999999999995</c:v>
                </c:pt>
                <c:pt idx="32">
                  <c:v>0.77786999999999995</c:v>
                </c:pt>
                <c:pt idx="33">
                  <c:v>0.78122999999999998</c:v>
                </c:pt>
                <c:pt idx="34">
                  <c:v>0.77519000000000005</c:v>
                </c:pt>
                <c:pt idx="35">
                  <c:v>0.77629999999999999</c:v>
                </c:pt>
                <c:pt idx="36">
                  <c:v>0.77951000000000004</c:v>
                </c:pt>
                <c:pt idx="37">
                  <c:v>0.78425999999999996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E1-4472-B7FE-1BB4B7001DD6}"/>
            </c:ext>
          </c:extLst>
        </c:ser>
        <c:ser>
          <c:idx val="1"/>
          <c:order val="1"/>
          <c:tx>
            <c:strRef>
              <c:f>results!$I$1</c:f>
              <c:strCache>
                <c:ptCount val="1"/>
                <c:pt idx="0">
                  <c:v>metrics/recall(B)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val>
            <c:numRef>
              <c:f>results!$I$2:$I$39</c:f>
              <c:numCache>
                <c:formatCode>0.000</c:formatCode>
                <c:ptCount val="38"/>
                <c:pt idx="0">
                  <c:v>0.52976000000000001</c:v>
                </c:pt>
                <c:pt idx="1">
                  <c:v>0.57237000000000005</c:v>
                </c:pt>
                <c:pt idx="2">
                  <c:v>0.57977000000000001</c:v>
                </c:pt>
                <c:pt idx="3">
                  <c:v>0.62353999999999998</c:v>
                </c:pt>
                <c:pt idx="4">
                  <c:v>0.64831000000000005</c:v>
                </c:pt>
                <c:pt idx="5">
                  <c:v>0.65922000000000003</c:v>
                </c:pt>
                <c:pt idx="6">
                  <c:v>0.67061999999999999</c:v>
                </c:pt>
                <c:pt idx="7">
                  <c:v>0.67464000000000002</c:v>
                </c:pt>
                <c:pt idx="8">
                  <c:v>0.67918999999999996</c:v>
                </c:pt>
                <c:pt idx="9">
                  <c:v>0.68113999999999997</c:v>
                </c:pt>
                <c:pt idx="10">
                  <c:v>0.68103999999999998</c:v>
                </c:pt>
                <c:pt idx="11">
                  <c:v>0.68408999999999998</c:v>
                </c:pt>
                <c:pt idx="12">
                  <c:v>0.68720000000000003</c:v>
                </c:pt>
                <c:pt idx="13">
                  <c:v>0.69008000000000003</c:v>
                </c:pt>
                <c:pt idx="14">
                  <c:v>0.69103000000000003</c:v>
                </c:pt>
                <c:pt idx="15">
                  <c:v>0.69249000000000005</c:v>
                </c:pt>
                <c:pt idx="16">
                  <c:v>0.69255999999999995</c:v>
                </c:pt>
                <c:pt idx="17">
                  <c:v>0.69601999999999997</c:v>
                </c:pt>
                <c:pt idx="18">
                  <c:v>0.69745999999999997</c:v>
                </c:pt>
                <c:pt idx="19">
                  <c:v>0.69889999999999997</c:v>
                </c:pt>
                <c:pt idx="20">
                  <c:v>0.69855999999999996</c:v>
                </c:pt>
                <c:pt idx="21">
                  <c:v>0.69967000000000001</c:v>
                </c:pt>
                <c:pt idx="22">
                  <c:v>0.70125999999999999</c:v>
                </c:pt>
                <c:pt idx="23">
                  <c:v>0.69967999999999997</c:v>
                </c:pt>
                <c:pt idx="24">
                  <c:v>0.70143999999999995</c:v>
                </c:pt>
                <c:pt idx="25">
                  <c:v>0.70316999999999996</c:v>
                </c:pt>
                <c:pt idx="26">
                  <c:v>0.71238999999999997</c:v>
                </c:pt>
                <c:pt idx="27">
                  <c:v>0.71336999999999995</c:v>
                </c:pt>
                <c:pt idx="28">
                  <c:v>0.71553</c:v>
                </c:pt>
                <c:pt idx="29">
                  <c:v>0.71813000000000005</c:v>
                </c:pt>
                <c:pt idx="30">
                  <c:v>0.72013000000000005</c:v>
                </c:pt>
                <c:pt idx="31">
                  <c:v>0.71921999999999997</c:v>
                </c:pt>
                <c:pt idx="32">
                  <c:v>0.72082000000000002</c:v>
                </c:pt>
                <c:pt idx="33">
                  <c:v>0.72448999999999997</c:v>
                </c:pt>
                <c:pt idx="34">
                  <c:v>0.73257000000000005</c:v>
                </c:pt>
                <c:pt idx="35">
                  <c:v>0.73706000000000005</c:v>
                </c:pt>
                <c:pt idx="36">
                  <c:v>0.73897000000000002</c:v>
                </c:pt>
                <c:pt idx="37">
                  <c:v>0.73868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4E1-4472-B7FE-1BB4B7001DD6}"/>
            </c:ext>
          </c:extLst>
        </c:ser>
        <c:ser>
          <c:idx val="2"/>
          <c:order val="2"/>
          <c:tx>
            <c:strRef>
              <c:f>results!$J$1</c:f>
              <c:strCache>
                <c:ptCount val="1"/>
                <c:pt idx="0">
                  <c:v>metrics/mAP50(B)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val>
            <c:numRef>
              <c:f>results!$J$2:$J$39</c:f>
              <c:numCache>
                <c:formatCode>0.000</c:formatCode>
                <c:ptCount val="38"/>
                <c:pt idx="0">
                  <c:v>0.54176000000000002</c:v>
                </c:pt>
                <c:pt idx="1">
                  <c:v>0.57992999999999995</c:v>
                </c:pt>
                <c:pt idx="2">
                  <c:v>0.59343999999999997</c:v>
                </c:pt>
                <c:pt idx="3">
                  <c:v>0.64480999999999999</c:v>
                </c:pt>
                <c:pt idx="4">
                  <c:v>0.67835999999999996</c:v>
                </c:pt>
                <c:pt idx="5">
                  <c:v>0.69669000000000003</c:v>
                </c:pt>
                <c:pt idx="6">
                  <c:v>0.70699000000000001</c:v>
                </c:pt>
                <c:pt idx="7">
                  <c:v>0.71138999999999997</c:v>
                </c:pt>
                <c:pt idx="8">
                  <c:v>0.71480999999999995</c:v>
                </c:pt>
                <c:pt idx="9">
                  <c:v>0.71938000000000002</c:v>
                </c:pt>
                <c:pt idx="10">
                  <c:v>0.72301000000000004</c:v>
                </c:pt>
                <c:pt idx="11">
                  <c:v>0.72648999999999997</c:v>
                </c:pt>
                <c:pt idx="12">
                  <c:v>0.72982999999999998</c:v>
                </c:pt>
                <c:pt idx="13">
                  <c:v>0.73331999999999997</c:v>
                </c:pt>
                <c:pt idx="14">
                  <c:v>0.73680000000000001</c:v>
                </c:pt>
                <c:pt idx="15">
                  <c:v>0.73992000000000002</c:v>
                </c:pt>
                <c:pt idx="16">
                  <c:v>0.74280000000000002</c:v>
                </c:pt>
                <c:pt idx="17">
                  <c:v>0.74533000000000005</c:v>
                </c:pt>
                <c:pt idx="18">
                  <c:v>0.74787000000000003</c:v>
                </c:pt>
                <c:pt idx="19">
                  <c:v>0.75044999999999995</c:v>
                </c:pt>
                <c:pt idx="20">
                  <c:v>0.753</c:v>
                </c:pt>
                <c:pt idx="21">
                  <c:v>0.75522</c:v>
                </c:pt>
                <c:pt idx="22">
                  <c:v>0.75788</c:v>
                </c:pt>
                <c:pt idx="23">
                  <c:v>0.76051999999999997</c:v>
                </c:pt>
                <c:pt idx="24">
                  <c:v>0.76261000000000001</c:v>
                </c:pt>
                <c:pt idx="25">
                  <c:v>0.76507000000000003</c:v>
                </c:pt>
                <c:pt idx="26">
                  <c:v>0.76722999999999997</c:v>
                </c:pt>
                <c:pt idx="27">
                  <c:v>0.76948000000000005</c:v>
                </c:pt>
                <c:pt idx="28">
                  <c:v>0.77168999999999999</c:v>
                </c:pt>
                <c:pt idx="29">
                  <c:v>0.77383999999999997</c:v>
                </c:pt>
                <c:pt idx="30">
                  <c:v>0.77654000000000001</c:v>
                </c:pt>
                <c:pt idx="31">
                  <c:v>0.77944999999999998</c:v>
                </c:pt>
                <c:pt idx="32">
                  <c:v>0.78207000000000004</c:v>
                </c:pt>
                <c:pt idx="33">
                  <c:v>0.78493999999999997</c:v>
                </c:pt>
                <c:pt idx="34">
                  <c:v>0.78783000000000003</c:v>
                </c:pt>
                <c:pt idx="35">
                  <c:v>0.78996999999999995</c:v>
                </c:pt>
                <c:pt idx="36">
                  <c:v>0.79281000000000001</c:v>
                </c:pt>
                <c:pt idx="37">
                  <c:v>0.79478000000000004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4E1-4472-B7FE-1BB4B7001DD6}"/>
            </c:ext>
          </c:extLst>
        </c:ser>
        <c:ser>
          <c:idx val="3"/>
          <c:order val="3"/>
          <c:tx>
            <c:strRef>
              <c:f>results!$K$1</c:f>
              <c:strCache>
                <c:ptCount val="1"/>
                <c:pt idx="0">
                  <c:v>metrics/mAP50-95(B)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val>
            <c:numRef>
              <c:f>results!$K$2:$K$39</c:f>
              <c:numCache>
                <c:formatCode>0.000</c:formatCode>
                <c:ptCount val="38"/>
                <c:pt idx="0">
                  <c:v>0.40661999999999998</c:v>
                </c:pt>
                <c:pt idx="1">
                  <c:v>0.43334</c:v>
                </c:pt>
                <c:pt idx="2">
                  <c:v>0.44330000000000003</c:v>
                </c:pt>
                <c:pt idx="3">
                  <c:v>0.49547000000000002</c:v>
                </c:pt>
                <c:pt idx="4">
                  <c:v>0.52763000000000004</c:v>
                </c:pt>
                <c:pt idx="5">
                  <c:v>0.54601</c:v>
                </c:pt>
                <c:pt idx="6">
                  <c:v>0.55595000000000006</c:v>
                </c:pt>
                <c:pt idx="7">
                  <c:v>0.56110000000000004</c:v>
                </c:pt>
                <c:pt idx="8">
                  <c:v>0.56481000000000003</c:v>
                </c:pt>
                <c:pt idx="9">
                  <c:v>0.56938999999999995</c:v>
                </c:pt>
                <c:pt idx="10">
                  <c:v>0.57299</c:v>
                </c:pt>
                <c:pt idx="11">
                  <c:v>0.57650000000000001</c:v>
                </c:pt>
                <c:pt idx="12">
                  <c:v>0.58018999999999998</c:v>
                </c:pt>
                <c:pt idx="13">
                  <c:v>0.58357000000000003</c:v>
                </c:pt>
                <c:pt idx="14">
                  <c:v>0.58720000000000006</c:v>
                </c:pt>
                <c:pt idx="15">
                  <c:v>0.59067999999999998</c:v>
                </c:pt>
                <c:pt idx="16">
                  <c:v>0.59362999999999999</c:v>
                </c:pt>
                <c:pt idx="17">
                  <c:v>0.59650999999999998</c:v>
                </c:pt>
                <c:pt idx="18">
                  <c:v>0.59941</c:v>
                </c:pt>
                <c:pt idx="19">
                  <c:v>0.60206000000000004</c:v>
                </c:pt>
                <c:pt idx="20">
                  <c:v>0.60433999999999999</c:v>
                </c:pt>
                <c:pt idx="21">
                  <c:v>0.60663999999999996</c:v>
                </c:pt>
                <c:pt idx="22">
                  <c:v>0.60929999999999995</c:v>
                </c:pt>
                <c:pt idx="23">
                  <c:v>0.61187999999999998</c:v>
                </c:pt>
                <c:pt idx="24">
                  <c:v>0.61411000000000004</c:v>
                </c:pt>
                <c:pt idx="25">
                  <c:v>0.61673</c:v>
                </c:pt>
                <c:pt idx="26">
                  <c:v>0.61907999999999996</c:v>
                </c:pt>
                <c:pt idx="27">
                  <c:v>0.62161</c:v>
                </c:pt>
                <c:pt idx="28">
                  <c:v>0.62395</c:v>
                </c:pt>
                <c:pt idx="29">
                  <c:v>0.62622999999999995</c:v>
                </c:pt>
                <c:pt idx="30">
                  <c:v>0.62873999999999997</c:v>
                </c:pt>
                <c:pt idx="31">
                  <c:v>0.63158000000000003</c:v>
                </c:pt>
                <c:pt idx="32">
                  <c:v>0.63405</c:v>
                </c:pt>
                <c:pt idx="33">
                  <c:v>0.63707999999999998</c:v>
                </c:pt>
                <c:pt idx="34">
                  <c:v>0.63988</c:v>
                </c:pt>
                <c:pt idx="35">
                  <c:v>0.64244999999999997</c:v>
                </c:pt>
                <c:pt idx="36">
                  <c:v>0.64510999999999996</c:v>
                </c:pt>
                <c:pt idx="37">
                  <c:v>0.64717999999999998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4E1-4472-B7FE-1BB4B7001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8299519"/>
        <c:axId val="561310239"/>
      </c:lineChart>
      <c:catAx>
        <c:axId val="558299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561310239"/>
        <c:crosses val="autoZero"/>
        <c:auto val="1"/>
        <c:lblAlgn val="ctr"/>
        <c:lblOffset val="100"/>
        <c:noMultiLvlLbl val="0"/>
      </c:catAx>
      <c:valAx>
        <c:axId val="561310239"/>
        <c:scaling>
          <c:orientation val="minMax"/>
          <c:max val="0.8"/>
          <c:min val="0.4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55829951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Segoe UI" panose="020B0502040204020203" pitchFamily="34" charset="0"/>
          <a:cs typeface="Segoe UI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81771</xdr:colOff>
      <xdr:row>42</xdr:row>
      <xdr:rowOff>70382</xdr:rowOff>
    </xdr:from>
    <xdr:to>
      <xdr:col>12</xdr:col>
      <xdr:colOff>1061102</xdr:colOff>
      <xdr:row>61</xdr:row>
      <xdr:rowOff>107577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69EB63-E59A-28FC-D839-D2A80E4FB1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65</xdr:row>
      <xdr:rowOff>0</xdr:rowOff>
    </xdr:from>
    <xdr:to>
      <xdr:col>12</xdr:col>
      <xdr:colOff>1066799</xdr:colOff>
      <xdr:row>84</xdr:row>
      <xdr:rowOff>44815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3C5589-5818-42FF-8E2A-2A214EF770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725FC-ED6F-4622-9C30-692CB00B0AB0}">
  <dimension ref="A1:V41"/>
  <sheetViews>
    <sheetView tabSelected="1" zoomScale="25" zoomScaleNormal="25" workbookViewId="0">
      <pane ySplit="1" topLeftCell="A2" activePane="bottomLeft" state="frozen"/>
      <selection pane="bottomLeft" activeCell="Y35" sqref="Y35"/>
    </sheetView>
  </sheetViews>
  <sheetFormatPr defaultRowHeight="14.6"/>
  <cols>
    <col min="4" max="4" width="12.53515625" bestFit="1" customWidth="1"/>
    <col min="5" max="5" width="12.23046875" bestFit="1" customWidth="1"/>
    <col min="6" max="6" width="11.61328125" bestFit="1" customWidth="1"/>
    <col min="7" max="7" width="11.69140625" bestFit="1" customWidth="1"/>
    <col min="8" max="8" width="17.61328125" bestFit="1" customWidth="1"/>
    <col min="9" max="9" width="14.4609375" bestFit="1" customWidth="1"/>
    <col min="10" max="10" width="15.84375" bestFit="1" customWidth="1"/>
    <col min="11" max="11" width="18.53515625" bestFit="1" customWidth="1"/>
    <col min="12" max="12" width="18.23046875" bestFit="1" customWidth="1"/>
    <col min="13" max="13" width="15.07421875" bestFit="1" customWidth="1"/>
    <col min="14" max="14" width="16.4609375" bestFit="1" customWidth="1"/>
    <col min="15" max="15" width="19.15234375" bestFit="1" customWidth="1"/>
    <col min="16" max="16" width="11" bestFit="1" customWidth="1"/>
    <col min="17" max="17" width="10.69140625" bestFit="1" customWidth="1"/>
    <col min="18" max="18" width="10.07421875" bestFit="1" customWidth="1"/>
    <col min="19" max="19" width="10.15234375" bestFit="1" customWidth="1"/>
    <col min="20" max="22" width="10.84375" bestFit="1" customWidth="1"/>
  </cols>
  <sheetData>
    <row r="1" spans="1:22" s="18" customFormat="1" ht="17.149999999999999">
      <c r="A1" s="18" t="s">
        <v>0</v>
      </c>
      <c r="B1" s="18" t="s">
        <v>1</v>
      </c>
      <c r="C1" s="18" t="s">
        <v>21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  <c r="Q1" s="18" t="s">
        <v>15</v>
      </c>
      <c r="R1" s="18" t="s">
        <v>16</v>
      </c>
      <c r="S1" s="18" t="s">
        <v>17</v>
      </c>
      <c r="T1" s="18" t="s">
        <v>18</v>
      </c>
      <c r="U1" s="18" t="s">
        <v>19</v>
      </c>
      <c r="V1" s="18" t="s">
        <v>20</v>
      </c>
    </row>
    <row r="2" spans="1:22" s="18" customFormat="1" ht="17.149999999999999">
      <c r="A2" s="18">
        <v>1</v>
      </c>
      <c r="B2" s="18">
        <v>1646.85</v>
      </c>
      <c r="C2" s="18">
        <f>B2</f>
        <v>1646.85</v>
      </c>
      <c r="D2" s="24">
        <v>1.0341199999999999</v>
      </c>
      <c r="E2" s="24">
        <v>2.7170800000000002</v>
      </c>
      <c r="F2" s="24">
        <v>1.5058800000000001</v>
      </c>
      <c r="G2" s="24">
        <v>1.1432</v>
      </c>
      <c r="H2" s="24">
        <v>0.60474000000000006</v>
      </c>
      <c r="I2" s="24">
        <v>0.52976000000000001</v>
      </c>
      <c r="J2" s="24">
        <v>0.54176000000000002</v>
      </c>
      <c r="K2" s="24">
        <v>0.40661999999999998</v>
      </c>
      <c r="L2" s="24">
        <v>0.55434000000000005</v>
      </c>
      <c r="M2" s="24">
        <v>0.44657000000000002</v>
      </c>
      <c r="N2" s="24">
        <v>0.41189999999999999</v>
      </c>
      <c r="O2" s="24">
        <v>0.24715000000000001</v>
      </c>
      <c r="P2" s="18">
        <v>0.91166999999999998</v>
      </c>
      <c r="Q2" s="18">
        <v>2.16791</v>
      </c>
      <c r="R2" s="18">
        <v>0.97219999999999995</v>
      </c>
      <c r="S2" s="18">
        <v>1.0420700000000001</v>
      </c>
      <c r="T2" s="18">
        <v>7.0012500000000005E-2</v>
      </c>
      <c r="U2" s="18">
        <v>3.3319399999999998E-3</v>
      </c>
      <c r="V2" s="18">
        <v>3.3319399999999998E-3</v>
      </c>
    </row>
    <row r="3" spans="1:22" s="18" customFormat="1" ht="17.149999999999999">
      <c r="A3" s="18">
        <v>2</v>
      </c>
      <c r="B3" s="18">
        <v>3297.5</v>
      </c>
      <c r="C3" s="18">
        <f>B3-B2</f>
        <v>1650.65</v>
      </c>
      <c r="D3" s="24">
        <v>0.95552999999999999</v>
      </c>
      <c r="E3" s="24">
        <v>2.3632399999999998</v>
      </c>
      <c r="F3" s="24">
        <v>1.14666</v>
      </c>
      <c r="G3" s="24">
        <v>1.0586500000000001</v>
      </c>
      <c r="H3" s="24">
        <v>0.58189000000000002</v>
      </c>
      <c r="I3" s="24">
        <v>0.57237000000000005</v>
      </c>
      <c r="J3" s="24">
        <v>0.57992999999999995</v>
      </c>
      <c r="K3" s="24">
        <v>0.43334</v>
      </c>
      <c r="L3" s="24">
        <v>0.51839000000000002</v>
      </c>
      <c r="M3" s="24">
        <v>0.49382999999999999</v>
      </c>
      <c r="N3" s="24">
        <v>0.45407999999999998</v>
      </c>
      <c r="O3" s="24">
        <v>0.28014</v>
      </c>
      <c r="P3" s="18">
        <v>0.91457999999999995</v>
      </c>
      <c r="Q3" s="18">
        <v>2.0760700000000001</v>
      </c>
      <c r="R3" s="18">
        <v>0.92479</v>
      </c>
      <c r="S3" s="18">
        <v>1.0257799999999999</v>
      </c>
      <c r="T3" s="18">
        <v>3.9847500000000001E-2</v>
      </c>
      <c r="U3" s="18">
        <v>6.5003099999999996E-3</v>
      </c>
      <c r="V3" s="18">
        <v>6.5003099999999996E-3</v>
      </c>
    </row>
    <row r="4" spans="1:22" s="18" customFormat="1" ht="17.149999999999999">
      <c r="A4" s="18">
        <v>3</v>
      </c>
      <c r="B4" s="18">
        <v>4949.91</v>
      </c>
      <c r="C4" s="18">
        <f t="shared" ref="C4:C39" si="0">B4-B3</f>
        <v>1652.4099999999999</v>
      </c>
      <c r="D4" s="24">
        <v>1.01081</v>
      </c>
      <c r="E4" s="24">
        <v>2.4443999999999999</v>
      </c>
      <c r="F4" s="24">
        <v>1.20031</v>
      </c>
      <c r="G4" s="24">
        <v>1.0842099999999999</v>
      </c>
      <c r="H4" s="24">
        <v>0.61292999999999997</v>
      </c>
      <c r="I4" s="24">
        <v>0.57977000000000001</v>
      </c>
      <c r="J4" s="24">
        <v>0.59343999999999997</v>
      </c>
      <c r="K4" s="24">
        <v>0.44330000000000003</v>
      </c>
      <c r="L4" s="24">
        <v>0.55305000000000004</v>
      </c>
      <c r="M4" s="24">
        <v>0.49935000000000002</v>
      </c>
      <c r="N4" s="24">
        <v>0.46803</v>
      </c>
      <c r="O4" s="24">
        <v>0.29161999999999999</v>
      </c>
      <c r="P4" s="18">
        <v>0.91574999999999995</v>
      </c>
      <c r="Q4" s="18">
        <v>2.0559699999999999</v>
      </c>
      <c r="R4" s="18">
        <v>0.91259999999999997</v>
      </c>
      <c r="S4" s="18">
        <v>1.04623</v>
      </c>
      <c r="T4" s="18">
        <v>9.5175699999999995E-3</v>
      </c>
      <c r="U4" s="18">
        <v>9.5036800000000005E-3</v>
      </c>
      <c r="V4" s="18">
        <v>9.5036800000000005E-3</v>
      </c>
    </row>
    <row r="5" spans="1:22" s="18" customFormat="1" ht="17.149999999999999">
      <c r="A5" s="18">
        <v>4</v>
      </c>
      <c r="B5" s="18">
        <v>6584.25</v>
      </c>
      <c r="C5" s="18">
        <f t="shared" si="0"/>
        <v>1634.3400000000001</v>
      </c>
      <c r="D5" s="24">
        <v>1.0031300000000001</v>
      </c>
      <c r="E5" s="24">
        <v>2.4152399999999998</v>
      </c>
      <c r="F5" s="24">
        <v>1.17764</v>
      </c>
      <c r="G5" s="24">
        <v>1.0857699999999999</v>
      </c>
      <c r="H5" s="24">
        <v>0.64714000000000005</v>
      </c>
      <c r="I5" s="24">
        <v>0.62353999999999998</v>
      </c>
      <c r="J5" s="24">
        <v>0.64480999999999999</v>
      </c>
      <c r="K5" s="24">
        <v>0.49547000000000002</v>
      </c>
      <c r="L5" s="24">
        <v>0.58153999999999995</v>
      </c>
      <c r="M5" s="24">
        <v>0.54918</v>
      </c>
      <c r="N5" s="24">
        <v>0.51892000000000005</v>
      </c>
      <c r="O5" s="24">
        <v>0.33001999999999998</v>
      </c>
      <c r="P5" s="18">
        <v>0.85673999999999995</v>
      </c>
      <c r="Q5" s="18">
        <v>1.9020699999999999</v>
      </c>
      <c r="R5" s="18">
        <v>0.80940000000000001</v>
      </c>
      <c r="S5" s="18">
        <v>1.0256000000000001</v>
      </c>
      <c r="T5" s="18">
        <v>9.2575000000000001E-3</v>
      </c>
      <c r="U5" s="18">
        <v>9.2575000000000001E-3</v>
      </c>
      <c r="V5" s="18">
        <v>9.2575000000000001E-3</v>
      </c>
    </row>
    <row r="6" spans="1:22" s="18" customFormat="1" ht="17.149999999999999">
      <c r="A6" s="18">
        <v>5</v>
      </c>
      <c r="B6" s="18">
        <v>8213.98</v>
      </c>
      <c r="C6" s="18">
        <f t="shared" si="0"/>
        <v>1629.7299999999996</v>
      </c>
      <c r="D6" s="24">
        <v>0.95377999999999996</v>
      </c>
      <c r="E6" s="24">
        <v>2.2966799999999998</v>
      </c>
      <c r="F6" s="24">
        <v>1.09022</v>
      </c>
      <c r="G6" s="24">
        <v>1.0626</v>
      </c>
      <c r="H6" s="24">
        <v>0.68366000000000005</v>
      </c>
      <c r="I6" s="24">
        <v>0.64831000000000005</v>
      </c>
      <c r="J6" s="24">
        <v>0.67835999999999996</v>
      </c>
      <c r="K6" s="24">
        <v>0.52763000000000004</v>
      </c>
      <c r="L6" s="24">
        <v>0.61822999999999995</v>
      </c>
      <c r="M6" s="24">
        <v>0.57225000000000004</v>
      </c>
      <c r="N6" s="24">
        <v>0.55161000000000004</v>
      </c>
      <c r="O6" s="24">
        <v>0.35363</v>
      </c>
      <c r="P6" s="18">
        <v>0.82221999999999995</v>
      </c>
      <c r="Q6" s="18">
        <v>1.8205199999999999</v>
      </c>
      <c r="R6" s="18">
        <v>0.75338000000000005</v>
      </c>
      <c r="S6" s="18">
        <v>1.00871</v>
      </c>
      <c r="T6" s="18">
        <v>9.0100000000000006E-3</v>
      </c>
      <c r="U6" s="18">
        <v>9.0100000000000006E-3</v>
      </c>
      <c r="V6" s="18">
        <v>9.0100000000000006E-3</v>
      </c>
    </row>
    <row r="7" spans="1:22" s="18" customFormat="1" ht="17.149999999999999">
      <c r="A7" s="18">
        <v>6</v>
      </c>
      <c r="B7" s="18">
        <v>9808.0300000000007</v>
      </c>
      <c r="C7" s="18">
        <f t="shared" si="0"/>
        <v>1594.0500000000011</v>
      </c>
      <c r="D7" s="24">
        <v>0.92976000000000003</v>
      </c>
      <c r="E7" s="24">
        <v>2.2329300000000001</v>
      </c>
      <c r="F7" s="24">
        <v>1.04915</v>
      </c>
      <c r="G7" s="24">
        <v>1.0518400000000001</v>
      </c>
      <c r="H7" s="24">
        <v>0.69998000000000005</v>
      </c>
      <c r="I7" s="24">
        <v>0.65922000000000003</v>
      </c>
      <c r="J7" s="24">
        <v>0.69669000000000003</v>
      </c>
      <c r="K7" s="24">
        <v>0.54601</v>
      </c>
      <c r="L7" s="24">
        <v>0.63863999999999999</v>
      </c>
      <c r="M7" s="24">
        <v>0.58291999999999999</v>
      </c>
      <c r="N7" s="24">
        <v>0.56915000000000004</v>
      </c>
      <c r="O7" s="24">
        <v>0.36779000000000001</v>
      </c>
      <c r="P7" s="18">
        <v>0.80464999999999998</v>
      </c>
      <c r="Q7" s="18">
        <v>1.7762100000000001</v>
      </c>
      <c r="R7" s="18">
        <v>0.72513000000000005</v>
      </c>
      <c r="S7" s="18">
        <v>1.0008900000000001</v>
      </c>
      <c r="T7" s="18">
        <v>8.7624999999999995E-3</v>
      </c>
      <c r="U7" s="18">
        <v>8.7624999999999995E-3</v>
      </c>
      <c r="V7" s="18">
        <v>8.7624999999999995E-3</v>
      </c>
    </row>
    <row r="8" spans="1:22" s="18" customFormat="1" ht="17.149999999999999">
      <c r="A8" s="18">
        <v>7</v>
      </c>
      <c r="B8" s="18">
        <v>11406.7</v>
      </c>
      <c r="C8" s="18">
        <f t="shared" si="0"/>
        <v>1598.67</v>
      </c>
      <c r="D8" s="24">
        <v>0.91403000000000001</v>
      </c>
      <c r="E8" s="24">
        <v>2.1914199999999999</v>
      </c>
      <c r="F8" s="24">
        <v>1.02101</v>
      </c>
      <c r="G8" s="24">
        <v>1.0441499999999999</v>
      </c>
      <c r="H8" s="24">
        <v>0.70250999999999997</v>
      </c>
      <c r="I8" s="24">
        <v>0.67061999999999999</v>
      </c>
      <c r="J8" s="24">
        <v>0.70699000000000001</v>
      </c>
      <c r="K8" s="24">
        <v>0.55595000000000006</v>
      </c>
      <c r="L8" s="24">
        <v>0.63741999999999999</v>
      </c>
      <c r="M8" s="24">
        <v>0.59435000000000004</v>
      </c>
      <c r="N8" s="24">
        <v>0.57920000000000005</v>
      </c>
      <c r="O8" s="24">
        <v>0.37573000000000001</v>
      </c>
      <c r="P8" s="18">
        <v>0.79457999999999995</v>
      </c>
      <c r="Q8" s="18">
        <v>1.74901</v>
      </c>
      <c r="R8" s="18">
        <v>0.70869000000000004</v>
      </c>
      <c r="S8" s="18">
        <v>0.99633000000000005</v>
      </c>
      <c r="T8" s="18">
        <v>8.515E-3</v>
      </c>
      <c r="U8" s="18">
        <v>8.515E-3</v>
      </c>
      <c r="V8" s="18">
        <v>8.515E-3</v>
      </c>
    </row>
    <row r="9" spans="1:22" s="18" customFormat="1" ht="17.149999999999999">
      <c r="A9" s="18">
        <v>8</v>
      </c>
      <c r="B9" s="18">
        <v>12991.5</v>
      </c>
      <c r="C9" s="18">
        <f t="shared" si="0"/>
        <v>1584.7999999999993</v>
      </c>
      <c r="D9" s="24">
        <v>0.90097000000000005</v>
      </c>
      <c r="E9" s="24">
        <v>2.1583999999999999</v>
      </c>
      <c r="F9" s="24">
        <v>0.99999000000000005</v>
      </c>
      <c r="G9" s="24">
        <v>1.03725</v>
      </c>
      <c r="H9" s="24">
        <v>0.71060999999999996</v>
      </c>
      <c r="I9" s="24">
        <v>0.67464000000000002</v>
      </c>
      <c r="J9" s="24">
        <v>0.71138999999999997</v>
      </c>
      <c r="K9" s="24">
        <v>0.56110000000000004</v>
      </c>
      <c r="L9" s="24">
        <v>0.64405000000000001</v>
      </c>
      <c r="M9" s="24">
        <v>0.59716999999999998</v>
      </c>
      <c r="N9" s="24">
        <v>0.58348</v>
      </c>
      <c r="O9" s="24">
        <v>0.37953999999999999</v>
      </c>
      <c r="P9" s="18">
        <v>0.78874</v>
      </c>
      <c r="Q9" s="18">
        <v>1.7340899999999999</v>
      </c>
      <c r="R9" s="18">
        <v>0.70045999999999997</v>
      </c>
      <c r="S9" s="18">
        <v>0.99341000000000002</v>
      </c>
      <c r="T9" s="18">
        <v>8.2675000000000005E-3</v>
      </c>
      <c r="U9" s="18">
        <v>8.2675000000000005E-3</v>
      </c>
      <c r="V9" s="18">
        <v>8.2675000000000005E-3</v>
      </c>
    </row>
    <row r="10" spans="1:22" s="18" customFormat="1" ht="17.149999999999999">
      <c r="A10" s="18">
        <v>9</v>
      </c>
      <c r="B10" s="18">
        <v>14592.6</v>
      </c>
      <c r="C10" s="18">
        <f t="shared" si="0"/>
        <v>1601.1000000000004</v>
      </c>
      <c r="D10" s="24">
        <v>0.89276</v>
      </c>
      <c r="E10" s="24">
        <v>2.1356799999999998</v>
      </c>
      <c r="F10" s="24">
        <v>0.98614000000000002</v>
      </c>
      <c r="G10" s="24">
        <v>1.03305</v>
      </c>
      <c r="H10" s="24">
        <v>0.70581000000000005</v>
      </c>
      <c r="I10" s="24">
        <v>0.67918999999999996</v>
      </c>
      <c r="J10" s="24">
        <v>0.71480999999999995</v>
      </c>
      <c r="K10" s="24">
        <v>0.56481000000000003</v>
      </c>
      <c r="L10" s="24">
        <v>0.64312999999999998</v>
      </c>
      <c r="M10" s="24">
        <v>0.60062000000000004</v>
      </c>
      <c r="N10" s="24">
        <v>0.58731999999999995</v>
      </c>
      <c r="O10" s="24">
        <v>0.38299</v>
      </c>
      <c r="P10" s="18">
        <v>0.78456000000000004</v>
      </c>
      <c r="Q10" s="18">
        <v>1.7234799999999999</v>
      </c>
      <c r="R10" s="18">
        <v>0.69327000000000005</v>
      </c>
      <c r="S10" s="18">
        <v>0.99117999999999995</v>
      </c>
      <c r="T10" s="18">
        <v>8.0199999999999994E-3</v>
      </c>
      <c r="U10" s="18">
        <v>8.0199999999999994E-3</v>
      </c>
      <c r="V10" s="18">
        <v>8.0199999999999994E-3</v>
      </c>
    </row>
    <row r="11" spans="1:22" s="18" customFormat="1" ht="17.149999999999999">
      <c r="A11" s="18">
        <v>10</v>
      </c>
      <c r="B11" s="18">
        <v>16191</v>
      </c>
      <c r="C11" s="18">
        <f t="shared" si="0"/>
        <v>1598.3999999999996</v>
      </c>
      <c r="D11" s="24">
        <v>0.88719000000000003</v>
      </c>
      <c r="E11" s="24">
        <v>2.1182799999999999</v>
      </c>
      <c r="F11" s="24">
        <v>0.97524999999999995</v>
      </c>
      <c r="G11" s="24">
        <v>1.0299700000000001</v>
      </c>
      <c r="H11" s="24">
        <v>0.71033000000000002</v>
      </c>
      <c r="I11" s="24">
        <v>0.68113999999999997</v>
      </c>
      <c r="J11" s="24">
        <v>0.71938000000000002</v>
      </c>
      <c r="K11" s="24">
        <v>0.56938999999999995</v>
      </c>
      <c r="L11" s="24">
        <v>0.64525999999999994</v>
      </c>
      <c r="M11" s="24">
        <v>0.60392999999999997</v>
      </c>
      <c r="N11" s="24">
        <v>0.59189000000000003</v>
      </c>
      <c r="O11" s="24">
        <v>0.38677</v>
      </c>
      <c r="P11" s="18">
        <v>0.78098999999999996</v>
      </c>
      <c r="Q11" s="18">
        <v>1.7135100000000001</v>
      </c>
      <c r="R11" s="18">
        <v>0.68722000000000005</v>
      </c>
      <c r="S11" s="18">
        <v>0.98956</v>
      </c>
      <c r="T11" s="18">
        <v>7.7724999999999999E-3</v>
      </c>
      <c r="U11" s="18">
        <v>7.7724999999999999E-3</v>
      </c>
      <c r="V11" s="18">
        <v>7.7724999999999999E-3</v>
      </c>
    </row>
    <row r="12" spans="1:22" s="18" customFormat="1" ht="17.149999999999999">
      <c r="A12" s="18">
        <v>11</v>
      </c>
      <c r="B12" s="18">
        <v>17792.2</v>
      </c>
      <c r="C12" s="18">
        <f t="shared" si="0"/>
        <v>1601.2000000000007</v>
      </c>
      <c r="D12" s="24">
        <v>0.88156000000000001</v>
      </c>
      <c r="E12" s="24">
        <v>2.1008399999999998</v>
      </c>
      <c r="F12" s="24">
        <v>0.96233999999999997</v>
      </c>
      <c r="G12" s="24">
        <v>1.0277799999999999</v>
      </c>
      <c r="H12" s="24">
        <v>0.71799000000000002</v>
      </c>
      <c r="I12" s="24">
        <v>0.68103999999999998</v>
      </c>
      <c r="J12" s="24">
        <v>0.72301000000000004</v>
      </c>
      <c r="K12" s="24">
        <v>0.57299</v>
      </c>
      <c r="L12" s="24">
        <v>0.65436000000000005</v>
      </c>
      <c r="M12" s="24">
        <v>0.60316999999999998</v>
      </c>
      <c r="N12" s="24">
        <v>0.59596000000000005</v>
      </c>
      <c r="O12" s="24">
        <v>0.39049</v>
      </c>
      <c r="P12" s="18">
        <v>0.77759999999999996</v>
      </c>
      <c r="Q12" s="18">
        <v>1.7040500000000001</v>
      </c>
      <c r="R12" s="18">
        <v>0.68145</v>
      </c>
      <c r="S12" s="18">
        <v>0.98794000000000004</v>
      </c>
      <c r="T12" s="18">
        <v>7.5249999999999996E-3</v>
      </c>
      <c r="U12" s="18">
        <v>7.5249999999999996E-3</v>
      </c>
      <c r="V12" s="18">
        <v>7.5249999999999996E-3</v>
      </c>
    </row>
    <row r="13" spans="1:22" s="18" customFormat="1" ht="17.149999999999999">
      <c r="A13" s="18">
        <v>12</v>
      </c>
      <c r="B13" s="18">
        <v>19402.900000000001</v>
      </c>
      <c r="C13" s="18">
        <f t="shared" si="0"/>
        <v>1610.7000000000007</v>
      </c>
      <c r="D13" s="24">
        <v>0.87541000000000002</v>
      </c>
      <c r="E13" s="24">
        <v>2.08494</v>
      </c>
      <c r="F13" s="24">
        <v>0.95215000000000005</v>
      </c>
      <c r="G13" s="24">
        <v>1.0246599999999999</v>
      </c>
      <c r="H13" s="24">
        <v>0.71714</v>
      </c>
      <c r="I13" s="24">
        <v>0.68408999999999998</v>
      </c>
      <c r="J13" s="24">
        <v>0.72648999999999997</v>
      </c>
      <c r="K13" s="24">
        <v>0.57650000000000001</v>
      </c>
      <c r="L13" s="24">
        <v>0.65393000000000001</v>
      </c>
      <c r="M13" s="24">
        <v>0.60773999999999995</v>
      </c>
      <c r="N13" s="24">
        <v>0.59924999999999995</v>
      </c>
      <c r="O13" s="24">
        <v>0.39345999999999998</v>
      </c>
      <c r="P13" s="18">
        <v>0.77490999999999999</v>
      </c>
      <c r="Q13" s="18">
        <v>1.6956899999999999</v>
      </c>
      <c r="R13" s="18">
        <v>0.67588999999999999</v>
      </c>
      <c r="S13" s="18">
        <v>0.98684000000000005</v>
      </c>
      <c r="T13" s="18">
        <v>7.2775000000000001E-3</v>
      </c>
      <c r="U13" s="18">
        <v>7.2775000000000001E-3</v>
      </c>
      <c r="V13" s="18">
        <v>7.2775000000000001E-3</v>
      </c>
    </row>
    <row r="14" spans="1:22" s="18" customFormat="1" ht="17.149999999999999">
      <c r="A14" s="18">
        <v>13</v>
      </c>
      <c r="B14" s="18">
        <v>21002.9</v>
      </c>
      <c r="C14" s="18">
        <f t="shared" si="0"/>
        <v>1600</v>
      </c>
      <c r="D14" s="24">
        <v>0.87114999999999998</v>
      </c>
      <c r="E14" s="24">
        <v>2.07464</v>
      </c>
      <c r="F14" s="24">
        <v>0.94711999999999996</v>
      </c>
      <c r="G14" s="24">
        <v>1.02233</v>
      </c>
      <c r="H14" s="24">
        <v>0.72072999999999998</v>
      </c>
      <c r="I14" s="24">
        <v>0.68720000000000003</v>
      </c>
      <c r="J14" s="24">
        <v>0.72982999999999998</v>
      </c>
      <c r="K14" s="24">
        <v>0.58018999999999998</v>
      </c>
      <c r="L14" s="24">
        <v>0.65844999999999998</v>
      </c>
      <c r="M14" s="24">
        <v>0.61109999999999998</v>
      </c>
      <c r="N14" s="24">
        <v>0.60284000000000004</v>
      </c>
      <c r="O14" s="24">
        <v>0.39627000000000001</v>
      </c>
      <c r="P14" s="18">
        <v>0.77232000000000001</v>
      </c>
      <c r="Q14" s="18">
        <v>1.68781</v>
      </c>
      <c r="R14" s="18">
        <v>0.67086000000000001</v>
      </c>
      <c r="S14" s="18">
        <v>0.98553000000000002</v>
      </c>
      <c r="T14" s="18">
        <v>7.0299999999999998E-3</v>
      </c>
      <c r="U14" s="18">
        <v>7.0299999999999998E-3</v>
      </c>
      <c r="V14" s="18">
        <v>7.0299999999999998E-3</v>
      </c>
    </row>
    <row r="15" spans="1:22" s="18" customFormat="1" ht="17.149999999999999">
      <c r="A15" s="18">
        <v>14</v>
      </c>
      <c r="B15" s="18">
        <v>22624.5</v>
      </c>
      <c r="C15" s="18">
        <f t="shared" si="0"/>
        <v>1621.5999999999985</v>
      </c>
      <c r="D15" s="24">
        <v>0.8659</v>
      </c>
      <c r="E15" s="24">
        <v>2.0572499999999998</v>
      </c>
      <c r="F15" s="24">
        <v>0.93757999999999997</v>
      </c>
      <c r="G15" s="24">
        <v>1.01993</v>
      </c>
      <c r="H15" s="24">
        <v>0.72555000000000003</v>
      </c>
      <c r="I15" s="24">
        <v>0.69008000000000003</v>
      </c>
      <c r="J15" s="24">
        <v>0.73331999999999997</v>
      </c>
      <c r="K15" s="24">
        <v>0.58357000000000003</v>
      </c>
      <c r="L15" s="24">
        <v>0.65898999999999996</v>
      </c>
      <c r="M15" s="24">
        <v>0.61373</v>
      </c>
      <c r="N15" s="24">
        <v>0.60590999999999995</v>
      </c>
      <c r="O15" s="24">
        <v>0.39921000000000001</v>
      </c>
      <c r="P15" s="18">
        <v>0.76987000000000005</v>
      </c>
      <c r="Q15" s="18">
        <v>1.6793800000000001</v>
      </c>
      <c r="R15" s="18">
        <v>0.66600000000000004</v>
      </c>
      <c r="S15" s="18">
        <v>0.98426000000000002</v>
      </c>
      <c r="T15" s="18">
        <v>6.7825000000000003E-3</v>
      </c>
      <c r="U15" s="18">
        <v>6.7825000000000003E-3</v>
      </c>
      <c r="V15" s="18">
        <v>6.7825000000000003E-3</v>
      </c>
    </row>
    <row r="16" spans="1:22" s="18" customFormat="1" ht="17.149999999999999">
      <c r="A16" s="18">
        <v>15</v>
      </c>
      <c r="B16" s="18">
        <v>24248.2</v>
      </c>
      <c r="C16" s="18">
        <f t="shared" si="0"/>
        <v>1623.7000000000007</v>
      </c>
      <c r="D16" s="24">
        <v>0.8629</v>
      </c>
      <c r="E16" s="24">
        <v>2.0466600000000001</v>
      </c>
      <c r="F16" s="24">
        <v>0.93057999999999996</v>
      </c>
      <c r="G16" s="24">
        <v>1.0178499999999999</v>
      </c>
      <c r="H16" s="24">
        <v>0.72843000000000002</v>
      </c>
      <c r="I16" s="24">
        <v>0.69103000000000003</v>
      </c>
      <c r="J16" s="24">
        <v>0.73680000000000001</v>
      </c>
      <c r="K16" s="24">
        <v>0.58720000000000006</v>
      </c>
      <c r="L16" s="24">
        <v>0.66417000000000004</v>
      </c>
      <c r="M16" s="24">
        <v>0.61204999999999998</v>
      </c>
      <c r="N16" s="24">
        <v>0.60860999999999998</v>
      </c>
      <c r="O16" s="24">
        <v>0.40193000000000001</v>
      </c>
      <c r="P16" s="18">
        <v>0.76739000000000002</v>
      </c>
      <c r="Q16" s="18">
        <v>1.67174</v>
      </c>
      <c r="R16" s="18">
        <v>0.66110000000000002</v>
      </c>
      <c r="S16" s="18">
        <v>0.98285</v>
      </c>
      <c r="T16" s="18">
        <v>6.535E-3</v>
      </c>
      <c r="U16" s="18">
        <v>6.535E-3</v>
      </c>
      <c r="V16" s="18">
        <v>6.535E-3</v>
      </c>
    </row>
    <row r="17" spans="1:22" s="18" customFormat="1" ht="17.149999999999999">
      <c r="A17" s="18">
        <v>16</v>
      </c>
      <c r="B17" s="18">
        <v>25862.7</v>
      </c>
      <c r="C17" s="18">
        <f t="shared" si="0"/>
        <v>1614.5</v>
      </c>
      <c r="D17" s="24">
        <v>0.85711999999999999</v>
      </c>
      <c r="E17" s="24">
        <v>2.0340600000000002</v>
      </c>
      <c r="F17" s="24">
        <v>0.92317000000000005</v>
      </c>
      <c r="G17" s="24">
        <v>1.0153000000000001</v>
      </c>
      <c r="H17" s="24">
        <v>0.73106000000000004</v>
      </c>
      <c r="I17" s="24">
        <v>0.69249000000000005</v>
      </c>
      <c r="J17" s="24">
        <v>0.73992000000000002</v>
      </c>
      <c r="K17" s="24">
        <v>0.59067999999999998</v>
      </c>
      <c r="L17" s="24">
        <v>0.67179</v>
      </c>
      <c r="M17" s="24">
        <v>0.61109000000000002</v>
      </c>
      <c r="N17" s="24">
        <v>0.61234999999999995</v>
      </c>
      <c r="O17" s="24">
        <v>0.40472000000000002</v>
      </c>
      <c r="P17" s="18">
        <v>0.76524000000000003</v>
      </c>
      <c r="Q17" s="18">
        <v>1.6642300000000001</v>
      </c>
      <c r="R17" s="18">
        <v>0.65669999999999995</v>
      </c>
      <c r="S17" s="18">
        <v>0.98134999999999994</v>
      </c>
      <c r="T17" s="18">
        <v>6.2874999999999997E-3</v>
      </c>
      <c r="U17" s="18">
        <v>6.2874999999999997E-3</v>
      </c>
      <c r="V17" s="18">
        <v>6.2874999999999997E-3</v>
      </c>
    </row>
    <row r="18" spans="1:22" s="18" customFormat="1" ht="17.149999999999999">
      <c r="A18" s="18">
        <v>17</v>
      </c>
      <c r="B18" s="18">
        <v>27465.1</v>
      </c>
      <c r="C18" s="18">
        <f t="shared" si="0"/>
        <v>1602.3999999999978</v>
      </c>
      <c r="D18" s="24">
        <v>0.85407999999999995</v>
      </c>
      <c r="E18" s="24">
        <v>2.0238399999999999</v>
      </c>
      <c r="F18" s="24">
        <v>0.91635</v>
      </c>
      <c r="G18" s="24">
        <v>1.0129600000000001</v>
      </c>
      <c r="H18" s="24">
        <v>0.73519999999999996</v>
      </c>
      <c r="I18" s="24">
        <v>0.69255999999999995</v>
      </c>
      <c r="J18" s="24">
        <v>0.74280000000000002</v>
      </c>
      <c r="K18" s="24">
        <v>0.59362999999999999</v>
      </c>
      <c r="L18" s="24">
        <v>0.67501</v>
      </c>
      <c r="M18" s="24">
        <v>0.61263000000000001</v>
      </c>
      <c r="N18" s="24">
        <v>0.61482999999999999</v>
      </c>
      <c r="O18" s="24">
        <v>0.40732000000000002</v>
      </c>
      <c r="P18" s="18">
        <v>0.76305000000000001</v>
      </c>
      <c r="Q18" s="18">
        <v>1.65682</v>
      </c>
      <c r="R18" s="18">
        <v>0.65239000000000003</v>
      </c>
      <c r="S18" s="18">
        <v>0.98009999999999997</v>
      </c>
      <c r="T18" s="18">
        <v>6.0400000000000002E-3</v>
      </c>
      <c r="U18" s="18">
        <v>6.0400000000000002E-3</v>
      </c>
      <c r="V18" s="18">
        <v>6.0400000000000002E-3</v>
      </c>
    </row>
    <row r="19" spans="1:22" s="18" customFormat="1" ht="17.149999999999999">
      <c r="A19" s="18">
        <v>18</v>
      </c>
      <c r="B19" s="18">
        <v>29094.1</v>
      </c>
      <c r="C19" s="18">
        <f t="shared" si="0"/>
        <v>1629</v>
      </c>
      <c r="D19" s="24">
        <v>0.85126000000000002</v>
      </c>
      <c r="E19" s="24">
        <v>2.0102199999999999</v>
      </c>
      <c r="F19" s="24">
        <v>0.90751000000000004</v>
      </c>
      <c r="G19" s="24">
        <v>1.0111399999999999</v>
      </c>
      <c r="H19" s="24">
        <v>0.73373999999999995</v>
      </c>
      <c r="I19" s="24">
        <v>0.69601999999999997</v>
      </c>
      <c r="J19" s="24">
        <v>0.74533000000000005</v>
      </c>
      <c r="K19" s="24">
        <v>0.59650999999999998</v>
      </c>
      <c r="L19" s="24">
        <v>0.67359000000000002</v>
      </c>
      <c r="M19" s="24">
        <v>0.61509999999999998</v>
      </c>
      <c r="N19" s="24">
        <v>0.61746999999999996</v>
      </c>
      <c r="O19" s="24">
        <v>0.40953000000000001</v>
      </c>
      <c r="P19" s="18">
        <v>0.7611</v>
      </c>
      <c r="Q19" s="18">
        <v>1.6504300000000001</v>
      </c>
      <c r="R19" s="18">
        <v>0.64829999999999999</v>
      </c>
      <c r="S19" s="18">
        <v>0.97884000000000004</v>
      </c>
      <c r="T19" s="18">
        <v>5.7924999999999999E-3</v>
      </c>
      <c r="U19" s="18">
        <v>5.7924999999999999E-3</v>
      </c>
      <c r="V19" s="18">
        <v>5.7924999999999999E-3</v>
      </c>
    </row>
    <row r="20" spans="1:22" s="18" customFormat="1" ht="17.149999999999999">
      <c r="A20" s="18">
        <v>19</v>
      </c>
      <c r="B20" s="18">
        <v>30709.599999999999</v>
      </c>
      <c r="C20" s="18">
        <f t="shared" si="0"/>
        <v>1615.5</v>
      </c>
      <c r="D20" s="24">
        <v>0.84785999999999995</v>
      </c>
      <c r="E20" s="24">
        <v>2.0038900000000002</v>
      </c>
      <c r="F20" s="24">
        <v>0.90364999999999995</v>
      </c>
      <c r="G20" s="24">
        <v>1.0107999999999999</v>
      </c>
      <c r="H20" s="24">
        <v>0.73768999999999996</v>
      </c>
      <c r="I20" s="24">
        <v>0.69745999999999997</v>
      </c>
      <c r="J20" s="24">
        <v>0.74787000000000003</v>
      </c>
      <c r="K20" s="24">
        <v>0.59941</v>
      </c>
      <c r="L20" s="24">
        <v>0.67537999999999998</v>
      </c>
      <c r="M20" s="24">
        <v>0.61836999999999998</v>
      </c>
      <c r="N20" s="24">
        <v>0.62026999999999999</v>
      </c>
      <c r="O20" s="24">
        <v>0.41183999999999998</v>
      </c>
      <c r="P20" s="18">
        <v>0.75932999999999995</v>
      </c>
      <c r="Q20" s="18">
        <v>1.64351</v>
      </c>
      <c r="R20" s="18">
        <v>0.64407000000000003</v>
      </c>
      <c r="S20" s="18">
        <v>0.97765000000000002</v>
      </c>
      <c r="T20" s="18">
        <v>5.5449999999999996E-3</v>
      </c>
      <c r="U20" s="18">
        <v>5.5449999999999996E-3</v>
      </c>
      <c r="V20" s="18">
        <v>5.5449999999999996E-3</v>
      </c>
    </row>
    <row r="21" spans="1:22" s="18" customFormat="1" ht="17.149999999999999">
      <c r="A21" s="18">
        <v>20</v>
      </c>
      <c r="B21" s="18">
        <v>32326.7</v>
      </c>
      <c r="C21" s="18">
        <f t="shared" si="0"/>
        <v>1617.1000000000022</v>
      </c>
      <c r="D21" s="24">
        <v>0.84367000000000003</v>
      </c>
      <c r="E21" s="24">
        <v>1.98905</v>
      </c>
      <c r="F21" s="24">
        <v>0.89556999999999998</v>
      </c>
      <c r="G21" s="24">
        <v>1.0077499999999999</v>
      </c>
      <c r="H21" s="24">
        <v>0.74234</v>
      </c>
      <c r="I21" s="24">
        <v>0.69889999999999997</v>
      </c>
      <c r="J21" s="24">
        <v>0.75044999999999995</v>
      </c>
      <c r="K21" s="24">
        <v>0.60206000000000004</v>
      </c>
      <c r="L21" s="24">
        <v>0.67652000000000001</v>
      </c>
      <c r="M21" s="24">
        <v>0.62168000000000001</v>
      </c>
      <c r="N21" s="24">
        <v>0.62282999999999999</v>
      </c>
      <c r="O21" s="24">
        <v>0.41377000000000003</v>
      </c>
      <c r="P21" s="18">
        <v>0.75753000000000004</v>
      </c>
      <c r="Q21" s="18">
        <v>1.6376200000000001</v>
      </c>
      <c r="R21" s="18">
        <v>0.64044999999999996</v>
      </c>
      <c r="S21" s="18">
        <v>0.97653999999999996</v>
      </c>
      <c r="T21" s="18">
        <v>5.2975000000000001E-3</v>
      </c>
      <c r="U21" s="18">
        <v>5.2975000000000001E-3</v>
      </c>
      <c r="V21" s="18">
        <v>5.2975000000000001E-3</v>
      </c>
    </row>
    <row r="22" spans="1:22" s="18" customFormat="1" ht="17.149999999999999">
      <c r="A22" s="18">
        <v>21</v>
      </c>
      <c r="B22" s="18">
        <v>33939.599999999999</v>
      </c>
      <c r="C22" s="18">
        <f t="shared" si="0"/>
        <v>1612.8999999999978</v>
      </c>
      <c r="D22" s="24">
        <v>0.84075999999999995</v>
      </c>
      <c r="E22" s="24">
        <v>1.97973</v>
      </c>
      <c r="F22" s="24">
        <v>0.88805000000000001</v>
      </c>
      <c r="G22" s="24">
        <v>1.0069699999999999</v>
      </c>
      <c r="H22" s="24">
        <v>0.74775999999999998</v>
      </c>
      <c r="I22" s="24">
        <v>0.69855999999999996</v>
      </c>
      <c r="J22" s="24">
        <v>0.753</v>
      </c>
      <c r="K22" s="24">
        <v>0.60433999999999999</v>
      </c>
      <c r="L22" s="24">
        <v>0.67901</v>
      </c>
      <c r="M22" s="24">
        <v>0.62436000000000003</v>
      </c>
      <c r="N22" s="24">
        <v>0.62573000000000001</v>
      </c>
      <c r="O22" s="24">
        <v>0.41607</v>
      </c>
      <c r="P22" s="18">
        <v>0.75563999999999998</v>
      </c>
      <c r="Q22" s="18">
        <v>1.6314200000000001</v>
      </c>
      <c r="R22" s="18">
        <v>0.63700000000000001</v>
      </c>
      <c r="S22" s="18">
        <v>0.97536</v>
      </c>
      <c r="T22" s="18">
        <v>5.0499999999999998E-3</v>
      </c>
      <c r="U22" s="18">
        <v>5.0499999999999998E-3</v>
      </c>
      <c r="V22" s="18">
        <v>5.0499999999999998E-3</v>
      </c>
    </row>
    <row r="23" spans="1:22" s="18" customFormat="1" ht="17.149999999999999">
      <c r="A23" s="18">
        <v>22</v>
      </c>
      <c r="B23" s="18">
        <v>35531.5</v>
      </c>
      <c r="C23" s="18">
        <f t="shared" si="0"/>
        <v>1591.9000000000015</v>
      </c>
      <c r="D23" s="24">
        <v>0.83669000000000004</v>
      </c>
      <c r="E23" s="24">
        <v>1.96963</v>
      </c>
      <c r="F23" s="24">
        <v>0.88005</v>
      </c>
      <c r="G23" s="24">
        <v>1.0041500000000001</v>
      </c>
      <c r="H23" s="24">
        <v>0.75327</v>
      </c>
      <c r="I23" s="24">
        <v>0.69967000000000001</v>
      </c>
      <c r="J23" s="24">
        <v>0.75522</v>
      </c>
      <c r="K23" s="24">
        <v>0.60663999999999996</v>
      </c>
      <c r="L23" s="24">
        <v>0.68933999999999995</v>
      </c>
      <c r="M23" s="24">
        <v>0.62156999999999996</v>
      </c>
      <c r="N23" s="24">
        <v>0.62834000000000001</v>
      </c>
      <c r="O23" s="24">
        <v>0.41838999999999998</v>
      </c>
      <c r="P23" s="18">
        <v>0.75399000000000005</v>
      </c>
      <c r="Q23" s="18">
        <v>1.6253599999999999</v>
      </c>
      <c r="R23" s="18">
        <v>0.63339000000000001</v>
      </c>
      <c r="S23" s="18">
        <v>0.97419999999999995</v>
      </c>
      <c r="T23" s="18">
        <v>4.8025000000000003E-3</v>
      </c>
      <c r="U23" s="18">
        <v>4.8025000000000003E-3</v>
      </c>
      <c r="V23" s="18">
        <v>4.8025000000000003E-3</v>
      </c>
    </row>
    <row r="24" spans="1:22" s="18" customFormat="1" ht="17.149999999999999">
      <c r="A24" s="18">
        <v>23</v>
      </c>
      <c r="B24" s="18">
        <v>37145.5</v>
      </c>
      <c r="C24" s="18">
        <f t="shared" si="0"/>
        <v>1614</v>
      </c>
      <c r="D24" s="24">
        <v>0.83296000000000003</v>
      </c>
      <c r="E24" s="24">
        <v>1.9573199999999999</v>
      </c>
      <c r="F24" s="24">
        <v>0.87375999999999998</v>
      </c>
      <c r="G24" s="24">
        <v>1.00275</v>
      </c>
      <c r="H24" s="24">
        <v>0.75749</v>
      </c>
      <c r="I24" s="24">
        <v>0.70125999999999999</v>
      </c>
      <c r="J24" s="24">
        <v>0.75788</v>
      </c>
      <c r="K24" s="24">
        <v>0.60929999999999995</v>
      </c>
      <c r="L24" s="24">
        <v>0.69157999999999997</v>
      </c>
      <c r="M24" s="24">
        <v>0.62568999999999997</v>
      </c>
      <c r="N24" s="24">
        <v>0.63034999999999997</v>
      </c>
      <c r="O24" s="24">
        <v>0.42076000000000002</v>
      </c>
      <c r="P24" s="18">
        <v>0.75216000000000005</v>
      </c>
      <c r="Q24" s="18">
        <v>1.6191599999999999</v>
      </c>
      <c r="R24" s="18">
        <v>0.62955000000000005</v>
      </c>
      <c r="S24" s="18">
        <v>0.97304999999999997</v>
      </c>
      <c r="T24" s="18">
        <v>4.555E-3</v>
      </c>
      <c r="U24" s="18">
        <v>4.555E-3</v>
      </c>
      <c r="V24" s="18">
        <v>4.555E-3</v>
      </c>
    </row>
    <row r="25" spans="1:22" s="18" customFormat="1" ht="17.149999999999999">
      <c r="A25" s="18">
        <v>24</v>
      </c>
      <c r="B25" s="18">
        <v>38736</v>
      </c>
      <c r="C25" s="18">
        <f t="shared" si="0"/>
        <v>1590.5</v>
      </c>
      <c r="D25" s="24">
        <v>0.82813999999999999</v>
      </c>
      <c r="E25" s="24">
        <v>1.94929</v>
      </c>
      <c r="F25" s="24">
        <v>0.87026000000000003</v>
      </c>
      <c r="G25" s="24">
        <v>1.0004999999999999</v>
      </c>
      <c r="H25" s="24">
        <v>0.76417000000000002</v>
      </c>
      <c r="I25" s="24">
        <v>0.69967999999999997</v>
      </c>
      <c r="J25" s="24">
        <v>0.76051999999999997</v>
      </c>
      <c r="K25" s="24">
        <v>0.61187999999999998</v>
      </c>
      <c r="L25" s="24">
        <v>0.69784000000000002</v>
      </c>
      <c r="M25" s="24">
        <v>0.62456</v>
      </c>
      <c r="N25" s="24">
        <v>0.63302999999999998</v>
      </c>
      <c r="O25" s="24">
        <v>0.42293999999999998</v>
      </c>
      <c r="P25" s="18">
        <v>0.75036999999999998</v>
      </c>
      <c r="Q25" s="18">
        <v>1.61243</v>
      </c>
      <c r="R25" s="18">
        <v>0.62609999999999999</v>
      </c>
      <c r="S25" s="18">
        <v>0.97191000000000005</v>
      </c>
      <c r="T25" s="18">
        <v>4.3074999999999997E-3</v>
      </c>
      <c r="U25" s="18">
        <v>4.3074999999999997E-3</v>
      </c>
      <c r="V25" s="18">
        <v>4.3074999999999997E-3</v>
      </c>
    </row>
    <row r="26" spans="1:22" s="18" customFormat="1" ht="17.149999999999999">
      <c r="A26" s="18">
        <v>25</v>
      </c>
      <c r="B26" s="18">
        <v>40333.699999999997</v>
      </c>
      <c r="C26" s="18">
        <f t="shared" si="0"/>
        <v>1597.6999999999971</v>
      </c>
      <c r="D26" s="24">
        <v>0.82511999999999996</v>
      </c>
      <c r="E26" s="24">
        <v>1.9343600000000001</v>
      </c>
      <c r="F26" s="24">
        <v>0.86065999999999998</v>
      </c>
      <c r="G26" s="24">
        <v>0.99853999999999998</v>
      </c>
      <c r="H26" s="24">
        <v>0.76519999999999999</v>
      </c>
      <c r="I26" s="24">
        <v>0.70143999999999995</v>
      </c>
      <c r="J26" s="24">
        <v>0.76261000000000001</v>
      </c>
      <c r="K26" s="24">
        <v>0.61411000000000004</v>
      </c>
      <c r="L26" s="24">
        <v>0.69982</v>
      </c>
      <c r="M26" s="24">
        <v>0.62597999999999998</v>
      </c>
      <c r="N26" s="24">
        <v>0.63570000000000004</v>
      </c>
      <c r="O26" s="24">
        <v>0.42525000000000002</v>
      </c>
      <c r="P26" s="18">
        <v>0.74880999999999998</v>
      </c>
      <c r="Q26" s="18">
        <v>1.6069199999999999</v>
      </c>
      <c r="R26" s="18">
        <v>0.62280000000000002</v>
      </c>
      <c r="S26" s="18">
        <v>0.97089999999999999</v>
      </c>
      <c r="T26" s="18">
        <v>4.0600000000000002E-3</v>
      </c>
      <c r="U26" s="18">
        <v>4.0600000000000002E-3</v>
      </c>
      <c r="V26" s="18">
        <v>4.0600000000000002E-3</v>
      </c>
    </row>
    <row r="27" spans="1:22" s="18" customFormat="1" ht="17.149999999999999">
      <c r="A27" s="18">
        <v>26</v>
      </c>
      <c r="B27" s="18">
        <v>41928.400000000001</v>
      </c>
      <c r="C27" s="18">
        <f t="shared" si="0"/>
        <v>1594.7000000000044</v>
      </c>
      <c r="D27" s="24">
        <v>0.82118000000000002</v>
      </c>
      <c r="E27" s="24">
        <v>1.92119</v>
      </c>
      <c r="F27" s="24">
        <v>0.85292999999999997</v>
      </c>
      <c r="G27" s="24">
        <v>0.99722999999999995</v>
      </c>
      <c r="H27" s="24">
        <v>0.76537999999999995</v>
      </c>
      <c r="I27" s="24">
        <v>0.70316999999999996</v>
      </c>
      <c r="J27" s="24">
        <v>0.76507000000000003</v>
      </c>
      <c r="K27" s="24">
        <v>0.61673</v>
      </c>
      <c r="L27" s="24">
        <v>0.70169999999999999</v>
      </c>
      <c r="M27" s="24">
        <v>0.62609999999999999</v>
      </c>
      <c r="N27" s="24">
        <v>0.63819000000000004</v>
      </c>
      <c r="O27" s="24">
        <v>0.42751</v>
      </c>
      <c r="P27" s="18">
        <v>0.74717</v>
      </c>
      <c r="Q27" s="18">
        <v>1.6012500000000001</v>
      </c>
      <c r="R27" s="18">
        <v>0.61936000000000002</v>
      </c>
      <c r="S27" s="18">
        <v>0.96992</v>
      </c>
      <c r="T27" s="18">
        <v>3.8124999999999999E-3</v>
      </c>
      <c r="U27" s="18">
        <v>3.8124999999999999E-3</v>
      </c>
      <c r="V27" s="18">
        <v>3.8124999999999999E-3</v>
      </c>
    </row>
    <row r="28" spans="1:22" s="18" customFormat="1" ht="17.149999999999999">
      <c r="A28" s="18">
        <v>27</v>
      </c>
      <c r="B28" s="18">
        <v>43530.7</v>
      </c>
      <c r="C28" s="18">
        <f t="shared" si="0"/>
        <v>1602.2999999999956</v>
      </c>
      <c r="D28" s="24">
        <v>0.81596000000000002</v>
      </c>
      <c r="E28" s="24">
        <v>1.91</v>
      </c>
      <c r="F28" s="24">
        <v>0.84511000000000003</v>
      </c>
      <c r="G28" s="24">
        <v>0.99456999999999995</v>
      </c>
      <c r="H28" s="24">
        <v>0.75722999999999996</v>
      </c>
      <c r="I28" s="24">
        <v>0.71238999999999997</v>
      </c>
      <c r="J28" s="24">
        <v>0.76722999999999997</v>
      </c>
      <c r="K28" s="24">
        <v>0.61907999999999996</v>
      </c>
      <c r="L28" s="24">
        <v>0.70059000000000005</v>
      </c>
      <c r="M28" s="24">
        <v>0.63053999999999999</v>
      </c>
      <c r="N28" s="24">
        <v>0.64063000000000003</v>
      </c>
      <c r="O28" s="24">
        <v>0.42952000000000001</v>
      </c>
      <c r="P28" s="18">
        <v>0.74570000000000003</v>
      </c>
      <c r="Q28" s="18">
        <v>1.5956900000000001</v>
      </c>
      <c r="R28" s="18">
        <v>0.61594000000000004</v>
      </c>
      <c r="S28" s="18">
        <v>0.96889999999999998</v>
      </c>
      <c r="T28" s="18">
        <v>3.565E-3</v>
      </c>
      <c r="U28" s="18">
        <v>3.565E-3</v>
      </c>
      <c r="V28" s="18">
        <v>3.565E-3</v>
      </c>
    </row>
    <row r="29" spans="1:22" s="18" customFormat="1" ht="17.149999999999999">
      <c r="A29" s="18">
        <v>28</v>
      </c>
      <c r="B29" s="18">
        <v>45132.1</v>
      </c>
      <c r="C29" s="18">
        <f t="shared" si="0"/>
        <v>1601.4000000000015</v>
      </c>
      <c r="D29" s="24">
        <v>0.81220000000000003</v>
      </c>
      <c r="E29" s="24">
        <v>1.8991</v>
      </c>
      <c r="F29" s="24">
        <v>0.83774999999999999</v>
      </c>
      <c r="G29" s="24">
        <v>0.99346999999999996</v>
      </c>
      <c r="H29" s="24">
        <v>0.76210999999999995</v>
      </c>
      <c r="I29" s="24">
        <v>0.71336999999999995</v>
      </c>
      <c r="J29" s="24">
        <v>0.76948000000000005</v>
      </c>
      <c r="K29" s="24">
        <v>0.62161</v>
      </c>
      <c r="L29" s="24">
        <v>0.69733999999999996</v>
      </c>
      <c r="M29" s="24">
        <v>0.63541999999999998</v>
      </c>
      <c r="N29" s="24">
        <v>0.64285000000000003</v>
      </c>
      <c r="O29" s="24">
        <v>0.43147000000000002</v>
      </c>
      <c r="P29" s="18">
        <v>0.74422999999999995</v>
      </c>
      <c r="Q29" s="18">
        <v>1.59029</v>
      </c>
      <c r="R29" s="18">
        <v>0.61285000000000001</v>
      </c>
      <c r="S29" s="18">
        <v>0.96779999999999999</v>
      </c>
      <c r="T29" s="18">
        <v>3.3175000000000001E-3</v>
      </c>
      <c r="U29" s="18">
        <v>3.3175000000000001E-3</v>
      </c>
      <c r="V29" s="18">
        <v>3.3175000000000001E-3</v>
      </c>
    </row>
    <row r="30" spans="1:22" s="18" customFormat="1" ht="17.149999999999999">
      <c r="A30" s="18">
        <v>29</v>
      </c>
      <c r="B30" s="18">
        <v>46740.5</v>
      </c>
      <c r="C30" s="18">
        <f t="shared" si="0"/>
        <v>1608.4000000000015</v>
      </c>
      <c r="D30" s="24">
        <v>0.80735000000000001</v>
      </c>
      <c r="E30" s="24">
        <v>1.8809100000000001</v>
      </c>
      <c r="F30" s="24">
        <v>0.82889999999999997</v>
      </c>
      <c r="G30" s="24">
        <v>0.99023000000000005</v>
      </c>
      <c r="H30" s="24">
        <v>0.76344000000000001</v>
      </c>
      <c r="I30" s="24">
        <v>0.71553</v>
      </c>
      <c r="J30" s="24">
        <v>0.77168999999999999</v>
      </c>
      <c r="K30" s="24">
        <v>0.62395</v>
      </c>
      <c r="L30" s="24">
        <v>0.69616999999999996</v>
      </c>
      <c r="M30" s="24">
        <v>0.64085000000000003</v>
      </c>
      <c r="N30" s="24">
        <v>0.64464999999999995</v>
      </c>
      <c r="O30" s="24">
        <v>0.43318000000000001</v>
      </c>
      <c r="P30" s="18">
        <v>0.74268999999999996</v>
      </c>
      <c r="Q30" s="18">
        <v>1.58517</v>
      </c>
      <c r="R30" s="18">
        <v>0.60956999999999995</v>
      </c>
      <c r="S30" s="18">
        <v>0.96669000000000005</v>
      </c>
      <c r="T30" s="18">
        <v>3.0699999999999998E-3</v>
      </c>
      <c r="U30" s="18">
        <v>3.0699999999999998E-3</v>
      </c>
      <c r="V30" s="18">
        <v>3.0699999999999998E-3</v>
      </c>
    </row>
    <row r="31" spans="1:22" s="18" customFormat="1" ht="17.149999999999999">
      <c r="A31" s="18">
        <v>30</v>
      </c>
      <c r="B31" s="18">
        <v>48360.5</v>
      </c>
      <c r="C31" s="18">
        <f t="shared" si="0"/>
        <v>1620</v>
      </c>
      <c r="D31" s="24">
        <v>0.80259999999999998</v>
      </c>
      <c r="E31" s="24">
        <v>1.8678999999999999</v>
      </c>
      <c r="F31" s="24">
        <v>0.81989999999999996</v>
      </c>
      <c r="G31" s="24">
        <v>0.98787000000000003</v>
      </c>
      <c r="H31" s="24">
        <v>0.76497999999999999</v>
      </c>
      <c r="I31" s="24">
        <v>0.71813000000000005</v>
      </c>
      <c r="J31" s="24">
        <v>0.77383999999999997</v>
      </c>
      <c r="K31" s="24">
        <v>0.62622999999999995</v>
      </c>
      <c r="L31" s="24">
        <v>0.69962000000000002</v>
      </c>
      <c r="M31" s="24">
        <v>0.64158999999999999</v>
      </c>
      <c r="N31" s="24">
        <v>0.64680000000000004</v>
      </c>
      <c r="O31" s="24">
        <v>0.43515999999999999</v>
      </c>
      <c r="P31" s="18">
        <v>0.74119000000000002</v>
      </c>
      <c r="Q31" s="18">
        <v>1.5803700000000001</v>
      </c>
      <c r="R31" s="18">
        <v>0.60611000000000004</v>
      </c>
      <c r="S31" s="18">
        <v>0.96560999999999997</v>
      </c>
      <c r="T31" s="18">
        <v>2.8224999999999999E-3</v>
      </c>
      <c r="U31" s="18">
        <v>2.8224999999999999E-3</v>
      </c>
      <c r="V31" s="18">
        <v>2.8224999999999999E-3</v>
      </c>
    </row>
    <row r="32" spans="1:22" s="18" customFormat="1" ht="17.149999999999999">
      <c r="A32" s="18">
        <v>31</v>
      </c>
      <c r="B32" s="18">
        <v>49972.7</v>
      </c>
      <c r="C32" s="18">
        <f t="shared" si="0"/>
        <v>1612.1999999999971</v>
      </c>
      <c r="D32" s="24">
        <v>0.79979999999999996</v>
      </c>
      <c r="E32" s="24">
        <v>1.6815199999999999</v>
      </c>
      <c r="F32" s="24">
        <v>0.67703999999999998</v>
      </c>
      <c r="G32" s="24">
        <v>0.98126000000000002</v>
      </c>
      <c r="H32" s="24">
        <v>0.76951000000000003</v>
      </c>
      <c r="I32" s="24">
        <v>0.72013000000000005</v>
      </c>
      <c r="J32" s="24">
        <v>0.77654000000000001</v>
      </c>
      <c r="K32" s="24">
        <v>0.62873999999999997</v>
      </c>
      <c r="L32" s="24">
        <v>0.70635999999999999</v>
      </c>
      <c r="M32" s="24">
        <v>0.64234999999999998</v>
      </c>
      <c r="N32" s="24">
        <v>0.64939000000000002</v>
      </c>
      <c r="O32" s="24">
        <v>0.43778</v>
      </c>
      <c r="P32" s="18">
        <v>0.73938999999999999</v>
      </c>
      <c r="Q32" s="18">
        <v>1.57403</v>
      </c>
      <c r="R32" s="18">
        <v>0.60231000000000001</v>
      </c>
      <c r="S32" s="18">
        <v>0.96431</v>
      </c>
      <c r="T32" s="18">
        <v>2.575E-3</v>
      </c>
      <c r="U32" s="18">
        <v>2.575E-3</v>
      </c>
      <c r="V32" s="18">
        <v>2.575E-3</v>
      </c>
    </row>
    <row r="33" spans="1:22" s="18" customFormat="1" ht="17.149999999999999">
      <c r="A33" s="18">
        <v>32</v>
      </c>
      <c r="B33" s="18">
        <v>51563.7</v>
      </c>
      <c r="C33" s="18">
        <f t="shared" si="0"/>
        <v>1591</v>
      </c>
      <c r="D33" s="24">
        <v>0.79132000000000002</v>
      </c>
      <c r="E33" s="24">
        <v>1.65388</v>
      </c>
      <c r="F33" s="24">
        <v>0.65946000000000005</v>
      </c>
      <c r="G33" s="24">
        <v>0.97621999999999998</v>
      </c>
      <c r="H33" s="24">
        <v>0.77581999999999995</v>
      </c>
      <c r="I33" s="24">
        <v>0.71921999999999997</v>
      </c>
      <c r="J33" s="24">
        <v>0.77944999999999998</v>
      </c>
      <c r="K33" s="24">
        <v>0.63158000000000003</v>
      </c>
      <c r="L33" s="24">
        <v>0.71313000000000004</v>
      </c>
      <c r="M33" s="24">
        <v>0.64114000000000004</v>
      </c>
      <c r="N33" s="24">
        <v>0.65212999999999999</v>
      </c>
      <c r="O33" s="24">
        <v>0.44040000000000001</v>
      </c>
      <c r="P33" s="18">
        <v>0.73770999999999998</v>
      </c>
      <c r="Q33" s="18">
        <v>1.5680499999999999</v>
      </c>
      <c r="R33" s="18">
        <v>0.59850000000000003</v>
      </c>
      <c r="S33" s="18">
        <v>0.96291000000000004</v>
      </c>
      <c r="T33" s="18">
        <v>2.3275000000000001E-3</v>
      </c>
      <c r="U33" s="18">
        <v>2.3275000000000001E-3</v>
      </c>
      <c r="V33" s="18">
        <v>2.3275000000000001E-3</v>
      </c>
    </row>
    <row r="34" spans="1:22" s="18" customFormat="1" ht="17.149999999999999">
      <c r="A34" s="18">
        <v>33</v>
      </c>
      <c r="B34" s="18">
        <v>53176.4</v>
      </c>
      <c r="C34" s="18">
        <f t="shared" si="0"/>
        <v>1612.7000000000044</v>
      </c>
      <c r="D34" s="24">
        <v>0.78320999999999996</v>
      </c>
      <c r="E34" s="24">
        <v>1.63141</v>
      </c>
      <c r="F34" s="24">
        <v>0.64556000000000002</v>
      </c>
      <c r="G34" s="24">
        <v>0.97214999999999996</v>
      </c>
      <c r="H34" s="24">
        <v>0.77786999999999995</v>
      </c>
      <c r="I34" s="24">
        <v>0.72082000000000002</v>
      </c>
      <c r="J34" s="24">
        <v>0.78207000000000004</v>
      </c>
      <c r="K34" s="24">
        <v>0.63405</v>
      </c>
      <c r="L34" s="24">
        <v>0.70967999999999998</v>
      </c>
      <c r="M34" s="24">
        <v>0.64681</v>
      </c>
      <c r="N34" s="24">
        <v>0.65510000000000002</v>
      </c>
      <c r="O34" s="24">
        <v>0.44286999999999999</v>
      </c>
      <c r="P34" s="18">
        <v>0.73595999999999995</v>
      </c>
      <c r="Q34" s="18">
        <v>1.56213</v>
      </c>
      <c r="R34" s="18">
        <v>0.59458</v>
      </c>
      <c r="S34" s="18">
        <v>0.96155000000000002</v>
      </c>
      <c r="T34" s="18">
        <v>2.0799999999999998E-3</v>
      </c>
      <c r="U34" s="18">
        <v>2.0799999999999998E-3</v>
      </c>
      <c r="V34" s="18">
        <v>2.0799999999999998E-3</v>
      </c>
    </row>
    <row r="35" spans="1:22" s="18" customFormat="1" ht="17.149999999999999">
      <c r="A35" s="18">
        <v>34</v>
      </c>
      <c r="B35" s="18">
        <v>54769.1</v>
      </c>
      <c r="C35" s="18">
        <f t="shared" si="0"/>
        <v>1592.6999999999971</v>
      </c>
      <c r="D35" s="24">
        <v>0.77602000000000004</v>
      </c>
      <c r="E35" s="24">
        <v>1.6043499999999999</v>
      </c>
      <c r="F35" s="24">
        <v>0.62846000000000002</v>
      </c>
      <c r="G35" s="24">
        <v>0.96779000000000004</v>
      </c>
      <c r="H35" s="24">
        <v>0.78122999999999998</v>
      </c>
      <c r="I35" s="24">
        <v>0.72448999999999997</v>
      </c>
      <c r="J35" s="24">
        <v>0.78493999999999997</v>
      </c>
      <c r="K35" s="24">
        <v>0.63707999999999998</v>
      </c>
      <c r="L35" s="24">
        <v>0.71667000000000003</v>
      </c>
      <c r="M35" s="24">
        <v>0.64710000000000001</v>
      </c>
      <c r="N35" s="24">
        <v>0.65778999999999999</v>
      </c>
      <c r="O35" s="24">
        <v>0.44546999999999998</v>
      </c>
      <c r="P35" s="18">
        <v>0.73448000000000002</v>
      </c>
      <c r="Q35" s="18">
        <v>1.55677</v>
      </c>
      <c r="R35" s="18">
        <v>0.59057999999999999</v>
      </c>
      <c r="S35" s="18">
        <v>0.96030000000000004</v>
      </c>
      <c r="T35" s="18">
        <v>1.8324999999999999E-3</v>
      </c>
      <c r="U35" s="18">
        <v>1.8324999999999999E-3</v>
      </c>
      <c r="V35" s="18">
        <v>1.8324999999999999E-3</v>
      </c>
    </row>
    <row r="36" spans="1:22" s="18" customFormat="1" ht="17.149999999999999">
      <c r="A36" s="18">
        <v>35</v>
      </c>
      <c r="B36" s="18">
        <v>56341.9</v>
      </c>
      <c r="C36" s="18">
        <f t="shared" si="0"/>
        <v>1572.8000000000029</v>
      </c>
      <c r="D36" s="24">
        <v>0.76732999999999996</v>
      </c>
      <c r="E36" s="24">
        <v>1.5821799999999999</v>
      </c>
      <c r="F36" s="24">
        <v>0.61416999999999999</v>
      </c>
      <c r="G36" s="24">
        <v>0.96374000000000004</v>
      </c>
      <c r="H36" s="24">
        <v>0.77519000000000005</v>
      </c>
      <c r="I36" s="24">
        <v>0.73257000000000005</v>
      </c>
      <c r="J36" s="24">
        <v>0.78783000000000003</v>
      </c>
      <c r="K36" s="24">
        <v>0.63988</v>
      </c>
      <c r="L36" s="24">
        <v>0.71584000000000003</v>
      </c>
      <c r="M36" s="24">
        <v>0.65073999999999999</v>
      </c>
      <c r="N36" s="24">
        <v>0.66056000000000004</v>
      </c>
      <c r="O36" s="24">
        <v>0.44790999999999997</v>
      </c>
      <c r="P36" s="18">
        <v>0.73292999999999997</v>
      </c>
      <c r="Q36" s="18">
        <v>1.55162</v>
      </c>
      <c r="R36" s="18">
        <v>0.58679999999999999</v>
      </c>
      <c r="S36" s="18">
        <v>0.95911999999999997</v>
      </c>
      <c r="T36" s="18">
        <v>1.585E-3</v>
      </c>
      <c r="U36" s="18">
        <v>1.585E-3</v>
      </c>
      <c r="V36" s="18">
        <v>1.585E-3</v>
      </c>
    </row>
    <row r="37" spans="1:22" s="18" customFormat="1" ht="17.149999999999999">
      <c r="A37" s="18">
        <v>36</v>
      </c>
      <c r="B37" s="18">
        <v>57925.5</v>
      </c>
      <c r="C37" s="18">
        <f t="shared" si="0"/>
        <v>1583.5999999999985</v>
      </c>
      <c r="D37" s="24">
        <v>0.75973999999999997</v>
      </c>
      <c r="E37" s="24">
        <v>1.5543899999999999</v>
      </c>
      <c r="F37" s="24">
        <v>0.59719</v>
      </c>
      <c r="G37" s="24">
        <v>0.95967999999999998</v>
      </c>
      <c r="H37" s="24">
        <v>0.77629999999999999</v>
      </c>
      <c r="I37" s="24">
        <v>0.73706000000000005</v>
      </c>
      <c r="J37" s="24">
        <v>0.78996999999999995</v>
      </c>
      <c r="K37" s="24">
        <v>0.64244999999999997</v>
      </c>
      <c r="L37" s="24">
        <v>0.71158999999999994</v>
      </c>
      <c r="M37" s="24">
        <v>0.65781000000000001</v>
      </c>
      <c r="N37" s="24">
        <v>0.66369</v>
      </c>
      <c r="O37" s="24">
        <v>0.45065</v>
      </c>
      <c r="P37" s="18">
        <v>0.73168</v>
      </c>
      <c r="Q37" s="18">
        <v>1.5466800000000001</v>
      </c>
      <c r="R37" s="18">
        <v>0.58316000000000001</v>
      </c>
      <c r="S37" s="18">
        <v>0.95792999999999995</v>
      </c>
      <c r="T37" s="18">
        <v>1.3374999999999999E-3</v>
      </c>
      <c r="U37" s="18">
        <v>1.3374999999999999E-3</v>
      </c>
      <c r="V37" s="18">
        <v>1.3374999999999999E-3</v>
      </c>
    </row>
    <row r="38" spans="1:22" s="18" customFormat="1" ht="17.149999999999999">
      <c r="A38" s="18">
        <v>37</v>
      </c>
      <c r="B38" s="18">
        <v>59504.800000000003</v>
      </c>
      <c r="C38" s="18">
        <f t="shared" si="0"/>
        <v>1579.3000000000029</v>
      </c>
      <c r="D38" s="24">
        <v>0.75072000000000005</v>
      </c>
      <c r="E38" s="24">
        <v>1.5256700000000001</v>
      </c>
      <c r="F38" s="24">
        <v>0.57964000000000004</v>
      </c>
      <c r="G38" s="24">
        <v>0.95487999999999995</v>
      </c>
      <c r="H38" s="24">
        <v>0.77951000000000004</v>
      </c>
      <c r="I38" s="24">
        <v>0.73897000000000002</v>
      </c>
      <c r="J38" s="24">
        <v>0.79281000000000001</v>
      </c>
      <c r="K38" s="24">
        <v>0.64510999999999996</v>
      </c>
      <c r="L38" s="24">
        <v>0.71858999999999995</v>
      </c>
      <c r="M38" s="24">
        <v>0.65695000000000003</v>
      </c>
      <c r="N38" s="24">
        <v>0.66688000000000003</v>
      </c>
      <c r="O38" s="24">
        <v>0.4531</v>
      </c>
      <c r="P38" s="18">
        <v>0.73055000000000003</v>
      </c>
      <c r="Q38" s="18">
        <v>1.54209</v>
      </c>
      <c r="R38" s="18">
        <v>0.57972000000000001</v>
      </c>
      <c r="S38" s="18">
        <v>0.95676000000000005</v>
      </c>
      <c r="T38" s="18">
        <v>1.09E-3</v>
      </c>
      <c r="U38" s="18">
        <v>1.09E-3</v>
      </c>
      <c r="V38" s="18">
        <v>1.09E-3</v>
      </c>
    </row>
    <row r="39" spans="1:22" s="18" customFormat="1" ht="17.149999999999999">
      <c r="A39" s="18">
        <v>38</v>
      </c>
      <c r="B39" s="18">
        <v>61062.8</v>
      </c>
      <c r="C39" s="18">
        <f t="shared" si="0"/>
        <v>1558</v>
      </c>
      <c r="D39" s="24">
        <v>0.74160000000000004</v>
      </c>
      <c r="E39" s="24">
        <v>1.49705</v>
      </c>
      <c r="F39" s="24">
        <v>0.56220999999999999</v>
      </c>
      <c r="G39" s="24">
        <v>0.95132000000000005</v>
      </c>
      <c r="H39" s="24">
        <v>0.78425999999999996</v>
      </c>
      <c r="I39" s="24">
        <v>0.73868</v>
      </c>
      <c r="J39" s="24">
        <v>0.79478000000000004</v>
      </c>
      <c r="K39" s="24">
        <v>0.64717999999999998</v>
      </c>
      <c r="L39" s="24">
        <v>0.71933999999999998</v>
      </c>
      <c r="M39" s="24">
        <v>0.66132000000000002</v>
      </c>
      <c r="N39" s="24">
        <v>0.66876999999999998</v>
      </c>
      <c r="O39" s="24">
        <v>0.45523000000000002</v>
      </c>
      <c r="P39" s="18">
        <v>0.72936000000000001</v>
      </c>
      <c r="Q39" s="18">
        <v>1.53895</v>
      </c>
      <c r="R39" s="18">
        <v>0.57684000000000002</v>
      </c>
      <c r="S39" s="18">
        <v>0.95569000000000004</v>
      </c>
      <c r="T39" s="18">
        <v>8.4250000000000004E-4</v>
      </c>
      <c r="U39" s="18">
        <v>8.4250000000000004E-4</v>
      </c>
      <c r="V39" s="18">
        <v>8.4250000000000004E-4</v>
      </c>
    </row>
    <row r="41" spans="1:22">
      <c r="B41">
        <f>B39/3600</f>
        <v>16.96188888888889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B8EB1-C49D-4E8E-B9F4-8716D5969ECF}">
  <dimension ref="A5:K50"/>
  <sheetViews>
    <sheetView topLeftCell="A28" zoomScale="85" zoomScaleNormal="85" workbookViewId="0">
      <selection activeCell="B43" sqref="B43:I44"/>
    </sheetView>
  </sheetViews>
  <sheetFormatPr defaultRowHeight="14.6"/>
  <cols>
    <col min="1" max="1" width="12.15234375" bestFit="1" customWidth="1"/>
  </cols>
  <sheetData>
    <row r="5" spans="1:4">
      <c r="A5" t="s">
        <v>22</v>
      </c>
      <c r="B5" t="s">
        <v>23</v>
      </c>
      <c r="C5" t="s">
        <v>24</v>
      </c>
      <c r="D5" t="s">
        <v>25</v>
      </c>
    </row>
    <row r="6" spans="1:4">
      <c r="A6" t="s">
        <v>26</v>
      </c>
      <c r="B6">
        <v>0.55400000000000005</v>
      </c>
      <c r="C6">
        <v>0.71899999999999997</v>
      </c>
      <c r="D6" s="1">
        <v>0.29799999999999999</v>
      </c>
    </row>
    <row r="7" spans="1:4">
      <c r="A7" t="s">
        <v>27</v>
      </c>
      <c r="B7">
        <v>0.44700000000000001</v>
      </c>
      <c r="C7">
        <v>0.66100000000000003</v>
      </c>
      <c r="D7" s="1">
        <v>0.47899999999999998</v>
      </c>
    </row>
    <row r="8" spans="1:4">
      <c r="A8" t="s">
        <v>28</v>
      </c>
      <c r="B8">
        <v>0.41199999999999998</v>
      </c>
      <c r="C8">
        <v>0.66900000000000004</v>
      </c>
      <c r="D8" s="1">
        <v>0.624</v>
      </c>
    </row>
    <row r="9" spans="1:4">
      <c r="A9" t="s">
        <v>29</v>
      </c>
      <c r="B9">
        <v>0.247</v>
      </c>
      <c r="C9">
        <v>0.45500000000000002</v>
      </c>
      <c r="D9" s="1">
        <v>0.84199999999999997</v>
      </c>
    </row>
    <row r="14" spans="1:4">
      <c r="A14" t="s">
        <v>22</v>
      </c>
      <c r="B14" t="s">
        <v>23</v>
      </c>
      <c r="C14" t="s">
        <v>24</v>
      </c>
    </row>
    <row r="15" spans="1:4">
      <c r="A15" t="s">
        <v>30</v>
      </c>
      <c r="B15">
        <v>0.60499999999999998</v>
      </c>
      <c r="C15">
        <v>0.78400000000000003</v>
      </c>
      <c r="D15" s="1">
        <v>0.29599999999999999</v>
      </c>
    </row>
    <row r="16" spans="1:4">
      <c r="A16" t="s">
        <v>31</v>
      </c>
      <c r="B16">
        <v>0.53</v>
      </c>
      <c r="C16">
        <v>0.73899999999999999</v>
      </c>
      <c r="D16" s="1">
        <v>0.39400000000000002</v>
      </c>
    </row>
    <row r="17" spans="1:9">
      <c r="A17" t="s">
        <v>32</v>
      </c>
      <c r="B17">
        <v>0.54200000000000004</v>
      </c>
      <c r="C17">
        <v>0.79500000000000004</v>
      </c>
      <c r="D17" s="1">
        <v>0.46700000000000003</v>
      </c>
    </row>
    <row r="18" spans="1:9">
      <c r="A18" t="s">
        <v>33</v>
      </c>
      <c r="B18">
        <v>0.40699999999999997</v>
      </c>
      <c r="C18">
        <v>0.64700000000000002</v>
      </c>
      <c r="D18" s="1">
        <v>0.59</v>
      </c>
    </row>
    <row r="23" spans="1:9" ht="15" thickBot="1">
      <c r="A23" s="13"/>
      <c r="B23" s="37" t="s">
        <v>35</v>
      </c>
      <c r="C23" s="38"/>
      <c r="D23" s="38"/>
      <c r="E23" s="39"/>
      <c r="F23" s="38" t="s">
        <v>36</v>
      </c>
      <c r="G23" s="38"/>
      <c r="H23" s="38"/>
      <c r="I23" s="38"/>
    </row>
    <row r="24" spans="1:9">
      <c r="A24" s="12" t="s">
        <v>22</v>
      </c>
      <c r="B24" s="14" t="s">
        <v>2</v>
      </c>
      <c r="C24" s="15" t="s">
        <v>3</v>
      </c>
      <c r="D24" s="15" t="s">
        <v>37</v>
      </c>
      <c r="E24" s="16" t="s">
        <v>5</v>
      </c>
      <c r="F24" s="15" t="s">
        <v>14</v>
      </c>
      <c r="G24" s="15" t="s">
        <v>15</v>
      </c>
      <c r="H24" s="15" t="s">
        <v>16</v>
      </c>
      <c r="I24" s="15" t="s">
        <v>17</v>
      </c>
    </row>
    <row r="25" spans="1:9">
      <c r="A25" s="6" t="s">
        <v>23</v>
      </c>
      <c r="B25" s="8">
        <v>1.034</v>
      </c>
      <c r="C25" s="5">
        <v>2.7170000000000001</v>
      </c>
      <c r="D25" s="5">
        <v>1.506</v>
      </c>
      <c r="E25" s="9">
        <v>1.143</v>
      </c>
      <c r="F25" s="5">
        <v>0.91200000000000003</v>
      </c>
      <c r="G25" s="5">
        <v>2.1680000000000001</v>
      </c>
      <c r="H25" s="5">
        <v>0.97199999999999998</v>
      </c>
      <c r="I25" s="5">
        <v>1.042</v>
      </c>
    </row>
    <row r="26" spans="1:9">
      <c r="A26" s="6" t="s">
        <v>34</v>
      </c>
      <c r="B26" s="8">
        <v>0.74199999999999999</v>
      </c>
      <c r="C26" s="5">
        <v>1.4970000000000001</v>
      </c>
      <c r="D26" s="5">
        <v>0.56200000000000006</v>
      </c>
      <c r="E26" s="9">
        <v>0.95099999999999996</v>
      </c>
      <c r="F26" s="5">
        <v>0.72899999999999998</v>
      </c>
      <c r="G26" s="5">
        <v>1.5389999999999999</v>
      </c>
      <c r="H26" s="5">
        <v>0.57699999999999996</v>
      </c>
      <c r="I26" s="5">
        <v>0.95599999999999996</v>
      </c>
    </row>
    <row r="27" spans="1:9">
      <c r="A27" s="7" t="s">
        <v>25</v>
      </c>
      <c r="B27" s="10">
        <v>-0.28199999999999997</v>
      </c>
      <c r="C27" s="4">
        <v>-0.44900000000000001</v>
      </c>
      <c r="D27" s="4">
        <v>-0.627</v>
      </c>
      <c r="E27" s="11">
        <v>-0.16800000000000001</v>
      </c>
      <c r="F27" s="4">
        <v>-0.2</v>
      </c>
      <c r="G27" s="4">
        <v>-0.28999999999999998</v>
      </c>
      <c r="H27" s="4">
        <v>-0.40600000000000003</v>
      </c>
      <c r="I27" s="4">
        <v>-8.3000000000000004E-2</v>
      </c>
    </row>
    <row r="39" spans="1:11" ht="22.3">
      <c r="K39" s="17" t="s">
        <v>38</v>
      </c>
    </row>
    <row r="41" spans="1:11" ht="15" thickBot="1">
      <c r="A41" s="21"/>
      <c r="B41" s="37" t="s">
        <v>53</v>
      </c>
      <c r="C41" s="38"/>
      <c r="D41" s="38"/>
      <c r="E41" s="38"/>
      <c r="F41" s="37" t="s">
        <v>54</v>
      </c>
      <c r="G41" s="38"/>
      <c r="H41" s="38"/>
      <c r="I41" s="38"/>
      <c r="K41" s="2" t="s">
        <v>39</v>
      </c>
    </row>
    <row r="42" spans="1:11">
      <c r="A42" s="7" t="s">
        <v>22</v>
      </c>
      <c r="B42" s="22" t="s">
        <v>49</v>
      </c>
      <c r="C42" s="22" t="s">
        <v>50</v>
      </c>
      <c r="D42" s="22" t="s">
        <v>32</v>
      </c>
      <c r="E42" s="22" t="s">
        <v>33</v>
      </c>
      <c r="F42" s="23" t="s">
        <v>51</v>
      </c>
      <c r="G42" s="22" t="s">
        <v>52</v>
      </c>
      <c r="H42" s="22" t="s">
        <v>28</v>
      </c>
      <c r="I42" s="22" t="s">
        <v>29</v>
      </c>
      <c r="K42" s="3" t="s">
        <v>40</v>
      </c>
    </row>
    <row r="43" spans="1:11">
      <c r="A43" s="6" t="s">
        <v>23</v>
      </c>
      <c r="B43" s="25">
        <v>0.60474000000000006</v>
      </c>
      <c r="C43" s="25">
        <v>0.52976000000000001</v>
      </c>
      <c r="D43" s="25">
        <v>0.54176000000000002</v>
      </c>
      <c r="E43" s="25">
        <v>0.40661999999999998</v>
      </c>
      <c r="F43" s="26">
        <v>0.55434000000000005</v>
      </c>
      <c r="G43" s="27">
        <v>0.44657000000000002</v>
      </c>
      <c r="H43" s="27">
        <v>0.41189999999999999</v>
      </c>
      <c r="I43" s="27">
        <v>0.24715000000000001</v>
      </c>
      <c r="K43" s="3" t="s">
        <v>41</v>
      </c>
    </row>
    <row r="44" spans="1:11">
      <c r="A44" s="12" t="s">
        <v>34</v>
      </c>
      <c r="B44" s="28">
        <v>0.78425999999999996</v>
      </c>
      <c r="C44" s="28">
        <v>0.73868</v>
      </c>
      <c r="D44" s="28">
        <v>0.79478000000000004</v>
      </c>
      <c r="E44" s="28">
        <v>0.64717999999999998</v>
      </c>
      <c r="F44" s="29">
        <v>0.71933999999999998</v>
      </c>
      <c r="G44" s="30">
        <v>0.66132000000000002</v>
      </c>
      <c r="H44" s="30">
        <v>0.66876999999999998</v>
      </c>
      <c r="I44" s="30">
        <v>0.45523000000000002</v>
      </c>
      <c r="K44" s="3" t="s">
        <v>42</v>
      </c>
    </row>
    <row r="45" spans="1:11">
      <c r="A45" s="7" t="s">
        <v>25</v>
      </c>
      <c r="B45" s="19">
        <f t="shared" ref="B45:I45" si="0">(B44-B43)/B43</f>
        <v>0.29685484671098306</v>
      </c>
      <c r="C45" s="20">
        <f t="shared" si="0"/>
        <v>0.39436726064633038</v>
      </c>
      <c r="D45" s="20">
        <f t="shared" si="0"/>
        <v>0.46703337271116363</v>
      </c>
      <c r="E45" s="20">
        <f t="shared" si="0"/>
        <v>0.59160887314937782</v>
      </c>
      <c r="F45" s="19">
        <f t="shared" si="0"/>
        <v>0.29765126095897809</v>
      </c>
      <c r="G45" s="20">
        <f t="shared" si="0"/>
        <v>0.48088765479096218</v>
      </c>
      <c r="H45" s="20">
        <f t="shared" si="0"/>
        <v>0.6236222384073804</v>
      </c>
      <c r="I45" s="20">
        <f t="shared" si="0"/>
        <v>0.84191786364555943</v>
      </c>
      <c r="K45" s="3" t="s">
        <v>43</v>
      </c>
    </row>
    <row r="46" spans="1:11">
      <c r="K46" s="2" t="s">
        <v>44</v>
      </c>
    </row>
    <row r="47" spans="1:11">
      <c r="K47" s="3" t="s">
        <v>45</v>
      </c>
    </row>
    <row r="48" spans="1:11">
      <c r="K48" s="3" t="s">
        <v>46</v>
      </c>
    </row>
    <row r="49" spans="11:11">
      <c r="K49" s="3" t="s">
        <v>47</v>
      </c>
    </row>
    <row r="50" spans="11:11">
      <c r="K50" s="3" t="s">
        <v>48</v>
      </c>
    </row>
  </sheetData>
  <mergeCells count="4">
    <mergeCell ref="B23:E23"/>
    <mergeCell ref="F23:I23"/>
    <mergeCell ref="B41:E41"/>
    <mergeCell ref="F41:I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7E453-F3C5-4826-A5EE-B77B36D9D719}">
  <dimension ref="A1:F20"/>
  <sheetViews>
    <sheetView workbookViewId="0">
      <selection activeCell="I7" sqref="I7"/>
    </sheetView>
  </sheetViews>
  <sheetFormatPr defaultRowHeight="14.6"/>
  <cols>
    <col min="1" max="1" width="17" bestFit="1" customWidth="1"/>
    <col min="2" max="2" width="7.15234375" bestFit="1" customWidth="1"/>
    <col min="3" max="3" width="4.61328125" bestFit="1" customWidth="1"/>
    <col min="4" max="4" width="6.53515625" bestFit="1" customWidth="1"/>
    <col min="5" max="5" width="6.23046875" bestFit="1" customWidth="1"/>
  </cols>
  <sheetData>
    <row r="1" spans="1:6" ht="13.85" customHeight="1">
      <c r="A1" s="31" t="s">
        <v>55</v>
      </c>
      <c r="B1" s="31"/>
      <c r="C1" s="31"/>
      <c r="D1" s="31"/>
      <c r="E1" s="31"/>
      <c r="F1" s="18"/>
    </row>
    <row r="2" spans="1:6" ht="13.85" customHeight="1" thickBot="1">
      <c r="A2" s="32"/>
      <c r="B2" s="35" t="s">
        <v>56</v>
      </c>
      <c r="C2" s="33" t="s">
        <v>57</v>
      </c>
      <c r="D2" s="35" t="s">
        <v>58</v>
      </c>
      <c r="E2" s="32" t="s">
        <v>59</v>
      </c>
      <c r="F2" s="18"/>
    </row>
    <row r="3" spans="1:6" ht="13.85" customHeight="1">
      <c r="A3" s="31" t="s">
        <v>60</v>
      </c>
      <c r="B3" s="36">
        <v>0.87</v>
      </c>
      <c r="C3" s="34">
        <v>0.99</v>
      </c>
      <c r="D3" s="36">
        <v>0.92</v>
      </c>
      <c r="E3" s="31">
        <v>29054</v>
      </c>
      <c r="F3" s="18"/>
    </row>
    <row r="4" spans="1:6" ht="13.85" customHeight="1">
      <c r="A4" s="31" t="s">
        <v>61</v>
      </c>
      <c r="B4" s="36">
        <v>0.88</v>
      </c>
      <c r="C4" s="34">
        <v>0.97</v>
      </c>
      <c r="D4" s="36">
        <v>0.92</v>
      </c>
      <c r="E4" s="31">
        <v>18535</v>
      </c>
      <c r="F4" s="18"/>
    </row>
    <row r="5" spans="1:6" ht="13.85" customHeight="1">
      <c r="A5" s="31" t="s">
        <v>62</v>
      </c>
      <c r="B5" s="36">
        <v>0.79</v>
      </c>
      <c r="C5" s="34">
        <v>0.83</v>
      </c>
      <c r="D5" s="36">
        <v>0.81</v>
      </c>
      <c r="E5" s="31">
        <v>154</v>
      </c>
      <c r="F5" s="18"/>
    </row>
    <row r="6" spans="1:6" ht="13.85" customHeight="1">
      <c r="A6" s="31" t="s">
        <v>63</v>
      </c>
      <c r="B6" s="36">
        <v>0.88</v>
      </c>
      <c r="C6" s="34">
        <v>0.98</v>
      </c>
      <c r="D6" s="36">
        <v>0.93</v>
      </c>
      <c r="E6" s="31">
        <v>8553</v>
      </c>
      <c r="F6" s="18"/>
    </row>
    <row r="7" spans="1:6" ht="13.85" customHeight="1">
      <c r="A7" s="31" t="s">
        <v>64</v>
      </c>
      <c r="B7" s="36">
        <v>0.69</v>
      </c>
      <c r="C7" s="34">
        <v>0.99</v>
      </c>
      <c r="D7" s="36">
        <v>0.81</v>
      </c>
      <c r="E7" s="31">
        <v>1962</v>
      </c>
      <c r="F7" s="18"/>
    </row>
    <row r="8" spans="1:6" ht="13.85" customHeight="1">
      <c r="A8" s="31" t="s">
        <v>65</v>
      </c>
      <c r="B8" s="36">
        <v>0.79</v>
      </c>
      <c r="C8" s="34">
        <v>0.87</v>
      </c>
      <c r="D8" s="36">
        <v>0.83</v>
      </c>
      <c r="E8" s="31">
        <v>205</v>
      </c>
      <c r="F8" s="18"/>
    </row>
    <row r="9" spans="1:6" ht="13.85" customHeight="1">
      <c r="A9" s="31" t="s">
        <v>66</v>
      </c>
      <c r="B9" s="36">
        <v>1</v>
      </c>
      <c r="C9" s="34">
        <v>0.83</v>
      </c>
      <c r="D9" s="36">
        <v>0.9</v>
      </c>
      <c r="E9" s="31">
        <v>14982</v>
      </c>
      <c r="F9" s="18"/>
    </row>
    <row r="10" spans="1:6" ht="13.85" customHeight="1">
      <c r="A10" s="31" t="s">
        <v>67</v>
      </c>
      <c r="B10" s="36">
        <v>1</v>
      </c>
      <c r="C10" s="34">
        <v>0.8</v>
      </c>
      <c r="D10" s="36">
        <v>0.89</v>
      </c>
      <c r="E10" s="31">
        <v>22242</v>
      </c>
      <c r="F10" s="18"/>
    </row>
    <row r="11" spans="1:6" ht="13.85" customHeight="1">
      <c r="A11" s="31" t="s">
        <v>68</v>
      </c>
      <c r="B11" s="36">
        <v>0.97</v>
      </c>
      <c r="C11" s="34">
        <v>0.81</v>
      </c>
      <c r="D11" s="36">
        <v>0.88</v>
      </c>
      <c r="E11" s="31">
        <v>6230</v>
      </c>
      <c r="F11" s="18"/>
    </row>
    <row r="12" spans="1:6" ht="13.85" customHeight="1">
      <c r="A12" s="31" t="s">
        <v>69</v>
      </c>
      <c r="B12" s="36">
        <v>0.95</v>
      </c>
      <c r="C12" s="34">
        <v>0.96</v>
      </c>
      <c r="D12" s="36">
        <v>0.95</v>
      </c>
      <c r="E12" s="31">
        <v>6593</v>
      </c>
      <c r="F12" s="18"/>
    </row>
    <row r="13" spans="1:6" ht="13.85" customHeight="1">
      <c r="A13" s="31" t="s">
        <v>70</v>
      </c>
      <c r="B13" s="36">
        <v>0.91</v>
      </c>
      <c r="C13" s="34">
        <v>0.9</v>
      </c>
      <c r="D13" s="36">
        <v>0.91</v>
      </c>
      <c r="E13" s="31">
        <v>3167</v>
      </c>
      <c r="F13" s="18"/>
    </row>
    <row r="14" spans="1:6" ht="13.85" customHeight="1">
      <c r="A14" s="31" t="s">
        <v>71</v>
      </c>
      <c r="B14" s="36">
        <v>0.91</v>
      </c>
      <c r="C14" s="34">
        <v>0.98</v>
      </c>
      <c r="D14" s="36">
        <v>0.95</v>
      </c>
      <c r="E14" s="31">
        <v>2933</v>
      </c>
      <c r="F14" s="18"/>
    </row>
    <row r="15" spans="1:6" ht="13.85" customHeight="1" thickBot="1">
      <c r="A15" s="32" t="s">
        <v>72</v>
      </c>
      <c r="B15" s="35">
        <v>0.91</v>
      </c>
      <c r="C15" s="33">
        <v>0.79</v>
      </c>
      <c r="D15" s="35">
        <v>0.85</v>
      </c>
      <c r="E15" s="32">
        <v>1133</v>
      </c>
      <c r="F15" s="18"/>
    </row>
    <row r="16" spans="1:6" ht="13.85" customHeight="1">
      <c r="A16" s="31" t="s">
        <v>73</v>
      </c>
      <c r="B16" s="36"/>
      <c r="C16" s="34"/>
      <c r="D16" s="36">
        <v>0.91</v>
      </c>
      <c r="E16" s="31">
        <v>115743</v>
      </c>
      <c r="F16" s="18"/>
    </row>
    <row r="17" spans="1:6" ht="13.85" customHeight="1">
      <c r="A17" s="31" t="s">
        <v>74</v>
      </c>
      <c r="B17" s="36">
        <v>0.89</v>
      </c>
      <c r="C17" s="34">
        <v>0.9</v>
      </c>
      <c r="D17" s="36">
        <v>0.89</v>
      </c>
      <c r="E17" s="31">
        <v>115743</v>
      </c>
      <c r="F17" s="18"/>
    </row>
    <row r="18" spans="1:6" ht="13.85" customHeight="1">
      <c r="A18" s="31" t="s">
        <v>75</v>
      </c>
      <c r="B18" s="36">
        <v>0.92</v>
      </c>
      <c r="C18" s="34">
        <v>0.91</v>
      </c>
      <c r="D18" s="36">
        <v>0.91</v>
      </c>
      <c r="E18" s="31">
        <v>115743</v>
      </c>
      <c r="F18" s="18"/>
    </row>
    <row r="19" spans="1:6" ht="17.149999999999999">
      <c r="A19" s="18"/>
      <c r="B19" s="18"/>
      <c r="C19" s="18"/>
      <c r="D19" s="18"/>
      <c r="E19" s="18"/>
      <c r="F19" s="18"/>
    </row>
    <row r="20" spans="1:6" ht="17.149999999999999">
      <c r="A20" s="18"/>
      <c r="B20" s="18"/>
      <c r="C20" s="18"/>
      <c r="D20" s="18"/>
      <c r="E20" s="18"/>
      <c r="F2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Voloshyn</dc:creator>
  <cp:lastModifiedBy>Maksym Voloshyn</cp:lastModifiedBy>
  <dcterms:created xsi:type="dcterms:W3CDTF">2025-05-30T17:57:12Z</dcterms:created>
  <dcterms:modified xsi:type="dcterms:W3CDTF">2025-06-04T16:06:53Z</dcterms:modified>
</cp:coreProperties>
</file>