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xr:revisionPtr revIDLastSave="0" documentId="13_ncr:1_{CBA43A39-1075-4294-9C23-786B4962BD2E}"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 name="Sheet1" sheetId="3" r:id="rId3"/>
    <sheet name="Sheet2" sheetId="4" r:id="rId4"/>
  </sheets>
  <definedNames>
    <definedName name="ExternalData_1" localSheetId="2" hidden="1">Sheet1!#REF!</definedName>
    <definedName name="_xlnm.Print_Titles" localSheetId="1">Data!$J:$J,Data!$1:$2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 l="1"/>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4"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5" i="2"/>
  <c r="D4" i="2"/>
  <c r="H4" i="2" l="1"/>
  <c r="H6" i="2"/>
  <c r="H7" i="2"/>
  <c r="H8" i="2"/>
  <c r="H9" i="2"/>
  <c r="H10" i="2"/>
  <c r="H11" i="2"/>
  <c r="H12" i="2"/>
  <c r="H13" i="2"/>
  <c r="H14" i="2"/>
  <c r="H15" i="2"/>
  <c r="H16" i="2"/>
  <c r="H17" i="2"/>
  <c r="H18" i="2"/>
  <c r="H19" i="2"/>
  <c r="H20" i="2"/>
  <c r="H21" i="2"/>
  <c r="H5" i="2"/>
  <c r="O3" i="2"/>
  <c r="P3" i="2"/>
  <c r="Q3" i="2"/>
  <c r="R3" i="2"/>
  <c r="S3" i="2"/>
  <c r="T3" i="2"/>
  <c r="U3" i="2"/>
  <c r="V3" i="2"/>
  <c r="W3" i="2"/>
  <c r="X3" i="2"/>
  <c r="Y3" i="2"/>
  <c r="Z3" i="2"/>
  <c r="AA3" i="2"/>
  <c r="AB3" i="2"/>
  <c r="AC3" i="2"/>
  <c r="AD3" i="2"/>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N3" i="2"/>
  <c r="M3" i="2"/>
  <c r="L3" i="2"/>
  <c r="K3" i="2"/>
  <c r="B1" i="3" a="1"/>
  <c r="B1" i="3" s="1"/>
  <c r="G33" i="2" l="1"/>
  <c r="F923" i="2"/>
  <c r="G273" i="2"/>
  <c r="F834" i="2"/>
  <c r="F146" i="2"/>
  <c r="F938" i="2"/>
  <c r="F902" i="2"/>
  <c r="F914" i="2"/>
  <c r="F878" i="2"/>
  <c r="F866" i="2"/>
  <c r="F840" i="2"/>
  <c r="F797" i="2"/>
  <c r="F768" i="2"/>
  <c r="F754" i="2"/>
  <c r="F722" i="2"/>
  <c r="F662" i="2"/>
  <c r="F590" i="2"/>
  <c r="F542" i="2"/>
  <c r="F446" i="2"/>
  <c r="F398" i="2"/>
  <c r="F302" i="2"/>
  <c r="F254" i="2"/>
  <c r="F158" i="2"/>
  <c r="G935" i="2"/>
  <c r="G167" i="2"/>
  <c r="F937" i="2"/>
  <c r="F925" i="2"/>
  <c r="F913" i="2"/>
  <c r="F901" i="2"/>
  <c r="F889" i="2"/>
  <c r="F877" i="2"/>
  <c r="F865" i="2"/>
  <c r="F853" i="2"/>
  <c r="F839" i="2"/>
  <c r="F825" i="2"/>
  <c r="F810" i="2"/>
  <c r="F796" i="2"/>
  <c r="F782" i="2"/>
  <c r="F767" i="2"/>
  <c r="F753" i="2"/>
  <c r="F738" i="2"/>
  <c r="F720" i="2"/>
  <c r="F691" i="2"/>
  <c r="F655" i="2"/>
  <c r="F619" i="2"/>
  <c r="F583" i="2"/>
  <c r="F535" i="2"/>
  <c r="F487" i="2"/>
  <c r="F439" i="2"/>
  <c r="F391" i="2"/>
  <c r="F343" i="2"/>
  <c r="F295" i="2"/>
  <c r="F247" i="2"/>
  <c r="F199" i="2"/>
  <c r="F151" i="2"/>
  <c r="F103" i="2"/>
  <c r="G909" i="2"/>
  <c r="G717" i="2"/>
  <c r="G525" i="2"/>
  <c r="G333" i="2"/>
  <c r="G141" i="2"/>
  <c r="F926" i="2"/>
  <c r="F890" i="2"/>
  <c r="F854" i="2"/>
  <c r="F826" i="2"/>
  <c r="F811" i="2"/>
  <c r="F783" i="2"/>
  <c r="F739" i="2"/>
  <c r="F698" i="2"/>
  <c r="F626" i="2"/>
  <c r="F494" i="2"/>
  <c r="F350" i="2"/>
  <c r="F206" i="2"/>
  <c r="F110" i="2"/>
  <c r="G743" i="2"/>
  <c r="G551" i="2"/>
  <c r="G359" i="2"/>
  <c r="F936" i="2"/>
  <c r="F924" i="2"/>
  <c r="F912" i="2"/>
  <c r="F900" i="2"/>
  <c r="F888" i="2"/>
  <c r="F876" i="2"/>
  <c r="F864" i="2"/>
  <c r="F852" i="2"/>
  <c r="F838" i="2"/>
  <c r="F823" i="2"/>
  <c r="F809" i="2"/>
  <c r="F795" i="2"/>
  <c r="F780" i="2"/>
  <c r="F766" i="2"/>
  <c r="F751" i="2"/>
  <c r="F737" i="2"/>
  <c r="F719" i="2"/>
  <c r="F690" i="2"/>
  <c r="F654" i="2"/>
  <c r="F618" i="2"/>
  <c r="F580" i="2"/>
  <c r="F532" i="2"/>
  <c r="F484" i="2"/>
  <c r="F436" i="2"/>
  <c r="F388" i="2"/>
  <c r="F340" i="2"/>
  <c r="F292" i="2"/>
  <c r="F244" i="2"/>
  <c r="F196" i="2"/>
  <c r="F148" i="2"/>
  <c r="F100" i="2"/>
  <c r="G897" i="2"/>
  <c r="G705" i="2"/>
  <c r="G513" i="2"/>
  <c r="G321" i="2"/>
  <c r="G129" i="2"/>
  <c r="F887" i="2"/>
  <c r="F794" i="2"/>
  <c r="F688" i="2"/>
  <c r="F578" i="2"/>
  <c r="F434" i="2"/>
  <c r="F98" i="2"/>
  <c r="G887" i="2"/>
  <c r="G695" i="2"/>
  <c r="G503" i="2"/>
  <c r="G311" i="2"/>
  <c r="G119" i="2"/>
  <c r="F934" i="2"/>
  <c r="F922" i="2"/>
  <c r="F910" i="2"/>
  <c r="F898" i="2"/>
  <c r="F886" i="2"/>
  <c r="F874" i="2"/>
  <c r="F862" i="2"/>
  <c r="F850" i="2"/>
  <c r="F835" i="2"/>
  <c r="F821" i="2"/>
  <c r="F807" i="2"/>
  <c r="F792" i="2"/>
  <c r="F778" i="2"/>
  <c r="F763" i="2"/>
  <c r="F749" i="2"/>
  <c r="F734" i="2"/>
  <c r="F715" i="2"/>
  <c r="F686" i="2"/>
  <c r="F650" i="2"/>
  <c r="F614" i="2"/>
  <c r="F571" i="2"/>
  <c r="F523" i="2"/>
  <c r="F475" i="2"/>
  <c r="F427" i="2"/>
  <c r="F379" i="2"/>
  <c r="F331" i="2"/>
  <c r="F283" i="2"/>
  <c r="F235" i="2"/>
  <c r="F187" i="2"/>
  <c r="F139" i="2"/>
  <c r="F91" i="2"/>
  <c r="G861" i="2"/>
  <c r="G669" i="2"/>
  <c r="G477" i="2"/>
  <c r="G285" i="2"/>
  <c r="G93" i="2"/>
  <c r="F837" i="2"/>
  <c r="F736" i="2"/>
  <c r="F386" i="2"/>
  <c r="F921" i="2"/>
  <c r="F762" i="2"/>
  <c r="F328" i="2"/>
  <c r="G81" i="2"/>
  <c r="F932" i="2"/>
  <c r="F920" i="2"/>
  <c r="F908" i="2"/>
  <c r="F896" i="2"/>
  <c r="F884" i="2"/>
  <c r="F872" i="2"/>
  <c r="F860" i="2"/>
  <c r="F847" i="2"/>
  <c r="F833" i="2"/>
  <c r="F819" i="2"/>
  <c r="F804" i="2"/>
  <c r="F790" i="2"/>
  <c r="F775" i="2"/>
  <c r="F761" i="2"/>
  <c r="F747" i="2"/>
  <c r="F731" i="2"/>
  <c r="F712" i="2"/>
  <c r="F678" i="2"/>
  <c r="F642" i="2"/>
  <c r="F606" i="2"/>
  <c r="F566" i="2"/>
  <c r="F518" i="2"/>
  <c r="F470" i="2"/>
  <c r="F422" i="2"/>
  <c r="F374" i="2"/>
  <c r="F326" i="2"/>
  <c r="F278" i="2"/>
  <c r="F230" i="2"/>
  <c r="F182" i="2"/>
  <c r="F134" i="2"/>
  <c r="F84" i="2"/>
  <c r="G839" i="2"/>
  <c r="G647" i="2"/>
  <c r="G455" i="2"/>
  <c r="G263" i="2"/>
  <c r="G71" i="2"/>
  <c r="F911" i="2"/>
  <c r="F822" i="2"/>
  <c r="F616" i="2"/>
  <c r="F290" i="2"/>
  <c r="F933" i="2"/>
  <c r="F885" i="2"/>
  <c r="F791" i="2"/>
  <c r="F472" i="2"/>
  <c r="F232" i="2"/>
  <c r="G657" i="2"/>
  <c r="F931" i="2"/>
  <c r="F919" i="2"/>
  <c r="F907" i="2"/>
  <c r="F895" i="2"/>
  <c r="F883" i="2"/>
  <c r="F871" i="2"/>
  <c r="F859" i="2"/>
  <c r="F846" i="2"/>
  <c r="F832" i="2"/>
  <c r="F818" i="2"/>
  <c r="F803" i="2"/>
  <c r="F789" i="2"/>
  <c r="F774" i="2"/>
  <c r="F760" i="2"/>
  <c r="F746" i="2"/>
  <c r="F729" i="2"/>
  <c r="F710" i="2"/>
  <c r="F676" i="2"/>
  <c r="F640" i="2"/>
  <c r="F604" i="2"/>
  <c r="F559" i="2"/>
  <c r="F511" i="2"/>
  <c r="F463" i="2"/>
  <c r="F415" i="2"/>
  <c r="F367" i="2"/>
  <c r="F319" i="2"/>
  <c r="F271" i="2"/>
  <c r="F223" i="2"/>
  <c r="F175" i="2"/>
  <c r="F127" i="2"/>
  <c r="F69" i="2"/>
  <c r="G813" i="2"/>
  <c r="G621" i="2"/>
  <c r="G429" i="2"/>
  <c r="G237" i="2"/>
  <c r="G45" i="2"/>
  <c r="F899" i="2"/>
  <c r="F779" i="2"/>
  <c r="F717" i="2"/>
  <c r="F338" i="2"/>
  <c r="F897" i="2"/>
  <c r="F849" i="2"/>
  <c r="F714" i="2"/>
  <c r="F184" i="2"/>
  <c r="G465" i="2"/>
  <c r="F930" i="2"/>
  <c r="F918" i="2"/>
  <c r="F906" i="2"/>
  <c r="F894" i="2"/>
  <c r="F882" i="2"/>
  <c r="F870" i="2"/>
  <c r="F858" i="2"/>
  <c r="F845" i="2"/>
  <c r="F831" i="2"/>
  <c r="F816" i="2"/>
  <c r="F802" i="2"/>
  <c r="F787" i="2"/>
  <c r="F773" i="2"/>
  <c r="F759" i="2"/>
  <c r="F744" i="2"/>
  <c r="F727" i="2"/>
  <c r="F708" i="2"/>
  <c r="F674" i="2"/>
  <c r="F638" i="2"/>
  <c r="F602" i="2"/>
  <c r="F556" i="2"/>
  <c r="F508" i="2"/>
  <c r="F460" i="2"/>
  <c r="F412" i="2"/>
  <c r="F364" i="2"/>
  <c r="F316" i="2"/>
  <c r="F268" i="2"/>
  <c r="F220" i="2"/>
  <c r="F172" i="2"/>
  <c r="F124" i="2"/>
  <c r="F57" i="2"/>
  <c r="G801" i="2"/>
  <c r="G609" i="2"/>
  <c r="G417" i="2"/>
  <c r="G225" i="2"/>
  <c r="F851" i="2"/>
  <c r="F750" i="2"/>
  <c r="F242" i="2"/>
  <c r="F909" i="2"/>
  <c r="F861" i="2"/>
  <c r="F806" i="2"/>
  <c r="F732" i="2"/>
  <c r="F643" i="2"/>
  <c r="F520" i="2"/>
  <c r="F280" i="2"/>
  <c r="G849" i="2"/>
  <c r="G15" i="2"/>
  <c r="G27" i="2"/>
  <c r="G39" i="2"/>
  <c r="G51" i="2"/>
  <c r="G63" i="2"/>
  <c r="G75" i="2"/>
  <c r="G87" i="2"/>
  <c r="G99" i="2"/>
  <c r="G111" i="2"/>
  <c r="G123" i="2"/>
  <c r="G135" i="2"/>
  <c r="G147" i="2"/>
  <c r="G159" i="2"/>
  <c r="G171" i="2"/>
  <c r="G183" i="2"/>
  <c r="G195" i="2"/>
  <c r="G207" i="2"/>
  <c r="G219" i="2"/>
  <c r="G231" i="2"/>
  <c r="G243" i="2"/>
  <c r="G255" i="2"/>
  <c r="G267" i="2"/>
  <c r="G279" i="2"/>
  <c r="G291" i="2"/>
  <c r="G303" i="2"/>
  <c r="G315" i="2"/>
  <c r="G327" i="2"/>
  <c r="G339" i="2"/>
  <c r="G351" i="2"/>
  <c r="G363" i="2"/>
  <c r="G375" i="2"/>
  <c r="G387" i="2"/>
  <c r="G399" i="2"/>
  <c r="G411" i="2"/>
  <c r="G423" i="2"/>
  <c r="G435" i="2"/>
  <c r="G447" i="2"/>
  <c r="G459" i="2"/>
  <c r="G471" i="2"/>
  <c r="G483" i="2"/>
  <c r="G495" i="2"/>
  <c r="G507" i="2"/>
  <c r="G519" i="2"/>
  <c r="G531" i="2"/>
  <c r="G543" i="2"/>
  <c r="G555" i="2"/>
  <c r="G567" i="2"/>
  <c r="G579" i="2"/>
  <c r="G591" i="2"/>
  <c r="G603" i="2"/>
  <c r="G615" i="2"/>
  <c r="G627" i="2"/>
  <c r="G639" i="2"/>
  <c r="G651" i="2"/>
  <c r="G663" i="2"/>
  <c r="G675" i="2"/>
  <c r="G687" i="2"/>
  <c r="G699" i="2"/>
  <c r="G711" i="2"/>
  <c r="G723" i="2"/>
  <c r="G735" i="2"/>
  <c r="G747" i="2"/>
  <c r="G759" i="2"/>
  <c r="G771" i="2"/>
  <c r="G783" i="2"/>
  <c r="G795" i="2"/>
  <c r="G807" i="2"/>
  <c r="G819" i="2"/>
  <c r="G831" i="2"/>
  <c r="G843" i="2"/>
  <c r="G855" i="2"/>
  <c r="G867" i="2"/>
  <c r="G879" i="2"/>
  <c r="G891" i="2"/>
  <c r="G903" i="2"/>
  <c r="G915" i="2"/>
  <c r="G927" i="2"/>
  <c r="G939" i="2"/>
  <c r="F15" i="2"/>
  <c r="F27" i="2"/>
  <c r="F39" i="2"/>
  <c r="F51" i="2"/>
  <c r="F63" i="2"/>
  <c r="F75" i="2"/>
  <c r="F87" i="2"/>
  <c r="G16" i="2"/>
  <c r="G28" i="2"/>
  <c r="G40" i="2"/>
  <c r="G52" i="2"/>
  <c r="G64" i="2"/>
  <c r="G76" i="2"/>
  <c r="G88" i="2"/>
  <c r="G100" i="2"/>
  <c r="G112" i="2"/>
  <c r="G124" i="2"/>
  <c r="G136" i="2"/>
  <c r="G148" i="2"/>
  <c r="G160" i="2"/>
  <c r="G172" i="2"/>
  <c r="G184" i="2"/>
  <c r="G196" i="2"/>
  <c r="G208" i="2"/>
  <c r="G220" i="2"/>
  <c r="G232" i="2"/>
  <c r="G244" i="2"/>
  <c r="G256" i="2"/>
  <c r="G268" i="2"/>
  <c r="G280" i="2"/>
  <c r="G292" i="2"/>
  <c r="G304" i="2"/>
  <c r="G316" i="2"/>
  <c r="G328" i="2"/>
  <c r="G340" i="2"/>
  <c r="G352" i="2"/>
  <c r="G364" i="2"/>
  <c r="G376" i="2"/>
  <c r="G388" i="2"/>
  <c r="G400" i="2"/>
  <c r="G412" i="2"/>
  <c r="G424" i="2"/>
  <c r="G436" i="2"/>
  <c r="G448" i="2"/>
  <c r="G460" i="2"/>
  <c r="G472" i="2"/>
  <c r="G484" i="2"/>
  <c r="G496" i="2"/>
  <c r="G508" i="2"/>
  <c r="G520" i="2"/>
  <c r="G532" i="2"/>
  <c r="G544" i="2"/>
  <c r="G556" i="2"/>
  <c r="G568" i="2"/>
  <c r="G580" i="2"/>
  <c r="G592" i="2"/>
  <c r="G604" i="2"/>
  <c r="G616" i="2"/>
  <c r="G628" i="2"/>
  <c r="G640" i="2"/>
  <c r="G652" i="2"/>
  <c r="G664" i="2"/>
  <c r="G676" i="2"/>
  <c r="G688" i="2"/>
  <c r="G700" i="2"/>
  <c r="G712" i="2"/>
  <c r="G724" i="2"/>
  <c r="G736" i="2"/>
  <c r="G748" i="2"/>
  <c r="G760" i="2"/>
  <c r="G772" i="2"/>
  <c r="G784" i="2"/>
  <c r="G796" i="2"/>
  <c r="G808" i="2"/>
  <c r="G820" i="2"/>
  <c r="G832" i="2"/>
  <c r="G844" i="2"/>
  <c r="G856" i="2"/>
  <c r="G868" i="2"/>
  <c r="G880" i="2"/>
  <c r="G892" i="2"/>
  <c r="G904" i="2"/>
  <c r="G916" i="2"/>
  <c r="G928" i="2"/>
  <c r="G4" i="2"/>
  <c r="F16" i="2"/>
  <c r="F28" i="2"/>
  <c r="F40" i="2"/>
  <c r="F52" i="2"/>
  <c r="F64" i="2"/>
  <c r="F76" i="2"/>
  <c r="F88" i="2"/>
  <c r="G5" i="2"/>
  <c r="G17" i="2"/>
  <c r="G29" i="2"/>
  <c r="G41" i="2"/>
  <c r="G53" i="2"/>
  <c r="G65" i="2"/>
  <c r="G77" i="2"/>
  <c r="G89" i="2"/>
  <c r="G101" i="2"/>
  <c r="G113" i="2"/>
  <c r="G125" i="2"/>
  <c r="G137" i="2"/>
  <c r="G149" i="2"/>
  <c r="G161" i="2"/>
  <c r="G173" i="2"/>
  <c r="G185" i="2"/>
  <c r="G197" i="2"/>
  <c r="G209" i="2"/>
  <c r="G221" i="2"/>
  <c r="G233" i="2"/>
  <c r="G245" i="2"/>
  <c r="G257" i="2"/>
  <c r="G269" i="2"/>
  <c r="G281" i="2"/>
  <c r="G293" i="2"/>
  <c r="G305" i="2"/>
  <c r="G317" i="2"/>
  <c r="G329" i="2"/>
  <c r="G341" i="2"/>
  <c r="G353" i="2"/>
  <c r="G365" i="2"/>
  <c r="G377" i="2"/>
  <c r="G389" i="2"/>
  <c r="G401" i="2"/>
  <c r="G413" i="2"/>
  <c r="G425" i="2"/>
  <c r="G437" i="2"/>
  <c r="G449" i="2"/>
  <c r="G461" i="2"/>
  <c r="G473" i="2"/>
  <c r="G485" i="2"/>
  <c r="G497" i="2"/>
  <c r="G509" i="2"/>
  <c r="G521" i="2"/>
  <c r="G533" i="2"/>
  <c r="G545" i="2"/>
  <c r="G557" i="2"/>
  <c r="G569" i="2"/>
  <c r="G581" i="2"/>
  <c r="G593" i="2"/>
  <c r="G605" i="2"/>
  <c r="G617" i="2"/>
  <c r="G629" i="2"/>
  <c r="G641" i="2"/>
  <c r="G653" i="2"/>
  <c r="G665" i="2"/>
  <c r="G677" i="2"/>
  <c r="G689" i="2"/>
  <c r="G701" i="2"/>
  <c r="G713" i="2"/>
  <c r="G725" i="2"/>
  <c r="G737" i="2"/>
  <c r="G749" i="2"/>
  <c r="G761" i="2"/>
  <c r="G773" i="2"/>
  <c r="G785" i="2"/>
  <c r="G797" i="2"/>
  <c r="G809" i="2"/>
  <c r="G821" i="2"/>
  <c r="G833" i="2"/>
  <c r="G845" i="2"/>
  <c r="G857" i="2"/>
  <c r="G869" i="2"/>
  <c r="G881" i="2"/>
  <c r="G893" i="2"/>
  <c r="G905" i="2"/>
  <c r="G917" i="2"/>
  <c r="G929" i="2"/>
  <c r="F5" i="2"/>
  <c r="F17" i="2"/>
  <c r="F29" i="2"/>
  <c r="F41" i="2"/>
  <c r="F53" i="2"/>
  <c r="F65" i="2"/>
  <c r="F77" i="2"/>
  <c r="G6" i="2"/>
  <c r="G18" i="2"/>
  <c r="G30" i="2"/>
  <c r="G42" i="2"/>
  <c r="G54" i="2"/>
  <c r="G66" i="2"/>
  <c r="G78" i="2"/>
  <c r="G90" i="2"/>
  <c r="G102" i="2"/>
  <c r="G114" i="2"/>
  <c r="G126" i="2"/>
  <c r="G138" i="2"/>
  <c r="G150" i="2"/>
  <c r="G162" i="2"/>
  <c r="G174" i="2"/>
  <c r="G186" i="2"/>
  <c r="G198" i="2"/>
  <c r="G210" i="2"/>
  <c r="G222" i="2"/>
  <c r="G234" i="2"/>
  <c r="G246" i="2"/>
  <c r="G258" i="2"/>
  <c r="G270" i="2"/>
  <c r="G282" i="2"/>
  <c r="G294" i="2"/>
  <c r="G306" i="2"/>
  <c r="G318" i="2"/>
  <c r="G330" i="2"/>
  <c r="G342" i="2"/>
  <c r="G354" i="2"/>
  <c r="G366" i="2"/>
  <c r="G378" i="2"/>
  <c r="G390" i="2"/>
  <c r="G402" i="2"/>
  <c r="G414" i="2"/>
  <c r="G426" i="2"/>
  <c r="G438" i="2"/>
  <c r="G450" i="2"/>
  <c r="G462" i="2"/>
  <c r="G474" i="2"/>
  <c r="G486" i="2"/>
  <c r="G498" i="2"/>
  <c r="G510" i="2"/>
  <c r="G522" i="2"/>
  <c r="G534" i="2"/>
  <c r="G546" i="2"/>
  <c r="G558" i="2"/>
  <c r="G570" i="2"/>
  <c r="G582" i="2"/>
  <c r="G594" i="2"/>
  <c r="G606" i="2"/>
  <c r="G618" i="2"/>
  <c r="G630" i="2"/>
  <c r="G642" i="2"/>
  <c r="G654" i="2"/>
  <c r="G666" i="2"/>
  <c r="G678" i="2"/>
  <c r="G690" i="2"/>
  <c r="G702" i="2"/>
  <c r="G714" i="2"/>
  <c r="G726" i="2"/>
  <c r="G738" i="2"/>
  <c r="G750" i="2"/>
  <c r="G762" i="2"/>
  <c r="G774" i="2"/>
  <c r="G786" i="2"/>
  <c r="G798" i="2"/>
  <c r="G810" i="2"/>
  <c r="G822" i="2"/>
  <c r="G834" i="2"/>
  <c r="G846" i="2"/>
  <c r="G858" i="2"/>
  <c r="G870" i="2"/>
  <c r="G882" i="2"/>
  <c r="G894" i="2"/>
  <c r="G906" i="2"/>
  <c r="G918" i="2"/>
  <c r="G930" i="2"/>
  <c r="F6" i="2"/>
  <c r="F18" i="2"/>
  <c r="F30" i="2"/>
  <c r="F42" i="2"/>
  <c r="F54" i="2"/>
  <c r="F66" i="2"/>
  <c r="F78" i="2"/>
  <c r="G7" i="2"/>
  <c r="G19" i="2"/>
  <c r="G31" i="2"/>
  <c r="G43" i="2"/>
  <c r="G55" i="2"/>
  <c r="G67" i="2"/>
  <c r="G79" i="2"/>
  <c r="G91" i="2"/>
  <c r="G103" i="2"/>
  <c r="G115" i="2"/>
  <c r="G127" i="2"/>
  <c r="G139" i="2"/>
  <c r="G151" i="2"/>
  <c r="G163" i="2"/>
  <c r="G175" i="2"/>
  <c r="G187" i="2"/>
  <c r="G199" i="2"/>
  <c r="G211" i="2"/>
  <c r="G223" i="2"/>
  <c r="G235" i="2"/>
  <c r="G247" i="2"/>
  <c r="G259" i="2"/>
  <c r="G271" i="2"/>
  <c r="G283" i="2"/>
  <c r="G295" i="2"/>
  <c r="G307" i="2"/>
  <c r="G319" i="2"/>
  <c r="G331" i="2"/>
  <c r="G343" i="2"/>
  <c r="G355" i="2"/>
  <c r="G367" i="2"/>
  <c r="G379" i="2"/>
  <c r="G391" i="2"/>
  <c r="G403" i="2"/>
  <c r="G415" i="2"/>
  <c r="G427" i="2"/>
  <c r="G439" i="2"/>
  <c r="G451" i="2"/>
  <c r="G463" i="2"/>
  <c r="G475" i="2"/>
  <c r="G487" i="2"/>
  <c r="G499" i="2"/>
  <c r="G511" i="2"/>
  <c r="G523" i="2"/>
  <c r="G535" i="2"/>
  <c r="G547" i="2"/>
  <c r="G559" i="2"/>
  <c r="G571" i="2"/>
  <c r="G583" i="2"/>
  <c r="G595" i="2"/>
  <c r="G607" i="2"/>
  <c r="G619" i="2"/>
  <c r="G631" i="2"/>
  <c r="G643" i="2"/>
  <c r="G655" i="2"/>
  <c r="G667" i="2"/>
  <c r="G679" i="2"/>
  <c r="G691" i="2"/>
  <c r="G703" i="2"/>
  <c r="G715" i="2"/>
  <c r="G727" i="2"/>
  <c r="G739" i="2"/>
  <c r="G751" i="2"/>
  <c r="G763" i="2"/>
  <c r="G775" i="2"/>
  <c r="G787" i="2"/>
  <c r="G799" i="2"/>
  <c r="G811" i="2"/>
  <c r="G823" i="2"/>
  <c r="G835" i="2"/>
  <c r="G847" i="2"/>
  <c r="G859" i="2"/>
  <c r="G871" i="2"/>
  <c r="G883" i="2"/>
  <c r="G895" i="2"/>
  <c r="G907" i="2"/>
  <c r="G919" i="2"/>
  <c r="G931" i="2"/>
  <c r="F7" i="2"/>
  <c r="F19" i="2"/>
  <c r="F31" i="2"/>
  <c r="F43" i="2"/>
  <c r="F55" i="2"/>
  <c r="F67" i="2"/>
  <c r="G8" i="2"/>
  <c r="G20" i="2"/>
  <c r="G32" i="2"/>
  <c r="G44" i="2"/>
  <c r="G56" i="2"/>
  <c r="G68" i="2"/>
  <c r="G80" i="2"/>
  <c r="G92" i="2"/>
  <c r="G104" i="2"/>
  <c r="G116" i="2"/>
  <c r="G128" i="2"/>
  <c r="G140" i="2"/>
  <c r="G152" i="2"/>
  <c r="G164" i="2"/>
  <c r="G176" i="2"/>
  <c r="G188" i="2"/>
  <c r="G200" i="2"/>
  <c r="G212" i="2"/>
  <c r="G224" i="2"/>
  <c r="G236" i="2"/>
  <c r="G248" i="2"/>
  <c r="G260" i="2"/>
  <c r="G272" i="2"/>
  <c r="G284" i="2"/>
  <c r="G296" i="2"/>
  <c r="G308" i="2"/>
  <c r="G320" i="2"/>
  <c r="G332" i="2"/>
  <c r="G344" i="2"/>
  <c r="G356" i="2"/>
  <c r="G368" i="2"/>
  <c r="G380" i="2"/>
  <c r="G392" i="2"/>
  <c r="G404" i="2"/>
  <c r="G416" i="2"/>
  <c r="G428" i="2"/>
  <c r="G440" i="2"/>
  <c r="G452" i="2"/>
  <c r="G464" i="2"/>
  <c r="G476" i="2"/>
  <c r="G488" i="2"/>
  <c r="G500" i="2"/>
  <c r="G512" i="2"/>
  <c r="G524" i="2"/>
  <c r="G536" i="2"/>
  <c r="G548" i="2"/>
  <c r="G560" i="2"/>
  <c r="G572" i="2"/>
  <c r="G584" i="2"/>
  <c r="G596" i="2"/>
  <c r="G608" i="2"/>
  <c r="G620" i="2"/>
  <c r="G632" i="2"/>
  <c r="G644" i="2"/>
  <c r="G656" i="2"/>
  <c r="G668" i="2"/>
  <c r="G680" i="2"/>
  <c r="G692" i="2"/>
  <c r="G704" i="2"/>
  <c r="G716" i="2"/>
  <c r="G728" i="2"/>
  <c r="G740" i="2"/>
  <c r="G752" i="2"/>
  <c r="G764" i="2"/>
  <c r="G776" i="2"/>
  <c r="G788" i="2"/>
  <c r="G800" i="2"/>
  <c r="G812" i="2"/>
  <c r="G824" i="2"/>
  <c r="G836" i="2"/>
  <c r="G848" i="2"/>
  <c r="G860" i="2"/>
  <c r="G872" i="2"/>
  <c r="G884" i="2"/>
  <c r="G896" i="2"/>
  <c r="G908" i="2"/>
  <c r="G920" i="2"/>
  <c r="G932" i="2"/>
  <c r="F8" i="2"/>
  <c r="F20" i="2"/>
  <c r="F32" i="2"/>
  <c r="F44" i="2"/>
  <c r="F56" i="2"/>
  <c r="F68" i="2"/>
  <c r="G10" i="2"/>
  <c r="G22" i="2"/>
  <c r="G34" i="2"/>
  <c r="G46" i="2"/>
  <c r="G58" i="2"/>
  <c r="G70" i="2"/>
  <c r="G82" i="2"/>
  <c r="G94" i="2"/>
  <c r="G106" i="2"/>
  <c r="G118" i="2"/>
  <c r="G130" i="2"/>
  <c r="G142" i="2"/>
  <c r="G154" i="2"/>
  <c r="G166" i="2"/>
  <c r="G178" i="2"/>
  <c r="G190" i="2"/>
  <c r="G202" i="2"/>
  <c r="G214" i="2"/>
  <c r="G226" i="2"/>
  <c r="G238" i="2"/>
  <c r="G250" i="2"/>
  <c r="G262" i="2"/>
  <c r="G274" i="2"/>
  <c r="G286" i="2"/>
  <c r="G298" i="2"/>
  <c r="G310" i="2"/>
  <c r="G322" i="2"/>
  <c r="G334" i="2"/>
  <c r="G346" i="2"/>
  <c r="G358" i="2"/>
  <c r="G370" i="2"/>
  <c r="G382" i="2"/>
  <c r="G394" i="2"/>
  <c r="G406" i="2"/>
  <c r="G418" i="2"/>
  <c r="G430" i="2"/>
  <c r="G442" i="2"/>
  <c r="G454" i="2"/>
  <c r="G466" i="2"/>
  <c r="G478" i="2"/>
  <c r="G490" i="2"/>
  <c r="G502" i="2"/>
  <c r="G514" i="2"/>
  <c r="G526" i="2"/>
  <c r="G538" i="2"/>
  <c r="G550" i="2"/>
  <c r="G562" i="2"/>
  <c r="G574" i="2"/>
  <c r="G586" i="2"/>
  <c r="G598" i="2"/>
  <c r="G610" i="2"/>
  <c r="G622" i="2"/>
  <c r="G634" i="2"/>
  <c r="G646" i="2"/>
  <c r="G658" i="2"/>
  <c r="G670" i="2"/>
  <c r="G682" i="2"/>
  <c r="G694" i="2"/>
  <c r="G706" i="2"/>
  <c r="G718" i="2"/>
  <c r="G730" i="2"/>
  <c r="G742" i="2"/>
  <c r="G754" i="2"/>
  <c r="G766" i="2"/>
  <c r="G778" i="2"/>
  <c r="G790" i="2"/>
  <c r="G802" i="2"/>
  <c r="G814" i="2"/>
  <c r="G826" i="2"/>
  <c r="G838" i="2"/>
  <c r="G850" i="2"/>
  <c r="G862" i="2"/>
  <c r="G874" i="2"/>
  <c r="G886" i="2"/>
  <c r="G898" i="2"/>
  <c r="G910" i="2"/>
  <c r="G922" i="2"/>
  <c r="G934" i="2"/>
  <c r="F10" i="2"/>
  <c r="F22" i="2"/>
  <c r="F34" i="2"/>
  <c r="F46" i="2"/>
  <c r="F58" i="2"/>
  <c r="F70" i="2"/>
  <c r="F82" i="2"/>
  <c r="G12" i="2"/>
  <c r="G24" i="2"/>
  <c r="G36" i="2"/>
  <c r="G48" i="2"/>
  <c r="G60" i="2"/>
  <c r="G72" i="2"/>
  <c r="G84" i="2"/>
  <c r="G96" i="2"/>
  <c r="G108" i="2"/>
  <c r="G120" i="2"/>
  <c r="G132" i="2"/>
  <c r="G144" i="2"/>
  <c r="G156" i="2"/>
  <c r="G168" i="2"/>
  <c r="G180" i="2"/>
  <c r="G192" i="2"/>
  <c r="G204" i="2"/>
  <c r="G216" i="2"/>
  <c r="G228" i="2"/>
  <c r="G240" i="2"/>
  <c r="G252" i="2"/>
  <c r="G264" i="2"/>
  <c r="G276" i="2"/>
  <c r="G288" i="2"/>
  <c r="G300" i="2"/>
  <c r="G312" i="2"/>
  <c r="G324" i="2"/>
  <c r="G336" i="2"/>
  <c r="G348" i="2"/>
  <c r="G360" i="2"/>
  <c r="G372" i="2"/>
  <c r="G384" i="2"/>
  <c r="G396" i="2"/>
  <c r="G408" i="2"/>
  <c r="G420" i="2"/>
  <c r="G432" i="2"/>
  <c r="G444" i="2"/>
  <c r="G456" i="2"/>
  <c r="G468" i="2"/>
  <c r="G480" i="2"/>
  <c r="G492" i="2"/>
  <c r="G504" i="2"/>
  <c r="G516" i="2"/>
  <c r="G528" i="2"/>
  <c r="G540" i="2"/>
  <c r="G552" i="2"/>
  <c r="G564" i="2"/>
  <c r="G576" i="2"/>
  <c r="G588" i="2"/>
  <c r="G600" i="2"/>
  <c r="G612" i="2"/>
  <c r="G624" i="2"/>
  <c r="G636" i="2"/>
  <c r="G648" i="2"/>
  <c r="G660" i="2"/>
  <c r="G672" i="2"/>
  <c r="G684" i="2"/>
  <c r="G696" i="2"/>
  <c r="G708" i="2"/>
  <c r="G720" i="2"/>
  <c r="G732" i="2"/>
  <c r="G744" i="2"/>
  <c r="G756" i="2"/>
  <c r="G768" i="2"/>
  <c r="G780" i="2"/>
  <c r="G792" i="2"/>
  <c r="G804" i="2"/>
  <c r="G816" i="2"/>
  <c r="G828" i="2"/>
  <c r="G840" i="2"/>
  <c r="G852" i="2"/>
  <c r="G864" i="2"/>
  <c r="G876" i="2"/>
  <c r="G888" i="2"/>
  <c r="G900" i="2"/>
  <c r="G912" i="2"/>
  <c r="G924" i="2"/>
  <c r="G936" i="2"/>
  <c r="F12" i="2"/>
  <c r="F24" i="2"/>
  <c r="F36" i="2"/>
  <c r="F48" i="2"/>
  <c r="F60" i="2"/>
  <c r="F72" i="2"/>
  <c r="G13" i="2"/>
  <c r="G25" i="2"/>
  <c r="G37" i="2"/>
  <c r="G49" i="2"/>
  <c r="G61" i="2"/>
  <c r="G73" i="2"/>
  <c r="G85" i="2"/>
  <c r="G97" i="2"/>
  <c r="G109" i="2"/>
  <c r="G121" i="2"/>
  <c r="G133" i="2"/>
  <c r="G145" i="2"/>
  <c r="G157" i="2"/>
  <c r="G169" i="2"/>
  <c r="G181" i="2"/>
  <c r="G193" i="2"/>
  <c r="G205" i="2"/>
  <c r="G217" i="2"/>
  <c r="G229" i="2"/>
  <c r="G241" i="2"/>
  <c r="G253" i="2"/>
  <c r="G265" i="2"/>
  <c r="G277" i="2"/>
  <c r="G289" i="2"/>
  <c r="G301" i="2"/>
  <c r="G313" i="2"/>
  <c r="G325" i="2"/>
  <c r="G337" i="2"/>
  <c r="G349" i="2"/>
  <c r="G361" i="2"/>
  <c r="G373" i="2"/>
  <c r="G385" i="2"/>
  <c r="G397" i="2"/>
  <c r="G409" i="2"/>
  <c r="G421" i="2"/>
  <c r="G433" i="2"/>
  <c r="G445" i="2"/>
  <c r="G457" i="2"/>
  <c r="G469" i="2"/>
  <c r="G481" i="2"/>
  <c r="G493" i="2"/>
  <c r="G505" i="2"/>
  <c r="G517" i="2"/>
  <c r="G529" i="2"/>
  <c r="G541" i="2"/>
  <c r="G553" i="2"/>
  <c r="G565" i="2"/>
  <c r="G577" i="2"/>
  <c r="G589" i="2"/>
  <c r="G601" i="2"/>
  <c r="G613" i="2"/>
  <c r="G625" i="2"/>
  <c r="G637" i="2"/>
  <c r="G649" i="2"/>
  <c r="G661" i="2"/>
  <c r="G673" i="2"/>
  <c r="G685" i="2"/>
  <c r="G697" i="2"/>
  <c r="G709" i="2"/>
  <c r="G721" i="2"/>
  <c r="G733" i="2"/>
  <c r="G745" i="2"/>
  <c r="G757" i="2"/>
  <c r="G769" i="2"/>
  <c r="G781" i="2"/>
  <c r="G793" i="2"/>
  <c r="G805" i="2"/>
  <c r="G817" i="2"/>
  <c r="G829" i="2"/>
  <c r="G841" i="2"/>
  <c r="G853" i="2"/>
  <c r="G865" i="2"/>
  <c r="G877" i="2"/>
  <c r="G889" i="2"/>
  <c r="G901" i="2"/>
  <c r="G913" i="2"/>
  <c r="G925" i="2"/>
  <c r="G937" i="2"/>
  <c r="F13" i="2"/>
  <c r="F25" i="2"/>
  <c r="F37" i="2"/>
  <c r="F49" i="2"/>
  <c r="F61" i="2"/>
  <c r="F73" i="2"/>
  <c r="G47" i="2"/>
  <c r="G95" i="2"/>
  <c r="G143" i="2"/>
  <c r="G191" i="2"/>
  <c r="G239" i="2"/>
  <c r="G287" i="2"/>
  <c r="G335" i="2"/>
  <c r="G383" i="2"/>
  <c r="G431" i="2"/>
  <c r="G479" i="2"/>
  <c r="G527" i="2"/>
  <c r="G575" i="2"/>
  <c r="G623" i="2"/>
  <c r="G671" i="2"/>
  <c r="G719" i="2"/>
  <c r="G767" i="2"/>
  <c r="G815" i="2"/>
  <c r="G863" i="2"/>
  <c r="G911" i="2"/>
  <c r="F23" i="2"/>
  <c r="F71" i="2"/>
  <c r="F92" i="2"/>
  <c r="F104" i="2"/>
  <c r="F116" i="2"/>
  <c r="F128" i="2"/>
  <c r="F140" i="2"/>
  <c r="F152" i="2"/>
  <c r="F164" i="2"/>
  <c r="F176" i="2"/>
  <c r="F188" i="2"/>
  <c r="F200" i="2"/>
  <c r="F212" i="2"/>
  <c r="F224" i="2"/>
  <c r="F236" i="2"/>
  <c r="F248" i="2"/>
  <c r="F260" i="2"/>
  <c r="F272" i="2"/>
  <c r="F284" i="2"/>
  <c r="F296" i="2"/>
  <c r="F308" i="2"/>
  <c r="F320" i="2"/>
  <c r="F332" i="2"/>
  <c r="F344" i="2"/>
  <c r="F356" i="2"/>
  <c r="F368" i="2"/>
  <c r="F380" i="2"/>
  <c r="F392" i="2"/>
  <c r="F404" i="2"/>
  <c r="F416" i="2"/>
  <c r="F428" i="2"/>
  <c r="F440" i="2"/>
  <c r="F452" i="2"/>
  <c r="F464" i="2"/>
  <c r="F476" i="2"/>
  <c r="F488" i="2"/>
  <c r="F500" i="2"/>
  <c r="F512" i="2"/>
  <c r="F524" i="2"/>
  <c r="F536" i="2"/>
  <c r="F548" i="2"/>
  <c r="F560" i="2"/>
  <c r="F572" i="2"/>
  <c r="F584" i="2"/>
  <c r="F596" i="2"/>
  <c r="F608" i="2"/>
  <c r="F620" i="2"/>
  <c r="F632" i="2"/>
  <c r="F644" i="2"/>
  <c r="F656" i="2"/>
  <c r="F668" i="2"/>
  <c r="F680" i="2"/>
  <c r="F692" i="2"/>
  <c r="F704" i="2"/>
  <c r="F716" i="2"/>
  <c r="F728" i="2"/>
  <c r="F740" i="2"/>
  <c r="F752" i="2"/>
  <c r="F764" i="2"/>
  <c r="F776" i="2"/>
  <c r="F788" i="2"/>
  <c r="F800" i="2"/>
  <c r="F812" i="2"/>
  <c r="F824" i="2"/>
  <c r="F836" i="2"/>
  <c r="F848" i="2"/>
  <c r="G50" i="2"/>
  <c r="G98" i="2"/>
  <c r="G146" i="2"/>
  <c r="G194" i="2"/>
  <c r="G242" i="2"/>
  <c r="G290" i="2"/>
  <c r="G338" i="2"/>
  <c r="G386" i="2"/>
  <c r="G434" i="2"/>
  <c r="G482" i="2"/>
  <c r="G530" i="2"/>
  <c r="G578" i="2"/>
  <c r="G626" i="2"/>
  <c r="G674" i="2"/>
  <c r="G722" i="2"/>
  <c r="G770" i="2"/>
  <c r="G818" i="2"/>
  <c r="G866" i="2"/>
  <c r="G914" i="2"/>
  <c r="F26" i="2"/>
  <c r="F74" i="2"/>
  <c r="F93" i="2"/>
  <c r="F105" i="2"/>
  <c r="F117" i="2"/>
  <c r="F129" i="2"/>
  <c r="F141" i="2"/>
  <c r="F153" i="2"/>
  <c r="F165" i="2"/>
  <c r="F177" i="2"/>
  <c r="F189" i="2"/>
  <c r="F201" i="2"/>
  <c r="F213" i="2"/>
  <c r="F225" i="2"/>
  <c r="F237" i="2"/>
  <c r="F249" i="2"/>
  <c r="F261" i="2"/>
  <c r="F273" i="2"/>
  <c r="F285" i="2"/>
  <c r="F297" i="2"/>
  <c r="F309" i="2"/>
  <c r="F321" i="2"/>
  <c r="F333" i="2"/>
  <c r="F345" i="2"/>
  <c r="F357" i="2"/>
  <c r="F369" i="2"/>
  <c r="F381" i="2"/>
  <c r="F393" i="2"/>
  <c r="F405" i="2"/>
  <c r="F417" i="2"/>
  <c r="F429" i="2"/>
  <c r="F441" i="2"/>
  <c r="F453" i="2"/>
  <c r="F465" i="2"/>
  <c r="F477" i="2"/>
  <c r="F489" i="2"/>
  <c r="F501" i="2"/>
  <c r="F513" i="2"/>
  <c r="F525" i="2"/>
  <c r="F537" i="2"/>
  <c r="F549" i="2"/>
  <c r="F561" i="2"/>
  <c r="F573" i="2"/>
  <c r="F585" i="2"/>
  <c r="F597" i="2"/>
  <c r="F609" i="2"/>
  <c r="F621" i="2"/>
  <c r="F633" i="2"/>
  <c r="F645" i="2"/>
  <c r="F657" i="2"/>
  <c r="F669" i="2"/>
  <c r="F681" i="2"/>
  <c r="F693" i="2"/>
  <c r="F705" i="2"/>
  <c r="G9" i="2"/>
  <c r="G57" i="2"/>
  <c r="G105" i="2"/>
  <c r="G153" i="2"/>
  <c r="G201" i="2"/>
  <c r="G249" i="2"/>
  <c r="G297" i="2"/>
  <c r="G345" i="2"/>
  <c r="G393" i="2"/>
  <c r="G441" i="2"/>
  <c r="G489" i="2"/>
  <c r="G537" i="2"/>
  <c r="G585" i="2"/>
  <c r="G633" i="2"/>
  <c r="G681" i="2"/>
  <c r="G729" i="2"/>
  <c r="G777" i="2"/>
  <c r="G825" i="2"/>
  <c r="G873" i="2"/>
  <c r="G921" i="2"/>
  <c r="F33" i="2"/>
  <c r="F79" i="2"/>
  <c r="F94" i="2"/>
  <c r="F106" i="2"/>
  <c r="F118" i="2"/>
  <c r="F130" i="2"/>
  <c r="F142" i="2"/>
  <c r="F154" i="2"/>
  <c r="F166" i="2"/>
  <c r="F178" i="2"/>
  <c r="F190" i="2"/>
  <c r="F202" i="2"/>
  <c r="F214" i="2"/>
  <c r="F226" i="2"/>
  <c r="F238" i="2"/>
  <c r="F250" i="2"/>
  <c r="F262" i="2"/>
  <c r="F274" i="2"/>
  <c r="F286" i="2"/>
  <c r="F298" i="2"/>
  <c r="F310" i="2"/>
  <c r="F322" i="2"/>
  <c r="F334" i="2"/>
  <c r="F346" i="2"/>
  <c r="F358" i="2"/>
  <c r="F370" i="2"/>
  <c r="F382" i="2"/>
  <c r="F394" i="2"/>
  <c r="F406" i="2"/>
  <c r="F418" i="2"/>
  <c r="F430" i="2"/>
  <c r="F442" i="2"/>
  <c r="F454" i="2"/>
  <c r="F466" i="2"/>
  <c r="F478" i="2"/>
  <c r="F490" i="2"/>
  <c r="F502" i="2"/>
  <c r="F514" i="2"/>
  <c r="F526" i="2"/>
  <c r="F538" i="2"/>
  <c r="F550" i="2"/>
  <c r="F562" i="2"/>
  <c r="F574" i="2"/>
  <c r="F586" i="2"/>
  <c r="F598" i="2"/>
  <c r="F610" i="2"/>
  <c r="F622" i="2"/>
  <c r="F634" i="2"/>
  <c r="F646" i="2"/>
  <c r="F658" i="2"/>
  <c r="F670" i="2"/>
  <c r="F682" i="2"/>
  <c r="F694" i="2"/>
  <c r="F706" i="2"/>
  <c r="F718" i="2"/>
  <c r="F730" i="2"/>
  <c r="G11" i="2"/>
  <c r="G59" i="2"/>
  <c r="G107" i="2"/>
  <c r="G155" i="2"/>
  <c r="G203" i="2"/>
  <c r="G251" i="2"/>
  <c r="G299" i="2"/>
  <c r="G347" i="2"/>
  <c r="G395" i="2"/>
  <c r="G443" i="2"/>
  <c r="G491" i="2"/>
  <c r="G539" i="2"/>
  <c r="G587" i="2"/>
  <c r="G635" i="2"/>
  <c r="G683" i="2"/>
  <c r="G731" i="2"/>
  <c r="G779" i="2"/>
  <c r="G827" i="2"/>
  <c r="G875" i="2"/>
  <c r="G923" i="2"/>
  <c r="F35" i="2"/>
  <c r="F80" i="2"/>
  <c r="F95" i="2"/>
  <c r="F107" i="2"/>
  <c r="F119" i="2"/>
  <c r="F131" i="2"/>
  <c r="F143" i="2"/>
  <c r="F155" i="2"/>
  <c r="F167" i="2"/>
  <c r="F179" i="2"/>
  <c r="F191" i="2"/>
  <c r="F203" i="2"/>
  <c r="F215" i="2"/>
  <c r="F227" i="2"/>
  <c r="F239" i="2"/>
  <c r="F251" i="2"/>
  <c r="F263" i="2"/>
  <c r="F275" i="2"/>
  <c r="F287" i="2"/>
  <c r="F299" i="2"/>
  <c r="F311" i="2"/>
  <c r="F323" i="2"/>
  <c r="F335" i="2"/>
  <c r="F347" i="2"/>
  <c r="F359" i="2"/>
  <c r="F371" i="2"/>
  <c r="F383" i="2"/>
  <c r="F395" i="2"/>
  <c r="F407" i="2"/>
  <c r="F419" i="2"/>
  <c r="F431" i="2"/>
  <c r="F443" i="2"/>
  <c r="F455" i="2"/>
  <c r="F467" i="2"/>
  <c r="F479" i="2"/>
  <c r="F491" i="2"/>
  <c r="F503" i="2"/>
  <c r="F515" i="2"/>
  <c r="F527" i="2"/>
  <c r="F539" i="2"/>
  <c r="F551" i="2"/>
  <c r="F563" i="2"/>
  <c r="F575" i="2"/>
  <c r="F587" i="2"/>
  <c r="F599" i="2"/>
  <c r="F611" i="2"/>
  <c r="F623" i="2"/>
  <c r="F635" i="2"/>
  <c r="F647" i="2"/>
  <c r="F659" i="2"/>
  <c r="F671" i="2"/>
  <c r="F683" i="2"/>
  <c r="F695" i="2"/>
  <c r="F707" i="2"/>
  <c r="G14" i="2"/>
  <c r="G62" i="2"/>
  <c r="G110" i="2"/>
  <c r="G158" i="2"/>
  <c r="G206" i="2"/>
  <c r="G254" i="2"/>
  <c r="G302" i="2"/>
  <c r="G350" i="2"/>
  <c r="G398" i="2"/>
  <c r="G446" i="2"/>
  <c r="G494" i="2"/>
  <c r="G542" i="2"/>
  <c r="G590" i="2"/>
  <c r="G638" i="2"/>
  <c r="G686" i="2"/>
  <c r="G734" i="2"/>
  <c r="G782" i="2"/>
  <c r="G830" i="2"/>
  <c r="G878" i="2"/>
  <c r="G926" i="2"/>
  <c r="F38" i="2"/>
  <c r="F81" i="2"/>
  <c r="F96" i="2"/>
  <c r="F108" i="2"/>
  <c r="F120" i="2"/>
  <c r="F132" i="2"/>
  <c r="F144" i="2"/>
  <c r="F156" i="2"/>
  <c r="F168" i="2"/>
  <c r="F180" i="2"/>
  <c r="F192" i="2"/>
  <c r="F204" i="2"/>
  <c r="F216" i="2"/>
  <c r="F228" i="2"/>
  <c r="F240" i="2"/>
  <c r="F252" i="2"/>
  <c r="F264" i="2"/>
  <c r="F276" i="2"/>
  <c r="F288" i="2"/>
  <c r="F300" i="2"/>
  <c r="F312" i="2"/>
  <c r="F324" i="2"/>
  <c r="F336" i="2"/>
  <c r="F348" i="2"/>
  <c r="F360" i="2"/>
  <c r="F372" i="2"/>
  <c r="F384" i="2"/>
  <c r="F396" i="2"/>
  <c r="F408" i="2"/>
  <c r="F420" i="2"/>
  <c r="F432" i="2"/>
  <c r="F444" i="2"/>
  <c r="F456" i="2"/>
  <c r="F468" i="2"/>
  <c r="F480" i="2"/>
  <c r="F492" i="2"/>
  <c r="F504" i="2"/>
  <c r="F516" i="2"/>
  <c r="F528" i="2"/>
  <c r="F540" i="2"/>
  <c r="F552" i="2"/>
  <c r="F564" i="2"/>
  <c r="F576" i="2"/>
  <c r="F588" i="2"/>
  <c r="F600" i="2"/>
  <c r="F612" i="2"/>
  <c r="F624" i="2"/>
  <c r="F636" i="2"/>
  <c r="F648" i="2"/>
  <c r="F660" i="2"/>
  <c r="F672" i="2"/>
  <c r="F684" i="2"/>
  <c r="F696" i="2"/>
  <c r="G21" i="2"/>
  <c r="G69" i="2"/>
  <c r="G117" i="2"/>
  <c r="G165" i="2"/>
  <c r="G213" i="2"/>
  <c r="G261" i="2"/>
  <c r="G309" i="2"/>
  <c r="G357" i="2"/>
  <c r="G405" i="2"/>
  <c r="G453" i="2"/>
  <c r="G501" i="2"/>
  <c r="G549" i="2"/>
  <c r="G597" i="2"/>
  <c r="G645" i="2"/>
  <c r="G693" i="2"/>
  <c r="G741" i="2"/>
  <c r="G789" i="2"/>
  <c r="G837" i="2"/>
  <c r="G885" i="2"/>
  <c r="G933" i="2"/>
  <c r="F45" i="2"/>
  <c r="F83" i="2"/>
  <c r="F97" i="2"/>
  <c r="F109" i="2"/>
  <c r="F121" i="2"/>
  <c r="F133" i="2"/>
  <c r="F145" i="2"/>
  <c r="F157" i="2"/>
  <c r="F169" i="2"/>
  <c r="F181" i="2"/>
  <c r="F193" i="2"/>
  <c r="F205" i="2"/>
  <c r="F217" i="2"/>
  <c r="F229" i="2"/>
  <c r="F241" i="2"/>
  <c r="F253" i="2"/>
  <c r="F265" i="2"/>
  <c r="F277" i="2"/>
  <c r="F289" i="2"/>
  <c r="F301" i="2"/>
  <c r="F313" i="2"/>
  <c r="F325" i="2"/>
  <c r="F337" i="2"/>
  <c r="F349" i="2"/>
  <c r="F361" i="2"/>
  <c r="F373" i="2"/>
  <c r="F385" i="2"/>
  <c r="F397" i="2"/>
  <c r="F409" i="2"/>
  <c r="F421" i="2"/>
  <c r="F433" i="2"/>
  <c r="F445" i="2"/>
  <c r="F457" i="2"/>
  <c r="F469" i="2"/>
  <c r="F481" i="2"/>
  <c r="F493" i="2"/>
  <c r="F505" i="2"/>
  <c r="F517" i="2"/>
  <c r="F529" i="2"/>
  <c r="F541" i="2"/>
  <c r="F553" i="2"/>
  <c r="F565" i="2"/>
  <c r="F577" i="2"/>
  <c r="F589" i="2"/>
  <c r="F601" i="2"/>
  <c r="F613" i="2"/>
  <c r="F625" i="2"/>
  <c r="F637" i="2"/>
  <c r="F649" i="2"/>
  <c r="F661" i="2"/>
  <c r="F673" i="2"/>
  <c r="F685" i="2"/>
  <c r="F697" i="2"/>
  <c r="F709" i="2"/>
  <c r="F721" i="2"/>
  <c r="F733" i="2"/>
  <c r="F745" i="2"/>
  <c r="F757" i="2"/>
  <c r="F769" i="2"/>
  <c r="F781" i="2"/>
  <c r="F793" i="2"/>
  <c r="F805" i="2"/>
  <c r="F817" i="2"/>
  <c r="F829" i="2"/>
  <c r="F841" i="2"/>
  <c r="G26" i="2"/>
  <c r="G74" i="2"/>
  <c r="G122" i="2"/>
  <c r="G170" i="2"/>
  <c r="G218" i="2"/>
  <c r="G266" i="2"/>
  <c r="G314" i="2"/>
  <c r="G362" i="2"/>
  <c r="G410" i="2"/>
  <c r="G458" i="2"/>
  <c r="G506" i="2"/>
  <c r="G554" i="2"/>
  <c r="G602" i="2"/>
  <c r="G650" i="2"/>
  <c r="G698" i="2"/>
  <c r="G746" i="2"/>
  <c r="G794" i="2"/>
  <c r="G842" i="2"/>
  <c r="G890" i="2"/>
  <c r="G938" i="2"/>
  <c r="F50" i="2"/>
  <c r="F85" i="2"/>
  <c r="F99" i="2"/>
  <c r="F111" i="2"/>
  <c r="F123" i="2"/>
  <c r="F135" i="2"/>
  <c r="F147" i="2"/>
  <c r="F159" i="2"/>
  <c r="F171" i="2"/>
  <c r="F183" i="2"/>
  <c r="F195" i="2"/>
  <c r="F207" i="2"/>
  <c r="F219" i="2"/>
  <c r="F231" i="2"/>
  <c r="F243" i="2"/>
  <c r="F255" i="2"/>
  <c r="F267" i="2"/>
  <c r="F279" i="2"/>
  <c r="F291" i="2"/>
  <c r="F303" i="2"/>
  <c r="F315" i="2"/>
  <c r="F327" i="2"/>
  <c r="F339" i="2"/>
  <c r="F351" i="2"/>
  <c r="F363" i="2"/>
  <c r="F375" i="2"/>
  <c r="F387" i="2"/>
  <c r="F399" i="2"/>
  <c r="F411" i="2"/>
  <c r="F423" i="2"/>
  <c r="F435" i="2"/>
  <c r="F447" i="2"/>
  <c r="F459" i="2"/>
  <c r="F471" i="2"/>
  <c r="F483" i="2"/>
  <c r="F495" i="2"/>
  <c r="F507" i="2"/>
  <c r="F519" i="2"/>
  <c r="F531" i="2"/>
  <c r="F543" i="2"/>
  <c r="F555" i="2"/>
  <c r="F567" i="2"/>
  <c r="F579" i="2"/>
  <c r="F591" i="2"/>
  <c r="F603" i="2"/>
  <c r="F615" i="2"/>
  <c r="F627" i="2"/>
  <c r="F639" i="2"/>
  <c r="F651" i="2"/>
  <c r="F663" i="2"/>
  <c r="F675" i="2"/>
  <c r="F687" i="2"/>
  <c r="F699" i="2"/>
  <c r="F711" i="2"/>
  <c r="F723" i="2"/>
  <c r="F735" i="2"/>
  <c r="G35" i="2"/>
  <c r="G83" i="2"/>
  <c r="G131" i="2"/>
  <c r="G179" i="2"/>
  <c r="G227" i="2"/>
  <c r="G275" i="2"/>
  <c r="G323" i="2"/>
  <c r="G371" i="2"/>
  <c r="G419" i="2"/>
  <c r="G467" i="2"/>
  <c r="G515" i="2"/>
  <c r="G563" i="2"/>
  <c r="G611" i="2"/>
  <c r="G659" i="2"/>
  <c r="G707" i="2"/>
  <c r="G755" i="2"/>
  <c r="G803" i="2"/>
  <c r="G851" i="2"/>
  <c r="G899" i="2"/>
  <c r="F11" i="2"/>
  <c r="F59" i="2"/>
  <c r="F89" i="2"/>
  <c r="F101" i="2"/>
  <c r="F113" i="2"/>
  <c r="F125" i="2"/>
  <c r="F137" i="2"/>
  <c r="F149" i="2"/>
  <c r="F161" i="2"/>
  <c r="F173" i="2"/>
  <c r="F185" i="2"/>
  <c r="F197" i="2"/>
  <c r="F209" i="2"/>
  <c r="F221" i="2"/>
  <c r="F233" i="2"/>
  <c r="F245" i="2"/>
  <c r="F257" i="2"/>
  <c r="F269" i="2"/>
  <c r="F281" i="2"/>
  <c r="F293" i="2"/>
  <c r="F305" i="2"/>
  <c r="F317" i="2"/>
  <c r="F329" i="2"/>
  <c r="F341" i="2"/>
  <c r="F353" i="2"/>
  <c r="F365" i="2"/>
  <c r="F377" i="2"/>
  <c r="F389" i="2"/>
  <c r="F401" i="2"/>
  <c r="F413" i="2"/>
  <c r="F425" i="2"/>
  <c r="F437" i="2"/>
  <c r="F449" i="2"/>
  <c r="F461" i="2"/>
  <c r="F473" i="2"/>
  <c r="F485" i="2"/>
  <c r="F497" i="2"/>
  <c r="F509" i="2"/>
  <c r="F521" i="2"/>
  <c r="F533" i="2"/>
  <c r="F545" i="2"/>
  <c r="F557" i="2"/>
  <c r="F569" i="2"/>
  <c r="F581" i="2"/>
  <c r="F593" i="2"/>
  <c r="F605" i="2"/>
  <c r="F617" i="2"/>
  <c r="F629" i="2"/>
  <c r="F641" i="2"/>
  <c r="F653" i="2"/>
  <c r="F665" i="2"/>
  <c r="F677" i="2"/>
  <c r="F689" i="2"/>
  <c r="F701" i="2"/>
  <c r="F713" i="2"/>
  <c r="G38" i="2"/>
  <c r="G86" i="2"/>
  <c r="G134" i="2"/>
  <c r="G182" i="2"/>
  <c r="G230" i="2"/>
  <c r="G278" i="2"/>
  <c r="G326" i="2"/>
  <c r="G374" i="2"/>
  <c r="G422" i="2"/>
  <c r="G470" i="2"/>
  <c r="G518" i="2"/>
  <c r="G566" i="2"/>
  <c r="G614" i="2"/>
  <c r="G662" i="2"/>
  <c r="G710" i="2"/>
  <c r="G758" i="2"/>
  <c r="G806" i="2"/>
  <c r="G854" i="2"/>
  <c r="G902" i="2"/>
  <c r="F14" i="2"/>
  <c r="F62" i="2"/>
  <c r="F90" i="2"/>
  <c r="F102" i="2"/>
  <c r="F114" i="2"/>
  <c r="F126" i="2"/>
  <c r="F138" i="2"/>
  <c r="F150" i="2"/>
  <c r="F162" i="2"/>
  <c r="F174" i="2"/>
  <c r="F186" i="2"/>
  <c r="F198" i="2"/>
  <c r="F210" i="2"/>
  <c r="F222" i="2"/>
  <c r="F234" i="2"/>
  <c r="F246" i="2"/>
  <c r="F258" i="2"/>
  <c r="F270" i="2"/>
  <c r="F282" i="2"/>
  <c r="F294" i="2"/>
  <c r="F306" i="2"/>
  <c r="F318" i="2"/>
  <c r="F330" i="2"/>
  <c r="F342" i="2"/>
  <c r="F354" i="2"/>
  <c r="F366" i="2"/>
  <c r="F378" i="2"/>
  <c r="F390" i="2"/>
  <c r="F402" i="2"/>
  <c r="F414" i="2"/>
  <c r="F426" i="2"/>
  <c r="F438" i="2"/>
  <c r="F450" i="2"/>
  <c r="F462" i="2"/>
  <c r="F474" i="2"/>
  <c r="F486" i="2"/>
  <c r="F498" i="2"/>
  <c r="F510" i="2"/>
  <c r="F522" i="2"/>
  <c r="F534" i="2"/>
  <c r="F546" i="2"/>
  <c r="F558" i="2"/>
  <c r="F570" i="2"/>
  <c r="F582" i="2"/>
  <c r="F929" i="2"/>
  <c r="F917" i="2"/>
  <c r="F905" i="2"/>
  <c r="F893" i="2"/>
  <c r="F881" i="2"/>
  <c r="F869" i="2"/>
  <c r="F857" i="2"/>
  <c r="F844" i="2"/>
  <c r="F830" i="2"/>
  <c r="F815" i="2"/>
  <c r="F801" i="2"/>
  <c r="F786" i="2"/>
  <c r="F772" i="2"/>
  <c r="F758" i="2"/>
  <c r="F743" i="2"/>
  <c r="F726" i="2"/>
  <c r="F703" i="2"/>
  <c r="F667" i="2"/>
  <c r="F631" i="2"/>
  <c r="F595" i="2"/>
  <c r="F554" i="2"/>
  <c r="F506" i="2"/>
  <c r="F458" i="2"/>
  <c r="F410" i="2"/>
  <c r="F362" i="2"/>
  <c r="F314" i="2"/>
  <c r="F266" i="2"/>
  <c r="F218" i="2"/>
  <c r="F170" i="2"/>
  <c r="F122" i="2"/>
  <c r="F47" i="2"/>
  <c r="G791" i="2"/>
  <c r="G599" i="2"/>
  <c r="G407" i="2"/>
  <c r="G215" i="2"/>
  <c r="G23" i="2"/>
  <c r="F935" i="2"/>
  <c r="F863" i="2"/>
  <c r="F765" i="2"/>
  <c r="F530" i="2"/>
  <c r="F194" i="2"/>
  <c r="F873" i="2"/>
  <c r="F820" i="2"/>
  <c r="F748" i="2"/>
  <c r="F607" i="2"/>
  <c r="F424" i="2"/>
  <c r="F136" i="2"/>
  <c r="F86" i="2"/>
  <c r="F4" i="2"/>
  <c r="F928" i="2"/>
  <c r="F916" i="2"/>
  <c r="F904" i="2"/>
  <c r="F892" i="2"/>
  <c r="F880" i="2"/>
  <c r="F868" i="2"/>
  <c r="F856" i="2"/>
  <c r="F843" i="2"/>
  <c r="F828" i="2"/>
  <c r="F814" i="2"/>
  <c r="F799" i="2"/>
  <c r="F785" i="2"/>
  <c r="F771" i="2"/>
  <c r="F756" i="2"/>
  <c r="F742" i="2"/>
  <c r="F725" i="2"/>
  <c r="F702" i="2"/>
  <c r="F666" i="2"/>
  <c r="F630" i="2"/>
  <c r="F594" i="2"/>
  <c r="F547" i="2"/>
  <c r="F499" i="2"/>
  <c r="F451" i="2"/>
  <c r="F403" i="2"/>
  <c r="F355" i="2"/>
  <c r="F307" i="2"/>
  <c r="F259" i="2"/>
  <c r="F211" i="2"/>
  <c r="F163" i="2"/>
  <c r="F115" i="2"/>
  <c r="F21" i="2"/>
  <c r="G765" i="2"/>
  <c r="G573" i="2"/>
  <c r="G381" i="2"/>
  <c r="G189" i="2"/>
  <c r="F875" i="2"/>
  <c r="F808" i="2"/>
  <c r="F652" i="2"/>
  <c r="F482" i="2"/>
  <c r="F777" i="2"/>
  <c r="F679" i="2"/>
  <c r="F568" i="2"/>
  <c r="F376" i="2"/>
  <c r="F939" i="2"/>
  <c r="F927" i="2"/>
  <c r="F915" i="2"/>
  <c r="F903" i="2"/>
  <c r="F891" i="2"/>
  <c r="F879" i="2"/>
  <c r="F867" i="2"/>
  <c r="F855" i="2"/>
  <c r="F842" i="2"/>
  <c r="F827" i="2"/>
  <c r="F813" i="2"/>
  <c r="F798" i="2"/>
  <c r="F784" i="2"/>
  <c r="F770" i="2"/>
  <c r="F755" i="2"/>
  <c r="F741" i="2"/>
  <c r="F724" i="2"/>
  <c r="F700" i="2"/>
  <c r="F664" i="2"/>
  <c r="F628" i="2"/>
  <c r="F592" i="2"/>
  <c r="F544" i="2"/>
  <c r="F496" i="2"/>
  <c r="F448" i="2"/>
  <c r="F400" i="2"/>
  <c r="F352" i="2"/>
  <c r="F304" i="2"/>
  <c r="F256" i="2"/>
  <c r="F208" i="2"/>
  <c r="F160" i="2"/>
  <c r="F112" i="2"/>
  <c r="F9" i="2"/>
  <c r="G753" i="2"/>
  <c r="G561" i="2"/>
  <c r="G369" i="2"/>
  <c r="G17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E04A85-B587-4829-9CE5-6E1CC0F135D8}" keepAlive="1" name="Query - education_list" description="Connection to the 'education_list' query in the workbook." type="5" refreshedVersion="0" background="1">
    <dbPr connection="Provider=Microsoft.Mashup.OleDb.1;Data Source=$Workbook$;Location=education_list;Extended Properties=&quot;&quot;" command="SELECT * FROM [education_list]"/>
  </connection>
  <connection id="2" xr16:uid="{B9899313-9FEC-43F7-80ED-02EA9DECC52C}" keepAlive="1" name="Query - education_list2" description="Connection to the 'education_list2' query in the workbook." type="5" refreshedVersion="0" background="1">
    <dbPr connection="Provider=Microsoft.Mashup.OleDb.1;Data Source=$Workbook$;Location=education_list2;Extended Properties=&quot;&quot;" command="SELECT * FROM [education_list2]"/>
  </connection>
  <connection id="3" xr16:uid="{928F3A56-BF5A-4D6E-BA5B-7913FC60B3F1}" keepAlive="1" name="Query - state_list" description="Connection to the 'state_list' query in the workbook." type="5" refreshedVersion="0" background="1">
    <dbPr connection="Provider=Microsoft.Mashup.OleDb.1;Data Source=$Workbook$;Location=state_list;Extended Properties=&quot;&quot;" command="SELECT * FROM [state_list]"/>
  </connection>
  <connection id="4" xr16:uid="{F5B4ED8F-D29D-46D3-B80C-CDF07D420D94}" keepAlive="1" name="Query - state_list2" description="Connection to the 'state_list2' query in the workbook." type="5" refreshedVersion="0" background="1">
    <dbPr connection="Provider=Microsoft.Mashup.OleDb.1;Data Source=$Workbook$;Location=state_list2;Extended Properties=&quot;&quot;" command="SELECT * FROM [state_list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<sst xmlns="http://schemas.openxmlformats.org/spreadsheetml/2006/main" count="6002" uniqueCount="1883">
  <si>
    <t>Median Earnings in the Past 12 Months (in 2022 Inflation-Adjusted Dollars) by Sex by Educational Attainment for the Population 25 Years and Over</t>
  </si>
  <si>
    <t>Note: The table shown may have been modified by user selections. Some information may be missing.</t>
  </si>
  <si>
    <t>DATA NOTES</t>
  </si>
  <si>
    <t/>
  </si>
  <si>
    <t>TABLE ID:</t>
  </si>
  <si>
    <t>B20004</t>
  </si>
  <si>
    <t>SURVEY/PROGRAM:</t>
  </si>
  <si>
    <t>American Community Survey</t>
  </si>
  <si>
    <t>VINTAGE:</t>
  </si>
  <si>
    <t>2022</t>
  </si>
  <si>
    <t>DATASET:</t>
  </si>
  <si>
    <t>ACSDT1Y2022</t>
  </si>
  <si>
    <t>PRODUCT:</t>
  </si>
  <si>
    <t>ACS 1-Year Estimates Detailed Tables</t>
  </si>
  <si>
    <t>UNIVERSE:</t>
  </si>
  <si>
    <t>Population 25 years and over with earnings</t>
  </si>
  <si>
    <t>FTP URL:</t>
  </si>
  <si>
    <t>None</t>
  </si>
  <si>
    <t>API URL:</t>
  </si>
  <si>
    <t>https://api.census.gov/data/2022/acs/acs1</t>
  </si>
  <si>
    <t>USER SELECTIONS</t>
  </si>
  <si>
    <t>GEOS</t>
  </si>
  <si>
    <t>All States within United States, Puerto Rico, and the Island Areas</t>
  </si>
  <si>
    <t>TOPICS</t>
  </si>
  <si>
    <t>Earnings (Individuals); Educational Attainment</t>
  </si>
  <si>
    <t>EXCLUDED COLUMNS</t>
  </si>
  <si>
    <t>APPLIED FILTERS</t>
  </si>
  <si>
    <t>APPLIED SORTS</t>
  </si>
  <si>
    <t>PIVOT &amp; GROUPING</t>
  </si>
  <si>
    <t>PIVOT COLUMNS</t>
  </si>
  <si>
    <t>PIVOT MODE</t>
  </si>
  <si>
    <t>Off</t>
  </si>
  <si>
    <t>ROW GROUPS</t>
  </si>
  <si>
    <t>VALUE COLUMNS</t>
  </si>
  <si>
    <t>WEB ADDRESS</t>
  </si>
  <si>
    <t>https://data.census.gov/table?t=Earnings+(Individuals):Educational+Attainment&amp;g=010XX00US$0400000&amp;tid=ACSDT1Y2022.B20004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</si>
  <si>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</si>
  <si>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</si>
  <si>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</si>
  <si>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</si>
  <si>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</si>
  <si>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</si>
  <si>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</si>
  <si>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</si>
  <si>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</si>
  <si>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</si>
  <si>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</si>
  <si>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</si>
  <si>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</si>
  <si>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</si>
  <si>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</si>
  <si>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</si>
  <si>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</si>
  <si>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</si>
  <si>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</si>
  <si>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</si>
  <si>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</si>
  <si>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</si>
  <si>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</si>
  <si>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</si>
  <si>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</si>
  <si>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</si>
  <si>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</si>
  <si>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</si>
  <si>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</si>
  <si>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</si>
  <si>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</si>
  <si>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</si>
  <si>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</si>
  <si>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</si>
  <si>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</si>
  <si>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</si>
  <si>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</si>
  <si>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</si>
  <si>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</si>
  <si>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</si>
  <si>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</si>
  <si>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</si>
  <si>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</si>
  <si>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</si>
  <si>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</si>
  <si>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</si>
  <si>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</si>
  <si>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</si>
  <si>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</si>
  <si>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</si>
  <si>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</si>
  <si>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</si>
  <si>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</si>
  <si>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</si>
  <si>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</si>
  <si>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</si>
  <si>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</si>
  <si>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</si>
  <si>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</si>
  <si>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</si>
  <si>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</si>
  <si>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</si>
  <si>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</si>
  <si>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</si>
  <si>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</si>
  <si>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42,463</t>
  </si>
  <si>
    <t>±488</t>
  </si>
  <si>
    <t>53,582</t>
  </si>
  <si>
    <t>±1,470</t>
  </si>
  <si>
    <t>48,738</t>
  </si>
  <si>
    <t>±558</t>
  </si>
  <si>
    <t>41,385</t>
  </si>
  <si>
    <t>±401</t>
  </si>
  <si>
    <t>52,520</t>
  </si>
  <si>
    <t>±233</t>
  </si>
  <si>
    <t>55,648</t>
  </si>
  <si>
    <t>±720</t>
  </si>
  <si>
    <t>58,734</t>
  </si>
  <si>
    <t>±1,178</t>
  </si>
  <si>
    <t>50,835</t>
  </si>
  <si>
    <t>±878</t>
  </si>
  <si>
    <t>83,510</t>
  </si>
  <si>
    <t>±2,750</t>
  </si>
  <si>
    <t>44,036</t>
  </si>
  <si>
    <t>±330</t>
  </si>
  <si>
    <t>47,625</t>
  </si>
  <si>
    <t>±512</t>
  </si>
  <si>
    <t>50,993</t>
  </si>
  <si>
    <t>±644</t>
  </si>
  <si>
    <t>43,844</t>
  </si>
  <si>
    <t>±772</t>
  </si>
  <si>
    <t>51,922</t>
  </si>
  <si>
    <t>±298</t>
  </si>
  <si>
    <t>46,623</t>
  </si>
  <si>
    <t>±410</t>
  </si>
  <si>
    <t>48,569</t>
  </si>
  <si>
    <t>±620</t>
  </si>
  <si>
    <t>47,295</t>
  </si>
  <si>
    <t>±608</t>
  </si>
  <si>
    <t>43,032</t>
  </si>
  <si>
    <t>±581</t>
  </si>
  <si>
    <t>43,207</t>
  </si>
  <si>
    <t>±748</t>
  </si>
  <si>
    <t>45,966</t>
  </si>
  <si>
    <t>±802</t>
  </si>
  <si>
    <t>61,166</t>
  </si>
  <si>
    <t>±532</t>
  </si>
  <si>
    <t>62,009</t>
  </si>
  <si>
    <t>±462</t>
  </si>
  <si>
    <t>47,259</t>
  </si>
  <si>
    <t>±406</t>
  </si>
  <si>
    <t>54,047</t>
  </si>
  <si>
    <t>±337</t>
  </si>
  <si>
    <t>40,342</t>
  </si>
  <si>
    <t>±446</t>
  </si>
  <si>
    <t>45,456</t>
  </si>
  <si>
    <t>±476</t>
  </si>
  <si>
    <t>43,414</t>
  </si>
  <si>
    <t>±1,266</t>
  </si>
  <si>
    <t>49,244</t>
  </si>
  <si>
    <t>±870</t>
  </si>
  <si>
    <t>44,247</t>
  </si>
  <si>
    <t>±729</t>
  </si>
  <si>
    <t>55,756</t>
  </si>
  <si>
    <t>±1,483</t>
  </si>
  <si>
    <t>60,145</t>
  </si>
  <si>
    <t>±574</t>
  </si>
  <si>
    <t>41,866</t>
  </si>
  <si>
    <t>±573</t>
  </si>
  <si>
    <t>53,631</t>
  </si>
  <si>
    <t>±311</t>
  </si>
  <si>
    <t>46,075</t>
  </si>
  <si>
    <t>±437</t>
  </si>
  <si>
    <t>50,304</t>
  </si>
  <si>
    <t>±904</t>
  </si>
  <si>
    <t>47,521</t>
  </si>
  <si>
    <t>±357</t>
  </si>
  <si>
    <t>42,362</t>
  </si>
  <si>
    <t>48,807</t>
  </si>
  <si>
    <t>±906</t>
  </si>
  <si>
    <t>50,871</t>
  </si>
  <si>
    <t>±266</t>
  </si>
  <si>
    <t>54,012</t>
  </si>
  <si>
    <t>±1,173</t>
  </si>
  <si>
    <t>43,331</t>
  </si>
  <si>
    <t>±592</t>
  </si>
  <si>
    <t>45,902</t>
  </si>
  <si>
    <t>±667</t>
  </si>
  <si>
    <t>45,072</t>
  </si>
  <si>
    <t>48,430</t>
  </si>
  <si>
    <t>±370</t>
  </si>
  <si>
    <t>51,104</t>
  </si>
  <si>
    <t>±514</t>
  </si>
  <si>
    <t>50,561</t>
  </si>
  <si>
    <t>±972</t>
  </si>
  <si>
    <t>55,607</t>
  </si>
  <si>
    <t>±529</t>
  </si>
  <si>
    <t>59,430</t>
  </si>
  <si>
    <t>±775</t>
  </si>
  <si>
    <t>42,738</t>
  </si>
  <si>
    <t>±814</t>
  </si>
  <si>
    <t>50,039</t>
  </si>
  <si>
    <t>±335</t>
  </si>
  <si>
    <t>48,197</t>
  </si>
  <si>
    <t>±2,185</t>
  </si>
  <si>
    <t>21,254</t>
  </si>
  <si>
    <t>±372</t>
  </si>
  <si>
    <t>Less than high school graduate</t>
  </si>
  <si>
    <t>28,515</t>
  </si>
  <si>
    <t>±1,683</t>
  </si>
  <si>
    <t>41,145</t>
  </si>
  <si>
    <t>±3,279</t>
  </si>
  <si>
    <t>31,966</t>
  </si>
  <si>
    <t>±538</t>
  </si>
  <si>
    <t>30,770</t>
  </si>
  <si>
    <t>±1,084</t>
  </si>
  <si>
    <t>30,843</t>
  </si>
  <si>
    <t>±186</t>
  </si>
  <si>
    <t>34,357</t>
  </si>
  <si>
    <t>±1,706</t>
  </si>
  <si>
    <t>31,767</t>
  </si>
  <si>
    <t>±1,063</t>
  </si>
  <si>
    <t>34,578</t>
  </si>
  <si>
    <t>±2,306</t>
  </si>
  <si>
    <t>26,970</t>
  </si>
  <si>
    <t>±6,116</t>
  </si>
  <si>
    <t>28,063</t>
  </si>
  <si>
    <t>±876</t>
  </si>
  <si>
    <t>30,325</t>
  </si>
  <si>
    <t>±631</t>
  </si>
  <si>
    <t>29,829</t>
  </si>
  <si>
    <t>±4,287</t>
  </si>
  <si>
    <t>35,192</t>
  </si>
  <si>
    <t>±2,579</t>
  </si>
  <si>
    <t>31,826</t>
  </si>
  <si>
    <t>±508</t>
  </si>
  <si>
    <t>32,019</t>
  </si>
  <si>
    <t>±746</t>
  </si>
  <si>
    <t>32,968</t>
  </si>
  <si>
    <t>±2,066</t>
  </si>
  <si>
    <t>32,838</t>
  </si>
  <si>
    <t>±1,788</t>
  </si>
  <si>
    <t>27,314</t>
  </si>
  <si>
    <t>±1,182</t>
  </si>
  <si>
    <t>25,977</t>
  </si>
  <si>
    <t>±890</t>
  </si>
  <si>
    <t>31,011</t>
  </si>
  <si>
    <t>±1,816</t>
  </si>
  <si>
    <t>33,805</t>
  </si>
  <si>
    <t>±1,890</t>
  </si>
  <si>
    <t>34,472</t>
  </si>
  <si>
    <t>±2,061</t>
  </si>
  <si>
    <t>30,404</t>
  </si>
  <si>
    <t>±670</t>
  </si>
  <si>
    <t>33,274</t>
  </si>
  <si>
    <t>±1,795</t>
  </si>
  <si>
    <t>26,775</t>
  </si>
  <si>
    <t>±1,916</t>
  </si>
  <si>
    <t>28,414</t>
  </si>
  <si>
    <t>±1,565</t>
  </si>
  <si>
    <t>30,133</t>
  </si>
  <si>
    <t>±4,113</t>
  </si>
  <si>
    <t>33,308</t>
  </si>
  <si>
    <t>±2,022</t>
  </si>
  <si>
    <t>34,591</t>
  </si>
  <si>
    <t>±1,524</t>
  </si>
  <si>
    <t>38,365</t>
  </si>
  <si>
    <t>±2,874</t>
  </si>
  <si>
    <t>31,962</t>
  </si>
  <si>
    <t>±603</t>
  </si>
  <si>
    <t>26,396</t>
  </si>
  <si>
    <t>±1,303</t>
  </si>
  <si>
    <t>29,259</t>
  </si>
  <si>
    <t>±783</t>
  </si>
  <si>
    <t>30,324</t>
  </si>
  <si>
    <t>41,762</t>
  </si>
  <si>
    <t>±2,849</t>
  </si>
  <si>
    <t>30,152</t>
  </si>
  <si>
    <t>±910</t>
  </si>
  <si>
    <t>30,354</t>
  </si>
  <si>
    <t>±983</t>
  </si>
  <si>
    <t>30,994</t>
  </si>
  <si>
    <t>±1,258</t>
  </si>
  <si>
    <t>32,177</t>
  </si>
  <si>
    <t>±897</t>
  </si>
  <si>
    <t>35,287</t>
  </si>
  <si>
    <t>±2,762</t>
  </si>
  <si>
    <t>27,141</t>
  </si>
  <si>
    <t>±1,330</t>
  </si>
  <si>
    <t>30,523</t>
  </si>
  <si>
    <t>±2,259</t>
  </si>
  <si>
    <t>30,183</t>
  </si>
  <si>
    <t>±1,146</t>
  </si>
  <si>
    <t>29,317</t>
  </si>
  <si>
    <t>±601</t>
  </si>
  <si>
    <t>37,472</t>
  </si>
  <si>
    <t>±1,649</t>
  </si>
  <si>
    <t>34,612</t>
  </si>
  <si>
    <t>±3,841</t>
  </si>
  <si>
    <t>30,436</t>
  </si>
  <si>
    <t>36,000</t>
  </si>
  <si>
    <t>±984</t>
  </si>
  <si>
    <t>26,692</t>
  </si>
  <si>
    <t>±2,487</t>
  </si>
  <si>
    <t>35,193</t>
  </si>
  <si>
    <t>±1,456</t>
  </si>
  <si>
    <t>28,406</t>
  </si>
  <si>
    <t>±4,964</t>
  </si>
  <si>
    <t>12,646</t>
  </si>
  <si>
    <t>±971</t>
  </si>
  <si>
    <t>High school graduate (includes equivalency)</t>
  </si>
  <si>
    <t>34,127</t>
  </si>
  <si>
    <t>±1,153</t>
  </si>
  <si>
    <t>40,651</t>
  </si>
  <si>
    <t>±2,478</t>
  </si>
  <si>
    <t>38,547</t>
  </si>
  <si>
    <t>±909</t>
  </si>
  <si>
    <t>34,517</t>
  </si>
  <si>
    <t>±1,008</t>
  </si>
  <si>
    <t>38,507</t>
  </si>
  <si>
    <t>±460</t>
  </si>
  <si>
    <t>42,245</t>
  </si>
  <si>
    <t>±868</t>
  </si>
  <si>
    <t>41,610</t>
  </si>
  <si>
    <t>±793</t>
  </si>
  <si>
    <t>39,820</t>
  </si>
  <si>
    <t>±2,238</t>
  </si>
  <si>
    <t>38,599</t>
  </si>
  <si>
    <t>±4,544</t>
  </si>
  <si>
    <t>34,769</t>
  </si>
  <si>
    <t>±469</t>
  </si>
  <si>
    <t>35,880</t>
  </si>
  <si>
    <t>±536</t>
  </si>
  <si>
    <t>41,441</t>
  </si>
  <si>
    <t>±1,095</t>
  </si>
  <si>
    <t>37,406</t>
  </si>
  <si>
    <t>±1,078</t>
  </si>
  <si>
    <t>38,766</t>
  </si>
  <si>
    <t>±778</t>
  </si>
  <si>
    <t>38,553</t>
  </si>
  <si>
    <t>±630</t>
  </si>
  <si>
    <t>39,439</t>
  </si>
  <si>
    <t>±863</t>
  </si>
  <si>
    <t>36,659</t>
  </si>
  <si>
    <t>±834</t>
  </si>
  <si>
    <t>35,301</t>
  </si>
  <si>
    <t>±680</t>
  </si>
  <si>
    <t>33,568</t>
  </si>
  <si>
    <t>±1,577</t>
  </si>
  <si>
    <t>36,375</t>
  </si>
  <si>
    <t>±1,080</t>
  </si>
  <si>
    <t>40,888</t>
  </si>
  <si>
    <t>±673</t>
  </si>
  <si>
    <t>42,196</t>
  </si>
  <si>
    <t>±531</t>
  </si>
  <si>
    <t>35,865</t>
  </si>
  <si>
    <t>±453</t>
  </si>
  <si>
    <t>39,997</t>
  </si>
  <si>
    <t>±757</t>
  </si>
  <si>
    <t>32,789</t>
  </si>
  <si>
    <t>±1,316</t>
  </si>
  <si>
    <t>35,612</t>
  </si>
  <si>
    <t>±519</t>
  </si>
  <si>
    <t>35,674</t>
  </si>
  <si>
    <t>±923</t>
  </si>
  <si>
    <t>38,758</t>
  </si>
  <si>
    <t>±1,570</t>
  </si>
  <si>
    <t>37,581</t>
  </si>
  <si>
    <t>±1,246</t>
  </si>
  <si>
    <t>42,335</t>
  </si>
  <si>
    <t>±1,476</t>
  </si>
  <si>
    <t>40,193</t>
  </si>
  <si>
    <t>31,961</t>
  </si>
  <si>
    <t>±744</t>
  </si>
  <si>
    <t>37,377</t>
  </si>
  <si>
    <t>±416</t>
  </si>
  <si>
    <t>35,269</t>
  </si>
  <si>
    <t>±606</t>
  </si>
  <si>
    <t>39,250</t>
  </si>
  <si>
    <t>36,919</t>
  </si>
  <si>
    <t>±427</t>
  </si>
  <si>
    <t>35,332</t>
  </si>
  <si>
    <t>37,284</t>
  </si>
  <si>
    <t>±835</t>
  </si>
  <si>
    <t>38,087</t>
  </si>
  <si>
    <t>±545</t>
  </si>
  <si>
    <t>41,160</t>
  </si>
  <si>
    <t>±1,296</t>
  </si>
  <si>
    <t>34,785</t>
  </si>
  <si>
    <t>±966</t>
  </si>
  <si>
    <t>38,669</t>
  </si>
  <si>
    <t>±1,771</t>
  </si>
  <si>
    <t>36,093</t>
  </si>
  <si>
    <t>±577</t>
  </si>
  <si>
    <t>36,217</t>
  </si>
  <si>
    <t>±369</t>
  </si>
  <si>
    <t>40,700</t>
  </si>
  <si>
    <t>±642</t>
  </si>
  <si>
    <t>41,388</t>
  </si>
  <si>
    <t>±1,466</t>
  </si>
  <si>
    <t>39,730</t>
  </si>
  <si>
    <t>42,288</t>
  </si>
  <si>
    <t>±749</t>
  </si>
  <si>
    <t>35,052</t>
  </si>
  <si>
    <t>±1,392</t>
  </si>
  <si>
    <t>40,104</t>
  </si>
  <si>
    <t>±484</t>
  </si>
  <si>
    <t>37,396</t>
  </si>
  <si>
    <t>±1,855</t>
  </si>
  <si>
    <t>16,083</t>
  </si>
  <si>
    <t>±319</t>
  </si>
  <si>
    <t>Some college or associate's degree</t>
  </si>
  <si>
    <t>39,501</t>
  </si>
  <si>
    <t>±944</t>
  </si>
  <si>
    <t>51,499</t>
  </si>
  <si>
    <t>±2,127</t>
  </si>
  <si>
    <t>45,115</t>
  </si>
  <si>
    <t>±797</t>
  </si>
  <si>
    <t>38,814</t>
  </si>
  <si>
    <t>±996</t>
  </si>
  <si>
    <t>47,535</t>
  </si>
  <si>
    <t>±425</t>
  </si>
  <si>
    <t>46,542</t>
  </si>
  <si>
    <t>±821</t>
  </si>
  <si>
    <t>49,709</t>
  </si>
  <si>
    <t>±1,754</t>
  </si>
  <si>
    <t>44,530</t>
  </si>
  <si>
    <t>±1,758</t>
  </si>
  <si>
    <t>48,566</t>
  </si>
  <si>
    <t>±3,947</t>
  </si>
  <si>
    <t>41,565</t>
  </si>
  <si>
    <t>±288</t>
  </si>
  <si>
    <t>42,139</t>
  </si>
  <si>
    <t>±452</t>
  </si>
  <si>
    <t>46,737</t>
  </si>
  <si>
    <t>±1,326</t>
  </si>
  <si>
    <t>40,546</t>
  </si>
  <si>
    <t>±696</t>
  </si>
  <si>
    <t>44,169</t>
  </si>
  <si>
    <t>±589</t>
  </si>
  <si>
    <t>44,403</t>
  </si>
  <si>
    <t>±656</t>
  </si>
  <si>
    <t>45,837</t>
  </si>
  <si>
    <t>±899</t>
  </si>
  <si>
    <t>42,026</t>
  </si>
  <si>
    <t>±612</t>
  </si>
  <si>
    <t>40,667</t>
  </si>
  <si>
    <t>±587</t>
  </si>
  <si>
    <t>40,916</t>
  </si>
  <si>
    <t>±730</t>
  </si>
  <si>
    <t>43,898</t>
  </si>
  <si>
    <t>±1,709</t>
  </si>
  <si>
    <t>50,548</t>
  </si>
  <si>
    <t>±879</t>
  </si>
  <si>
    <t>49,021</t>
  </si>
  <si>
    <t>±1,132</t>
  </si>
  <si>
    <t>49,014</t>
  </si>
  <si>
    <t>±708</t>
  </si>
  <si>
    <t>37,485</t>
  </si>
  <si>
    <t>±981</t>
  </si>
  <si>
    <t>41,874</t>
  </si>
  <si>
    <t>±441</t>
  </si>
  <si>
    <t>39,948</t>
  </si>
  <si>
    <t>±1,161</t>
  </si>
  <si>
    <t>44,111</t>
  </si>
  <si>
    <t>±1,179</t>
  </si>
  <si>
    <t>43,743</t>
  </si>
  <si>
    <t>±1,130</t>
  </si>
  <si>
    <t>48,955</t>
  </si>
  <si>
    <t>50,489</t>
  </si>
  <si>
    <t>±568</t>
  </si>
  <si>
    <t>39,701</t>
  </si>
  <si>
    <t>±1,458</t>
  </si>
  <si>
    <t>46,298</t>
  </si>
  <si>
    <t>±626</t>
  </si>
  <si>
    <t>41,354</t>
  </si>
  <si>
    <t>±353</t>
  </si>
  <si>
    <t>47,258</t>
  </si>
  <si>
    <t>±1,504</t>
  </si>
  <si>
    <t>42,690</t>
  </si>
  <si>
    <t>±433</t>
  </si>
  <si>
    <t>40,237</t>
  </si>
  <si>
    <t>±525</t>
  </si>
  <si>
    <t>42,769</t>
  </si>
  <si>
    <t>±887</t>
  </si>
  <si>
    <t>44,804</t>
  </si>
  <si>
    <t>±671</t>
  </si>
  <si>
    <t>48,802</t>
  </si>
  <si>
    <t>±2,513</t>
  </si>
  <si>
    <t>40,386</t>
  </si>
  <si>
    <t>±665</t>
  </si>
  <si>
    <t>45,237</t>
  </si>
  <si>
    <t>41,663</t>
  </si>
  <si>
    <t>±479</t>
  </si>
  <si>
    <t>43,687</t>
  </si>
  <si>
    <t>±586</t>
  </si>
  <si>
    <t>43,406</t>
  </si>
  <si>
    <t>±1,496</t>
  </si>
  <si>
    <t>44,003</t>
  </si>
  <si>
    <t>±3,213</t>
  </si>
  <si>
    <t>45,135</t>
  </si>
  <si>
    <t>51,740</t>
  </si>
  <si>
    <t>±658</t>
  </si>
  <si>
    <t>40,791</t>
  </si>
  <si>
    <t>±1,001</t>
  </si>
  <si>
    <t>45,726</t>
  </si>
  <si>
    <t>±600</t>
  </si>
  <si>
    <t>44,020</t>
  </si>
  <si>
    <t>±3,108</t>
  </si>
  <si>
    <t>19,642</t>
  </si>
  <si>
    <t>±457</t>
  </si>
  <si>
    <t>Bachelor's degree</t>
  </si>
  <si>
    <t>56,640</t>
  </si>
  <si>
    <t>±1,667</t>
  </si>
  <si>
    <t>67,321</t>
  </si>
  <si>
    <t>±5,978</t>
  </si>
  <si>
    <t>63,471</t>
  </si>
  <si>
    <t>±839</t>
  </si>
  <si>
    <t>53,117</t>
  </si>
  <si>
    <t>±1,497</t>
  </si>
  <si>
    <t>75,688</t>
  </si>
  <si>
    <t>±567</t>
  </si>
  <si>
    <t>69,493</t>
  </si>
  <si>
    <t>±1,237</t>
  </si>
  <si>
    <t>75,597</t>
  </si>
  <si>
    <t>±1,766</t>
  </si>
  <si>
    <t>64,139</t>
  </si>
  <si>
    <t>±3,027</t>
  </si>
  <si>
    <t>83,903</t>
  </si>
  <si>
    <t>±2,914</t>
  </si>
  <si>
    <t>56,243</t>
  </si>
  <si>
    <t>±818</t>
  </si>
  <si>
    <t>63,803</t>
  </si>
  <si>
    <t>±738</t>
  </si>
  <si>
    <t>61,880</t>
  </si>
  <si>
    <t>±1,700</t>
  </si>
  <si>
    <t>54,796</t>
  </si>
  <si>
    <t>±2,048</t>
  </si>
  <si>
    <t>68,489</t>
  </si>
  <si>
    <t>±1,145</t>
  </si>
  <si>
    <t>58,609</t>
  </si>
  <si>
    <t>±1,231</t>
  </si>
  <si>
    <t>58,561</t>
  </si>
  <si>
    <t>±1,365</t>
  </si>
  <si>
    <t>58,583</t>
  </si>
  <si>
    <t>55,682</t>
  </si>
  <si>
    <t>±1,551</t>
  </si>
  <si>
    <t>55,685</t>
  </si>
  <si>
    <t>±1,818</t>
  </si>
  <si>
    <t>53,866</t>
  </si>
  <si>
    <t>±1,760</t>
  </si>
  <si>
    <t>76,711</t>
  </si>
  <si>
    <t>±1,358</t>
  </si>
  <si>
    <t>77,137</t>
  </si>
  <si>
    <t>±1,049</t>
  </si>
  <si>
    <t>63,077</t>
  </si>
  <si>
    <t>±740</t>
  </si>
  <si>
    <t>68,504</t>
  </si>
  <si>
    <t>±1,126</t>
  </si>
  <si>
    <t>50,731</t>
  </si>
  <si>
    <t>±1,381</t>
  </si>
  <si>
    <t>57,693</t>
  </si>
  <si>
    <t>±1,123</t>
  </si>
  <si>
    <t>50,894</t>
  </si>
  <si>
    <t>±1,378</t>
  </si>
  <si>
    <t>58,817</t>
  </si>
  <si>
    <t>±1,729</t>
  </si>
  <si>
    <t>59,999</t>
  </si>
  <si>
    <t>±2,381</t>
  </si>
  <si>
    <t>67,982</t>
  </si>
  <si>
    <t>±2,341</t>
  </si>
  <si>
    <t>76,725</t>
  </si>
  <si>
    <t>±1,057</t>
  </si>
  <si>
    <t>55,322</t>
  </si>
  <si>
    <t>±1,829</t>
  </si>
  <si>
    <t>71,567</t>
  </si>
  <si>
    <t>±807</t>
  </si>
  <si>
    <t>59,713</t>
  </si>
  <si>
    <t>±990</t>
  </si>
  <si>
    <t>56,830</t>
  </si>
  <si>
    <t>±2,007</t>
  </si>
  <si>
    <t>62,605</t>
  </si>
  <si>
    <t>±681</t>
  </si>
  <si>
    <t>53,732</t>
  </si>
  <si>
    <t>±1,026</t>
  </si>
  <si>
    <t>62,676</t>
  </si>
  <si>
    <t>±1,256</t>
  </si>
  <si>
    <t>64,722</t>
  </si>
  <si>
    <t>±790</t>
  </si>
  <si>
    <t>67,148</t>
  </si>
  <si>
    <t>±2,815</t>
  </si>
  <si>
    <t>57,407</t>
  </si>
  <si>
    <t>±1,493</t>
  </si>
  <si>
    <t>52,325</t>
  </si>
  <si>
    <t>±1,924</t>
  </si>
  <si>
    <t>57,539</t>
  </si>
  <si>
    <t>±1,113</t>
  </si>
  <si>
    <t>64,905</t>
  </si>
  <si>
    <t>±584</t>
  </si>
  <si>
    <t>60,973</t>
  </si>
  <si>
    <t>±1,200</t>
  </si>
  <si>
    <t>54,163</t>
  </si>
  <si>
    <t>±2,295</t>
  </si>
  <si>
    <t>73,893</t>
  </si>
  <si>
    <t>±1,062</t>
  </si>
  <si>
    <t>76,376</t>
  </si>
  <si>
    <t>52,887</t>
  </si>
  <si>
    <t>±1,886</t>
  </si>
  <si>
    <t>61,428</t>
  </si>
  <si>
    <t>±837</t>
  </si>
  <si>
    <t>54,129</t>
  </si>
  <si>
    <t>±3,784</t>
  </si>
  <si>
    <t>27,445</t>
  </si>
  <si>
    <t>±925</t>
  </si>
  <si>
    <t>Graduate or professional degree</t>
  </si>
  <si>
    <t>70,732</t>
  </si>
  <si>
    <t>±1,893</t>
  </si>
  <si>
    <t>89,202</t>
  </si>
  <si>
    <t>±4,757</t>
  </si>
  <si>
    <t>76,587</t>
  </si>
  <si>
    <t>±1,626</t>
  </si>
  <si>
    <t>68,769</t>
  </si>
  <si>
    <t>±2,856</t>
  </si>
  <si>
    <t>103,600</t>
  </si>
  <si>
    <t>±734</t>
  </si>
  <si>
    <t>84,468</t>
  </si>
  <si>
    <t>±1,931</t>
  </si>
  <si>
    <t>92,566</t>
  </si>
  <si>
    <t>±1,859</t>
  </si>
  <si>
    <t>79,150</t>
  </si>
  <si>
    <t>±3,804</t>
  </si>
  <si>
    <t>113,205</t>
  </si>
  <si>
    <t>±6,360</t>
  </si>
  <si>
    <t>74,215</t>
  </si>
  <si>
    <t>±1,259</t>
  </si>
  <si>
    <t>78,550</t>
  </si>
  <si>
    <t>±1,341</t>
  </si>
  <si>
    <t>79,653</t>
  </si>
  <si>
    <t>±2,735</t>
  </si>
  <si>
    <t>72,869</t>
  </si>
  <si>
    <t>±3,340</t>
  </si>
  <si>
    <t>84,140</t>
  </si>
  <si>
    <t>73,559</t>
  </si>
  <si>
    <t>±2,217</t>
  </si>
  <si>
    <t>73,926</t>
  </si>
  <si>
    <t>±1,640</t>
  </si>
  <si>
    <t>70,216</t>
  </si>
  <si>
    <t>±2,564</t>
  </si>
  <si>
    <t>67,351</t>
  </si>
  <si>
    <t>±2,115</t>
  </si>
  <si>
    <t>65,857</t>
  </si>
  <si>
    <t>±2,150</t>
  </si>
  <si>
    <t>69,390</t>
  </si>
  <si>
    <t>±3,263</t>
  </si>
  <si>
    <t>99,484</t>
  </si>
  <si>
    <t>±1,941</t>
  </si>
  <si>
    <t>95,136</t>
  </si>
  <si>
    <t>±1,232</t>
  </si>
  <si>
    <t>78,984</t>
  </si>
  <si>
    <t>±1,580</t>
  </si>
  <si>
    <t>82,324</t>
  </si>
  <si>
    <t>57,266</t>
  </si>
  <si>
    <t>±2,090</t>
  </si>
  <si>
    <t>70,894</t>
  </si>
  <si>
    <t>±1,418</t>
  </si>
  <si>
    <t>68,235</t>
  </si>
  <si>
    <t>±2,421</t>
  </si>
  <si>
    <t>74,208</t>
  </si>
  <si>
    <t>±2,651</t>
  </si>
  <si>
    <t>75,253</t>
  </si>
  <si>
    <t>±2,169</t>
  </si>
  <si>
    <t>84,072</t>
  </si>
  <si>
    <t>±2,366</t>
  </si>
  <si>
    <t>98,247</t>
  </si>
  <si>
    <t>±1,908</t>
  </si>
  <si>
    <t>73,105</t>
  </si>
  <si>
    <t>±2,622</t>
  </si>
  <si>
    <t>87,776</t>
  </si>
  <si>
    <t>±1,143</t>
  </si>
  <si>
    <t>76,062</t>
  </si>
  <si>
    <t>71,211</t>
  </si>
  <si>
    <t>±4,930</t>
  </si>
  <si>
    <t>77,691</t>
  </si>
  <si>
    <t>±1,125</t>
  </si>
  <si>
    <t>70,191</t>
  </si>
  <si>
    <t>±1,657</t>
  </si>
  <si>
    <t>81,633</t>
  </si>
  <si>
    <t>±1,759</t>
  </si>
  <si>
    <t>80,977</t>
  </si>
  <si>
    <t>±1,013</t>
  </si>
  <si>
    <t>85,586</t>
  </si>
  <si>
    <t>±4,353</t>
  </si>
  <si>
    <t>67,170</t>
  </si>
  <si>
    <t>±1,980</t>
  </si>
  <si>
    <t>67,981</t>
  </si>
  <si>
    <t>±3,888</t>
  </si>
  <si>
    <t>72,837</t>
  </si>
  <si>
    <t>±1,803</t>
  </si>
  <si>
    <t>82,824</t>
  </si>
  <si>
    <t>±1,260</t>
  </si>
  <si>
    <t>90,548</t>
  </si>
  <si>
    <t>±2,583</t>
  </si>
  <si>
    <t>68,409</t>
  </si>
  <si>
    <t>96,914</t>
  </si>
  <si>
    <t>±1,436</t>
  </si>
  <si>
    <t>100,613</t>
  </si>
  <si>
    <t>±1,148</t>
  </si>
  <si>
    <t>63,974</t>
  </si>
  <si>
    <t>±3,717</t>
  </si>
  <si>
    <t>75,811</t>
  </si>
  <si>
    <t>68,506</t>
  </si>
  <si>
    <t>±1,926</t>
  </si>
  <si>
    <t>40,103</t>
  </si>
  <si>
    <t>±1,592</t>
  </si>
  <si>
    <t>Male:</t>
  </si>
  <si>
    <t>51,867</t>
  </si>
  <si>
    <t>±578</t>
  </si>
  <si>
    <t>61,327</t>
  </si>
  <si>
    <t>±1,961</t>
  </si>
  <si>
    <t>53,647</t>
  </si>
  <si>
    <t>±651</t>
  </si>
  <si>
    <t>48,162</t>
  </si>
  <si>
    <t>±1,431</t>
  </si>
  <si>
    <t>59,577</t>
  </si>
  <si>
    <t>±555</t>
  </si>
  <si>
    <t>64,224</t>
  </si>
  <si>
    <t>±737</t>
  </si>
  <si>
    <t>66,871</t>
  </si>
  <si>
    <t>±1,830</t>
  </si>
  <si>
    <t>56,661</t>
  </si>
  <si>
    <t>±2,251</t>
  </si>
  <si>
    <t>91,657</t>
  </si>
  <si>
    <t>±2,957</t>
  </si>
  <si>
    <t>50,390</t>
  </si>
  <si>
    <t>±317</t>
  </si>
  <si>
    <t>53,727</t>
  </si>
  <si>
    <t>±487</t>
  </si>
  <si>
    <t>58,631</t>
  </si>
  <si>
    <t>±2,361</t>
  </si>
  <si>
    <t>52,590</t>
  </si>
  <si>
    <t>±1,068</t>
  </si>
  <si>
    <t>60,342</t>
  </si>
  <si>
    <t>55,045</t>
  </si>
  <si>
    <t>±602</t>
  </si>
  <si>
    <t>54,659</t>
  </si>
  <si>
    <t>±553</t>
  </si>
  <si>
    <t>54,766</t>
  </si>
  <si>
    <t>±880</t>
  </si>
  <si>
    <t>51,094</t>
  </si>
  <si>
    <t>±593</t>
  </si>
  <si>
    <t>52,246</t>
  </si>
  <si>
    <t>±588</t>
  </si>
  <si>
    <t>52,149</t>
  </si>
  <si>
    <t>±1,051</t>
  </si>
  <si>
    <t>68,040</t>
  </si>
  <si>
    <t>±1,538</t>
  </si>
  <si>
    <t>71,293</t>
  </si>
  <si>
    <t>54,664</t>
  </si>
  <si>
    <t>61,950</t>
  </si>
  <si>
    <t>±422</t>
  </si>
  <si>
    <t>46,767</t>
  </si>
  <si>
    <t>±1,112</t>
  </si>
  <si>
    <t>52,525</t>
  </si>
  <si>
    <t>±566</t>
  </si>
  <si>
    <t>51,103</t>
  </si>
  <si>
    <t>±1,103</t>
  </si>
  <si>
    <t>55,557</t>
  </si>
  <si>
    <t>±1,016</t>
  </si>
  <si>
    <t>49,663</t>
  </si>
  <si>
    <t>±1,035</t>
  </si>
  <si>
    <t>66,654</t>
  </si>
  <si>
    <t>±1,635</t>
  </si>
  <si>
    <t>68,827</t>
  </si>
  <si>
    <t>±1,002</t>
  </si>
  <si>
    <t>46,491</t>
  </si>
  <si>
    <t>±1,394</t>
  </si>
  <si>
    <t>60,517</t>
  </si>
  <si>
    <t>52,127</t>
  </si>
  <si>
    <t>±459</t>
  </si>
  <si>
    <t>57,981</t>
  </si>
  <si>
    <t>±2,122</t>
  </si>
  <si>
    <t>54,436</t>
  </si>
  <si>
    <t>±382</t>
  </si>
  <si>
    <t>50,265</t>
  </si>
  <si>
    <t>±506</t>
  </si>
  <si>
    <t>±911</t>
  </si>
  <si>
    <t>57,729</t>
  </si>
  <si>
    <t>61,128</t>
  </si>
  <si>
    <t>±1,876</t>
  </si>
  <si>
    <t>51,631</t>
  </si>
  <si>
    <t>±618</t>
  </si>
  <si>
    <t>51,980</t>
  </si>
  <si>
    <t>±850</t>
  </si>
  <si>
    <t>52,035</t>
  </si>
  <si>
    <t>±478</t>
  </si>
  <si>
    <t>55,057</t>
  </si>
  <si>
    <t>±447</t>
  </si>
  <si>
    <t>63,245</t>
  </si>
  <si>
    <t>53,541</t>
  </si>
  <si>
    <t>±1,340</t>
  </si>
  <si>
    <t>64,525</t>
  </si>
  <si>
    <t>±711</t>
  </si>
  <si>
    <t>68,109</t>
  </si>
  <si>
    <t>±1,072</t>
  </si>
  <si>
    <t>50,775</t>
  </si>
  <si>
    <t>±1,074</t>
  </si>
  <si>
    <t>56,462</t>
  </si>
  <si>
    <t>±617</t>
  </si>
  <si>
    <t>56,879</t>
  </si>
  <si>
    <t>±2,488</t>
  </si>
  <si>
    <t>21,394</t>
  </si>
  <si>
    <t>±442</t>
  </si>
  <si>
    <t>32,089</t>
  </si>
  <si>
    <t>±1,079</t>
  </si>
  <si>
    <t>44,078</t>
  </si>
  <si>
    <t>±6,545</t>
  </si>
  <si>
    <t>36,974</t>
  </si>
  <si>
    <t>±1,325</t>
  </si>
  <si>
    <t>35,059</t>
  </si>
  <si>
    <t>±2,198</t>
  </si>
  <si>
    <t>35,074</t>
  </si>
  <si>
    <t>±473</t>
  </si>
  <si>
    <t>40,470</t>
  </si>
  <si>
    <t>±2,184</t>
  </si>
  <si>
    <t>37,071</t>
  </si>
  <si>
    <t>±2,946</t>
  </si>
  <si>
    <t>36,361</t>
  </si>
  <si>
    <t>±2,435</t>
  </si>
  <si>
    <t>42,019</t>
  </si>
  <si>
    <t>±9,566</t>
  </si>
  <si>
    <t>31,747</t>
  </si>
  <si>
    <t>±405</t>
  </si>
  <si>
    <t>35,322</t>
  </si>
  <si>
    <t>±1,234</t>
  </si>
  <si>
    <t>32,657</t>
  </si>
  <si>
    <t>±3,895</t>
  </si>
  <si>
    <t>40,811</t>
  </si>
  <si>
    <t>±1,984</t>
  </si>
  <si>
    <t>36,859</t>
  </si>
  <si>
    <t>36,684</t>
  </si>
  <si>
    <t>±1,547</t>
  </si>
  <si>
    <t>39,736</t>
  </si>
  <si>
    <t>±3,192</t>
  </si>
  <si>
    <t>39,766</t>
  </si>
  <si>
    <t>±2,713</t>
  </si>
  <si>
    <t>31,553</t>
  </si>
  <si>
    <t>±1,522</t>
  </si>
  <si>
    <t>31,573</t>
  </si>
  <si>
    <t>±1,190</t>
  </si>
  <si>
    <t>32,142</t>
  </si>
  <si>
    <t>±4,130</t>
  </si>
  <si>
    <t>38,901</t>
  </si>
  <si>
    <t>±2,215</t>
  </si>
  <si>
    <t>39,903</t>
  </si>
  <si>
    <t>±1,882</t>
  </si>
  <si>
    <t>36,227</t>
  </si>
  <si>
    <t>40,519</t>
  </si>
  <si>
    <t>±1,854</t>
  </si>
  <si>
    <t>31,381</t>
  </si>
  <si>
    <t>±2,029</t>
  </si>
  <si>
    <t>33,801</t>
  </si>
  <si>
    <t>±1,967</t>
  </si>
  <si>
    <t>35,119</t>
  </si>
  <si>
    <t>±5,698</t>
  </si>
  <si>
    <t>37,436</t>
  </si>
  <si>
    <t>±3,564</t>
  </si>
  <si>
    <t>37,212</t>
  </si>
  <si>
    <t>±1,287</t>
  </si>
  <si>
    <t>41,137</t>
  </si>
  <si>
    <t>±2,647</t>
  </si>
  <si>
    <t>36,864</t>
  </si>
  <si>
    <t>±1,516</t>
  </si>
  <si>
    <t>30,738</t>
  </si>
  <si>
    <t>±937</t>
  </si>
  <si>
    <t>33,425</t>
  </si>
  <si>
    <t>±1,248</t>
  </si>
  <si>
    <t>33,232</t>
  </si>
  <si>
    <t>±1,545</t>
  </si>
  <si>
    <t>47,293</t>
  </si>
  <si>
    <t>±4,355</t>
  </si>
  <si>
    <t>34,751</t>
  </si>
  <si>
    <t>±1,787</t>
  </si>
  <si>
    <t>35,928</t>
  </si>
  <si>
    <t>±1,021</t>
  </si>
  <si>
    <t>36,201</t>
  </si>
  <si>
    <t>±1,641</t>
  </si>
  <si>
    <t>39,267</t>
  </si>
  <si>
    <t>±1,690</t>
  </si>
  <si>
    <t>42,946</t>
  </si>
  <si>
    <t>±7,612</t>
  </si>
  <si>
    <t>31,919</t>
  </si>
  <si>
    <t>±967</t>
  </si>
  <si>
    <t>32,728</t>
  </si>
  <si>
    <t>±4,816</t>
  </si>
  <si>
    <t>32,391</t>
  </si>
  <si>
    <t>±1,321</t>
  </si>
  <si>
    <t>33,918</t>
  </si>
  <si>
    <t>±929</t>
  </si>
  <si>
    <t>44,160</t>
  </si>
  <si>
    <t>±2,998</t>
  </si>
  <si>
    <t>38,084</t>
  </si>
  <si>
    <t>±3,515</t>
  </si>
  <si>
    <t>36,498</t>
  </si>
  <si>
    <t>±1,255</t>
  </si>
  <si>
    <t>40,821</t>
  </si>
  <si>
    <t>±1,085</t>
  </si>
  <si>
    <t>31,728</t>
  </si>
  <si>
    <t>±3,365</t>
  </si>
  <si>
    <t>39,939</t>
  </si>
  <si>
    <t>±1,783</t>
  </si>
  <si>
    <t>35,274</t>
  </si>
  <si>
    <t>±12,078</t>
  </si>
  <si>
    <t>13,178</t>
  </si>
  <si>
    <t>±1,192</t>
  </si>
  <si>
    <t>41,600</t>
  </si>
  <si>
    <t>±795</t>
  </si>
  <si>
    <t>44,861</t>
  </si>
  <si>
    <t>±3,200</t>
  </si>
  <si>
    <t>42,457</t>
  </si>
  <si>
    <t>±871</t>
  </si>
  <si>
    <t>40,487</t>
  </si>
  <si>
    <t>±784</t>
  </si>
  <si>
    <t>42,710</t>
  </si>
  <si>
    <t>±490</t>
  </si>
  <si>
    <t>±1,398</t>
  </si>
  <si>
    <t>48,425</t>
  </si>
  <si>
    <t>±1,899</t>
  </si>
  <si>
    <t>42,981</t>
  </si>
  <si>
    <t>±3,760</t>
  </si>
  <si>
    <t>38,283</t>
  </si>
  <si>
    <t>±4,907</t>
  </si>
  <si>
    <t>40,223</t>
  </si>
  <si>
    <t>±326</t>
  </si>
  <si>
    <t>40,780</t>
  </si>
  <si>
    <t>±664</t>
  </si>
  <si>
    <t>46,853</t>
  </si>
  <si>
    <t>44,854</t>
  </si>
  <si>
    <t>±1,989</t>
  </si>
  <si>
    <t>45,259</t>
  </si>
  <si>
    <t>±832</t>
  </si>
  <si>
    <t>45,412</t>
  </si>
  <si>
    <t>46,204</t>
  </si>
  <si>
    <t>±770</t>
  </si>
  <si>
    <t>43,736</t>
  </si>
  <si>
    <t>41,636</t>
  </si>
  <si>
    <t>±646</t>
  </si>
  <si>
    <t>44,990</t>
  </si>
  <si>
    <t>±1,372</t>
  </si>
  <si>
    <t>41,301</t>
  </si>
  <si>
    <t>±1,129</t>
  </si>
  <si>
    <t>47,057</t>
  </si>
  <si>
    <t>±1,383</t>
  </si>
  <si>
    <t>50,768</t>
  </si>
  <si>
    <t>41,633</t>
  </si>
  <si>
    <t>±449</t>
  </si>
  <si>
    <t>46,641</t>
  </si>
  <si>
    <t>40,281</t>
  </si>
  <si>
    <t>±1,575</t>
  </si>
  <si>
    <t>41,778</t>
  </si>
  <si>
    <t>±714</t>
  </si>
  <si>
    <t>45,143</t>
  </si>
  <si>
    <t>±2,740</t>
  </si>
  <si>
    <t>44,274</t>
  </si>
  <si>
    <t>±1,552</t>
  </si>
  <si>
    <t>41,450</t>
  </si>
  <si>
    <t>±953</t>
  </si>
  <si>
    <t>49,876</t>
  </si>
  <si>
    <t>±2,878</t>
  </si>
  <si>
    <t>48,595</t>
  </si>
  <si>
    <t>±1,540</t>
  </si>
  <si>
    <t>36,377</t>
  </si>
  <si>
    <t>±1,461</t>
  </si>
  <si>
    <t>43,834</t>
  </si>
  <si>
    <t>±794</t>
  </si>
  <si>
    <t>40,812</t>
  </si>
  <si>
    <t>46,458</t>
  </si>
  <si>
    <t>±2,294</t>
  </si>
  <si>
    <t>43,823</t>
  </si>
  <si>
    <t>±727</t>
  </si>
  <si>
    <t>41,067</t>
  </si>
  <si>
    <t>±648</t>
  </si>
  <si>
    <t>42,047</t>
  </si>
  <si>
    <t>±728</t>
  </si>
  <si>
    <t>45,060</t>
  </si>
  <si>
    <t>±610</t>
  </si>
  <si>
    <t>48,077</t>
  </si>
  <si>
    <t>±3,418</t>
  </si>
  <si>
    <t>41,372</t>
  </si>
  <si>
    <t>42,193</t>
  </si>
  <si>
    <t>±1,174</t>
  </si>
  <si>
    <t>41,768</t>
  </si>
  <si>
    <t>±621</t>
  </si>
  <si>
    <t>43,439</t>
  </si>
  <si>
    <t>48,961</t>
  </si>
  <si>
    <t>±2,480</t>
  </si>
  <si>
    <t>46,350</t>
  </si>
  <si>
    <t>±1,883</t>
  </si>
  <si>
    <t>46,450</t>
  </si>
  <si>
    <t>±1,338</t>
  </si>
  <si>
    <t>50,374</t>
  </si>
  <si>
    <t>42,328</t>
  </si>
  <si>
    <t>±1,936</t>
  </si>
  <si>
    <t>46,832</t>
  </si>
  <si>
    <t>±674</t>
  </si>
  <si>
    <t>47,300</t>
  </si>
  <si>
    <t>±6,041</t>
  </si>
  <si>
    <t>17,022</t>
  </si>
  <si>
    <t>±409</t>
  </si>
  <si>
    <t>51,002</t>
  </si>
  <si>
    <t>59,395</t>
  </si>
  <si>
    <t>±2,949</t>
  </si>
  <si>
    <t>51,791</t>
  </si>
  <si>
    <t>±889</t>
  </si>
  <si>
    <t>47,765</t>
  </si>
  <si>
    <t>±3,303</t>
  </si>
  <si>
    <t>55,389</t>
  </si>
  <si>
    <t>±817</t>
  </si>
  <si>
    <t>54,159</t>
  </si>
  <si>
    <t>±1,254</t>
  </si>
  <si>
    <t>58,277</t>
  </si>
  <si>
    <t>±2,627</t>
  </si>
  <si>
    <t>52,602</t>
  </si>
  <si>
    <t>±2,753</t>
  </si>
  <si>
    <t>51,323</t>
  </si>
  <si>
    <t>±3,793</t>
  </si>
  <si>
    <t>49,272</t>
  </si>
  <si>
    <t>51,535</t>
  </si>
  <si>
    <t>55,330</t>
  </si>
  <si>
    <t>±2,763</t>
  </si>
  <si>
    <t>48,865</t>
  </si>
  <si>
    <t>±2,181</t>
  </si>
  <si>
    <t>54,038</t>
  </si>
  <si>
    <t>±869</t>
  </si>
  <si>
    <t>56,010</t>
  </si>
  <si>
    <t>±1,022</t>
  </si>
  <si>
    <t>55,043</t>
  </si>
  <si>
    <t>±1,081</t>
  </si>
  <si>
    <t>52,063</t>
  </si>
  <si>
    <t>±1,099</t>
  </si>
  <si>
    <t>49,791</t>
  </si>
  <si>
    <t>±1,558</t>
  </si>
  <si>
    <t>52,442</t>
  </si>
  <si>
    <t>±1,209</t>
  </si>
  <si>
    <t>54,061</t>
  </si>
  <si>
    <t>±1,839</t>
  </si>
  <si>
    <t>61,134</t>
  </si>
  <si>
    <t>±1,543</t>
  </si>
  <si>
    <t>57,774</t>
  </si>
  <si>
    <t>51,679</t>
  </si>
  <si>
    <t>±526</t>
  </si>
  <si>
    <t>58,978</t>
  </si>
  <si>
    <t>±936</t>
  </si>
  <si>
    <t>47,196</t>
  </si>
  <si>
    <t>±1,841</t>
  </si>
  <si>
    <t>51,198</t>
  </si>
  <si>
    <t>48,499</t>
  </si>
  <si>
    <t>±3,225</t>
  </si>
  <si>
    <t>55,181</t>
  </si>
  <si>
    <t>±1,390</t>
  </si>
  <si>
    <t>50,926</t>
  </si>
  <si>
    <t>±1,377</t>
  </si>
  <si>
    <t>61,006</t>
  </si>
  <si>
    <t>±2,883</t>
  </si>
  <si>
    <t>58,845</t>
  </si>
  <si>
    <t>45,698</t>
  </si>
  <si>
    <t>±2,086</t>
  </si>
  <si>
    <t>53,992</t>
  </si>
  <si>
    <t>±663</t>
  </si>
  <si>
    <t>48,809</t>
  </si>
  <si>
    <t>±1,107</t>
  </si>
  <si>
    <t>58,698</t>
  </si>
  <si>
    <t>±3,201</t>
  </si>
  <si>
    <t>52,191</t>
  </si>
  <si>
    <t>±518</t>
  </si>
  <si>
    <t>49,087</t>
  </si>
  <si>
    <t>51,886</t>
  </si>
  <si>
    <t>±1,204</t>
  </si>
  <si>
    <t>53,436</t>
  </si>
  <si>
    <t>±803</t>
  </si>
  <si>
    <t>55,854</t>
  </si>
  <si>
    <t>50,113</t>
  </si>
  <si>
    <t>52,366</t>
  </si>
  <si>
    <t>50,507</t>
  </si>
  <si>
    <t>±900</t>
  </si>
  <si>
    <t>53,009</t>
  </si>
  <si>
    <t>±690</t>
  </si>
  <si>
    <t>56,715</t>
  </si>
  <si>
    <t>±1,928</t>
  </si>
  <si>
    <t>53,267</t>
  </si>
  <si>
    <t>±3,179</t>
  </si>
  <si>
    <t>54,515</t>
  </si>
  <si>
    <t>±1,048</t>
  </si>
  <si>
    <t>61,596</t>
  </si>
  <si>
    <t>±853</t>
  </si>
  <si>
    <t>51,797</t>
  </si>
  <si>
    <t>±2,084</t>
  </si>
  <si>
    <t>54,296</t>
  </si>
  <si>
    <t>±758</t>
  </si>
  <si>
    <t>55,153</t>
  </si>
  <si>
    <t>±3,391</t>
  </si>
  <si>
    <t>22,270</t>
  </si>
  <si>
    <t>71,465</t>
  </si>
  <si>
    <t>±2,183</t>
  </si>
  <si>
    <t>79,622</t>
  </si>
  <si>
    <t>±5,147</t>
  </si>
  <si>
    <t>75,517</t>
  </si>
  <si>
    <t>±1,812</t>
  </si>
  <si>
    <t>66,177</t>
  </si>
  <si>
    <t>±3,698</t>
  </si>
  <si>
    <t>86,663</t>
  </si>
  <si>
    <t>±669</t>
  </si>
  <si>
    <t>84,234</t>
  </si>
  <si>
    <t>±2,137</t>
  </si>
  <si>
    <t>89,721</t>
  </si>
  <si>
    <t>±3,467</t>
  </si>
  <si>
    <t>77,214</t>
  </si>
  <si>
    <t>±5,283</t>
  </si>
  <si>
    <t>91,796</t>
  </si>
  <si>
    <t>±6,419</t>
  </si>
  <si>
    <t>68,211</t>
  </si>
  <si>
    <t>±1,806</t>
  </si>
  <si>
    <t>77,724</t>
  </si>
  <si>
    <t>±1,807</t>
  </si>
  <si>
    <t>73,106</t>
  </si>
  <si>
    <t>±4,115</t>
  </si>
  <si>
    <t>70,954</t>
  </si>
  <si>
    <t>±4,542</t>
  </si>
  <si>
    <t>81,797</t>
  </si>
  <si>
    <t>72,252</t>
  </si>
  <si>
    <t>±1,474</t>
  </si>
  <si>
    <t>70,800</t>
  </si>
  <si>
    <t>±2,172</t>
  </si>
  <si>
    <t>71,346</t>
  </si>
  <si>
    <t>±2,248</t>
  </si>
  <si>
    <t>68,927</t>
  </si>
  <si>
    <t>±2,881</t>
  </si>
  <si>
    <t>69,378</t>
  </si>
  <si>
    <t>±2,406</t>
  </si>
  <si>
    <t>63,107</t>
  </si>
  <si>
    <t>±2,099</t>
  </si>
  <si>
    <t>90,008</t>
  </si>
  <si>
    <t>±2,681</t>
  </si>
  <si>
    <t>90,795</t>
  </si>
  <si>
    <t>±1,208</t>
  </si>
  <si>
    <t>78,167</t>
  </si>
  <si>
    <t>±1,845</t>
  </si>
  <si>
    <t>80,711</t>
  </si>
  <si>
    <t>±1,329</t>
  </si>
  <si>
    <t>64,800</t>
  </si>
  <si>
    <t>±5,062</t>
  </si>
  <si>
    <t>67,624</t>
  </si>
  <si>
    <t>±2,040</t>
  </si>
  <si>
    <t>61,505</t>
  </si>
  <si>
    <t>±2,758</t>
  </si>
  <si>
    <t>68,552</t>
  </si>
  <si>
    <t>±3,154</t>
  </si>
  <si>
    <t>68,484</t>
  </si>
  <si>
    <t>±3,545</t>
  </si>
  <si>
    <t>81,559</t>
  </si>
  <si>
    <t>±3,283</t>
  </si>
  <si>
    <t>91,151</t>
  </si>
  <si>
    <t>±1,704</t>
  </si>
  <si>
    <t>64,587</t>
  </si>
  <si>
    <t>±3,272</t>
  </si>
  <si>
    <t>81,761</t>
  </si>
  <si>
    <t>±905</t>
  </si>
  <si>
    <t>72,567</t>
  </si>
  <si>
    <t>±1,862</t>
  </si>
  <si>
    <t>69,941</t>
  </si>
  <si>
    <t>±4,451</t>
  </si>
  <si>
    <t>75,136</t>
  </si>
  <si>
    <t>±1,290</t>
  </si>
  <si>
    <t>66,236</t>
  </si>
  <si>
    <t>±2,327</t>
  </si>
  <si>
    <t>74,464</t>
  </si>
  <si>
    <t>±2,301</t>
  </si>
  <si>
    <t>77,353</t>
  </si>
  <si>
    <t>80,898</t>
  </si>
  <si>
    <t>±4,431</t>
  </si>
  <si>
    <t>70,820</t>
  </si>
  <si>
    <t>±2,290</t>
  </si>
  <si>
    <t>62,017</t>
  </si>
  <si>
    <t>±1,755</t>
  </si>
  <si>
    <t>72,069</t>
  </si>
  <si>
    <t>±2,026</t>
  </si>
  <si>
    <t>80,807</t>
  </si>
  <si>
    <t>±892</t>
  </si>
  <si>
    <t>78,700</t>
  </si>
  <si>
    <t>±2,646</t>
  </si>
  <si>
    <t>55,105</t>
  </si>
  <si>
    <t>±5,011</t>
  </si>
  <si>
    <t>88,211</t>
  </si>
  <si>
    <t>±2,101</t>
  </si>
  <si>
    <t>93,135</t>
  </si>
  <si>
    <t>±2,212</t>
  </si>
  <si>
    <t>61,978</t>
  </si>
  <si>
    <t>±3,623</t>
  </si>
  <si>
    <t>74,145</t>
  </si>
  <si>
    <t>±1,645</t>
  </si>
  <si>
    <t>68,407</t>
  </si>
  <si>
    <t>±6,090</t>
  </si>
  <si>
    <t>30,686</t>
  </si>
  <si>
    <t>±1,752</t>
  </si>
  <si>
    <t>92,889</t>
  </si>
  <si>
    <t>±5,549</t>
  </si>
  <si>
    <t>97,504</t>
  </si>
  <si>
    <t>±8,392</t>
  </si>
  <si>
    <t>95,527</t>
  </si>
  <si>
    <t>±3,287</t>
  </si>
  <si>
    <t>80,253</t>
  </si>
  <si>
    <t>±6,989</t>
  </si>
  <si>
    <t>124,911</t>
  </si>
  <si>
    <t>103,054</t>
  </si>
  <si>
    <t>±2,568</t>
  </si>
  <si>
    <t>114,341</t>
  </si>
  <si>
    <t>±6,796</t>
  </si>
  <si>
    <t>95,071</t>
  </si>
  <si>
    <t>±6,549</t>
  </si>
  <si>
    <t>128,604</t>
  </si>
  <si>
    <t>±4,570</t>
  </si>
  <si>
    <t>92,458</t>
  </si>
  <si>
    <t>±2,598</t>
  </si>
  <si>
    <t>97,736</t>
  </si>
  <si>
    <t>±4,102</t>
  </si>
  <si>
    <t>91,973</t>
  </si>
  <si>
    <t>±5,673</t>
  </si>
  <si>
    <t>91,379</t>
  </si>
  <si>
    <t>±6,910</t>
  </si>
  <si>
    <t>101,807</t>
  </si>
  <si>
    <t>±1,225</t>
  </si>
  <si>
    <t>87,503</t>
  </si>
  <si>
    <t>±3,790</t>
  </si>
  <si>
    <t>85,132</t>
  </si>
  <si>
    <t>±5,330</t>
  </si>
  <si>
    <t>85,863</t>
  </si>
  <si>
    <t>±3,073</t>
  </si>
  <si>
    <t>82,917</t>
  </si>
  <si>
    <t>±3,128</t>
  </si>
  <si>
    <t>82,457</t>
  </si>
  <si>
    <t>±3,355</t>
  </si>
  <si>
    <t>81,854</t>
  </si>
  <si>
    <t>±5,251</t>
  </si>
  <si>
    <t>116,827</t>
  </si>
  <si>
    <t>±2,669</t>
  </si>
  <si>
    <t>116,421</t>
  </si>
  <si>
    <t>±3,308</t>
  </si>
  <si>
    <t>97,014</t>
  </si>
  <si>
    <t>92,432</t>
  </si>
  <si>
    <t>±2,518</t>
  </si>
  <si>
    <t>70,582</t>
  </si>
  <si>
    <t>±4,212</t>
  </si>
  <si>
    <t>88,118</t>
  </si>
  <si>
    <t>±3,084</t>
  </si>
  <si>
    <t>79,710</t>
  </si>
  <si>
    <t>±10,188</t>
  </si>
  <si>
    <t>86,911</t>
  </si>
  <si>
    <t>±5,993</t>
  </si>
  <si>
    <t>87,252</t>
  </si>
  <si>
    <t>±6,825</t>
  </si>
  <si>
    <t>103,215</t>
  </si>
  <si>
    <t>±3,420</t>
  </si>
  <si>
    <t>121,917</t>
  </si>
  <si>
    <t>±2,693</t>
  </si>
  <si>
    <t>90,005</t>
  </si>
  <si>
    <t>±6,312</t>
  </si>
  <si>
    <t>102,467</t>
  </si>
  <si>
    <t>±1,226</t>
  </si>
  <si>
    <t>98,379</t>
  </si>
  <si>
    <t>±4,135</t>
  </si>
  <si>
    <t>83,071</t>
  </si>
  <si>
    <t>±7,455</t>
  </si>
  <si>
    <t>94,557</t>
  </si>
  <si>
    <t>±1,937</t>
  </si>
  <si>
    <t>84,717</t>
  </si>
  <si>
    <t>±3,359</t>
  </si>
  <si>
    <t>94,249</t>
  </si>
  <si>
    <t>±3,774</t>
  </si>
  <si>
    <t>98,386</t>
  </si>
  <si>
    <t>±3,338</t>
  </si>
  <si>
    <t>100,702</t>
  </si>
  <si>
    <t>±7,878</t>
  </si>
  <si>
    <t>93,583</t>
  </si>
  <si>
    <t>±4,170</t>
  </si>
  <si>
    <t>78,289</t>
  </si>
  <si>
    <t>±7,666</t>
  </si>
  <si>
    <t>90,027</t>
  </si>
  <si>
    <t>±4,534</t>
  </si>
  <si>
    <t>104,215</t>
  </si>
  <si>
    <t>±1,382</t>
  </si>
  <si>
    <t>111,257</t>
  </si>
  <si>
    <t>±4,668</t>
  </si>
  <si>
    <t>81,508</t>
  </si>
  <si>
    <t>±5,281</t>
  </si>
  <si>
    <t>120,363</t>
  </si>
  <si>
    <t>123,731</t>
  </si>
  <si>
    <t>±3,155</t>
  </si>
  <si>
    <t>81,142</t>
  </si>
  <si>
    <t>±6,253</t>
  </si>
  <si>
    <t>93,791</t>
  </si>
  <si>
    <t>±2,873</t>
  </si>
  <si>
    <t>80,346</t>
  </si>
  <si>
    <t>±10,578</t>
  </si>
  <si>
    <t>50,423</t>
  </si>
  <si>
    <t>±4,488</t>
  </si>
  <si>
    <t>Female:</t>
  </si>
  <si>
    <t>35,268</t>
  </si>
  <si>
    <t>±544</t>
  </si>
  <si>
    <t>47,601</t>
  </si>
  <si>
    <t>42,429</t>
  </si>
  <si>
    <t>±513</t>
  </si>
  <si>
    <t>35,280</t>
  </si>
  <si>
    <t>46,176</t>
  </si>
  <si>
    <t>±339</t>
  </si>
  <si>
    <t>47,480</t>
  </si>
  <si>
    <t>±856</t>
  </si>
  <si>
    <t>51,014</t>
  </si>
  <si>
    <t>±796</t>
  </si>
  <si>
    <t>44,788</t>
  </si>
  <si>
    <t>±1,369</t>
  </si>
  <si>
    <t>78,678</t>
  </si>
  <si>
    <t>±2,673</t>
  </si>
  <si>
    <t>38,794</t>
  </si>
  <si>
    <t>41,035</t>
  </si>
  <si>
    <t>±371</t>
  </si>
  <si>
    <t>43,648</t>
  </si>
  <si>
    <t>35,901</t>
  </si>
  <si>
    <t>43,895</t>
  </si>
  <si>
    <t>39,409</t>
  </si>
  <si>
    <t>41,081</t>
  </si>
  <si>
    <t>40,087</t>
  </si>
  <si>
    <t>±583</t>
  </si>
  <si>
    <t>37,550</t>
  </si>
  <si>
    <t>35,758</t>
  </si>
  <si>
    <t>±695</t>
  </si>
  <si>
    <t>40,876</t>
  </si>
  <si>
    <t>53,748</t>
  </si>
  <si>
    <t>±943</t>
  </si>
  <si>
    <t>53,409</t>
  </si>
  <si>
    <t>±492</t>
  </si>
  <si>
    <t>46,770</t>
  </si>
  <si>
    <t>±616</t>
  </si>
  <si>
    <t>34,345</t>
  </si>
  <si>
    <t>±955</t>
  </si>
  <si>
    <t>39,323</t>
  </si>
  <si>
    <t>±629</t>
  </si>
  <si>
    <t>36,557</t>
  </si>
  <si>
    <t>±763</t>
  </si>
  <si>
    <t>41,272</t>
  </si>
  <si>
    <t>±605</t>
  </si>
  <si>
    <t>40,424</t>
  </si>
  <si>
    <t>47,833</t>
  </si>
  <si>
    <t>±1,434</t>
  </si>
  <si>
    <t>51,034</t>
  </si>
  <si>
    <t>±499</t>
  </si>
  <si>
    <t>37,774</t>
  </si>
  <si>
    <t>±1,037</t>
  </si>
  <si>
    <t>48,217</t>
  </si>
  <si>
    <t>±528</t>
  </si>
  <si>
    <t>40,611</t>
  </si>
  <si>
    <t>±342</t>
  </si>
  <si>
    <t>41,585</t>
  </si>
  <si>
    <t>±903</t>
  </si>
  <si>
    <t>40,334</t>
  </si>
  <si>
    <t>±243</t>
  </si>
  <si>
    <t>36,569</t>
  </si>
  <si>
    <t>±443</t>
  </si>
  <si>
    <t>41,808</t>
  </si>
  <si>
    <t>±585</t>
  </si>
  <si>
    <t>42,397</t>
  </si>
  <si>
    <t>47,240</t>
  </si>
  <si>
    <t>37,006</t>
  </si>
  <si>
    <t>±556</t>
  </si>
  <si>
    <t>40,443</t>
  </si>
  <si>
    <t>±637</t>
  </si>
  <si>
    <t>39,185</t>
  </si>
  <si>
    <t>±688</t>
  </si>
  <si>
    <t>40,346</t>
  </si>
  <si>
    <t>±244</t>
  </si>
  <si>
    <t>38,217</t>
  </si>
  <si>
    <t>46,082</t>
  </si>
  <si>
    <t>±1,512</t>
  </si>
  <si>
    <t>47,280</t>
  </si>
  <si>
    <t>±623</t>
  </si>
  <si>
    <t>49,352</t>
  </si>
  <si>
    <t>36,638</t>
  </si>
  <si>
    <t>41,920</t>
  </si>
  <si>
    <t>±294</t>
  </si>
  <si>
    <t>38,561</t>
  </si>
  <si>
    <t>±2,080</t>
  </si>
  <si>
    <t>21,085</t>
  </si>
  <si>
    <t>±502</t>
  </si>
  <si>
    <t>22,016</t>
  </si>
  <si>
    <t>±1,548</t>
  </si>
  <si>
    <t>32,000</t>
  </si>
  <si>
    <t>±5,293</t>
  </si>
  <si>
    <t>25,764</t>
  </si>
  <si>
    <t>±1,544</t>
  </si>
  <si>
    <t>23,546</t>
  </si>
  <si>
    <t>±2,232</t>
  </si>
  <si>
    <t>23,950</t>
  </si>
  <si>
    <t>±561</t>
  </si>
  <si>
    <t>26,991</t>
  </si>
  <si>
    <t>±2,567</t>
  </si>
  <si>
    <t>25,301</t>
  </si>
  <si>
    <t>±2,705</t>
  </si>
  <si>
    <t>30,571</t>
  </si>
  <si>
    <t>±3,806</t>
  </si>
  <si>
    <t>23,332</t>
  </si>
  <si>
    <t>±1,904</t>
  </si>
  <si>
    <t>23,116</t>
  </si>
  <si>
    <t>±922</t>
  </si>
  <si>
    <t>23,559</t>
  </si>
  <si>
    <t>±1,065</t>
  </si>
  <si>
    <t>24,937</t>
  </si>
  <si>
    <t>±2,860</t>
  </si>
  <si>
    <t>25,526</t>
  </si>
  <si>
    <t>±2,786</t>
  </si>
  <si>
    <t>24,634</t>
  </si>
  <si>
    <t>25,186</t>
  </si>
  <si>
    <t>±2,015</t>
  </si>
  <si>
    <t>27,090</t>
  </si>
  <si>
    <t>±2,003</t>
  </si>
  <si>
    <t>25,570</t>
  </si>
  <si>
    <t>±2,049</t>
  </si>
  <si>
    <t>22,480</t>
  </si>
  <si>
    <t>±1,938</t>
  </si>
  <si>
    <t>19,570</t>
  </si>
  <si>
    <t>±2,349</t>
  </si>
  <si>
    <t>28,273</t>
  </si>
  <si>
    <t>±3,093</t>
  </si>
  <si>
    <t>26,691</t>
  </si>
  <si>
    <t>±1,976</t>
  </si>
  <si>
    <t>28,465</t>
  </si>
  <si>
    <t>±1,973</t>
  </si>
  <si>
    <t>22,296</t>
  </si>
  <si>
    <t>±1,422</t>
  </si>
  <si>
    <t>26,364</t>
  </si>
  <si>
    <t>±1,185</t>
  </si>
  <si>
    <t>19,639</t>
  </si>
  <si>
    <t>±1,824</t>
  </si>
  <si>
    <t>21,745</t>
  </si>
  <si>
    <t>19,806</t>
  </si>
  <si>
    <t>±9,578</t>
  </si>
  <si>
    <t>24,084</t>
  </si>
  <si>
    <t>±2,408</t>
  </si>
  <si>
    <t>30,276</t>
  </si>
  <si>
    <t>±1,017</t>
  </si>
  <si>
    <t>34,153</t>
  </si>
  <si>
    <t>±3,292</t>
  </si>
  <si>
    <t>25,736</t>
  </si>
  <si>
    <t>±1,127</t>
  </si>
  <si>
    <t>20,330</t>
  </si>
  <si>
    <t>±1,347</t>
  </si>
  <si>
    <t>22,272</t>
  </si>
  <si>
    <t>22,752</t>
  </si>
  <si>
    <t>±1,630</t>
  </si>
  <si>
    <t>25,384</t>
  </si>
  <si>
    <t>±2,869</t>
  </si>
  <si>
    <t>21,565</t>
  </si>
  <si>
    <t>21,593</t>
  </si>
  <si>
    <t>±1,194</t>
  </si>
  <si>
    <t>25,018</t>
  </si>
  <si>
    <t>±1,301</t>
  </si>
  <si>
    <t>23,562</t>
  </si>
  <si>
    <t>22,467</t>
  </si>
  <si>
    <t>±3,518</t>
  </si>
  <si>
    <t>19,045</t>
  </si>
  <si>
    <t>±2,025</t>
  </si>
  <si>
    <t>22,462</t>
  </si>
  <si>
    <t>±7,834</t>
  </si>
  <si>
    <t>24,280</t>
  </si>
  <si>
    <t>±2,206</t>
  </si>
  <si>
    <t>21,027</t>
  </si>
  <si>
    <t>28,237</t>
  </si>
  <si>
    <t>±2,073</t>
  </si>
  <si>
    <t>29,123</t>
  </si>
  <si>
    <t>±3,797</t>
  </si>
  <si>
    <t>21,407</t>
  </si>
  <si>
    <t>±926</t>
  </si>
  <si>
    <t>27,512</t>
  </si>
  <si>
    <t>±1,856</t>
  </si>
  <si>
    <t>22,346</t>
  </si>
  <si>
    <t>±2,415</t>
  </si>
  <si>
    <t>27,810</t>
  </si>
  <si>
    <t>±2,199</t>
  </si>
  <si>
    <t>25,910</t>
  </si>
  <si>
    <t>±3,619</t>
  </si>
  <si>
    <t>10,864</t>
  </si>
  <si>
    <t>±2,075</t>
  </si>
  <si>
    <t>26,337</t>
  </si>
  <si>
    <t>32,330</t>
  </si>
  <si>
    <t>±2,775</t>
  </si>
  <si>
    <t>32,739</t>
  </si>
  <si>
    <t>27,660</t>
  </si>
  <si>
    <t>±1,139</t>
  </si>
  <si>
    <t>31,970</t>
  </si>
  <si>
    <t>±283</t>
  </si>
  <si>
    <t>34,065</t>
  </si>
  <si>
    <t>±2,240</t>
  </si>
  <si>
    <t>32,078</t>
  </si>
  <si>
    <t>±747</t>
  </si>
  <si>
    <t>33,331</t>
  </si>
  <si>
    <t>±2,214</t>
  </si>
  <si>
    <t>39,098</t>
  </si>
  <si>
    <t>±11,131</t>
  </si>
  <si>
    <t>28,801</t>
  </si>
  <si>
    <t>±679</t>
  </si>
  <si>
    <t>30,448</t>
  </si>
  <si>
    <t>±438</t>
  </si>
  <si>
    <t>35,222</t>
  </si>
  <si>
    <t>±2,283</t>
  </si>
  <si>
    <t>28,255</t>
  </si>
  <si>
    <t>30,700</t>
  </si>
  <si>
    <t>±546</t>
  </si>
  <si>
    <t>30,327</t>
  </si>
  <si>
    <t>28,860</t>
  </si>
  <si>
    <t>±1,606</t>
  </si>
  <si>
    <t>28,895</t>
  </si>
  <si>
    <t>±1,712</t>
  </si>
  <si>
    <t>27,044</t>
  </si>
  <si>
    <t>25,942</t>
  </si>
  <si>
    <t>±569</t>
  </si>
  <si>
    <t>31,194</t>
  </si>
  <si>
    <t>±1,045</t>
  </si>
  <si>
    <t>33,132</t>
  </si>
  <si>
    <t>33,506</t>
  </si>
  <si>
    <t>28,232</t>
  </si>
  <si>
    <t>±1,039</t>
  </si>
  <si>
    <t>31,505</t>
  </si>
  <si>
    <t>±548</t>
  </si>
  <si>
    <t>25,964</t>
  </si>
  <si>
    <t>±1,067</t>
  </si>
  <si>
    <t>28,651</t>
  </si>
  <si>
    <t>±1,155</t>
  </si>
  <si>
    <t>26,354</t>
  </si>
  <si>
    <t>±1,302</t>
  </si>
  <si>
    <t>31,336</t>
  </si>
  <si>
    <t>32,870</t>
  </si>
  <si>
    <t>±1,863</t>
  </si>
  <si>
    <t>35,764</t>
  </si>
  <si>
    <t>±1,532</t>
  </si>
  <si>
    <t>31,510</t>
  </si>
  <si>
    <t>±641</t>
  </si>
  <si>
    <t>27,001</t>
  </si>
  <si>
    <t>±1,732</t>
  </si>
  <si>
    <t>30,828</t>
  </si>
  <si>
    <t>±389</t>
  </si>
  <si>
    <t>29,399</t>
  </si>
  <si>
    <t>31,425</t>
  </si>
  <si>
    <t>±1,066</t>
  </si>
  <si>
    <t>29,197</t>
  </si>
  <si>
    <t>±718</t>
  </si>
  <si>
    <t>27,647</t>
  </si>
  <si>
    <t>±957</t>
  </si>
  <si>
    <t>30,963</t>
  </si>
  <si>
    <t>±979</t>
  </si>
  <si>
    <t>30,480</t>
  </si>
  <si>
    <t>±374</t>
  </si>
  <si>
    <t>32,801</t>
  </si>
  <si>
    <t>±2,400</t>
  </si>
  <si>
    <t>27,278</t>
  </si>
  <si>
    <t>31,409</t>
  </si>
  <si>
    <t>29,504</t>
  </si>
  <si>
    <t>±951</t>
  </si>
  <si>
    <t>27,724</t>
  </si>
  <si>
    <t>31,762</t>
  </si>
  <si>
    <t>±785</t>
  </si>
  <si>
    <t>33,734</t>
  </si>
  <si>
    <t>±2,245</t>
  </si>
  <si>
    <t>30,867</t>
  </si>
  <si>
    <t>±480</t>
  </si>
  <si>
    <t>±949</t>
  </si>
  <si>
    <t>26,556</t>
  </si>
  <si>
    <t>±1,169</t>
  </si>
  <si>
    <t>31,059</t>
  </si>
  <si>
    <t>±429</t>
  </si>
  <si>
    <t>27,551</t>
  </si>
  <si>
    <t>±3,030</t>
  </si>
  <si>
    <t>13,232</t>
  </si>
  <si>
    <t>±836</t>
  </si>
  <si>
    <t>31,607</t>
  </si>
  <si>
    <t>±507</t>
  </si>
  <si>
    <t>44,106</t>
  </si>
  <si>
    <t>±3,655</t>
  </si>
  <si>
    <t>39,821</t>
  </si>
  <si>
    <t>±928</t>
  </si>
  <si>
    <t>32,257</t>
  </si>
  <si>
    <t>40,044</t>
  </si>
  <si>
    <t>39,167</t>
  </si>
  <si>
    <t>40,582</t>
  </si>
  <si>
    <t>±1,086</t>
  </si>
  <si>
    <t>41,335</t>
  </si>
  <si>
    <t>±1,119</t>
  </si>
  <si>
    <t>46,535</t>
  </si>
  <si>
    <t>±4,047</t>
  </si>
  <si>
    <t>35,768</t>
  </si>
  <si>
    <t>±485</t>
  </si>
  <si>
    <t>35,608</t>
  </si>
  <si>
    <t>±657</t>
  </si>
  <si>
    <t>37,786</t>
  </si>
  <si>
    <t>±1,801</t>
  </si>
  <si>
    <t>31,820</t>
  </si>
  <si>
    <t>36,945</t>
  </si>
  <si>
    <t>±494</t>
  </si>
  <si>
    <t>36,283</t>
  </si>
  <si>
    <t>±597</t>
  </si>
  <si>
    <t>37,609</t>
  </si>
  <si>
    <t>±1,138</t>
  </si>
  <si>
    <t>34,874</t>
  </si>
  <si>
    <t>±1,221</t>
  </si>
  <si>
    <t>34,083</t>
  </si>
  <si>
    <t>±1,070</t>
  </si>
  <si>
    <t>32,208</t>
  </si>
  <si>
    <t>±987</t>
  </si>
  <si>
    <t>36,099</t>
  </si>
  <si>
    <t>42,177</t>
  </si>
  <si>
    <t>±860</t>
  </si>
  <si>
    <t>41,777</t>
  </si>
  <si>
    <t>±831</t>
  </si>
  <si>
    <t>34,078</t>
  </si>
  <si>
    <t>40,620</t>
  </si>
  <si>
    <t>±503</t>
  </si>
  <si>
    <t>31,293</t>
  </si>
  <si>
    <t>±805</t>
  </si>
  <si>
    <t>35,537</t>
  </si>
  <si>
    <t>32,932</t>
  </si>
  <si>
    <t>±1,357</t>
  </si>
  <si>
    <t>35,021</t>
  </si>
  <si>
    <t>±1,310</t>
  </si>
  <si>
    <t>38,570</t>
  </si>
  <si>
    <t>±1,873</t>
  </si>
  <si>
    <t>39,050</t>
  </si>
  <si>
    <t>±2,644</t>
  </si>
  <si>
    <t>41,791</t>
  </si>
  <si>
    <t>±635</t>
  </si>
  <si>
    <t>33,991</t>
  </si>
  <si>
    <t>±1,747</t>
  </si>
  <si>
    <t>39,669</t>
  </si>
  <si>
    <t>±777</t>
  </si>
  <si>
    <t>35,405</t>
  </si>
  <si>
    <t>±421</t>
  </si>
  <si>
    <t>38,419</t>
  </si>
  <si>
    <t>±2,607</t>
  </si>
  <si>
    <t>35,817</t>
  </si>
  <si>
    <t>32,874</t>
  </si>
  <si>
    <t>36,552</t>
  </si>
  <si>
    <t>37,537</t>
  </si>
  <si>
    <t>41,502</t>
  </si>
  <si>
    <t>±2,362</t>
  </si>
  <si>
    <t>33,394</t>
  </si>
  <si>
    <t>±1,149</t>
  </si>
  <si>
    <t>36,809</t>
  </si>
  <si>
    <t>35,423</t>
  </si>
  <si>
    <t>±697</t>
  </si>
  <si>
    <t>36,414</t>
  </si>
  <si>
    <t>34,715</t>
  </si>
  <si>
    <t>±1,817</t>
  </si>
  <si>
    <t>38,509</t>
  </si>
  <si>
    <t>±2,051</t>
  </si>
  <si>
    <t>38,271</t>
  </si>
  <si>
    <t>42,451</t>
  </si>
  <si>
    <t>±924</t>
  </si>
  <si>
    <t>33,565</t>
  </si>
  <si>
    <t>±1,669</t>
  </si>
  <si>
    <t>37,815</t>
  </si>
  <si>
    <t>±771</t>
  </si>
  <si>
    <t>36,010</t>
  </si>
  <si>
    <t>±1,999</t>
  </si>
  <si>
    <t>17,092</t>
  </si>
  <si>
    <t>±523</t>
  </si>
  <si>
    <t>46,955</t>
  </si>
  <si>
    <t>±1,427</t>
  </si>
  <si>
    <t>56,933</t>
  </si>
  <si>
    <t>±7,067</t>
  </si>
  <si>
    <t>53,443</t>
  </si>
  <si>
    <t>±1,205</t>
  </si>
  <si>
    <t>46,102</t>
  </si>
  <si>
    <t>±1,918</t>
  </si>
  <si>
    <t>64,979</t>
  </si>
  <si>
    <t>±811</t>
  </si>
  <si>
    <t>56,710</t>
  </si>
  <si>
    <t>±1,521</t>
  </si>
  <si>
    <t>63,248</t>
  </si>
  <si>
    <t>±1,520</t>
  </si>
  <si>
    <t>51,472</t>
  </si>
  <si>
    <t>±2,201</t>
  </si>
  <si>
    <t>79,072</t>
  </si>
  <si>
    <t>±3,129</t>
  </si>
  <si>
    <t>49,658</t>
  </si>
  <si>
    <t>±628</t>
  </si>
  <si>
    <t>53,933</t>
  </si>
  <si>
    <t>±873</t>
  </si>
  <si>
    <t>52,054</t>
  </si>
  <si>
    <t>44,182</t>
  </si>
  <si>
    <t>±2,116</t>
  </si>
  <si>
    <t>58,123</t>
  </si>
  <si>
    <t>±1,356</t>
  </si>
  <si>
    <t>49,725</t>
  </si>
  <si>
    <t>±1,090</t>
  </si>
  <si>
    <t>50,826</t>
  </si>
  <si>
    <t>49,010</t>
  </si>
  <si>
    <t>47,218</t>
  </si>
  <si>
    <t>±2,028</t>
  </si>
  <si>
    <t>49,249</t>
  </si>
  <si>
    <t>48,718</t>
  </si>
  <si>
    <t>±2,529</t>
  </si>
  <si>
    <t>66,173</t>
  </si>
  <si>
    <t>±2,036</t>
  </si>
  <si>
    <t>64,567</t>
  </si>
  <si>
    <t>±1,500</t>
  </si>
  <si>
    <t>52,364</t>
  </si>
  <si>
    <t>±857</t>
  </si>
  <si>
    <t>59,325</t>
  </si>
  <si>
    <t>±1,159</t>
  </si>
  <si>
    <t>44,097</t>
  </si>
  <si>
    <t>±1,628</t>
  </si>
  <si>
    <t>49,601</t>
  </si>
  <si>
    <t>±1,286</t>
  </si>
  <si>
    <t>44,867</t>
  </si>
  <si>
    <t>±2,877</t>
  </si>
  <si>
    <t>50,596</t>
  </si>
  <si>
    <t>±1,030</t>
  </si>
  <si>
    <t>51,854</t>
  </si>
  <si>
    <t>±1,791</t>
  </si>
  <si>
    <t>55,778</t>
  </si>
  <si>
    <t>64,680</t>
  </si>
  <si>
    <t>50,484</t>
  </si>
  <si>
    <t>±2,096</t>
  </si>
  <si>
    <t>62,336</t>
  </si>
  <si>
    <t>±731</t>
  </si>
  <si>
    <t>51,352</t>
  </si>
  <si>
    <t>±717</t>
  </si>
  <si>
    <t>50,888</t>
  </si>
  <si>
    <t>±1,832</t>
  </si>
  <si>
    <t>53,252</t>
  </si>
  <si>
    <t>±828</t>
  </si>
  <si>
    <t>46,553</t>
  </si>
  <si>
    <t>53,656</t>
  </si>
  <si>
    <t>±1,616</t>
  </si>
  <si>
    <t>54,430</t>
  </si>
  <si>
    <t>±804</t>
  </si>
  <si>
    <t>60,614</t>
  </si>
  <si>
    <t>±2,721</t>
  </si>
  <si>
    <t>47,076</t>
  </si>
  <si>
    <t>±1,437</t>
  </si>
  <si>
    <t>47,123</t>
  </si>
  <si>
    <t>±1,860</t>
  </si>
  <si>
    <t>47,882</t>
  </si>
  <si>
    <t>±1,055</t>
  </si>
  <si>
    <t>56,594</t>
  </si>
  <si>
    <t>46,836</t>
  </si>
  <si>
    <t>±1,811</t>
  </si>
  <si>
    <t>53,601</t>
  </si>
  <si>
    <t>±2,353</t>
  </si>
  <si>
    <t>60,677</t>
  </si>
  <si>
    <t>±1,243</t>
  </si>
  <si>
    <t>61,852</t>
  </si>
  <si>
    <t>±975</t>
  </si>
  <si>
    <t>46,408</t>
  </si>
  <si>
    <t>±2,131</t>
  </si>
  <si>
    <t>52,799</t>
  </si>
  <si>
    <t>47,106</t>
  </si>
  <si>
    <t>±3,590</t>
  </si>
  <si>
    <t>26,274</t>
  </si>
  <si>
    <t>±752</t>
  </si>
  <si>
    <t>60,575</t>
  </si>
  <si>
    <t>±1,235</t>
  </si>
  <si>
    <t>85,703</t>
  </si>
  <si>
    <t>±2,861</t>
  </si>
  <si>
    <t>65,877</t>
  </si>
  <si>
    <t>62,285</t>
  </si>
  <si>
    <t>±2,085</t>
  </si>
  <si>
    <t>89,917</t>
  </si>
  <si>
    <t>±1,183</t>
  </si>
  <si>
    <t>71,220</t>
  </si>
  <si>
    <t>±1,764</t>
  </si>
  <si>
    <t>79,204</t>
  </si>
  <si>
    <t>±3,090</t>
  </si>
  <si>
    <t>69,691</t>
  </si>
  <si>
    <t>±3,640</t>
  </si>
  <si>
    <t>102,191</t>
  </si>
  <si>
    <t>±3,215</t>
  </si>
  <si>
    <t>63,436</t>
  </si>
  <si>
    <t>±1,064</t>
  </si>
  <si>
    <t>67,566</t>
  </si>
  <si>
    <t>±1,268</t>
  </si>
  <si>
    <t>72,303</t>
  </si>
  <si>
    <t>±3,176</t>
  </si>
  <si>
    <t>61,281</t>
  </si>
  <si>
    <t>±2,236</t>
  </si>
  <si>
    <t>74,097</t>
  </si>
  <si>
    <t>64,824</t>
  </si>
  <si>
    <t>±2,261</t>
  </si>
  <si>
    <t>67,618</t>
  </si>
  <si>
    <t>61,952</t>
  </si>
  <si>
    <t>±1,591</t>
  </si>
  <si>
    <t>59,426</t>
  </si>
  <si>
    <t>±1,694</t>
  </si>
  <si>
    <t>58,210</t>
  </si>
  <si>
    <t>±2,444</t>
  </si>
  <si>
    <t>62,836</t>
  </si>
  <si>
    <t>±2,235</t>
  </si>
  <si>
    <t>86,330</t>
  </si>
  <si>
    <t>±2,151</t>
  </si>
  <si>
    <t>83,160</t>
  </si>
  <si>
    <t>±1,435</t>
  </si>
  <si>
    <t>69,239</t>
  </si>
  <si>
    <t>±1,589</t>
  </si>
  <si>
    <t>76,253</t>
  </si>
  <si>
    <t>±1,213</t>
  </si>
  <si>
    <t>52,805</t>
  </si>
  <si>
    <t>±1,691</t>
  </si>
  <si>
    <t>62,286</t>
  </si>
  <si>
    <t>±1,156</t>
  </si>
  <si>
    <t>62,648</t>
  </si>
  <si>
    <t>±3,142</t>
  </si>
  <si>
    <t>66,270</t>
  </si>
  <si>
    <t>69,550</t>
  </si>
  <si>
    <t>±2,791</t>
  </si>
  <si>
    <t>74,417</t>
  </si>
  <si>
    <t>±3,379</t>
  </si>
  <si>
    <t>82,728</t>
  </si>
  <si>
    <t>±1,042</t>
  </si>
  <si>
    <t>64,484</t>
  </si>
  <si>
    <t>±2,352</t>
  </si>
  <si>
    <t>80,242</t>
  </si>
  <si>
    <t>±940</t>
  </si>
  <si>
    <t>64,377</t>
  </si>
  <si>
    <t>±1,203</t>
  </si>
  <si>
    <t>62,432</t>
  </si>
  <si>
    <t>±4,357</t>
  </si>
  <si>
    <t>69,993</t>
  </si>
  <si>
    <t>±1,023</t>
  </si>
  <si>
    <t>60,369</t>
  </si>
  <si>
    <t>±1,473</t>
  </si>
  <si>
    <t>73,646</t>
  </si>
  <si>
    <t>71,618</t>
  </si>
  <si>
    <t>±970</t>
  </si>
  <si>
    <t>76,489</t>
  </si>
  <si>
    <t>±5,175</t>
  </si>
  <si>
    <t>55,888</t>
  </si>
  <si>
    <t>±1,964</t>
  </si>
  <si>
    <t>62,107</t>
  </si>
  <si>
    <t>±3,281</t>
  </si>
  <si>
    <t>62,159</t>
  </si>
  <si>
    <t>±1,314</t>
  </si>
  <si>
    <t>69,050</t>
  </si>
  <si>
    <t>65,531</t>
  </si>
  <si>
    <t>62,549</t>
  </si>
  <si>
    <t>79,392</t>
  </si>
  <si>
    <t>±2,056</t>
  </si>
  <si>
    <t>83,186</t>
  </si>
  <si>
    <t>±1,782</t>
  </si>
  <si>
    <t>56,531</t>
  </si>
  <si>
    <t>±3,996</t>
  </si>
  <si>
    <t>66,703</t>
  </si>
  <si>
    <t>±1,770</t>
  </si>
  <si>
    <t>61,778</t>
  </si>
  <si>
    <t>35,885</t>
  </si>
  <si>
    <t>±1,636</t>
  </si>
  <si>
    <t>total</t>
  </si>
  <si>
    <t>male</t>
  </si>
  <si>
    <t>female</t>
  </si>
  <si>
    <t>education</t>
  </si>
  <si>
    <t>state</t>
  </si>
  <si>
    <t>total_Less than high school graduate</t>
  </si>
  <si>
    <t>total_High school graduate (includes equivalency)</t>
  </si>
  <si>
    <t>total_Some college or associate's degree</t>
  </si>
  <si>
    <t>total_Bachelor's degree</t>
  </si>
  <si>
    <t>total_Graduate or professional degree</t>
  </si>
  <si>
    <t>male_Male:</t>
  </si>
  <si>
    <t>male_Less than high school graduate</t>
  </si>
  <si>
    <t>male_High school graduate (includes equivalency)</t>
  </si>
  <si>
    <t>male_Some college or associate's degree</t>
  </si>
  <si>
    <t>male_Bachelor's degree</t>
  </si>
  <si>
    <t>male_Graduate or professional degree</t>
  </si>
  <si>
    <t>female_Female:</t>
  </si>
  <si>
    <t>female_Less than high school graduate</t>
  </si>
  <si>
    <t>female_High school graduate (includes equivalency)</t>
  </si>
  <si>
    <t>female_Some college or associate's degree</t>
  </si>
  <si>
    <t>female_Bachelor's degree</t>
  </si>
  <si>
    <t>female_Graduate or professional degree</t>
  </si>
  <si>
    <t>Column1</t>
  </si>
  <si>
    <t>sex</t>
  </si>
  <si>
    <t>total_Total:</t>
  </si>
  <si>
    <t>new_custom_education_list2.Column1</t>
  </si>
  <si>
    <t>sex_education_values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</si>
</sst>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sz val="8"/>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2" fillId="0" borderId="0"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84E201E-B7E9-4343-B8BF-60CD2C1EABC3}" name="Table10" displayName="Table10" ref="D1:D53" totalsRowShown="0">
  <autoFilter ref="D1:D53" xr:uid="{984E201E-B7E9-4343-B8BF-60CD2C1EABC3}"/>
  <tableColumns count="1">
    <tableColumn id="1" xr3:uid="{4C4D0B50-58C6-477F-ABE0-946EEFB6D9E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1BFFD3C-84A9-44CF-A765-CC65C74D971E}" name="Table11" displayName="Table11" ref="F1:F19" totalsRowShown="0">
  <autoFilter ref="F1:F19" xr:uid="{81BFFD3C-84A9-44CF-A765-CC65C74D971E}"/>
  <tableColumns count="1">
    <tableColumn id="1" xr3:uid="{F46BE992-976F-4F5B-A22B-30AC7E393260}"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17</v>
      </c>
      <c r="C12" s="9"/>
    </row>
    <row r="13" spans="1:3" ht="12.75" customHeight="1" x14ac:dyDescent="0.3">
      <c r="A13" s="1" t="s">
        <v>18</v>
      </c>
      <c r="B13" s="9" t="s">
        <v>19</v>
      </c>
      <c r="C13" s="9"/>
    </row>
    <row r="14" spans="1:3" x14ac:dyDescent="0.3">
      <c r="A14" s="9"/>
      <c r="B14" s="9"/>
      <c r="C14" s="9"/>
    </row>
    <row r="15" spans="1:3" ht="12.75" customHeight="1" x14ac:dyDescent="0.3">
      <c r="A15" s="3" t="s">
        <v>20</v>
      </c>
      <c r="B15" s="9" t="s">
        <v>3</v>
      </c>
      <c r="C15" s="9"/>
    </row>
    <row r="16" spans="1:3" ht="25.65" customHeight="1" x14ac:dyDescent="0.3">
      <c r="A16" s="1" t="s">
        <v>21</v>
      </c>
      <c r="B16" s="9" t="s">
        <v>22</v>
      </c>
      <c r="C16" s="9"/>
    </row>
    <row r="17" spans="1:3" ht="12.75" customHeight="1" x14ac:dyDescent="0.3">
      <c r="A17" s="1" t="s">
        <v>23</v>
      </c>
      <c r="B17" s="9" t="s">
        <v>24</v>
      </c>
      <c r="C17" s="9"/>
    </row>
    <row r="18" spans="1:3" x14ac:dyDescent="0.3">
      <c r="A18" s="9"/>
      <c r="B18" s="9"/>
      <c r="C18" s="9"/>
    </row>
    <row r="19" spans="1:3" ht="12.75" customHeight="1" x14ac:dyDescent="0.3">
      <c r="A19" s="3" t="s">
        <v>25</v>
      </c>
      <c r="B19" s="9" t="s">
        <v>17</v>
      </c>
      <c r="C19" s="9"/>
    </row>
    <row r="20" spans="1:3" x14ac:dyDescent="0.3">
      <c r="A20" s="9"/>
      <c r="B20" s="9"/>
      <c r="C20" s="9"/>
    </row>
    <row r="21" spans="1:3" ht="12.75" customHeight="1" x14ac:dyDescent="0.3">
      <c r="A21" s="3" t="s">
        <v>26</v>
      </c>
      <c r="B21" s="9" t="s">
        <v>17</v>
      </c>
      <c r="C21" s="9"/>
    </row>
    <row r="22" spans="1:3" x14ac:dyDescent="0.3">
      <c r="A22" s="9"/>
      <c r="B22" s="9"/>
      <c r="C22" s="9"/>
    </row>
    <row r="23" spans="1:3" ht="12.75" customHeight="1" x14ac:dyDescent="0.3">
      <c r="A23" s="3" t="s">
        <v>27</v>
      </c>
      <c r="B23" s="9" t="s">
        <v>17</v>
      </c>
      <c r="C23" s="9"/>
    </row>
    <row r="24" spans="1:3" x14ac:dyDescent="0.3">
      <c r="A24" s="9"/>
      <c r="B24" s="9"/>
      <c r="C24" s="9"/>
    </row>
    <row r="25" spans="1:3" ht="12.75" customHeight="1" x14ac:dyDescent="0.3">
      <c r="A25" s="3" t="s">
        <v>28</v>
      </c>
      <c r="B25" s="9" t="s">
        <v>3</v>
      </c>
      <c r="C25" s="9"/>
    </row>
    <row r="26" spans="1:3" ht="12.75" customHeight="1" x14ac:dyDescent="0.3">
      <c r="A26" s="1" t="s">
        <v>29</v>
      </c>
      <c r="B26" s="9" t="s">
        <v>17</v>
      </c>
      <c r="C26" s="9"/>
    </row>
    <row r="27" spans="1:3" ht="12.75" customHeight="1" x14ac:dyDescent="0.3">
      <c r="A27" s="1" t="s">
        <v>30</v>
      </c>
      <c r="B27" s="9" t="s">
        <v>31</v>
      </c>
      <c r="C27" s="9"/>
    </row>
    <row r="28" spans="1:3" ht="12.75" customHeight="1" x14ac:dyDescent="0.3">
      <c r="A28" s="1" t="s">
        <v>32</v>
      </c>
      <c r="B28" s="9" t="s">
        <v>17</v>
      </c>
      <c r="C28" s="9"/>
    </row>
    <row r="29" spans="1:3" ht="12.75" customHeight="1" x14ac:dyDescent="0.3">
      <c r="A29" s="1" t="s">
        <v>33</v>
      </c>
      <c r="B29" s="9" t="s">
        <v>17</v>
      </c>
      <c r="C29" s="9"/>
    </row>
    <row r="30" spans="1:3" x14ac:dyDescent="0.3">
      <c r="A30" s="9"/>
      <c r="B30" s="9"/>
      <c r="C30" s="9"/>
    </row>
    <row r="31" spans="1:3" ht="25.65" customHeight="1" x14ac:dyDescent="0.3">
      <c r="A31" s="3" t="s">
        <v>34</v>
      </c>
      <c r="B31" s="9" t="s">
        <v>35</v>
      </c>
      <c r="C31" s="9"/>
    </row>
    <row r="32" spans="1:3" x14ac:dyDescent="0.3">
      <c r="A32" s="9"/>
      <c r="B32" s="9"/>
      <c r="C32" s="9"/>
    </row>
    <row r="33" spans="1:3" ht="64.05" customHeight="1" x14ac:dyDescent="0.3">
      <c r="A33" s="3" t="s">
        <v>36</v>
      </c>
      <c r="B33" s="9" t="s">
        <v>37</v>
      </c>
      <c r="C33" s="9"/>
    </row>
    <row r="34" spans="1:3" ht="102.45" customHeight="1" x14ac:dyDescent="0.3">
      <c r="A34" s="1" t="s">
        <v>3</v>
      </c>
      <c r="B34" s="9" t="s">
        <v>38</v>
      </c>
      <c r="C34" s="9"/>
    </row>
    <row r="35" spans="1:3" ht="25.65" customHeight="1" x14ac:dyDescent="0.3">
      <c r="A35" s="1" t="s">
        <v>3</v>
      </c>
      <c r="B35" s="9" t="s">
        <v>39</v>
      </c>
      <c r="C35" s="9"/>
    </row>
    <row r="36" spans="1:3" ht="89.55" customHeight="1" x14ac:dyDescent="0.3">
      <c r="A36" s="1" t="s">
        <v>3</v>
      </c>
      <c r="B36" s="9" t="s">
        <v>40</v>
      </c>
      <c r="C36" s="9"/>
    </row>
    <row r="37" spans="1:3" ht="51.15" customHeight="1" x14ac:dyDescent="0.3">
      <c r="A37" s="1" t="s">
        <v>3</v>
      </c>
      <c r="B37" s="9" t="s">
        <v>41</v>
      </c>
      <c r="C37" s="9"/>
    </row>
    <row r="38" spans="1:3" ht="38.4" customHeight="1" x14ac:dyDescent="0.3">
      <c r="A38" s="1" t="s">
        <v>3</v>
      </c>
      <c r="B38" s="9" t="s">
        <v>42</v>
      </c>
      <c r="C38" s="9"/>
    </row>
    <row r="39" spans="1:3" ht="153.6" customHeight="1" x14ac:dyDescent="0.3">
      <c r="A39" s="1" t="s">
        <v>3</v>
      </c>
      <c r="B39" s="9" t="s">
        <v>43</v>
      </c>
      <c r="C39" s="9"/>
    </row>
    <row r="40" spans="1:3" x14ac:dyDescent="0.3">
      <c r="A40" s="9"/>
      <c r="B40" s="9"/>
      <c r="C40" s="9"/>
    </row>
    <row r="41" spans="1:3" ht="12.75" customHeight="1" x14ac:dyDescent="0.3">
      <c r="A41" s="3" t="s">
        <v>44</v>
      </c>
      <c r="B41" s="9" t="s">
        <v>17</v>
      </c>
      <c r="C41" s="9"/>
    </row>
    <row r="42" spans="1:3" x14ac:dyDescent="0.3">
      <c r="A42" s="9"/>
      <c r="B42" s="9"/>
      <c r="C42" s="9"/>
    </row>
  </sheetData>
  <mergeCells count="42">
    <mergeCell ref="B41:C41"/>
    <mergeCell ref="A42:C42"/>
    <mergeCell ref="B36:C36"/>
    <mergeCell ref="B37:C37"/>
    <mergeCell ref="B38:C38"/>
    <mergeCell ref="B39:C39"/>
    <mergeCell ref="A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ACSDT1Y2022.B20004</oddHeader>
    <oddFooter>&amp;L&amp;Bdata.census.gov&amp;B | Measuring America's People, Places, and Economy &amp;R&amp;P</oddFooter>
    <evenHeader>&amp;LTable: ACSDT1Y2022.B20004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J939"/>
  <sheetViews>
    <sheetView tabSelected="1" topLeftCell="A880" workbookViewId="0">
      <selection activeCell="H927" sqref="H927"/>
    </sheetView>
  </sheetViews>
  <sheetFormatPr defaultRowHeight="14.4" x14ac:dyDescent="0.3"/>
  <cols>
    <col min="3" max="3" width="43.6640625" bestFit="1" customWidth="1"/>
    <col min="4" max="4" width="6.6640625" bestFit="1" customWidth="1"/>
    <col min="5" max="5" width="43.6640625" customWidth="1"/>
    <col min="6" max="6" width="8.109375" bestFit="1" customWidth="1"/>
    <col min="7" max="7" width="13.5546875" bestFit="1" customWidth="1"/>
    <col min="8" max="8" width="43.6640625" customWidth="1"/>
    <col min="10" max="10" width="30" style="4" customWidth="1"/>
    <col min="11" max="114" width="20" style="4" customWidth="1"/>
  </cols>
  <sheetData>
    <row r="1" spans="2:114" ht="30" customHeight="1" x14ac:dyDescent="0.3">
      <c r="J1" s="5" t="s">
        <v>3</v>
      </c>
      <c r="K1" s="11" t="s">
        <v>45</v>
      </c>
      <c r="L1" s="11"/>
      <c r="M1" s="11" t="s">
        <v>46</v>
      </c>
      <c r="N1" s="11"/>
      <c r="O1" s="11" t="s">
        <v>47</v>
      </c>
      <c r="P1" s="11"/>
      <c r="Q1" s="11" t="s">
        <v>48</v>
      </c>
      <c r="R1" s="11"/>
      <c r="S1" s="11" t="s">
        <v>49</v>
      </c>
      <c r="T1" s="11"/>
      <c r="U1" s="11" t="s">
        <v>50</v>
      </c>
      <c r="V1" s="11"/>
      <c r="W1" s="11" t="s">
        <v>51</v>
      </c>
      <c r="X1" s="11"/>
      <c r="Y1" s="11" t="s">
        <v>52</v>
      </c>
      <c r="Z1" s="11"/>
      <c r="AA1" s="11" t="s">
        <v>53</v>
      </c>
      <c r="AB1" s="11"/>
      <c r="AC1" s="11" t="s">
        <v>54</v>
      </c>
      <c r="AD1" s="11"/>
      <c r="AE1" s="11" t="s">
        <v>55</v>
      </c>
      <c r="AF1" s="11"/>
      <c r="AG1" s="11" t="s">
        <v>56</v>
      </c>
      <c r="AH1" s="11"/>
      <c r="AI1" s="11" t="s">
        <v>57</v>
      </c>
      <c r="AJ1" s="11"/>
      <c r="AK1" s="11" t="s">
        <v>58</v>
      </c>
      <c r="AL1" s="11"/>
      <c r="AM1" s="11" t="s">
        <v>59</v>
      </c>
      <c r="AN1" s="11"/>
      <c r="AO1" s="11" t="s">
        <v>60</v>
      </c>
      <c r="AP1" s="11"/>
      <c r="AQ1" s="11" t="s">
        <v>61</v>
      </c>
      <c r="AR1" s="11"/>
      <c r="AS1" s="11" t="s">
        <v>62</v>
      </c>
      <c r="AT1" s="11"/>
      <c r="AU1" s="11" t="s">
        <v>63</v>
      </c>
      <c r="AV1" s="11"/>
      <c r="AW1" s="11" t="s">
        <v>64</v>
      </c>
      <c r="AX1" s="11"/>
      <c r="AY1" s="11" t="s">
        <v>65</v>
      </c>
      <c r="AZ1" s="11"/>
      <c r="BA1" s="11" t="s">
        <v>66</v>
      </c>
      <c r="BB1" s="11"/>
      <c r="BC1" s="11" t="s">
        <v>67</v>
      </c>
      <c r="BD1" s="11"/>
      <c r="BE1" s="11" t="s">
        <v>68</v>
      </c>
      <c r="BF1" s="11"/>
      <c r="BG1" s="11" t="s">
        <v>69</v>
      </c>
      <c r="BH1" s="11"/>
      <c r="BI1" s="11" t="s">
        <v>70</v>
      </c>
      <c r="BJ1" s="11"/>
      <c r="BK1" s="11" t="s">
        <v>71</v>
      </c>
      <c r="BL1" s="11"/>
      <c r="BM1" s="11" t="s">
        <v>72</v>
      </c>
      <c r="BN1" s="11"/>
      <c r="BO1" s="11" t="s">
        <v>73</v>
      </c>
      <c r="BP1" s="11"/>
      <c r="BQ1" s="11" t="s">
        <v>74</v>
      </c>
      <c r="BR1" s="11"/>
      <c r="BS1" s="11" t="s">
        <v>75</v>
      </c>
      <c r="BT1" s="11"/>
      <c r="BU1" s="11" t="s">
        <v>76</v>
      </c>
      <c r="BV1" s="11"/>
      <c r="BW1" s="11" t="s">
        <v>77</v>
      </c>
      <c r="BX1" s="11"/>
      <c r="BY1" s="11" t="s">
        <v>78</v>
      </c>
      <c r="BZ1" s="11"/>
      <c r="CA1" s="11" t="s">
        <v>79</v>
      </c>
      <c r="CB1" s="11"/>
      <c r="CC1" s="11" t="s">
        <v>80</v>
      </c>
      <c r="CD1" s="11"/>
      <c r="CE1" s="11" t="s">
        <v>81</v>
      </c>
      <c r="CF1" s="11"/>
      <c r="CG1" s="11" t="s">
        <v>82</v>
      </c>
      <c r="CH1" s="11"/>
      <c r="CI1" s="11" t="s">
        <v>83</v>
      </c>
      <c r="CJ1" s="11"/>
      <c r="CK1" s="11" t="s">
        <v>84</v>
      </c>
      <c r="CL1" s="11"/>
      <c r="CM1" s="11" t="s">
        <v>85</v>
      </c>
      <c r="CN1" s="11"/>
      <c r="CO1" s="11" t="s">
        <v>86</v>
      </c>
      <c r="CP1" s="11"/>
      <c r="CQ1" s="11" t="s">
        <v>87</v>
      </c>
      <c r="CR1" s="11"/>
      <c r="CS1" s="11" t="s">
        <v>88</v>
      </c>
      <c r="CT1" s="11"/>
      <c r="CU1" s="11" t="s">
        <v>89</v>
      </c>
      <c r="CV1" s="11"/>
      <c r="CW1" s="11" t="s">
        <v>90</v>
      </c>
      <c r="CX1" s="11"/>
      <c r="CY1" s="11" t="s">
        <v>91</v>
      </c>
      <c r="CZ1" s="11"/>
      <c r="DA1" s="11" t="s">
        <v>92</v>
      </c>
      <c r="DB1" s="11"/>
      <c r="DC1" s="11" t="s">
        <v>93</v>
      </c>
      <c r="DD1" s="11"/>
      <c r="DE1" s="11" t="s">
        <v>94</v>
      </c>
      <c r="DF1" s="11"/>
      <c r="DG1" s="11" t="s">
        <v>95</v>
      </c>
      <c r="DH1" s="11"/>
      <c r="DI1" s="11" t="s">
        <v>96</v>
      </c>
      <c r="DJ1" s="11"/>
    </row>
    <row r="2" spans="2:114" ht="30" customHeight="1" x14ac:dyDescent="0.3">
      <c r="J2" s="5" t="s">
        <v>97</v>
      </c>
      <c r="K2" s="5" t="s">
        <v>98</v>
      </c>
      <c r="L2" s="5" t="s">
        <v>99</v>
      </c>
      <c r="M2" s="5" t="s">
        <v>98</v>
      </c>
      <c r="N2" s="5" t="s">
        <v>99</v>
      </c>
      <c r="O2" s="5" t="s">
        <v>98</v>
      </c>
      <c r="P2" s="5" t="s">
        <v>99</v>
      </c>
      <c r="Q2" s="5" t="s">
        <v>98</v>
      </c>
      <c r="R2" s="5" t="s">
        <v>99</v>
      </c>
      <c r="S2" s="5" t="s">
        <v>98</v>
      </c>
      <c r="T2" s="5" t="s">
        <v>99</v>
      </c>
      <c r="U2" s="5" t="s">
        <v>98</v>
      </c>
      <c r="V2" s="5" t="s">
        <v>99</v>
      </c>
      <c r="W2" s="5" t="s">
        <v>98</v>
      </c>
      <c r="X2" s="5" t="s">
        <v>99</v>
      </c>
      <c r="Y2" s="5" t="s">
        <v>98</v>
      </c>
      <c r="Z2" s="5" t="s">
        <v>99</v>
      </c>
      <c r="AA2" s="5" t="s">
        <v>98</v>
      </c>
      <c r="AB2" s="5" t="s">
        <v>99</v>
      </c>
      <c r="AC2" s="5" t="s">
        <v>98</v>
      </c>
      <c r="AD2" s="5" t="s">
        <v>99</v>
      </c>
      <c r="AE2" s="5" t="s">
        <v>98</v>
      </c>
      <c r="AF2" s="5" t="s">
        <v>99</v>
      </c>
      <c r="AG2" s="5" t="s">
        <v>98</v>
      </c>
      <c r="AH2" s="5" t="s">
        <v>99</v>
      </c>
      <c r="AI2" s="5" t="s">
        <v>98</v>
      </c>
      <c r="AJ2" s="5" t="s">
        <v>99</v>
      </c>
      <c r="AK2" s="5" t="s">
        <v>98</v>
      </c>
      <c r="AL2" s="5" t="s">
        <v>99</v>
      </c>
      <c r="AM2" s="5" t="s">
        <v>98</v>
      </c>
      <c r="AN2" s="5" t="s">
        <v>99</v>
      </c>
      <c r="AO2" s="5" t="s">
        <v>98</v>
      </c>
      <c r="AP2" s="5" t="s">
        <v>99</v>
      </c>
      <c r="AQ2" s="5" t="s">
        <v>98</v>
      </c>
      <c r="AR2" s="5" t="s">
        <v>99</v>
      </c>
      <c r="AS2" s="5" t="s">
        <v>98</v>
      </c>
      <c r="AT2" s="5" t="s">
        <v>99</v>
      </c>
      <c r="AU2" s="5" t="s">
        <v>98</v>
      </c>
      <c r="AV2" s="5" t="s">
        <v>99</v>
      </c>
      <c r="AW2" s="5" t="s">
        <v>98</v>
      </c>
      <c r="AX2" s="5" t="s">
        <v>99</v>
      </c>
      <c r="AY2" s="5" t="s">
        <v>98</v>
      </c>
      <c r="AZ2" s="5" t="s">
        <v>99</v>
      </c>
      <c r="BA2" s="5" t="s">
        <v>98</v>
      </c>
      <c r="BB2" s="5" t="s">
        <v>99</v>
      </c>
      <c r="BC2" s="5" t="s">
        <v>98</v>
      </c>
      <c r="BD2" s="5" t="s">
        <v>99</v>
      </c>
      <c r="BE2" s="5" t="s">
        <v>98</v>
      </c>
      <c r="BF2" s="5" t="s">
        <v>99</v>
      </c>
      <c r="BG2" s="5" t="s">
        <v>98</v>
      </c>
      <c r="BH2" s="5" t="s">
        <v>99</v>
      </c>
      <c r="BI2" s="5" t="s">
        <v>98</v>
      </c>
      <c r="BJ2" s="5" t="s">
        <v>99</v>
      </c>
      <c r="BK2" s="5" t="s">
        <v>98</v>
      </c>
      <c r="BL2" s="5" t="s">
        <v>99</v>
      </c>
      <c r="BM2" s="5" t="s">
        <v>98</v>
      </c>
      <c r="BN2" s="5" t="s">
        <v>99</v>
      </c>
      <c r="BO2" s="5" t="s">
        <v>98</v>
      </c>
      <c r="BP2" s="5" t="s">
        <v>99</v>
      </c>
      <c r="BQ2" s="5" t="s">
        <v>98</v>
      </c>
      <c r="BR2" s="5" t="s">
        <v>99</v>
      </c>
      <c r="BS2" s="5" t="s">
        <v>98</v>
      </c>
      <c r="BT2" s="5" t="s">
        <v>99</v>
      </c>
      <c r="BU2" s="5" t="s">
        <v>98</v>
      </c>
      <c r="BV2" s="5" t="s">
        <v>99</v>
      </c>
      <c r="BW2" s="5" t="s">
        <v>98</v>
      </c>
      <c r="BX2" s="5" t="s">
        <v>99</v>
      </c>
      <c r="BY2" s="5" t="s">
        <v>98</v>
      </c>
      <c r="BZ2" s="5" t="s">
        <v>99</v>
      </c>
      <c r="CA2" s="5" t="s">
        <v>98</v>
      </c>
      <c r="CB2" s="5" t="s">
        <v>99</v>
      </c>
      <c r="CC2" s="5" t="s">
        <v>98</v>
      </c>
      <c r="CD2" s="5" t="s">
        <v>99</v>
      </c>
      <c r="CE2" s="5" t="s">
        <v>98</v>
      </c>
      <c r="CF2" s="5" t="s">
        <v>99</v>
      </c>
      <c r="CG2" s="5" t="s">
        <v>98</v>
      </c>
      <c r="CH2" s="5" t="s">
        <v>99</v>
      </c>
      <c r="CI2" s="5" t="s">
        <v>98</v>
      </c>
      <c r="CJ2" s="5" t="s">
        <v>99</v>
      </c>
      <c r="CK2" s="5" t="s">
        <v>98</v>
      </c>
      <c r="CL2" s="5" t="s">
        <v>99</v>
      </c>
      <c r="CM2" s="5" t="s">
        <v>98</v>
      </c>
      <c r="CN2" s="5" t="s">
        <v>99</v>
      </c>
      <c r="CO2" s="5" t="s">
        <v>98</v>
      </c>
      <c r="CP2" s="5" t="s">
        <v>99</v>
      </c>
      <c r="CQ2" s="5" t="s">
        <v>98</v>
      </c>
      <c r="CR2" s="5" t="s">
        <v>99</v>
      </c>
      <c r="CS2" s="5" t="s">
        <v>98</v>
      </c>
      <c r="CT2" s="5" t="s">
        <v>99</v>
      </c>
      <c r="CU2" s="5" t="s">
        <v>98</v>
      </c>
      <c r="CV2" s="5" t="s">
        <v>99</v>
      </c>
      <c r="CW2" s="5" t="s">
        <v>98</v>
      </c>
      <c r="CX2" s="5" t="s">
        <v>99</v>
      </c>
      <c r="CY2" s="5" t="s">
        <v>98</v>
      </c>
      <c r="CZ2" s="5" t="s">
        <v>99</v>
      </c>
      <c r="DA2" s="5" t="s">
        <v>98</v>
      </c>
      <c r="DB2" s="5" t="s">
        <v>99</v>
      </c>
      <c r="DC2" s="5" t="s">
        <v>98</v>
      </c>
      <c r="DD2" s="5" t="s">
        <v>99</v>
      </c>
      <c r="DE2" s="5" t="s">
        <v>98</v>
      </c>
      <c r="DF2" s="5" t="s">
        <v>99</v>
      </c>
      <c r="DG2" s="5" t="s">
        <v>98</v>
      </c>
      <c r="DH2" s="5" t="s">
        <v>99</v>
      </c>
      <c r="DI2" s="5" t="s">
        <v>98</v>
      </c>
      <c r="DJ2" s="5" t="s">
        <v>99</v>
      </c>
    </row>
    <row r="3" spans="2:114" ht="30" customHeight="1" x14ac:dyDescent="0.3">
      <c r="B3" t="s">
        <v>1860</v>
      </c>
      <c r="C3" t="s">
        <v>1882</v>
      </c>
      <c r="D3" t="s">
        <v>1879</v>
      </c>
      <c r="E3" t="s">
        <v>1859</v>
      </c>
      <c r="F3" t="s">
        <v>98</v>
      </c>
      <c r="G3" t="s">
        <v>99</v>
      </c>
      <c r="J3" s="12"/>
      <c r="K3" s="12" t="str">
        <f>_xlfn.CONCAT(K1,"_",K2)</f>
        <v>Alabama_Estimate</v>
      </c>
      <c r="L3" s="12" t="str">
        <f>_xlfn.CONCAT(K1,"_",L2)</f>
        <v>Alabama_Margin of Error</v>
      </c>
      <c r="M3" s="12" t="str">
        <f>_xlfn.CONCAT(M1,"_",M2)</f>
        <v>Alaska_Estimate</v>
      </c>
      <c r="N3" s="12" t="str">
        <f>_xlfn.CONCAT(M1,"_",N2)</f>
        <v>Alaska_Margin of Error</v>
      </c>
      <c r="O3" s="12" t="str">
        <f t="shared" ref="O3" si="0">_xlfn.CONCAT(O1,"_",O2)</f>
        <v>Arizona_Estimate</v>
      </c>
      <c r="P3" s="12" t="str">
        <f t="shared" ref="P3" si="1">_xlfn.CONCAT(O1,"_",P2)</f>
        <v>Arizona_Margin of Error</v>
      </c>
      <c r="Q3" s="12" t="str">
        <f t="shared" ref="Q3" si="2">_xlfn.CONCAT(Q1,"_",Q2)</f>
        <v>Arkansas_Estimate</v>
      </c>
      <c r="R3" s="12" t="str">
        <f t="shared" ref="R3" si="3">_xlfn.CONCAT(Q1,"_",R2)</f>
        <v>Arkansas_Margin of Error</v>
      </c>
      <c r="S3" s="12" t="str">
        <f t="shared" ref="S3" si="4">_xlfn.CONCAT(S1,"_",S2)</f>
        <v>California_Estimate</v>
      </c>
      <c r="T3" s="12" t="str">
        <f t="shared" ref="T3" si="5">_xlfn.CONCAT(S1,"_",T2)</f>
        <v>California_Margin of Error</v>
      </c>
      <c r="U3" s="12" t="str">
        <f t="shared" ref="U3" si="6">_xlfn.CONCAT(U1,"_",U2)</f>
        <v>Colorado_Estimate</v>
      </c>
      <c r="V3" s="12" t="str">
        <f t="shared" ref="V3" si="7">_xlfn.CONCAT(U1,"_",V2)</f>
        <v>Colorado_Margin of Error</v>
      </c>
      <c r="W3" s="12" t="str">
        <f t="shared" ref="W3" si="8">_xlfn.CONCAT(W1,"_",W2)</f>
        <v>Connecticut_Estimate</v>
      </c>
      <c r="X3" s="12" t="str">
        <f t="shared" ref="X3" si="9">_xlfn.CONCAT(W1,"_",X2)</f>
        <v>Connecticut_Margin of Error</v>
      </c>
      <c r="Y3" s="12" t="str">
        <f t="shared" ref="Y3" si="10">_xlfn.CONCAT(Y1,"_",Y2)</f>
        <v>Delaware_Estimate</v>
      </c>
      <c r="Z3" s="12" t="str">
        <f t="shared" ref="Z3" si="11">_xlfn.CONCAT(Y1,"_",Z2)</f>
        <v>Delaware_Margin of Error</v>
      </c>
      <c r="AA3" s="12" t="str">
        <f t="shared" ref="AA3" si="12">_xlfn.CONCAT(AA1,"_",AA2)</f>
        <v>District of Columbia_Estimate</v>
      </c>
      <c r="AB3" s="12" t="str">
        <f t="shared" ref="AB3" si="13">_xlfn.CONCAT(AA1,"_",AB2)</f>
        <v>District of Columbia_Margin of Error</v>
      </c>
      <c r="AC3" s="12" t="str">
        <f t="shared" ref="AC3" si="14">_xlfn.CONCAT(AC1,"_",AC2)</f>
        <v>Florida_Estimate</v>
      </c>
      <c r="AD3" s="12" t="str">
        <f t="shared" ref="AD3" si="15">_xlfn.CONCAT(AC1,"_",AD2)</f>
        <v>Florida_Margin of Error</v>
      </c>
      <c r="AE3" s="12" t="str">
        <f t="shared" ref="AE3" si="16">_xlfn.CONCAT(AE1,"_",AE2)</f>
        <v>Georgia_Estimate</v>
      </c>
      <c r="AF3" s="12" t="str">
        <f t="shared" ref="AF3" si="17">_xlfn.CONCAT(AE1,"_",AF2)</f>
        <v>Georgia_Margin of Error</v>
      </c>
      <c r="AG3" s="12" t="str">
        <f t="shared" ref="AG3" si="18">_xlfn.CONCAT(AG1,"_",AG2)</f>
        <v>Hawaii_Estimate</v>
      </c>
      <c r="AH3" s="12" t="str">
        <f t="shared" ref="AH3" si="19">_xlfn.CONCAT(AG1,"_",AH2)</f>
        <v>Hawaii_Margin of Error</v>
      </c>
      <c r="AI3" s="12" t="str">
        <f t="shared" ref="AI3" si="20">_xlfn.CONCAT(AI1,"_",AI2)</f>
        <v>Idaho_Estimate</v>
      </c>
      <c r="AJ3" s="12" t="str">
        <f t="shared" ref="AJ3" si="21">_xlfn.CONCAT(AI1,"_",AJ2)</f>
        <v>Idaho_Margin of Error</v>
      </c>
      <c r="AK3" s="12" t="str">
        <f t="shared" ref="AK3" si="22">_xlfn.CONCAT(AK1,"_",AK2)</f>
        <v>Illinois_Estimate</v>
      </c>
      <c r="AL3" s="12" t="str">
        <f t="shared" ref="AL3" si="23">_xlfn.CONCAT(AK1,"_",AL2)</f>
        <v>Illinois_Margin of Error</v>
      </c>
      <c r="AM3" s="12" t="str">
        <f t="shared" ref="AM3" si="24">_xlfn.CONCAT(AM1,"_",AM2)</f>
        <v>Indiana_Estimate</v>
      </c>
      <c r="AN3" s="12" t="str">
        <f t="shared" ref="AN3" si="25">_xlfn.CONCAT(AM1,"_",AN2)</f>
        <v>Indiana_Margin of Error</v>
      </c>
      <c r="AO3" s="12" t="str">
        <f t="shared" ref="AO3" si="26">_xlfn.CONCAT(AO1,"_",AO2)</f>
        <v>Iowa_Estimate</v>
      </c>
      <c r="AP3" s="12" t="str">
        <f t="shared" ref="AP3" si="27">_xlfn.CONCAT(AO1,"_",AP2)</f>
        <v>Iowa_Margin of Error</v>
      </c>
      <c r="AQ3" s="12" t="str">
        <f t="shared" ref="AQ3" si="28">_xlfn.CONCAT(AQ1,"_",AQ2)</f>
        <v>Kansas_Estimate</v>
      </c>
      <c r="AR3" s="12" t="str">
        <f t="shared" ref="AR3" si="29">_xlfn.CONCAT(AQ1,"_",AR2)</f>
        <v>Kansas_Margin of Error</v>
      </c>
      <c r="AS3" s="12" t="str">
        <f t="shared" ref="AS3" si="30">_xlfn.CONCAT(AS1,"_",AS2)</f>
        <v>Kentucky_Estimate</v>
      </c>
      <c r="AT3" s="12" t="str">
        <f t="shared" ref="AT3" si="31">_xlfn.CONCAT(AS1,"_",AT2)</f>
        <v>Kentucky_Margin of Error</v>
      </c>
      <c r="AU3" s="12" t="str">
        <f t="shared" ref="AU3" si="32">_xlfn.CONCAT(AU1,"_",AU2)</f>
        <v>Louisiana_Estimate</v>
      </c>
      <c r="AV3" s="12" t="str">
        <f t="shared" ref="AV3" si="33">_xlfn.CONCAT(AU1,"_",AV2)</f>
        <v>Louisiana_Margin of Error</v>
      </c>
      <c r="AW3" s="12" t="str">
        <f t="shared" ref="AW3" si="34">_xlfn.CONCAT(AW1,"_",AW2)</f>
        <v>Maine_Estimate</v>
      </c>
      <c r="AX3" s="12" t="str">
        <f t="shared" ref="AX3" si="35">_xlfn.CONCAT(AW1,"_",AX2)</f>
        <v>Maine_Margin of Error</v>
      </c>
      <c r="AY3" s="12" t="str">
        <f t="shared" ref="AY3" si="36">_xlfn.CONCAT(AY1,"_",AY2)</f>
        <v>Maryland_Estimate</v>
      </c>
      <c r="AZ3" s="12" t="str">
        <f t="shared" ref="AZ3" si="37">_xlfn.CONCAT(AY1,"_",AZ2)</f>
        <v>Maryland_Margin of Error</v>
      </c>
      <c r="BA3" s="12" t="str">
        <f t="shared" ref="BA3" si="38">_xlfn.CONCAT(BA1,"_",BA2)</f>
        <v>Massachusetts_Estimate</v>
      </c>
      <c r="BB3" s="12" t="str">
        <f t="shared" ref="BB3" si="39">_xlfn.CONCAT(BA1,"_",BB2)</f>
        <v>Massachusetts_Margin of Error</v>
      </c>
      <c r="BC3" s="12" t="str">
        <f t="shared" ref="BC3" si="40">_xlfn.CONCAT(BC1,"_",BC2)</f>
        <v>Michigan_Estimate</v>
      </c>
      <c r="BD3" s="12" t="str">
        <f t="shared" ref="BD3" si="41">_xlfn.CONCAT(BC1,"_",BD2)</f>
        <v>Michigan_Margin of Error</v>
      </c>
      <c r="BE3" s="12" t="str">
        <f t="shared" ref="BE3" si="42">_xlfn.CONCAT(BE1,"_",BE2)</f>
        <v>Minnesota_Estimate</v>
      </c>
      <c r="BF3" s="12" t="str">
        <f t="shared" ref="BF3" si="43">_xlfn.CONCAT(BE1,"_",BF2)</f>
        <v>Minnesota_Margin of Error</v>
      </c>
      <c r="BG3" s="12" t="str">
        <f t="shared" ref="BG3" si="44">_xlfn.CONCAT(BG1,"_",BG2)</f>
        <v>Mississippi_Estimate</v>
      </c>
      <c r="BH3" s="12" t="str">
        <f t="shared" ref="BH3" si="45">_xlfn.CONCAT(BG1,"_",BH2)</f>
        <v>Mississippi_Margin of Error</v>
      </c>
      <c r="BI3" s="12" t="str">
        <f t="shared" ref="BI3" si="46">_xlfn.CONCAT(BI1,"_",BI2)</f>
        <v>Missouri_Estimate</v>
      </c>
      <c r="BJ3" s="12" t="str">
        <f t="shared" ref="BJ3" si="47">_xlfn.CONCAT(BI1,"_",BJ2)</f>
        <v>Missouri_Margin of Error</v>
      </c>
      <c r="BK3" s="12" t="str">
        <f t="shared" ref="BK3" si="48">_xlfn.CONCAT(BK1,"_",BK2)</f>
        <v>Montana_Estimate</v>
      </c>
      <c r="BL3" s="12" t="str">
        <f t="shared" ref="BL3" si="49">_xlfn.CONCAT(BK1,"_",BL2)</f>
        <v>Montana_Margin of Error</v>
      </c>
      <c r="BM3" s="12" t="str">
        <f t="shared" ref="BM3" si="50">_xlfn.CONCAT(BM1,"_",BM2)</f>
        <v>Nebraska_Estimate</v>
      </c>
      <c r="BN3" s="12" t="str">
        <f t="shared" ref="BN3" si="51">_xlfn.CONCAT(BM1,"_",BN2)</f>
        <v>Nebraska_Margin of Error</v>
      </c>
      <c r="BO3" s="12" t="str">
        <f t="shared" ref="BO3" si="52">_xlfn.CONCAT(BO1,"_",BO2)</f>
        <v>Nevada_Estimate</v>
      </c>
      <c r="BP3" s="12" t="str">
        <f t="shared" ref="BP3" si="53">_xlfn.CONCAT(BO1,"_",BP2)</f>
        <v>Nevada_Margin of Error</v>
      </c>
      <c r="BQ3" s="12" t="str">
        <f t="shared" ref="BQ3" si="54">_xlfn.CONCAT(BQ1,"_",BQ2)</f>
        <v>New Hampshire_Estimate</v>
      </c>
      <c r="BR3" s="12" t="str">
        <f t="shared" ref="BR3" si="55">_xlfn.CONCAT(BQ1,"_",BR2)</f>
        <v>New Hampshire_Margin of Error</v>
      </c>
      <c r="BS3" s="12" t="str">
        <f t="shared" ref="BS3" si="56">_xlfn.CONCAT(BS1,"_",BS2)</f>
        <v>New Jersey_Estimate</v>
      </c>
      <c r="BT3" s="12" t="str">
        <f t="shared" ref="BT3" si="57">_xlfn.CONCAT(BS1,"_",BT2)</f>
        <v>New Jersey_Margin of Error</v>
      </c>
      <c r="BU3" s="12" t="str">
        <f t="shared" ref="BU3" si="58">_xlfn.CONCAT(BU1,"_",BU2)</f>
        <v>New Mexico_Estimate</v>
      </c>
      <c r="BV3" s="12" t="str">
        <f t="shared" ref="BV3" si="59">_xlfn.CONCAT(BU1,"_",BV2)</f>
        <v>New Mexico_Margin of Error</v>
      </c>
      <c r="BW3" s="12" t="str">
        <f t="shared" ref="BW3" si="60">_xlfn.CONCAT(BW1,"_",BW2)</f>
        <v>New York_Estimate</v>
      </c>
      <c r="BX3" s="12" t="str">
        <f t="shared" ref="BX3" si="61">_xlfn.CONCAT(BW1,"_",BX2)</f>
        <v>New York_Margin of Error</v>
      </c>
      <c r="BY3" s="12" t="str">
        <f t="shared" ref="BY3" si="62">_xlfn.CONCAT(BY1,"_",BY2)</f>
        <v>North Carolina_Estimate</v>
      </c>
      <c r="BZ3" s="12" t="str">
        <f t="shared" ref="BZ3" si="63">_xlfn.CONCAT(BY1,"_",BZ2)</f>
        <v>North Carolina_Margin of Error</v>
      </c>
      <c r="CA3" s="12" t="str">
        <f t="shared" ref="CA3" si="64">_xlfn.CONCAT(CA1,"_",CA2)</f>
        <v>North Dakota_Estimate</v>
      </c>
      <c r="CB3" s="12" t="str">
        <f t="shared" ref="CB3" si="65">_xlfn.CONCAT(CA1,"_",CB2)</f>
        <v>North Dakota_Margin of Error</v>
      </c>
      <c r="CC3" s="12" t="str">
        <f t="shared" ref="CC3" si="66">_xlfn.CONCAT(CC1,"_",CC2)</f>
        <v>Ohio_Estimate</v>
      </c>
      <c r="CD3" s="12" t="str">
        <f t="shared" ref="CD3" si="67">_xlfn.CONCAT(CC1,"_",CD2)</f>
        <v>Ohio_Margin of Error</v>
      </c>
      <c r="CE3" s="12" t="str">
        <f t="shared" ref="CE3" si="68">_xlfn.CONCAT(CE1,"_",CE2)</f>
        <v>Oklahoma_Estimate</v>
      </c>
      <c r="CF3" s="12" t="str">
        <f t="shared" ref="CF3" si="69">_xlfn.CONCAT(CE1,"_",CF2)</f>
        <v>Oklahoma_Margin of Error</v>
      </c>
      <c r="CG3" s="12" t="str">
        <f t="shared" ref="CG3" si="70">_xlfn.CONCAT(CG1,"_",CG2)</f>
        <v>Oregon_Estimate</v>
      </c>
      <c r="CH3" s="12" t="str">
        <f t="shared" ref="CH3" si="71">_xlfn.CONCAT(CG1,"_",CH2)</f>
        <v>Oregon_Margin of Error</v>
      </c>
      <c r="CI3" s="12" t="str">
        <f t="shared" ref="CI3" si="72">_xlfn.CONCAT(CI1,"_",CI2)</f>
        <v>Pennsylvania_Estimate</v>
      </c>
      <c r="CJ3" s="12" t="str">
        <f t="shared" ref="CJ3" si="73">_xlfn.CONCAT(CI1,"_",CJ2)</f>
        <v>Pennsylvania_Margin of Error</v>
      </c>
      <c r="CK3" s="12" t="str">
        <f t="shared" ref="CK3" si="74">_xlfn.CONCAT(CK1,"_",CK2)</f>
        <v>Rhode Island_Estimate</v>
      </c>
      <c r="CL3" s="12" t="str">
        <f t="shared" ref="CL3" si="75">_xlfn.CONCAT(CK1,"_",CL2)</f>
        <v>Rhode Island_Margin of Error</v>
      </c>
      <c r="CM3" s="12" t="str">
        <f t="shared" ref="CM3" si="76">_xlfn.CONCAT(CM1,"_",CM2)</f>
        <v>South Carolina_Estimate</v>
      </c>
      <c r="CN3" s="12" t="str">
        <f t="shared" ref="CN3" si="77">_xlfn.CONCAT(CM1,"_",CN2)</f>
        <v>South Carolina_Margin of Error</v>
      </c>
      <c r="CO3" s="12" t="str">
        <f t="shared" ref="CO3" si="78">_xlfn.CONCAT(CO1,"_",CO2)</f>
        <v>South Dakota_Estimate</v>
      </c>
      <c r="CP3" s="12" t="str">
        <f t="shared" ref="CP3" si="79">_xlfn.CONCAT(CO1,"_",CP2)</f>
        <v>South Dakota_Margin of Error</v>
      </c>
      <c r="CQ3" s="12" t="str">
        <f t="shared" ref="CQ3" si="80">_xlfn.CONCAT(CQ1,"_",CQ2)</f>
        <v>Tennessee_Estimate</v>
      </c>
      <c r="CR3" s="12" t="str">
        <f t="shared" ref="CR3" si="81">_xlfn.CONCAT(CQ1,"_",CR2)</f>
        <v>Tennessee_Margin of Error</v>
      </c>
      <c r="CS3" s="12" t="str">
        <f t="shared" ref="CS3" si="82">_xlfn.CONCAT(CS1,"_",CS2)</f>
        <v>Texas_Estimate</v>
      </c>
      <c r="CT3" s="12" t="str">
        <f t="shared" ref="CT3" si="83">_xlfn.CONCAT(CS1,"_",CT2)</f>
        <v>Texas_Margin of Error</v>
      </c>
      <c r="CU3" s="12" t="str">
        <f t="shared" ref="CU3" si="84">_xlfn.CONCAT(CU1,"_",CU2)</f>
        <v>Utah_Estimate</v>
      </c>
      <c r="CV3" s="12" t="str">
        <f t="shared" ref="CV3" si="85">_xlfn.CONCAT(CU1,"_",CV2)</f>
        <v>Utah_Margin of Error</v>
      </c>
      <c r="CW3" s="12" t="str">
        <f t="shared" ref="CW3" si="86">_xlfn.CONCAT(CW1,"_",CW2)</f>
        <v>Vermont_Estimate</v>
      </c>
      <c r="CX3" s="12" t="str">
        <f t="shared" ref="CX3" si="87">_xlfn.CONCAT(CW1,"_",CX2)</f>
        <v>Vermont_Margin of Error</v>
      </c>
      <c r="CY3" s="12" t="str">
        <f t="shared" ref="CY3" si="88">_xlfn.CONCAT(CY1,"_",CY2)</f>
        <v>Virginia_Estimate</v>
      </c>
      <c r="CZ3" s="12" t="str">
        <f t="shared" ref="CZ3" si="89">_xlfn.CONCAT(CY1,"_",CZ2)</f>
        <v>Virginia_Margin of Error</v>
      </c>
      <c r="DA3" s="12" t="str">
        <f t="shared" ref="DA3" si="90">_xlfn.CONCAT(DA1,"_",DA2)</f>
        <v>Washington_Estimate</v>
      </c>
      <c r="DB3" s="12" t="str">
        <f t="shared" ref="DB3" si="91">_xlfn.CONCAT(DA1,"_",DB2)</f>
        <v>Washington_Margin of Error</v>
      </c>
      <c r="DC3" s="12" t="str">
        <f t="shared" ref="DC3" si="92">_xlfn.CONCAT(DC1,"_",DC2)</f>
        <v>West Virginia_Estimate</v>
      </c>
      <c r="DD3" s="12" t="str">
        <f t="shared" ref="DD3" si="93">_xlfn.CONCAT(DC1,"_",DD2)</f>
        <v>West Virginia_Margin of Error</v>
      </c>
      <c r="DE3" s="12" t="str">
        <f t="shared" ref="DE3" si="94">_xlfn.CONCAT(DE1,"_",DE2)</f>
        <v>Wisconsin_Estimate</v>
      </c>
      <c r="DF3" s="12" t="str">
        <f t="shared" ref="DF3" si="95">_xlfn.CONCAT(DE1,"_",DF2)</f>
        <v>Wisconsin_Margin of Error</v>
      </c>
      <c r="DG3" s="12" t="str">
        <f t="shared" ref="DG3" si="96">_xlfn.CONCAT(DG1,"_",DG2)</f>
        <v>Wyoming_Estimate</v>
      </c>
      <c r="DH3" s="12" t="str">
        <f t="shared" ref="DH3" si="97">_xlfn.CONCAT(DG1,"_",DH2)</f>
        <v>Wyoming_Margin of Error</v>
      </c>
      <c r="DI3" s="12" t="str">
        <f t="shared" ref="DI3" si="98">_xlfn.CONCAT(DI1,"_",DI2)</f>
        <v>Puerto Rico_Estimate</v>
      </c>
      <c r="DJ3" s="12" t="str">
        <f t="shared" ref="DJ3" si="99">_xlfn.CONCAT(DI1,"_",DJ2)</f>
        <v>Puerto Rico_Margin of Error</v>
      </c>
    </row>
    <row r="4" spans="2:114" x14ac:dyDescent="0.3">
      <c r="B4" t="s">
        <v>45</v>
      </c>
      <c r="C4" t="s">
        <v>1880</v>
      </c>
      <c r="D4" t="str">
        <f>LEFT(C4,(FIND("_",C4)-1))</f>
        <v>total</v>
      </c>
      <c r="E4" t="str">
        <f>RIGHT(C4,LEN(C4)-FIND("_",C4))</f>
        <v>Total:</v>
      </c>
      <c r="F4" t="str">
        <f>INDEX($K$4:$DJ$21,MATCH($C4,$H$4:$H$21,0),MATCH(_xlfn.CONCAT($B4,"_",F$3),$K$3:$DJ$3,0))</f>
        <v>42,463</v>
      </c>
      <c r="G4" t="str">
        <f>INDEX($K$4:$DJ$21,MATCH($C4,$H$4:$H$21,0),MATCH(_xlfn.CONCAT($B4,"_",G$3),$K$3:$DJ$3,0))</f>
        <v>±488</v>
      </c>
      <c r="H4" t="str">
        <f>_xlfn.CONCAT(I4,"_",J4)</f>
        <v>total_Total:</v>
      </c>
      <c r="I4" t="s">
        <v>1856</v>
      </c>
      <c r="J4" s="4" t="s">
        <v>100</v>
      </c>
      <c r="K4" s="4" t="s">
        <v>101</v>
      </c>
      <c r="L4" s="4" t="s">
        <v>102</v>
      </c>
      <c r="M4" s="4" t="s">
        <v>103</v>
      </c>
      <c r="N4" s="4" t="s">
        <v>104</v>
      </c>
      <c r="O4" s="4" t="s">
        <v>105</v>
      </c>
      <c r="P4" s="4" t="s">
        <v>106</v>
      </c>
      <c r="Q4" s="4" t="s">
        <v>107</v>
      </c>
      <c r="R4" s="4" t="s">
        <v>108</v>
      </c>
      <c r="S4" s="4" t="s">
        <v>109</v>
      </c>
      <c r="T4" s="4" t="s">
        <v>110</v>
      </c>
      <c r="U4" s="4" t="s">
        <v>111</v>
      </c>
      <c r="V4" s="4" t="s">
        <v>112</v>
      </c>
      <c r="W4" s="4" t="s">
        <v>113</v>
      </c>
      <c r="X4" s="4" t="s">
        <v>114</v>
      </c>
      <c r="Y4" s="4" t="s">
        <v>115</v>
      </c>
      <c r="Z4" s="4" t="s">
        <v>116</v>
      </c>
      <c r="AA4" s="4" t="s">
        <v>117</v>
      </c>
      <c r="AB4" s="4" t="s">
        <v>118</v>
      </c>
      <c r="AC4" s="4" t="s">
        <v>119</v>
      </c>
      <c r="AD4" s="4" t="s">
        <v>120</v>
      </c>
      <c r="AE4" s="4" t="s">
        <v>121</v>
      </c>
      <c r="AF4" s="4" t="s">
        <v>122</v>
      </c>
      <c r="AG4" s="4" t="s">
        <v>123</v>
      </c>
      <c r="AH4" s="4" t="s">
        <v>124</v>
      </c>
      <c r="AI4" s="4" t="s">
        <v>125</v>
      </c>
      <c r="AJ4" s="4" t="s">
        <v>126</v>
      </c>
      <c r="AK4" s="4" t="s">
        <v>127</v>
      </c>
      <c r="AL4" s="4" t="s">
        <v>128</v>
      </c>
      <c r="AM4" s="4" t="s">
        <v>129</v>
      </c>
      <c r="AN4" s="4" t="s">
        <v>130</v>
      </c>
      <c r="AO4" s="4" t="s">
        <v>131</v>
      </c>
      <c r="AP4" s="4" t="s">
        <v>132</v>
      </c>
      <c r="AQ4" s="4" t="s">
        <v>133</v>
      </c>
      <c r="AR4" s="4" t="s">
        <v>134</v>
      </c>
      <c r="AS4" s="4" t="s">
        <v>135</v>
      </c>
      <c r="AT4" s="4" t="s">
        <v>136</v>
      </c>
      <c r="AU4" s="4" t="s">
        <v>137</v>
      </c>
      <c r="AV4" s="4" t="s">
        <v>138</v>
      </c>
      <c r="AW4" s="4" t="s">
        <v>139</v>
      </c>
      <c r="AX4" s="4" t="s">
        <v>140</v>
      </c>
      <c r="AY4" s="4" t="s">
        <v>141</v>
      </c>
      <c r="AZ4" s="4" t="s">
        <v>142</v>
      </c>
      <c r="BA4" s="4" t="s">
        <v>143</v>
      </c>
      <c r="BB4" s="4" t="s">
        <v>144</v>
      </c>
      <c r="BC4" s="4" t="s">
        <v>145</v>
      </c>
      <c r="BD4" s="4" t="s">
        <v>146</v>
      </c>
      <c r="BE4" s="4" t="s">
        <v>147</v>
      </c>
      <c r="BF4" s="4" t="s">
        <v>148</v>
      </c>
      <c r="BG4" s="4" t="s">
        <v>149</v>
      </c>
      <c r="BH4" s="4" t="s">
        <v>150</v>
      </c>
      <c r="BI4" s="4" t="s">
        <v>151</v>
      </c>
      <c r="BJ4" s="4" t="s">
        <v>152</v>
      </c>
      <c r="BK4" s="4" t="s">
        <v>153</v>
      </c>
      <c r="BL4" s="4" t="s">
        <v>154</v>
      </c>
      <c r="BM4" s="4" t="s">
        <v>155</v>
      </c>
      <c r="BN4" s="4" t="s">
        <v>156</v>
      </c>
      <c r="BO4" s="4" t="s">
        <v>157</v>
      </c>
      <c r="BP4" s="4" t="s">
        <v>158</v>
      </c>
      <c r="BQ4" s="4" t="s">
        <v>159</v>
      </c>
      <c r="BR4" s="4" t="s">
        <v>160</v>
      </c>
      <c r="BS4" s="4" t="s">
        <v>161</v>
      </c>
      <c r="BT4" s="4" t="s">
        <v>162</v>
      </c>
      <c r="BU4" s="4" t="s">
        <v>163</v>
      </c>
      <c r="BV4" s="4" t="s">
        <v>164</v>
      </c>
      <c r="BW4" s="4" t="s">
        <v>165</v>
      </c>
      <c r="BX4" s="4" t="s">
        <v>166</v>
      </c>
      <c r="BY4" s="4" t="s">
        <v>167</v>
      </c>
      <c r="BZ4" s="4" t="s">
        <v>168</v>
      </c>
      <c r="CA4" s="4" t="s">
        <v>169</v>
      </c>
      <c r="CB4" s="4" t="s">
        <v>170</v>
      </c>
      <c r="CC4" s="4" t="s">
        <v>171</v>
      </c>
      <c r="CD4" s="4" t="s">
        <v>172</v>
      </c>
      <c r="CE4" s="4" t="s">
        <v>173</v>
      </c>
      <c r="CF4" s="4" t="s">
        <v>166</v>
      </c>
      <c r="CG4" s="4" t="s">
        <v>174</v>
      </c>
      <c r="CH4" s="4" t="s">
        <v>175</v>
      </c>
      <c r="CI4" s="4" t="s">
        <v>176</v>
      </c>
      <c r="CJ4" s="4" t="s">
        <v>177</v>
      </c>
      <c r="CK4" s="4" t="s">
        <v>178</v>
      </c>
      <c r="CL4" s="4" t="s">
        <v>179</v>
      </c>
      <c r="CM4" s="4" t="s">
        <v>180</v>
      </c>
      <c r="CN4" s="4" t="s">
        <v>181</v>
      </c>
      <c r="CO4" s="4" t="s">
        <v>182</v>
      </c>
      <c r="CP4" s="4" t="s">
        <v>183</v>
      </c>
      <c r="CQ4" s="4" t="s">
        <v>184</v>
      </c>
      <c r="CR4" s="4" t="s">
        <v>108</v>
      </c>
      <c r="CS4" s="4" t="s">
        <v>185</v>
      </c>
      <c r="CT4" s="4" t="s">
        <v>186</v>
      </c>
      <c r="CU4" s="4" t="s">
        <v>187</v>
      </c>
      <c r="CV4" s="4" t="s">
        <v>188</v>
      </c>
      <c r="CW4" s="4" t="s">
        <v>189</v>
      </c>
      <c r="CX4" s="4" t="s">
        <v>190</v>
      </c>
      <c r="CY4" s="4" t="s">
        <v>191</v>
      </c>
      <c r="CZ4" s="4" t="s">
        <v>192</v>
      </c>
      <c r="DA4" s="4" t="s">
        <v>193</v>
      </c>
      <c r="DB4" s="4" t="s">
        <v>194</v>
      </c>
      <c r="DC4" s="4" t="s">
        <v>195</v>
      </c>
      <c r="DD4" s="4" t="s">
        <v>196</v>
      </c>
      <c r="DE4" s="4" t="s">
        <v>197</v>
      </c>
      <c r="DF4" s="4" t="s">
        <v>198</v>
      </c>
      <c r="DG4" s="4" t="s">
        <v>199</v>
      </c>
      <c r="DH4" s="4" t="s">
        <v>200</v>
      </c>
      <c r="DI4" s="4" t="s">
        <v>201</v>
      </c>
      <c r="DJ4" s="4" t="s">
        <v>202</v>
      </c>
    </row>
    <row r="5" spans="2:114" x14ac:dyDescent="0.3">
      <c r="B5" t="s">
        <v>45</v>
      </c>
      <c r="C5" t="s">
        <v>1861</v>
      </c>
      <c r="D5" t="str">
        <f>LEFT(C5,(FIND("_",C5)-1))</f>
        <v>total</v>
      </c>
      <c r="E5" t="str">
        <f t="shared" ref="E5:E68" si="100">RIGHT(C5,LEN(C5)-FIND("_",C5))</f>
        <v>Less than high school graduate</v>
      </c>
      <c r="F5" t="str">
        <f>INDEX($K$4:$DJ$21,MATCH($C5,$H$4:$H$21,0),MATCH(_xlfn.CONCAT($B5,"_",F$3),$K$3:$DJ$3,0))</f>
        <v>28,515</v>
      </c>
      <c r="G5" t="str">
        <f>INDEX($K$4:$DJ$21,MATCH($C5,$H$4:$H$21,0),MATCH(_xlfn.CONCAT($B5,"_",G$3),$K$3:$DJ$3,0))</f>
        <v>±1,683</v>
      </c>
      <c r="H5" t="str">
        <f>_xlfn.CONCAT(I5,"_",J5)</f>
        <v>total_Less than high school graduate</v>
      </c>
      <c r="I5" t="s">
        <v>1856</v>
      </c>
      <c r="J5" s="6" t="s">
        <v>203</v>
      </c>
      <c r="K5" s="4" t="s">
        <v>204</v>
      </c>
      <c r="L5" s="4" t="s">
        <v>205</v>
      </c>
      <c r="M5" s="4" t="s">
        <v>206</v>
      </c>
      <c r="N5" s="4" t="s">
        <v>207</v>
      </c>
      <c r="O5" s="4" t="s">
        <v>208</v>
      </c>
      <c r="P5" s="4" t="s">
        <v>209</v>
      </c>
      <c r="Q5" s="4" t="s">
        <v>210</v>
      </c>
      <c r="R5" s="4" t="s">
        <v>211</v>
      </c>
      <c r="S5" s="4" t="s">
        <v>212</v>
      </c>
      <c r="T5" s="4" t="s">
        <v>213</v>
      </c>
      <c r="U5" s="4" t="s">
        <v>214</v>
      </c>
      <c r="V5" s="4" t="s">
        <v>215</v>
      </c>
      <c r="W5" s="4" t="s">
        <v>216</v>
      </c>
      <c r="X5" s="4" t="s">
        <v>217</v>
      </c>
      <c r="Y5" s="4" t="s">
        <v>218</v>
      </c>
      <c r="Z5" s="4" t="s">
        <v>219</v>
      </c>
      <c r="AA5" s="4" t="s">
        <v>220</v>
      </c>
      <c r="AB5" s="4" t="s">
        <v>221</v>
      </c>
      <c r="AC5" s="4" t="s">
        <v>222</v>
      </c>
      <c r="AD5" s="4" t="s">
        <v>223</v>
      </c>
      <c r="AE5" s="4" t="s">
        <v>224</v>
      </c>
      <c r="AF5" s="4" t="s">
        <v>225</v>
      </c>
      <c r="AG5" s="4" t="s">
        <v>226</v>
      </c>
      <c r="AH5" s="4" t="s">
        <v>227</v>
      </c>
      <c r="AI5" s="4" t="s">
        <v>228</v>
      </c>
      <c r="AJ5" s="4" t="s">
        <v>229</v>
      </c>
      <c r="AK5" s="4" t="s">
        <v>230</v>
      </c>
      <c r="AL5" s="4" t="s">
        <v>231</v>
      </c>
      <c r="AM5" s="4" t="s">
        <v>232</v>
      </c>
      <c r="AN5" s="4" t="s">
        <v>233</v>
      </c>
      <c r="AO5" s="4" t="s">
        <v>234</v>
      </c>
      <c r="AP5" s="4" t="s">
        <v>235</v>
      </c>
      <c r="AQ5" s="4" t="s">
        <v>236</v>
      </c>
      <c r="AR5" s="4" t="s">
        <v>237</v>
      </c>
      <c r="AS5" s="4" t="s">
        <v>238</v>
      </c>
      <c r="AT5" s="4" t="s">
        <v>239</v>
      </c>
      <c r="AU5" s="4" t="s">
        <v>240</v>
      </c>
      <c r="AV5" s="4" t="s">
        <v>241</v>
      </c>
      <c r="AW5" s="4" t="s">
        <v>242</v>
      </c>
      <c r="AX5" s="4" t="s">
        <v>243</v>
      </c>
      <c r="AY5" s="4" t="s">
        <v>244</v>
      </c>
      <c r="AZ5" s="4" t="s">
        <v>245</v>
      </c>
      <c r="BA5" s="4" t="s">
        <v>246</v>
      </c>
      <c r="BB5" s="4" t="s">
        <v>247</v>
      </c>
      <c r="BC5" s="4" t="s">
        <v>248</v>
      </c>
      <c r="BD5" s="4" t="s">
        <v>249</v>
      </c>
      <c r="BE5" s="4" t="s">
        <v>250</v>
      </c>
      <c r="BF5" s="4" t="s">
        <v>251</v>
      </c>
      <c r="BG5" s="4" t="s">
        <v>252</v>
      </c>
      <c r="BH5" s="4" t="s">
        <v>253</v>
      </c>
      <c r="BI5" s="4" t="s">
        <v>254</v>
      </c>
      <c r="BJ5" s="4" t="s">
        <v>255</v>
      </c>
      <c r="BK5" s="4" t="s">
        <v>256</v>
      </c>
      <c r="BL5" s="4" t="s">
        <v>257</v>
      </c>
      <c r="BM5" s="4" t="s">
        <v>258</v>
      </c>
      <c r="BN5" s="4" t="s">
        <v>259</v>
      </c>
      <c r="BO5" s="4" t="s">
        <v>260</v>
      </c>
      <c r="BP5" s="4" t="s">
        <v>261</v>
      </c>
      <c r="BQ5" s="4" t="s">
        <v>262</v>
      </c>
      <c r="BR5" s="4" t="s">
        <v>263</v>
      </c>
      <c r="BS5" s="4" t="s">
        <v>264</v>
      </c>
      <c r="BT5" s="4" t="s">
        <v>265</v>
      </c>
      <c r="BU5" s="4" t="s">
        <v>266</v>
      </c>
      <c r="BV5" s="4" t="s">
        <v>267</v>
      </c>
      <c r="BW5" s="4" t="s">
        <v>268</v>
      </c>
      <c r="BX5" s="4" t="s">
        <v>269</v>
      </c>
      <c r="BY5" s="4" t="s">
        <v>270</v>
      </c>
      <c r="BZ5" s="4" t="s">
        <v>209</v>
      </c>
      <c r="CA5" s="4" t="s">
        <v>271</v>
      </c>
      <c r="CB5" s="4" t="s">
        <v>272</v>
      </c>
      <c r="CC5" s="4" t="s">
        <v>273</v>
      </c>
      <c r="CD5" s="4" t="s">
        <v>274</v>
      </c>
      <c r="CE5" s="4" t="s">
        <v>275</v>
      </c>
      <c r="CF5" s="4" t="s">
        <v>276</v>
      </c>
      <c r="CG5" s="4" t="s">
        <v>277</v>
      </c>
      <c r="CH5" s="4" t="s">
        <v>278</v>
      </c>
      <c r="CI5" s="4" t="s">
        <v>279</v>
      </c>
      <c r="CJ5" s="4" t="s">
        <v>280</v>
      </c>
      <c r="CK5" s="4" t="s">
        <v>281</v>
      </c>
      <c r="CL5" s="4" t="s">
        <v>282</v>
      </c>
      <c r="CM5" s="4" t="s">
        <v>283</v>
      </c>
      <c r="CN5" s="4" t="s">
        <v>284</v>
      </c>
      <c r="CO5" s="4" t="s">
        <v>285</v>
      </c>
      <c r="CP5" s="4" t="s">
        <v>286</v>
      </c>
      <c r="CQ5" s="4" t="s">
        <v>287</v>
      </c>
      <c r="CR5" s="4" t="s">
        <v>288</v>
      </c>
      <c r="CS5" s="4" t="s">
        <v>289</v>
      </c>
      <c r="CT5" s="4" t="s">
        <v>290</v>
      </c>
      <c r="CU5" s="4" t="s">
        <v>291</v>
      </c>
      <c r="CV5" s="4" t="s">
        <v>292</v>
      </c>
      <c r="CW5" s="4" t="s">
        <v>293</v>
      </c>
      <c r="CX5" s="4" t="s">
        <v>294</v>
      </c>
      <c r="CY5" s="4" t="s">
        <v>295</v>
      </c>
      <c r="CZ5" s="4" t="s">
        <v>241</v>
      </c>
      <c r="DA5" s="4" t="s">
        <v>296</v>
      </c>
      <c r="DB5" s="4" t="s">
        <v>297</v>
      </c>
      <c r="DC5" s="4" t="s">
        <v>298</v>
      </c>
      <c r="DD5" s="4" t="s">
        <v>299</v>
      </c>
      <c r="DE5" s="4" t="s">
        <v>300</v>
      </c>
      <c r="DF5" s="4" t="s">
        <v>301</v>
      </c>
      <c r="DG5" s="4" t="s">
        <v>302</v>
      </c>
      <c r="DH5" s="4" t="s">
        <v>303</v>
      </c>
      <c r="DI5" s="4" t="s">
        <v>304</v>
      </c>
      <c r="DJ5" s="4" t="s">
        <v>305</v>
      </c>
    </row>
    <row r="6" spans="2:114" ht="28.8" x14ac:dyDescent="0.3">
      <c r="B6" t="s">
        <v>45</v>
      </c>
      <c r="C6" t="s">
        <v>1862</v>
      </c>
      <c r="D6" t="str">
        <f>LEFT(C6,(FIND("_",C6)-1))</f>
        <v>total</v>
      </c>
      <c r="E6" t="str">
        <f t="shared" si="100"/>
        <v>High school graduate (includes equivalency)</v>
      </c>
      <c r="F6" t="str">
        <f>INDEX($K$4:$DJ$21,MATCH($C6,$H$4:$H$21,0),MATCH(_xlfn.CONCAT($B6,"_",F$3),$K$3:$DJ$3,0))</f>
        <v>34,127</v>
      </c>
      <c r="G6" t="str">
        <f>INDEX($K$4:$DJ$21,MATCH($C6,$H$4:$H$21,0),MATCH(_xlfn.CONCAT($B6,"_",G$3),$K$3:$DJ$3,0))</f>
        <v>±1,153</v>
      </c>
      <c r="H6" t="str">
        <f t="shared" ref="H6:H21" si="101">_xlfn.CONCAT(I6,"_",J6)</f>
        <v>total_High school graduate (includes equivalency)</v>
      </c>
      <c r="I6" t="s">
        <v>1856</v>
      </c>
      <c r="J6" s="6" t="s">
        <v>306</v>
      </c>
      <c r="K6" s="4" t="s">
        <v>307</v>
      </c>
      <c r="L6" s="4" t="s">
        <v>308</v>
      </c>
      <c r="M6" s="4" t="s">
        <v>309</v>
      </c>
      <c r="N6" s="4" t="s">
        <v>310</v>
      </c>
      <c r="O6" s="4" t="s">
        <v>311</v>
      </c>
      <c r="P6" s="4" t="s">
        <v>312</v>
      </c>
      <c r="Q6" s="4" t="s">
        <v>313</v>
      </c>
      <c r="R6" s="4" t="s">
        <v>314</v>
      </c>
      <c r="S6" s="4" t="s">
        <v>315</v>
      </c>
      <c r="T6" s="4" t="s">
        <v>316</v>
      </c>
      <c r="U6" s="4" t="s">
        <v>317</v>
      </c>
      <c r="V6" s="4" t="s">
        <v>318</v>
      </c>
      <c r="W6" s="4" t="s">
        <v>319</v>
      </c>
      <c r="X6" s="4" t="s">
        <v>320</v>
      </c>
      <c r="Y6" s="4" t="s">
        <v>321</v>
      </c>
      <c r="Z6" s="4" t="s">
        <v>322</v>
      </c>
      <c r="AA6" s="4" t="s">
        <v>323</v>
      </c>
      <c r="AB6" s="4" t="s">
        <v>324</v>
      </c>
      <c r="AC6" s="4" t="s">
        <v>325</v>
      </c>
      <c r="AD6" s="4" t="s">
        <v>326</v>
      </c>
      <c r="AE6" s="4" t="s">
        <v>327</v>
      </c>
      <c r="AF6" s="4" t="s">
        <v>328</v>
      </c>
      <c r="AG6" s="4" t="s">
        <v>329</v>
      </c>
      <c r="AH6" s="4" t="s">
        <v>330</v>
      </c>
      <c r="AI6" s="4" t="s">
        <v>331</v>
      </c>
      <c r="AJ6" s="4" t="s">
        <v>332</v>
      </c>
      <c r="AK6" s="4" t="s">
        <v>333</v>
      </c>
      <c r="AL6" s="4" t="s">
        <v>334</v>
      </c>
      <c r="AM6" s="4" t="s">
        <v>335</v>
      </c>
      <c r="AN6" s="4" t="s">
        <v>336</v>
      </c>
      <c r="AO6" s="4" t="s">
        <v>337</v>
      </c>
      <c r="AP6" s="4" t="s">
        <v>338</v>
      </c>
      <c r="AQ6" s="4" t="s">
        <v>339</v>
      </c>
      <c r="AR6" s="4" t="s">
        <v>340</v>
      </c>
      <c r="AS6" s="4" t="s">
        <v>341</v>
      </c>
      <c r="AT6" s="4" t="s">
        <v>342</v>
      </c>
      <c r="AU6" s="4" t="s">
        <v>343</v>
      </c>
      <c r="AV6" s="4" t="s">
        <v>344</v>
      </c>
      <c r="AW6" s="4" t="s">
        <v>345</v>
      </c>
      <c r="AX6" s="4" t="s">
        <v>346</v>
      </c>
      <c r="AY6" s="4" t="s">
        <v>347</v>
      </c>
      <c r="AZ6" s="4" t="s">
        <v>348</v>
      </c>
      <c r="BA6" s="4" t="s">
        <v>349</v>
      </c>
      <c r="BB6" s="4" t="s">
        <v>350</v>
      </c>
      <c r="BC6" s="4" t="s">
        <v>351</v>
      </c>
      <c r="BD6" s="4" t="s">
        <v>352</v>
      </c>
      <c r="BE6" s="4" t="s">
        <v>353</v>
      </c>
      <c r="BF6" s="4" t="s">
        <v>354</v>
      </c>
      <c r="BG6" s="4" t="s">
        <v>355</v>
      </c>
      <c r="BH6" s="4" t="s">
        <v>356</v>
      </c>
      <c r="BI6" s="4" t="s">
        <v>357</v>
      </c>
      <c r="BJ6" s="4" t="s">
        <v>358</v>
      </c>
      <c r="BK6" s="4" t="s">
        <v>359</v>
      </c>
      <c r="BL6" s="4" t="s">
        <v>360</v>
      </c>
      <c r="BM6" s="4" t="s">
        <v>361</v>
      </c>
      <c r="BN6" s="4" t="s">
        <v>362</v>
      </c>
      <c r="BO6" s="4" t="s">
        <v>363</v>
      </c>
      <c r="BP6" s="4" t="s">
        <v>364</v>
      </c>
      <c r="BQ6" s="4" t="s">
        <v>365</v>
      </c>
      <c r="BR6" s="4" t="s">
        <v>366</v>
      </c>
      <c r="BS6" s="4" t="s">
        <v>367</v>
      </c>
      <c r="BT6" s="4" t="s">
        <v>209</v>
      </c>
      <c r="BU6" s="4" t="s">
        <v>368</v>
      </c>
      <c r="BV6" s="4" t="s">
        <v>369</v>
      </c>
      <c r="BW6" s="4" t="s">
        <v>370</v>
      </c>
      <c r="BX6" s="4" t="s">
        <v>371</v>
      </c>
      <c r="BY6" s="4" t="s">
        <v>372</v>
      </c>
      <c r="BZ6" s="4" t="s">
        <v>373</v>
      </c>
      <c r="CA6" s="4" t="s">
        <v>374</v>
      </c>
      <c r="CB6" s="4" t="s">
        <v>243</v>
      </c>
      <c r="CC6" s="4" t="s">
        <v>375</v>
      </c>
      <c r="CD6" s="4" t="s">
        <v>376</v>
      </c>
      <c r="CE6" s="4" t="s">
        <v>377</v>
      </c>
      <c r="CF6" s="4" t="s">
        <v>146</v>
      </c>
      <c r="CG6" s="4" t="s">
        <v>378</v>
      </c>
      <c r="CH6" s="4" t="s">
        <v>379</v>
      </c>
      <c r="CI6" s="4" t="s">
        <v>380</v>
      </c>
      <c r="CJ6" s="4" t="s">
        <v>381</v>
      </c>
      <c r="CK6" s="4" t="s">
        <v>382</v>
      </c>
      <c r="CL6" s="4" t="s">
        <v>383</v>
      </c>
      <c r="CM6" s="4" t="s">
        <v>384</v>
      </c>
      <c r="CN6" s="4" t="s">
        <v>385</v>
      </c>
      <c r="CO6" s="4" t="s">
        <v>386</v>
      </c>
      <c r="CP6" s="4" t="s">
        <v>387</v>
      </c>
      <c r="CQ6" s="4" t="s">
        <v>388</v>
      </c>
      <c r="CR6" s="4" t="s">
        <v>389</v>
      </c>
      <c r="CS6" s="4" t="s">
        <v>390</v>
      </c>
      <c r="CT6" s="4" t="s">
        <v>391</v>
      </c>
      <c r="CU6" s="4" t="s">
        <v>392</v>
      </c>
      <c r="CV6" s="4" t="s">
        <v>393</v>
      </c>
      <c r="CW6" s="4" t="s">
        <v>394</v>
      </c>
      <c r="CX6" s="4" t="s">
        <v>395</v>
      </c>
      <c r="CY6" s="4" t="s">
        <v>396</v>
      </c>
      <c r="CZ6" s="4" t="s">
        <v>379</v>
      </c>
      <c r="DA6" s="4" t="s">
        <v>397</v>
      </c>
      <c r="DB6" s="4" t="s">
        <v>398</v>
      </c>
      <c r="DC6" s="4" t="s">
        <v>399</v>
      </c>
      <c r="DD6" s="4" t="s">
        <v>400</v>
      </c>
      <c r="DE6" s="4" t="s">
        <v>401</v>
      </c>
      <c r="DF6" s="4" t="s">
        <v>402</v>
      </c>
      <c r="DG6" s="4" t="s">
        <v>403</v>
      </c>
      <c r="DH6" s="4" t="s">
        <v>404</v>
      </c>
      <c r="DI6" s="4" t="s">
        <v>405</v>
      </c>
      <c r="DJ6" s="4" t="s">
        <v>406</v>
      </c>
    </row>
    <row r="7" spans="2:114" ht="28.8" x14ac:dyDescent="0.3">
      <c r="B7" t="s">
        <v>45</v>
      </c>
      <c r="C7" t="s">
        <v>1863</v>
      </c>
      <c r="D7" t="str">
        <f>LEFT(C7,(FIND("_",C7)-1))</f>
        <v>total</v>
      </c>
      <c r="E7" t="str">
        <f t="shared" si="100"/>
        <v>Some college or associate's degree</v>
      </c>
      <c r="F7" t="str">
        <f>INDEX($K$4:$DJ$21,MATCH($C7,$H$4:$H$21,0),MATCH(_xlfn.CONCAT($B7,"_",F$3),$K$3:$DJ$3,0))</f>
        <v>39,501</v>
      </c>
      <c r="G7" t="str">
        <f>INDEX($K$4:$DJ$21,MATCH($C7,$H$4:$H$21,0),MATCH(_xlfn.CONCAT($B7,"_",G$3),$K$3:$DJ$3,0))</f>
        <v>±944</v>
      </c>
      <c r="H7" t="str">
        <f t="shared" si="101"/>
        <v>total_Some college or associate's degree</v>
      </c>
      <c r="I7" t="s">
        <v>1856</v>
      </c>
      <c r="J7" s="6" t="s">
        <v>407</v>
      </c>
      <c r="K7" s="4" t="s">
        <v>408</v>
      </c>
      <c r="L7" s="4" t="s">
        <v>409</v>
      </c>
      <c r="M7" s="4" t="s">
        <v>410</v>
      </c>
      <c r="N7" s="4" t="s">
        <v>411</v>
      </c>
      <c r="O7" s="4" t="s">
        <v>412</v>
      </c>
      <c r="P7" s="4" t="s">
        <v>413</v>
      </c>
      <c r="Q7" s="4" t="s">
        <v>414</v>
      </c>
      <c r="R7" s="4" t="s">
        <v>415</v>
      </c>
      <c r="S7" s="4" t="s">
        <v>416</v>
      </c>
      <c r="T7" s="4" t="s">
        <v>417</v>
      </c>
      <c r="U7" s="4" t="s">
        <v>418</v>
      </c>
      <c r="V7" s="4" t="s">
        <v>419</v>
      </c>
      <c r="W7" s="4" t="s">
        <v>420</v>
      </c>
      <c r="X7" s="4" t="s">
        <v>421</v>
      </c>
      <c r="Y7" s="4" t="s">
        <v>422</v>
      </c>
      <c r="Z7" s="4" t="s">
        <v>423</v>
      </c>
      <c r="AA7" s="4" t="s">
        <v>424</v>
      </c>
      <c r="AB7" s="4" t="s">
        <v>425</v>
      </c>
      <c r="AC7" s="4" t="s">
        <v>426</v>
      </c>
      <c r="AD7" s="4" t="s">
        <v>427</v>
      </c>
      <c r="AE7" s="4" t="s">
        <v>428</v>
      </c>
      <c r="AF7" s="4" t="s">
        <v>429</v>
      </c>
      <c r="AG7" s="4" t="s">
        <v>430</v>
      </c>
      <c r="AH7" s="4" t="s">
        <v>431</v>
      </c>
      <c r="AI7" s="4" t="s">
        <v>432</v>
      </c>
      <c r="AJ7" s="4" t="s">
        <v>433</v>
      </c>
      <c r="AK7" s="4" t="s">
        <v>434</v>
      </c>
      <c r="AL7" s="4" t="s">
        <v>435</v>
      </c>
      <c r="AM7" s="4" t="s">
        <v>436</v>
      </c>
      <c r="AN7" s="4" t="s">
        <v>437</v>
      </c>
      <c r="AO7" s="4" t="s">
        <v>438</v>
      </c>
      <c r="AP7" s="4" t="s">
        <v>439</v>
      </c>
      <c r="AQ7" s="4" t="s">
        <v>440</v>
      </c>
      <c r="AR7" s="4" t="s">
        <v>441</v>
      </c>
      <c r="AS7" s="4" t="s">
        <v>442</v>
      </c>
      <c r="AT7" s="4" t="s">
        <v>443</v>
      </c>
      <c r="AU7" s="4" t="s">
        <v>444</v>
      </c>
      <c r="AV7" s="4" t="s">
        <v>445</v>
      </c>
      <c r="AW7" s="4" t="s">
        <v>446</v>
      </c>
      <c r="AX7" s="4" t="s">
        <v>447</v>
      </c>
      <c r="AY7" s="4" t="s">
        <v>448</v>
      </c>
      <c r="AZ7" s="4" t="s">
        <v>449</v>
      </c>
      <c r="BA7" s="4" t="s">
        <v>450</v>
      </c>
      <c r="BB7" s="4" t="s">
        <v>451</v>
      </c>
      <c r="BC7" s="4" t="s">
        <v>271</v>
      </c>
      <c r="BD7" s="4" t="s">
        <v>148</v>
      </c>
      <c r="BE7" s="4" t="s">
        <v>452</v>
      </c>
      <c r="BF7" s="4" t="s">
        <v>453</v>
      </c>
      <c r="BG7" s="4" t="s">
        <v>454</v>
      </c>
      <c r="BH7" s="4" t="s">
        <v>455</v>
      </c>
      <c r="BI7" s="4" t="s">
        <v>456</v>
      </c>
      <c r="BJ7" s="4" t="s">
        <v>457</v>
      </c>
      <c r="BK7" s="4" t="s">
        <v>458</v>
      </c>
      <c r="BL7" s="4" t="s">
        <v>459</v>
      </c>
      <c r="BM7" s="4" t="s">
        <v>460</v>
      </c>
      <c r="BN7" s="4" t="s">
        <v>461</v>
      </c>
      <c r="BO7" s="4" t="s">
        <v>462</v>
      </c>
      <c r="BP7" s="4" t="s">
        <v>463</v>
      </c>
      <c r="BQ7" s="4" t="s">
        <v>464</v>
      </c>
      <c r="BR7" s="4" t="s">
        <v>411</v>
      </c>
      <c r="BS7" s="4" t="s">
        <v>465</v>
      </c>
      <c r="BT7" s="4" t="s">
        <v>466</v>
      </c>
      <c r="BU7" s="4" t="s">
        <v>467</v>
      </c>
      <c r="BV7" s="4" t="s">
        <v>468</v>
      </c>
      <c r="BW7" s="4" t="s">
        <v>469</v>
      </c>
      <c r="BX7" s="4" t="s">
        <v>470</v>
      </c>
      <c r="BY7" s="4" t="s">
        <v>471</v>
      </c>
      <c r="BZ7" s="4" t="s">
        <v>472</v>
      </c>
      <c r="CA7" s="4" t="s">
        <v>473</v>
      </c>
      <c r="CB7" s="4" t="s">
        <v>474</v>
      </c>
      <c r="CC7" s="4" t="s">
        <v>475</v>
      </c>
      <c r="CD7" s="4" t="s">
        <v>476</v>
      </c>
      <c r="CE7" s="4" t="s">
        <v>477</v>
      </c>
      <c r="CF7" s="4" t="s">
        <v>478</v>
      </c>
      <c r="CG7" s="4" t="s">
        <v>479</v>
      </c>
      <c r="CH7" s="4" t="s">
        <v>480</v>
      </c>
      <c r="CI7" s="4" t="s">
        <v>481</v>
      </c>
      <c r="CJ7" s="4" t="s">
        <v>482</v>
      </c>
      <c r="CK7" s="4" t="s">
        <v>483</v>
      </c>
      <c r="CL7" s="4" t="s">
        <v>484</v>
      </c>
      <c r="CM7" s="4" t="s">
        <v>485</v>
      </c>
      <c r="CN7" s="4" t="s">
        <v>486</v>
      </c>
      <c r="CO7" s="4" t="s">
        <v>487</v>
      </c>
      <c r="CP7" s="4" t="s">
        <v>431</v>
      </c>
      <c r="CQ7" s="4" t="s">
        <v>488</v>
      </c>
      <c r="CR7" s="4" t="s">
        <v>489</v>
      </c>
      <c r="CS7" s="4" t="s">
        <v>490</v>
      </c>
      <c r="CT7" s="4" t="s">
        <v>491</v>
      </c>
      <c r="CU7" s="4" t="s">
        <v>492</v>
      </c>
      <c r="CV7" s="4" t="s">
        <v>493</v>
      </c>
      <c r="CW7" s="4" t="s">
        <v>494</v>
      </c>
      <c r="CX7" s="4" t="s">
        <v>495</v>
      </c>
      <c r="CY7" s="4" t="s">
        <v>496</v>
      </c>
      <c r="CZ7" s="4" t="s">
        <v>138</v>
      </c>
      <c r="DA7" s="4" t="s">
        <v>497</v>
      </c>
      <c r="DB7" s="4" t="s">
        <v>498</v>
      </c>
      <c r="DC7" s="4" t="s">
        <v>499</v>
      </c>
      <c r="DD7" s="4" t="s">
        <v>500</v>
      </c>
      <c r="DE7" s="4" t="s">
        <v>501</v>
      </c>
      <c r="DF7" s="4" t="s">
        <v>502</v>
      </c>
      <c r="DG7" s="4" t="s">
        <v>503</v>
      </c>
      <c r="DH7" s="4" t="s">
        <v>504</v>
      </c>
      <c r="DI7" s="4" t="s">
        <v>505</v>
      </c>
      <c r="DJ7" s="4" t="s">
        <v>506</v>
      </c>
    </row>
    <row r="8" spans="2:114" x14ac:dyDescent="0.3">
      <c r="B8" t="s">
        <v>45</v>
      </c>
      <c r="C8" t="s">
        <v>1864</v>
      </c>
      <c r="D8" t="str">
        <f>LEFT(C8,(FIND("_",C8)-1))</f>
        <v>total</v>
      </c>
      <c r="E8" t="str">
        <f t="shared" si="100"/>
        <v>Bachelor's degree</v>
      </c>
      <c r="F8" t="str">
        <f>INDEX($K$4:$DJ$21,MATCH($C8,$H$4:$H$21,0),MATCH(_xlfn.CONCAT($B8,"_",F$3),$K$3:$DJ$3,0))</f>
        <v>56,640</v>
      </c>
      <c r="G8" t="str">
        <f>INDEX($K$4:$DJ$21,MATCH($C8,$H$4:$H$21,0),MATCH(_xlfn.CONCAT($B8,"_",G$3),$K$3:$DJ$3,0))</f>
        <v>±1,667</v>
      </c>
      <c r="H8" t="str">
        <f t="shared" si="101"/>
        <v>total_Bachelor's degree</v>
      </c>
      <c r="I8" t="s">
        <v>1856</v>
      </c>
      <c r="J8" s="6" t="s">
        <v>507</v>
      </c>
      <c r="K8" s="4" t="s">
        <v>508</v>
      </c>
      <c r="L8" s="4" t="s">
        <v>509</v>
      </c>
      <c r="M8" s="4" t="s">
        <v>510</v>
      </c>
      <c r="N8" s="4" t="s">
        <v>511</v>
      </c>
      <c r="O8" s="4" t="s">
        <v>512</v>
      </c>
      <c r="P8" s="4" t="s">
        <v>513</v>
      </c>
      <c r="Q8" s="4" t="s">
        <v>514</v>
      </c>
      <c r="R8" s="4" t="s">
        <v>515</v>
      </c>
      <c r="S8" s="4" t="s">
        <v>516</v>
      </c>
      <c r="T8" s="4" t="s">
        <v>517</v>
      </c>
      <c r="U8" s="4" t="s">
        <v>518</v>
      </c>
      <c r="V8" s="4" t="s">
        <v>519</v>
      </c>
      <c r="W8" s="4" t="s">
        <v>520</v>
      </c>
      <c r="X8" s="4" t="s">
        <v>521</v>
      </c>
      <c r="Y8" s="4" t="s">
        <v>522</v>
      </c>
      <c r="Z8" s="4" t="s">
        <v>523</v>
      </c>
      <c r="AA8" s="4" t="s">
        <v>524</v>
      </c>
      <c r="AB8" s="4" t="s">
        <v>525</v>
      </c>
      <c r="AC8" s="4" t="s">
        <v>526</v>
      </c>
      <c r="AD8" s="4" t="s">
        <v>527</v>
      </c>
      <c r="AE8" s="4" t="s">
        <v>528</v>
      </c>
      <c r="AF8" s="4" t="s">
        <v>529</v>
      </c>
      <c r="AG8" s="4" t="s">
        <v>530</v>
      </c>
      <c r="AH8" s="4" t="s">
        <v>531</v>
      </c>
      <c r="AI8" s="4" t="s">
        <v>532</v>
      </c>
      <c r="AJ8" s="4" t="s">
        <v>533</v>
      </c>
      <c r="AK8" s="4" t="s">
        <v>534</v>
      </c>
      <c r="AL8" s="4" t="s">
        <v>535</v>
      </c>
      <c r="AM8" s="4" t="s">
        <v>536</v>
      </c>
      <c r="AN8" s="4" t="s">
        <v>537</v>
      </c>
      <c r="AO8" s="4" t="s">
        <v>538</v>
      </c>
      <c r="AP8" s="4" t="s">
        <v>539</v>
      </c>
      <c r="AQ8" s="4" t="s">
        <v>540</v>
      </c>
      <c r="AR8" s="4" t="s">
        <v>383</v>
      </c>
      <c r="AS8" s="4" t="s">
        <v>541</v>
      </c>
      <c r="AT8" s="4" t="s">
        <v>542</v>
      </c>
      <c r="AU8" s="4" t="s">
        <v>543</v>
      </c>
      <c r="AV8" s="4" t="s">
        <v>544</v>
      </c>
      <c r="AW8" s="4" t="s">
        <v>545</v>
      </c>
      <c r="AX8" s="4" t="s">
        <v>546</v>
      </c>
      <c r="AY8" s="4" t="s">
        <v>547</v>
      </c>
      <c r="AZ8" s="4" t="s">
        <v>548</v>
      </c>
      <c r="BA8" s="4" t="s">
        <v>549</v>
      </c>
      <c r="BB8" s="4" t="s">
        <v>550</v>
      </c>
      <c r="BC8" s="4" t="s">
        <v>551</v>
      </c>
      <c r="BD8" s="4" t="s">
        <v>552</v>
      </c>
      <c r="BE8" s="4" t="s">
        <v>553</v>
      </c>
      <c r="BF8" s="4" t="s">
        <v>554</v>
      </c>
      <c r="BG8" s="4" t="s">
        <v>555</v>
      </c>
      <c r="BH8" s="4" t="s">
        <v>556</v>
      </c>
      <c r="BI8" s="4" t="s">
        <v>557</v>
      </c>
      <c r="BJ8" s="4" t="s">
        <v>558</v>
      </c>
      <c r="BK8" s="4" t="s">
        <v>559</v>
      </c>
      <c r="BL8" s="4" t="s">
        <v>560</v>
      </c>
      <c r="BM8" s="4" t="s">
        <v>561</v>
      </c>
      <c r="BN8" s="4" t="s">
        <v>562</v>
      </c>
      <c r="BO8" s="4" t="s">
        <v>563</v>
      </c>
      <c r="BP8" s="4" t="s">
        <v>564</v>
      </c>
      <c r="BQ8" s="4" t="s">
        <v>565</v>
      </c>
      <c r="BR8" s="4" t="s">
        <v>566</v>
      </c>
      <c r="BS8" s="4" t="s">
        <v>567</v>
      </c>
      <c r="BT8" s="4" t="s">
        <v>568</v>
      </c>
      <c r="BU8" s="4" t="s">
        <v>569</v>
      </c>
      <c r="BV8" s="4" t="s">
        <v>570</v>
      </c>
      <c r="BW8" s="4" t="s">
        <v>571</v>
      </c>
      <c r="BX8" s="4" t="s">
        <v>572</v>
      </c>
      <c r="BY8" s="4" t="s">
        <v>573</v>
      </c>
      <c r="BZ8" s="4" t="s">
        <v>574</v>
      </c>
      <c r="CA8" s="4" t="s">
        <v>575</v>
      </c>
      <c r="CB8" s="4" t="s">
        <v>576</v>
      </c>
      <c r="CC8" s="4" t="s">
        <v>577</v>
      </c>
      <c r="CD8" s="4" t="s">
        <v>578</v>
      </c>
      <c r="CE8" s="4" t="s">
        <v>579</v>
      </c>
      <c r="CF8" s="4" t="s">
        <v>580</v>
      </c>
      <c r="CG8" s="4" t="s">
        <v>581</v>
      </c>
      <c r="CH8" s="4" t="s">
        <v>582</v>
      </c>
      <c r="CI8" s="4" t="s">
        <v>583</v>
      </c>
      <c r="CJ8" s="4" t="s">
        <v>584</v>
      </c>
      <c r="CK8" s="4" t="s">
        <v>585</v>
      </c>
      <c r="CL8" s="4" t="s">
        <v>586</v>
      </c>
      <c r="CM8" s="4" t="s">
        <v>587</v>
      </c>
      <c r="CN8" s="4" t="s">
        <v>588</v>
      </c>
      <c r="CO8" s="4" t="s">
        <v>589</v>
      </c>
      <c r="CP8" s="4" t="s">
        <v>590</v>
      </c>
      <c r="CQ8" s="4" t="s">
        <v>591</v>
      </c>
      <c r="CR8" s="4" t="s">
        <v>592</v>
      </c>
      <c r="CS8" s="4" t="s">
        <v>593</v>
      </c>
      <c r="CT8" s="4" t="s">
        <v>594</v>
      </c>
      <c r="CU8" s="4" t="s">
        <v>595</v>
      </c>
      <c r="CV8" s="4" t="s">
        <v>596</v>
      </c>
      <c r="CW8" s="4" t="s">
        <v>597</v>
      </c>
      <c r="CX8" s="4" t="s">
        <v>598</v>
      </c>
      <c r="CY8" s="4" t="s">
        <v>599</v>
      </c>
      <c r="CZ8" s="4" t="s">
        <v>600</v>
      </c>
      <c r="DA8" s="4" t="s">
        <v>601</v>
      </c>
      <c r="DB8" s="4" t="s">
        <v>554</v>
      </c>
      <c r="DC8" s="4" t="s">
        <v>602</v>
      </c>
      <c r="DD8" s="4" t="s">
        <v>603</v>
      </c>
      <c r="DE8" s="4" t="s">
        <v>604</v>
      </c>
      <c r="DF8" s="4" t="s">
        <v>605</v>
      </c>
      <c r="DG8" s="4" t="s">
        <v>606</v>
      </c>
      <c r="DH8" s="4" t="s">
        <v>607</v>
      </c>
      <c r="DI8" s="4" t="s">
        <v>608</v>
      </c>
      <c r="DJ8" s="4" t="s">
        <v>609</v>
      </c>
    </row>
    <row r="9" spans="2:114" x14ac:dyDescent="0.3">
      <c r="B9" t="s">
        <v>45</v>
      </c>
      <c r="C9" t="s">
        <v>1865</v>
      </c>
      <c r="D9" t="str">
        <f>LEFT(C9,(FIND("_",C9)-1))</f>
        <v>total</v>
      </c>
      <c r="E9" t="str">
        <f t="shared" si="100"/>
        <v>Graduate or professional degree</v>
      </c>
      <c r="F9" t="str">
        <f>INDEX($K$4:$DJ$21,MATCH($C9,$H$4:$H$21,0),MATCH(_xlfn.CONCAT($B9,"_",F$3),$K$3:$DJ$3,0))</f>
        <v>70,732</v>
      </c>
      <c r="G9" t="str">
        <f>INDEX($K$4:$DJ$21,MATCH($C9,$H$4:$H$21,0),MATCH(_xlfn.CONCAT($B9,"_",G$3),$K$3:$DJ$3,0))</f>
        <v>±1,893</v>
      </c>
      <c r="H9" t="str">
        <f t="shared" si="101"/>
        <v>total_Graduate or professional degree</v>
      </c>
      <c r="I9" t="s">
        <v>1856</v>
      </c>
      <c r="J9" s="6" t="s">
        <v>610</v>
      </c>
      <c r="K9" s="4" t="s">
        <v>611</v>
      </c>
      <c r="L9" s="4" t="s">
        <v>612</v>
      </c>
      <c r="M9" s="4" t="s">
        <v>613</v>
      </c>
      <c r="N9" s="4" t="s">
        <v>614</v>
      </c>
      <c r="O9" s="4" t="s">
        <v>615</v>
      </c>
      <c r="P9" s="4" t="s">
        <v>616</v>
      </c>
      <c r="Q9" s="4" t="s">
        <v>617</v>
      </c>
      <c r="R9" s="4" t="s">
        <v>618</v>
      </c>
      <c r="S9" s="4" t="s">
        <v>619</v>
      </c>
      <c r="T9" s="4" t="s">
        <v>620</v>
      </c>
      <c r="U9" s="4" t="s">
        <v>621</v>
      </c>
      <c r="V9" s="4" t="s">
        <v>622</v>
      </c>
      <c r="W9" s="4" t="s">
        <v>623</v>
      </c>
      <c r="X9" s="4" t="s">
        <v>624</v>
      </c>
      <c r="Y9" s="4" t="s">
        <v>625</v>
      </c>
      <c r="Z9" s="4" t="s">
        <v>626</v>
      </c>
      <c r="AA9" s="4" t="s">
        <v>627</v>
      </c>
      <c r="AB9" s="4" t="s">
        <v>628</v>
      </c>
      <c r="AC9" s="4" t="s">
        <v>629</v>
      </c>
      <c r="AD9" s="4" t="s">
        <v>630</v>
      </c>
      <c r="AE9" s="4" t="s">
        <v>631</v>
      </c>
      <c r="AF9" s="4" t="s">
        <v>632</v>
      </c>
      <c r="AG9" s="4" t="s">
        <v>633</v>
      </c>
      <c r="AH9" s="4" t="s">
        <v>634</v>
      </c>
      <c r="AI9" s="4" t="s">
        <v>635</v>
      </c>
      <c r="AJ9" s="4" t="s">
        <v>636</v>
      </c>
      <c r="AK9" s="4" t="s">
        <v>637</v>
      </c>
      <c r="AL9" s="4" t="s">
        <v>596</v>
      </c>
      <c r="AM9" s="4" t="s">
        <v>638</v>
      </c>
      <c r="AN9" s="4" t="s">
        <v>639</v>
      </c>
      <c r="AO9" s="4" t="s">
        <v>640</v>
      </c>
      <c r="AP9" s="4" t="s">
        <v>641</v>
      </c>
      <c r="AQ9" s="4" t="s">
        <v>642</v>
      </c>
      <c r="AR9" s="4" t="s">
        <v>643</v>
      </c>
      <c r="AS9" s="4" t="s">
        <v>644</v>
      </c>
      <c r="AT9" s="4" t="s">
        <v>645</v>
      </c>
      <c r="AU9" s="4" t="s">
        <v>646</v>
      </c>
      <c r="AV9" s="4" t="s">
        <v>647</v>
      </c>
      <c r="AW9" s="4" t="s">
        <v>648</v>
      </c>
      <c r="AX9" s="4" t="s">
        <v>649</v>
      </c>
      <c r="AY9" s="4" t="s">
        <v>650</v>
      </c>
      <c r="AZ9" s="4" t="s">
        <v>651</v>
      </c>
      <c r="BA9" s="4" t="s">
        <v>652</v>
      </c>
      <c r="BB9" s="4" t="s">
        <v>653</v>
      </c>
      <c r="BC9" s="4" t="s">
        <v>654</v>
      </c>
      <c r="BD9" s="4" t="s">
        <v>655</v>
      </c>
      <c r="BE9" s="4" t="s">
        <v>656</v>
      </c>
      <c r="BF9" s="4" t="s">
        <v>630</v>
      </c>
      <c r="BG9" s="4" t="s">
        <v>657</v>
      </c>
      <c r="BH9" s="4" t="s">
        <v>658</v>
      </c>
      <c r="BI9" s="4" t="s">
        <v>659</v>
      </c>
      <c r="BJ9" s="4" t="s">
        <v>660</v>
      </c>
      <c r="BK9" s="4" t="s">
        <v>661</v>
      </c>
      <c r="BL9" s="4" t="s">
        <v>662</v>
      </c>
      <c r="BM9" s="4" t="s">
        <v>663</v>
      </c>
      <c r="BN9" s="4" t="s">
        <v>664</v>
      </c>
      <c r="BO9" s="4" t="s">
        <v>665</v>
      </c>
      <c r="BP9" s="4" t="s">
        <v>666</v>
      </c>
      <c r="BQ9" s="4" t="s">
        <v>667</v>
      </c>
      <c r="BR9" s="4" t="s">
        <v>668</v>
      </c>
      <c r="BS9" s="4" t="s">
        <v>669</v>
      </c>
      <c r="BT9" s="4" t="s">
        <v>670</v>
      </c>
      <c r="BU9" s="4" t="s">
        <v>671</v>
      </c>
      <c r="BV9" s="4" t="s">
        <v>672</v>
      </c>
      <c r="BW9" s="4" t="s">
        <v>673</v>
      </c>
      <c r="BX9" s="4" t="s">
        <v>674</v>
      </c>
      <c r="BY9" s="4" t="s">
        <v>675</v>
      </c>
      <c r="BZ9" s="4" t="s">
        <v>539</v>
      </c>
      <c r="CA9" s="4" t="s">
        <v>676</v>
      </c>
      <c r="CB9" s="4" t="s">
        <v>677</v>
      </c>
      <c r="CC9" s="4" t="s">
        <v>678</v>
      </c>
      <c r="CD9" s="4" t="s">
        <v>679</v>
      </c>
      <c r="CE9" s="4" t="s">
        <v>680</v>
      </c>
      <c r="CF9" s="4" t="s">
        <v>681</v>
      </c>
      <c r="CG9" s="4" t="s">
        <v>682</v>
      </c>
      <c r="CH9" s="4" t="s">
        <v>683</v>
      </c>
      <c r="CI9" s="4" t="s">
        <v>684</v>
      </c>
      <c r="CJ9" s="4" t="s">
        <v>685</v>
      </c>
      <c r="CK9" s="4" t="s">
        <v>686</v>
      </c>
      <c r="CL9" s="4" t="s">
        <v>687</v>
      </c>
      <c r="CM9" s="4" t="s">
        <v>688</v>
      </c>
      <c r="CN9" s="4" t="s">
        <v>689</v>
      </c>
      <c r="CO9" s="4" t="s">
        <v>690</v>
      </c>
      <c r="CP9" s="4" t="s">
        <v>691</v>
      </c>
      <c r="CQ9" s="4" t="s">
        <v>692</v>
      </c>
      <c r="CR9" s="4" t="s">
        <v>693</v>
      </c>
      <c r="CS9" s="4" t="s">
        <v>694</v>
      </c>
      <c r="CT9" s="4" t="s">
        <v>695</v>
      </c>
      <c r="CU9" s="4" t="s">
        <v>696</v>
      </c>
      <c r="CV9" s="4" t="s">
        <v>697</v>
      </c>
      <c r="CW9" s="4" t="s">
        <v>698</v>
      </c>
      <c r="CX9" s="4" t="s">
        <v>299</v>
      </c>
      <c r="CY9" s="4" t="s">
        <v>699</v>
      </c>
      <c r="CZ9" s="4" t="s">
        <v>700</v>
      </c>
      <c r="DA9" s="4" t="s">
        <v>701</v>
      </c>
      <c r="DB9" s="4" t="s">
        <v>702</v>
      </c>
      <c r="DC9" s="4" t="s">
        <v>703</v>
      </c>
      <c r="DD9" s="4" t="s">
        <v>704</v>
      </c>
      <c r="DE9" s="4" t="s">
        <v>705</v>
      </c>
      <c r="DF9" s="4" t="s">
        <v>653</v>
      </c>
      <c r="DG9" s="4" t="s">
        <v>706</v>
      </c>
      <c r="DH9" s="4" t="s">
        <v>707</v>
      </c>
      <c r="DI9" s="4" t="s">
        <v>708</v>
      </c>
      <c r="DJ9" s="4" t="s">
        <v>709</v>
      </c>
    </row>
    <row r="10" spans="2:114" x14ac:dyDescent="0.3">
      <c r="B10" t="s">
        <v>45</v>
      </c>
      <c r="C10" t="s">
        <v>1866</v>
      </c>
      <c r="D10" t="str">
        <f>LEFT(C10,(FIND("_",C10)-1))</f>
        <v>male</v>
      </c>
      <c r="E10" t="str">
        <f t="shared" si="100"/>
        <v>Male:</v>
      </c>
      <c r="F10" t="str">
        <f>INDEX($K$4:$DJ$21,MATCH($C10,$H$4:$H$21,0),MATCH(_xlfn.CONCAT($B10,"_",F$3),$K$3:$DJ$3,0))</f>
        <v>51,867</v>
      </c>
      <c r="G10" t="str">
        <f>INDEX($K$4:$DJ$21,MATCH($C10,$H$4:$H$21,0),MATCH(_xlfn.CONCAT($B10,"_",G$3),$K$3:$DJ$3,0))</f>
        <v>±578</v>
      </c>
      <c r="H10" t="str">
        <f t="shared" si="101"/>
        <v>male_Male:</v>
      </c>
      <c r="I10" t="s">
        <v>1857</v>
      </c>
      <c r="J10" s="6" t="s">
        <v>710</v>
      </c>
      <c r="K10" s="4" t="s">
        <v>711</v>
      </c>
      <c r="L10" s="4" t="s">
        <v>712</v>
      </c>
      <c r="M10" s="4" t="s">
        <v>713</v>
      </c>
      <c r="N10" s="4" t="s">
        <v>714</v>
      </c>
      <c r="O10" s="4" t="s">
        <v>715</v>
      </c>
      <c r="P10" s="4" t="s">
        <v>716</v>
      </c>
      <c r="Q10" s="4" t="s">
        <v>717</v>
      </c>
      <c r="R10" s="4" t="s">
        <v>718</v>
      </c>
      <c r="S10" s="4" t="s">
        <v>719</v>
      </c>
      <c r="T10" s="4" t="s">
        <v>720</v>
      </c>
      <c r="U10" s="4" t="s">
        <v>721</v>
      </c>
      <c r="V10" s="4" t="s">
        <v>722</v>
      </c>
      <c r="W10" s="4" t="s">
        <v>723</v>
      </c>
      <c r="X10" s="4" t="s">
        <v>724</v>
      </c>
      <c r="Y10" s="4" t="s">
        <v>725</v>
      </c>
      <c r="Z10" s="4" t="s">
        <v>726</v>
      </c>
      <c r="AA10" s="4" t="s">
        <v>727</v>
      </c>
      <c r="AB10" s="4" t="s">
        <v>728</v>
      </c>
      <c r="AC10" s="4" t="s">
        <v>729</v>
      </c>
      <c r="AD10" s="4" t="s">
        <v>730</v>
      </c>
      <c r="AE10" s="4" t="s">
        <v>731</v>
      </c>
      <c r="AF10" s="4" t="s">
        <v>732</v>
      </c>
      <c r="AG10" s="4" t="s">
        <v>733</v>
      </c>
      <c r="AH10" s="4" t="s">
        <v>734</v>
      </c>
      <c r="AI10" s="4" t="s">
        <v>735</v>
      </c>
      <c r="AJ10" s="4" t="s">
        <v>736</v>
      </c>
      <c r="AK10" s="4" t="s">
        <v>737</v>
      </c>
      <c r="AL10" s="4" t="s">
        <v>326</v>
      </c>
      <c r="AM10" s="4" t="s">
        <v>738</v>
      </c>
      <c r="AN10" s="4" t="s">
        <v>739</v>
      </c>
      <c r="AO10" s="4" t="s">
        <v>740</v>
      </c>
      <c r="AP10" s="4" t="s">
        <v>741</v>
      </c>
      <c r="AQ10" s="4" t="s">
        <v>742</v>
      </c>
      <c r="AR10" s="4" t="s">
        <v>743</v>
      </c>
      <c r="AS10" s="4" t="s">
        <v>744</v>
      </c>
      <c r="AT10" s="4" t="s">
        <v>745</v>
      </c>
      <c r="AU10" s="4" t="s">
        <v>746</v>
      </c>
      <c r="AV10" s="4" t="s">
        <v>747</v>
      </c>
      <c r="AW10" s="4" t="s">
        <v>748</v>
      </c>
      <c r="AX10" s="4" t="s">
        <v>749</v>
      </c>
      <c r="AY10" s="4" t="s">
        <v>750</v>
      </c>
      <c r="AZ10" s="4" t="s">
        <v>751</v>
      </c>
      <c r="BA10" s="4" t="s">
        <v>752</v>
      </c>
      <c r="BB10" s="4" t="s">
        <v>409</v>
      </c>
      <c r="BC10" s="4" t="s">
        <v>753</v>
      </c>
      <c r="BD10" s="4" t="s">
        <v>732</v>
      </c>
      <c r="BE10" s="4" t="s">
        <v>754</v>
      </c>
      <c r="BF10" s="4" t="s">
        <v>755</v>
      </c>
      <c r="BG10" s="4" t="s">
        <v>756</v>
      </c>
      <c r="BH10" s="4" t="s">
        <v>757</v>
      </c>
      <c r="BI10" s="4" t="s">
        <v>758</v>
      </c>
      <c r="BJ10" s="4" t="s">
        <v>759</v>
      </c>
      <c r="BK10" s="4" t="s">
        <v>760</v>
      </c>
      <c r="BL10" s="4" t="s">
        <v>761</v>
      </c>
      <c r="BM10" s="4" t="s">
        <v>762</v>
      </c>
      <c r="BN10" s="4" t="s">
        <v>763</v>
      </c>
      <c r="BO10" s="4" t="s">
        <v>764</v>
      </c>
      <c r="BP10" s="4" t="s">
        <v>765</v>
      </c>
      <c r="BQ10" s="4" t="s">
        <v>766</v>
      </c>
      <c r="BR10" s="4" t="s">
        <v>767</v>
      </c>
      <c r="BS10" s="4" t="s">
        <v>768</v>
      </c>
      <c r="BT10" s="4" t="s">
        <v>769</v>
      </c>
      <c r="BU10" s="4" t="s">
        <v>770</v>
      </c>
      <c r="BV10" s="4" t="s">
        <v>771</v>
      </c>
      <c r="BW10" s="4" t="s">
        <v>772</v>
      </c>
      <c r="BX10" s="4" t="s">
        <v>316</v>
      </c>
      <c r="BY10" s="4" t="s">
        <v>773</v>
      </c>
      <c r="BZ10" s="4" t="s">
        <v>774</v>
      </c>
      <c r="CA10" s="4" t="s">
        <v>775</v>
      </c>
      <c r="CB10" s="4" t="s">
        <v>776</v>
      </c>
      <c r="CC10" s="4" t="s">
        <v>777</v>
      </c>
      <c r="CD10" s="4" t="s">
        <v>778</v>
      </c>
      <c r="CE10" s="4" t="s">
        <v>779</v>
      </c>
      <c r="CF10" s="4" t="s">
        <v>780</v>
      </c>
      <c r="CG10" s="4" t="s">
        <v>742</v>
      </c>
      <c r="CH10" s="4" t="s">
        <v>781</v>
      </c>
      <c r="CI10" s="4" t="s">
        <v>782</v>
      </c>
      <c r="CJ10" s="4" t="s">
        <v>552</v>
      </c>
      <c r="CK10" s="4" t="s">
        <v>783</v>
      </c>
      <c r="CL10" s="4" t="s">
        <v>784</v>
      </c>
      <c r="CM10" s="4" t="s">
        <v>785</v>
      </c>
      <c r="CN10" s="4" t="s">
        <v>786</v>
      </c>
      <c r="CO10" s="4" t="s">
        <v>787</v>
      </c>
      <c r="CP10" s="4" t="s">
        <v>788</v>
      </c>
      <c r="CQ10" s="4" t="s">
        <v>789</v>
      </c>
      <c r="CR10" s="4" t="s">
        <v>790</v>
      </c>
      <c r="CS10" s="4" t="s">
        <v>791</v>
      </c>
      <c r="CT10" s="4" t="s">
        <v>792</v>
      </c>
      <c r="CU10" s="4" t="s">
        <v>793</v>
      </c>
      <c r="CV10" s="4" t="s">
        <v>156</v>
      </c>
      <c r="CW10" s="4" t="s">
        <v>794</v>
      </c>
      <c r="CX10" s="4" t="s">
        <v>795</v>
      </c>
      <c r="CY10" s="4" t="s">
        <v>796</v>
      </c>
      <c r="CZ10" s="4" t="s">
        <v>797</v>
      </c>
      <c r="DA10" s="4" t="s">
        <v>798</v>
      </c>
      <c r="DB10" s="4" t="s">
        <v>799</v>
      </c>
      <c r="DC10" s="4" t="s">
        <v>800</v>
      </c>
      <c r="DD10" s="4" t="s">
        <v>801</v>
      </c>
      <c r="DE10" s="4" t="s">
        <v>802</v>
      </c>
      <c r="DF10" s="4" t="s">
        <v>803</v>
      </c>
      <c r="DG10" s="4" t="s">
        <v>804</v>
      </c>
      <c r="DH10" s="4" t="s">
        <v>805</v>
      </c>
      <c r="DI10" s="4" t="s">
        <v>806</v>
      </c>
      <c r="DJ10" s="4" t="s">
        <v>807</v>
      </c>
    </row>
    <row r="11" spans="2:114" x14ac:dyDescent="0.3">
      <c r="B11" t="s">
        <v>45</v>
      </c>
      <c r="C11" t="s">
        <v>1867</v>
      </c>
      <c r="D11" t="str">
        <f>LEFT(C11,(FIND("_",C11)-1))</f>
        <v>male</v>
      </c>
      <c r="E11" t="str">
        <f t="shared" si="100"/>
        <v>Less than high school graduate</v>
      </c>
      <c r="F11" t="str">
        <f>INDEX($K$4:$DJ$21,MATCH($C11,$H$4:$H$21,0),MATCH(_xlfn.CONCAT($B11,"_",F$3),$K$3:$DJ$3,0))</f>
        <v>32,089</v>
      </c>
      <c r="G11" t="str">
        <f>INDEX($K$4:$DJ$21,MATCH($C11,$H$4:$H$21,0),MATCH(_xlfn.CONCAT($B11,"_",G$3),$K$3:$DJ$3,0))</f>
        <v>±1,079</v>
      </c>
      <c r="H11" t="str">
        <f t="shared" si="101"/>
        <v>male_Less than high school graduate</v>
      </c>
      <c r="I11" t="s">
        <v>1857</v>
      </c>
      <c r="J11" s="7" t="s">
        <v>203</v>
      </c>
      <c r="K11" s="4" t="s">
        <v>808</v>
      </c>
      <c r="L11" s="4" t="s">
        <v>809</v>
      </c>
      <c r="M11" s="4" t="s">
        <v>810</v>
      </c>
      <c r="N11" s="4" t="s">
        <v>811</v>
      </c>
      <c r="O11" s="4" t="s">
        <v>812</v>
      </c>
      <c r="P11" s="4" t="s">
        <v>813</v>
      </c>
      <c r="Q11" s="4" t="s">
        <v>814</v>
      </c>
      <c r="R11" s="4" t="s">
        <v>815</v>
      </c>
      <c r="S11" s="4" t="s">
        <v>816</v>
      </c>
      <c r="T11" s="4" t="s">
        <v>817</v>
      </c>
      <c r="U11" s="4" t="s">
        <v>818</v>
      </c>
      <c r="V11" s="4" t="s">
        <v>819</v>
      </c>
      <c r="W11" s="4" t="s">
        <v>820</v>
      </c>
      <c r="X11" s="4" t="s">
        <v>821</v>
      </c>
      <c r="Y11" s="4" t="s">
        <v>822</v>
      </c>
      <c r="Z11" s="4" t="s">
        <v>823</v>
      </c>
      <c r="AA11" s="4" t="s">
        <v>824</v>
      </c>
      <c r="AB11" s="4" t="s">
        <v>825</v>
      </c>
      <c r="AC11" s="4" t="s">
        <v>826</v>
      </c>
      <c r="AD11" s="4" t="s">
        <v>827</v>
      </c>
      <c r="AE11" s="4" t="s">
        <v>828</v>
      </c>
      <c r="AF11" s="4" t="s">
        <v>829</v>
      </c>
      <c r="AG11" s="4" t="s">
        <v>830</v>
      </c>
      <c r="AH11" s="4" t="s">
        <v>831</v>
      </c>
      <c r="AI11" s="4" t="s">
        <v>832</v>
      </c>
      <c r="AJ11" s="4" t="s">
        <v>833</v>
      </c>
      <c r="AK11" s="4" t="s">
        <v>834</v>
      </c>
      <c r="AL11" s="4" t="s">
        <v>455</v>
      </c>
      <c r="AM11" s="4" t="s">
        <v>835</v>
      </c>
      <c r="AN11" s="4" t="s">
        <v>836</v>
      </c>
      <c r="AO11" s="4" t="s">
        <v>837</v>
      </c>
      <c r="AP11" s="4" t="s">
        <v>838</v>
      </c>
      <c r="AQ11" s="4" t="s">
        <v>839</v>
      </c>
      <c r="AR11" s="4" t="s">
        <v>840</v>
      </c>
      <c r="AS11" s="4" t="s">
        <v>841</v>
      </c>
      <c r="AT11" s="4" t="s">
        <v>842</v>
      </c>
      <c r="AU11" s="4" t="s">
        <v>843</v>
      </c>
      <c r="AV11" s="4" t="s">
        <v>844</v>
      </c>
      <c r="AW11" s="4" t="s">
        <v>845</v>
      </c>
      <c r="AX11" s="4" t="s">
        <v>846</v>
      </c>
      <c r="AY11" s="4" t="s">
        <v>847</v>
      </c>
      <c r="AZ11" s="4" t="s">
        <v>848</v>
      </c>
      <c r="BA11" s="4" t="s">
        <v>849</v>
      </c>
      <c r="BB11" s="4" t="s">
        <v>850</v>
      </c>
      <c r="BC11" s="4" t="s">
        <v>851</v>
      </c>
      <c r="BD11" s="4" t="s">
        <v>404</v>
      </c>
      <c r="BE11" s="4" t="s">
        <v>852</v>
      </c>
      <c r="BF11" s="4" t="s">
        <v>853</v>
      </c>
      <c r="BG11" s="4" t="s">
        <v>854</v>
      </c>
      <c r="BH11" s="4" t="s">
        <v>855</v>
      </c>
      <c r="BI11" s="4" t="s">
        <v>856</v>
      </c>
      <c r="BJ11" s="4" t="s">
        <v>857</v>
      </c>
      <c r="BK11" s="4" t="s">
        <v>858</v>
      </c>
      <c r="BL11" s="4" t="s">
        <v>859</v>
      </c>
      <c r="BM11" s="4" t="s">
        <v>860</v>
      </c>
      <c r="BN11" s="4" t="s">
        <v>861</v>
      </c>
      <c r="BO11" s="4" t="s">
        <v>862</v>
      </c>
      <c r="BP11" s="4" t="s">
        <v>863</v>
      </c>
      <c r="BQ11" s="4" t="s">
        <v>864</v>
      </c>
      <c r="BR11" s="4" t="s">
        <v>865</v>
      </c>
      <c r="BS11" s="4" t="s">
        <v>866</v>
      </c>
      <c r="BT11" s="4" t="s">
        <v>867</v>
      </c>
      <c r="BU11" s="4" t="s">
        <v>868</v>
      </c>
      <c r="BV11" s="4" t="s">
        <v>869</v>
      </c>
      <c r="BW11" s="4" t="s">
        <v>870</v>
      </c>
      <c r="BX11" s="4" t="s">
        <v>871</v>
      </c>
      <c r="BY11" s="4" t="s">
        <v>872</v>
      </c>
      <c r="BZ11" s="4" t="s">
        <v>873</v>
      </c>
      <c r="CA11" s="4" t="s">
        <v>874</v>
      </c>
      <c r="CB11" s="4" t="s">
        <v>875</v>
      </c>
      <c r="CC11" s="4" t="s">
        <v>876</v>
      </c>
      <c r="CD11" s="4" t="s">
        <v>877</v>
      </c>
      <c r="CE11" s="4" t="s">
        <v>878</v>
      </c>
      <c r="CF11" s="4" t="s">
        <v>879</v>
      </c>
      <c r="CG11" s="4" t="s">
        <v>880</v>
      </c>
      <c r="CH11" s="4" t="s">
        <v>881</v>
      </c>
      <c r="CI11" s="4" t="s">
        <v>882</v>
      </c>
      <c r="CJ11" s="4" t="s">
        <v>883</v>
      </c>
      <c r="CK11" s="4" t="s">
        <v>884</v>
      </c>
      <c r="CL11" s="4" t="s">
        <v>885</v>
      </c>
      <c r="CM11" s="4" t="s">
        <v>886</v>
      </c>
      <c r="CN11" s="4" t="s">
        <v>887</v>
      </c>
      <c r="CO11" s="4" t="s">
        <v>888</v>
      </c>
      <c r="CP11" s="4" t="s">
        <v>889</v>
      </c>
      <c r="CQ11" s="4" t="s">
        <v>890</v>
      </c>
      <c r="CR11" s="4" t="s">
        <v>891</v>
      </c>
      <c r="CS11" s="4" t="s">
        <v>892</v>
      </c>
      <c r="CT11" s="4" t="s">
        <v>893</v>
      </c>
      <c r="CU11" s="4" t="s">
        <v>894</v>
      </c>
      <c r="CV11" s="4" t="s">
        <v>895</v>
      </c>
      <c r="CW11" s="4" t="s">
        <v>896</v>
      </c>
      <c r="CX11" s="4" t="s">
        <v>897</v>
      </c>
      <c r="CY11" s="4" t="s">
        <v>898</v>
      </c>
      <c r="CZ11" s="4" t="s">
        <v>899</v>
      </c>
      <c r="DA11" s="4" t="s">
        <v>900</v>
      </c>
      <c r="DB11" s="4" t="s">
        <v>901</v>
      </c>
      <c r="DC11" s="4" t="s">
        <v>902</v>
      </c>
      <c r="DD11" s="4" t="s">
        <v>903</v>
      </c>
      <c r="DE11" s="4" t="s">
        <v>904</v>
      </c>
      <c r="DF11" s="4" t="s">
        <v>905</v>
      </c>
      <c r="DG11" s="4" t="s">
        <v>906</v>
      </c>
      <c r="DH11" s="4" t="s">
        <v>907</v>
      </c>
      <c r="DI11" s="4" t="s">
        <v>908</v>
      </c>
      <c r="DJ11" s="4" t="s">
        <v>909</v>
      </c>
    </row>
    <row r="12" spans="2:114" ht="28.8" x14ac:dyDescent="0.3">
      <c r="B12" t="s">
        <v>45</v>
      </c>
      <c r="C12" t="s">
        <v>1868</v>
      </c>
      <c r="D12" t="str">
        <f>LEFT(C12,(FIND("_",C12)-1))</f>
        <v>male</v>
      </c>
      <c r="E12" t="str">
        <f t="shared" si="100"/>
        <v>High school graduate (includes equivalency)</v>
      </c>
      <c r="F12" t="str">
        <f>INDEX($K$4:$DJ$21,MATCH($C12,$H$4:$H$21,0),MATCH(_xlfn.CONCAT($B12,"_",F$3),$K$3:$DJ$3,0))</f>
        <v>41,600</v>
      </c>
      <c r="G12" t="str">
        <f>INDEX($K$4:$DJ$21,MATCH($C12,$H$4:$H$21,0),MATCH(_xlfn.CONCAT($B12,"_",G$3),$K$3:$DJ$3,0))</f>
        <v>±795</v>
      </c>
      <c r="H12" t="str">
        <f t="shared" si="101"/>
        <v>male_High school graduate (includes equivalency)</v>
      </c>
      <c r="I12" t="s">
        <v>1857</v>
      </c>
      <c r="J12" s="7" t="s">
        <v>306</v>
      </c>
      <c r="K12" s="4" t="s">
        <v>910</v>
      </c>
      <c r="L12" s="4" t="s">
        <v>911</v>
      </c>
      <c r="M12" s="4" t="s">
        <v>912</v>
      </c>
      <c r="N12" s="4" t="s">
        <v>913</v>
      </c>
      <c r="O12" s="4" t="s">
        <v>914</v>
      </c>
      <c r="P12" s="4" t="s">
        <v>915</v>
      </c>
      <c r="Q12" s="4" t="s">
        <v>916</v>
      </c>
      <c r="R12" s="4" t="s">
        <v>917</v>
      </c>
      <c r="S12" s="4" t="s">
        <v>918</v>
      </c>
      <c r="T12" s="4" t="s">
        <v>919</v>
      </c>
      <c r="U12" s="4" t="s">
        <v>764</v>
      </c>
      <c r="V12" s="4" t="s">
        <v>920</v>
      </c>
      <c r="W12" s="4" t="s">
        <v>921</v>
      </c>
      <c r="X12" s="4" t="s">
        <v>922</v>
      </c>
      <c r="Y12" s="4" t="s">
        <v>923</v>
      </c>
      <c r="Z12" s="4" t="s">
        <v>924</v>
      </c>
      <c r="AA12" s="4" t="s">
        <v>925</v>
      </c>
      <c r="AB12" s="4" t="s">
        <v>926</v>
      </c>
      <c r="AC12" s="4" t="s">
        <v>927</v>
      </c>
      <c r="AD12" s="4" t="s">
        <v>928</v>
      </c>
      <c r="AE12" s="4" t="s">
        <v>929</v>
      </c>
      <c r="AF12" s="4" t="s">
        <v>930</v>
      </c>
      <c r="AG12" s="4" t="s">
        <v>931</v>
      </c>
      <c r="AH12" s="4" t="s">
        <v>229</v>
      </c>
      <c r="AI12" s="4" t="s">
        <v>932</v>
      </c>
      <c r="AJ12" s="4" t="s">
        <v>933</v>
      </c>
      <c r="AK12" s="4" t="s">
        <v>934</v>
      </c>
      <c r="AL12" s="4" t="s">
        <v>935</v>
      </c>
      <c r="AM12" s="4" t="s">
        <v>936</v>
      </c>
      <c r="AN12" s="4" t="s">
        <v>736</v>
      </c>
      <c r="AO12" s="4" t="s">
        <v>937</v>
      </c>
      <c r="AP12" s="4" t="s">
        <v>938</v>
      </c>
      <c r="AQ12" s="4" t="s">
        <v>939</v>
      </c>
      <c r="AR12" s="4" t="s">
        <v>463</v>
      </c>
      <c r="AS12" s="4" t="s">
        <v>940</v>
      </c>
      <c r="AT12" s="4" t="s">
        <v>941</v>
      </c>
      <c r="AU12" s="4" t="s">
        <v>942</v>
      </c>
      <c r="AV12" s="4" t="s">
        <v>943</v>
      </c>
      <c r="AW12" s="4" t="s">
        <v>944</v>
      </c>
      <c r="AX12" s="4" t="s">
        <v>945</v>
      </c>
      <c r="AY12" s="4" t="s">
        <v>946</v>
      </c>
      <c r="AZ12" s="4" t="s">
        <v>947</v>
      </c>
      <c r="BA12" s="4" t="s">
        <v>948</v>
      </c>
      <c r="BB12" s="4" t="s">
        <v>413</v>
      </c>
      <c r="BC12" s="4" t="s">
        <v>949</v>
      </c>
      <c r="BD12" s="4" t="s">
        <v>950</v>
      </c>
      <c r="BE12" s="4" t="s">
        <v>951</v>
      </c>
      <c r="BF12" s="4" t="s">
        <v>385</v>
      </c>
      <c r="BG12" s="4" t="s">
        <v>952</v>
      </c>
      <c r="BH12" s="4" t="s">
        <v>953</v>
      </c>
      <c r="BI12" s="4" t="s">
        <v>954</v>
      </c>
      <c r="BJ12" s="4" t="s">
        <v>955</v>
      </c>
      <c r="BK12" s="4" t="s">
        <v>956</v>
      </c>
      <c r="BL12" s="4" t="s">
        <v>957</v>
      </c>
      <c r="BM12" s="4" t="s">
        <v>958</v>
      </c>
      <c r="BN12" s="4" t="s">
        <v>959</v>
      </c>
      <c r="BO12" s="4" t="s">
        <v>960</v>
      </c>
      <c r="BP12" s="4" t="s">
        <v>961</v>
      </c>
      <c r="BQ12" s="4" t="s">
        <v>962</v>
      </c>
      <c r="BR12" s="4" t="s">
        <v>963</v>
      </c>
      <c r="BS12" s="4" t="s">
        <v>964</v>
      </c>
      <c r="BT12" s="4" t="s">
        <v>965</v>
      </c>
      <c r="BU12" s="4" t="s">
        <v>966</v>
      </c>
      <c r="BV12" s="4" t="s">
        <v>967</v>
      </c>
      <c r="BW12" s="4" t="s">
        <v>968</v>
      </c>
      <c r="BX12" s="4" t="s">
        <v>969</v>
      </c>
      <c r="BY12" s="4" t="s">
        <v>970</v>
      </c>
      <c r="BZ12" s="4" t="s">
        <v>328</v>
      </c>
      <c r="CA12" s="4" t="s">
        <v>971</v>
      </c>
      <c r="CB12" s="4" t="s">
        <v>972</v>
      </c>
      <c r="CC12" s="4" t="s">
        <v>973</v>
      </c>
      <c r="CD12" s="4" t="s">
        <v>974</v>
      </c>
      <c r="CE12" s="4" t="s">
        <v>975</v>
      </c>
      <c r="CF12" s="4" t="s">
        <v>976</v>
      </c>
      <c r="CG12" s="4" t="s">
        <v>977</v>
      </c>
      <c r="CH12" s="4" t="s">
        <v>978</v>
      </c>
      <c r="CI12" s="4" t="s">
        <v>979</v>
      </c>
      <c r="CJ12" s="4" t="s">
        <v>980</v>
      </c>
      <c r="CK12" s="4" t="s">
        <v>981</v>
      </c>
      <c r="CL12" s="4" t="s">
        <v>982</v>
      </c>
      <c r="CM12" s="4" t="s">
        <v>983</v>
      </c>
      <c r="CN12" s="4" t="s">
        <v>175</v>
      </c>
      <c r="CO12" s="4" t="s">
        <v>984</v>
      </c>
      <c r="CP12" s="4" t="s">
        <v>985</v>
      </c>
      <c r="CQ12" s="4" t="s">
        <v>986</v>
      </c>
      <c r="CR12" s="4" t="s">
        <v>987</v>
      </c>
      <c r="CS12" s="4" t="s">
        <v>988</v>
      </c>
      <c r="CT12" s="4" t="s">
        <v>433</v>
      </c>
      <c r="CU12" s="4" t="s">
        <v>989</v>
      </c>
      <c r="CV12" s="4" t="s">
        <v>990</v>
      </c>
      <c r="CW12" s="4" t="s">
        <v>991</v>
      </c>
      <c r="CX12" s="4" t="s">
        <v>992</v>
      </c>
      <c r="CY12" s="4" t="s">
        <v>993</v>
      </c>
      <c r="CZ12" s="4" t="s">
        <v>994</v>
      </c>
      <c r="DA12" s="4" t="s">
        <v>995</v>
      </c>
      <c r="DB12" s="4" t="s">
        <v>529</v>
      </c>
      <c r="DC12" s="4" t="s">
        <v>996</v>
      </c>
      <c r="DD12" s="4" t="s">
        <v>997</v>
      </c>
      <c r="DE12" s="4" t="s">
        <v>998</v>
      </c>
      <c r="DF12" s="4" t="s">
        <v>999</v>
      </c>
      <c r="DG12" s="4" t="s">
        <v>1000</v>
      </c>
      <c r="DH12" s="4" t="s">
        <v>1001</v>
      </c>
      <c r="DI12" s="4" t="s">
        <v>1002</v>
      </c>
      <c r="DJ12" s="4" t="s">
        <v>1003</v>
      </c>
    </row>
    <row r="13" spans="2:114" ht="28.8" x14ac:dyDescent="0.3">
      <c r="B13" t="s">
        <v>45</v>
      </c>
      <c r="C13" t="s">
        <v>1869</v>
      </c>
      <c r="D13" t="str">
        <f>LEFT(C13,(FIND("_",C13)-1))</f>
        <v>male</v>
      </c>
      <c r="E13" t="str">
        <f t="shared" si="100"/>
        <v>Some college or associate's degree</v>
      </c>
      <c r="F13" t="str">
        <f>INDEX($K$4:$DJ$21,MATCH($C13,$H$4:$H$21,0),MATCH(_xlfn.CONCAT($B13,"_",F$3),$K$3:$DJ$3,0))</f>
        <v>51,002</v>
      </c>
      <c r="G13" t="str">
        <f>INDEX($K$4:$DJ$21,MATCH($C13,$H$4:$H$21,0),MATCH(_xlfn.CONCAT($B13,"_",G$3),$K$3:$DJ$3,0))</f>
        <v>±1,153</v>
      </c>
      <c r="H13" t="str">
        <f t="shared" si="101"/>
        <v>male_Some college or associate's degree</v>
      </c>
      <c r="I13" t="s">
        <v>1857</v>
      </c>
      <c r="J13" s="7" t="s">
        <v>407</v>
      </c>
      <c r="K13" s="4" t="s">
        <v>1004</v>
      </c>
      <c r="L13" s="4" t="s">
        <v>308</v>
      </c>
      <c r="M13" s="4" t="s">
        <v>1005</v>
      </c>
      <c r="N13" s="4" t="s">
        <v>1006</v>
      </c>
      <c r="O13" s="4" t="s">
        <v>1007</v>
      </c>
      <c r="P13" s="4" t="s">
        <v>1008</v>
      </c>
      <c r="Q13" s="4" t="s">
        <v>1009</v>
      </c>
      <c r="R13" s="4" t="s">
        <v>1010</v>
      </c>
      <c r="S13" s="4" t="s">
        <v>1011</v>
      </c>
      <c r="T13" s="4" t="s">
        <v>1012</v>
      </c>
      <c r="U13" s="4" t="s">
        <v>1013</v>
      </c>
      <c r="V13" s="4" t="s">
        <v>1014</v>
      </c>
      <c r="W13" s="4" t="s">
        <v>1015</v>
      </c>
      <c r="X13" s="4" t="s">
        <v>1016</v>
      </c>
      <c r="Y13" s="4" t="s">
        <v>1017</v>
      </c>
      <c r="Z13" s="4" t="s">
        <v>1018</v>
      </c>
      <c r="AA13" s="4" t="s">
        <v>1019</v>
      </c>
      <c r="AB13" s="4" t="s">
        <v>1020</v>
      </c>
      <c r="AC13" s="4" t="s">
        <v>1021</v>
      </c>
      <c r="AD13" s="4" t="s">
        <v>969</v>
      </c>
      <c r="AE13" s="4" t="s">
        <v>1022</v>
      </c>
      <c r="AF13" s="4" t="s">
        <v>249</v>
      </c>
      <c r="AG13" s="4" t="s">
        <v>1023</v>
      </c>
      <c r="AH13" s="4" t="s">
        <v>1024</v>
      </c>
      <c r="AI13" s="4" t="s">
        <v>1025</v>
      </c>
      <c r="AJ13" s="4" t="s">
        <v>1026</v>
      </c>
      <c r="AK13" s="4" t="s">
        <v>1027</v>
      </c>
      <c r="AL13" s="4" t="s">
        <v>1028</v>
      </c>
      <c r="AM13" s="4" t="s">
        <v>1029</v>
      </c>
      <c r="AN13" s="4" t="s">
        <v>1030</v>
      </c>
      <c r="AO13" s="4" t="s">
        <v>1031</v>
      </c>
      <c r="AP13" s="4" t="s">
        <v>1032</v>
      </c>
      <c r="AQ13" s="4" t="s">
        <v>1033</v>
      </c>
      <c r="AR13" s="4" t="s">
        <v>1034</v>
      </c>
      <c r="AS13" s="4" t="s">
        <v>1035</v>
      </c>
      <c r="AT13" s="4" t="s">
        <v>1036</v>
      </c>
      <c r="AU13" s="4" t="s">
        <v>1037</v>
      </c>
      <c r="AV13" s="4" t="s">
        <v>1038</v>
      </c>
      <c r="AW13" s="4" t="s">
        <v>1039</v>
      </c>
      <c r="AX13" s="4" t="s">
        <v>1040</v>
      </c>
      <c r="AY13" s="4" t="s">
        <v>1041</v>
      </c>
      <c r="AZ13" s="4" t="s">
        <v>1042</v>
      </c>
      <c r="BA13" s="4" t="s">
        <v>1043</v>
      </c>
      <c r="BB13" s="4" t="s">
        <v>576</v>
      </c>
      <c r="BC13" s="4" t="s">
        <v>1044</v>
      </c>
      <c r="BD13" s="4" t="s">
        <v>1045</v>
      </c>
      <c r="BE13" s="4" t="s">
        <v>1046</v>
      </c>
      <c r="BF13" s="4" t="s">
        <v>1047</v>
      </c>
      <c r="BG13" s="4" t="s">
        <v>1048</v>
      </c>
      <c r="BH13" s="4" t="s">
        <v>1049</v>
      </c>
      <c r="BI13" s="4" t="s">
        <v>1050</v>
      </c>
      <c r="BJ13" s="4" t="s">
        <v>911</v>
      </c>
      <c r="BK13" s="4" t="s">
        <v>1051</v>
      </c>
      <c r="BL13" s="4" t="s">
        <v>1052</v>
      </c>
      <c r="BM13" s="4" t="s">
        <v>1053</v>
      </c>
      <c r="BN13" s="4" t="s">
        <v>1054</v>
      </c>
      <c r="BO13" s="4" t="s">
        <v>1055</v>
      </c>
      <c r="BP13" s="4" t="s">
        <v>1056</v>
      </c>
      <c r="BQ13" s="4" t="s">
        <v>1057</v>
      </c>
      <c r="BR13" s="4" t="s">
        <v>1058</v>
      </c>
      <c r="BS13" s="4" t="s">
        <v>1059</v>
      </c>
      <c r="BT13" s="4" t="s">
        <v>301</v>
      </c>
      <c r="BU13" s="4" t="s">
        <v>1060</v>
      </c>
      <c r="BV13" s="4" t="s">
        <v>1061</v>
      </c>
      <c r="BW13" s="4" t="s">
        <v>1062</v>
      </c>
      <c r="BX13" s="4" t="s">
        <v>1063</v>
      </c>
      <c r="BY13" s="4" t="s">
        <v>1064</v>
      </c>
      <c r="BZ13" s="4" t="s">
        <v>1065</v>
      </c>
      <c r="CA13" s="4" t="s">
        <v>1066</v>
      </c>
      <c r="CB13" s="4" t="s">
        <v>1067</v>
      </c>
      <c r="CC13" s="4" t="s">
        <v>1068</v>
      </c>
      <c r="CD13" s="4" t="s">
        <v>1069</v>
      </c>
      <c r="CE13" s="4" t="s">
        <v>1070</v>
      </c>
      <c r="CF13" s="4" t="s">
        <v>356</v>
      </c>
      <c r="CG13" s="4" t="s">
        <v>1071</v>
      </c>
      <c r="CH13" s="4" t="s">
        <v>1072</v>
      </c>
      <c r="CI13" s="4" t="s">
        <v>1073</v>
      </c>
      <c r="CJ13" s="4" t="s">
        <v>1074</v>
      </c>
      <c r="CK13" s="4" t="s">
        <v>1075</v>
      </c>
      <c r="CL13" s="4" t="s">
        <v>697</v>
      </c>
      <c r="CM13" s="4" t="s">
        <v>1076</v>
      </c>
      <c r="CN13" s="4" t="s">
        <v>550</v>
      </c>
      <c r="CO13" s="4" t="s">
        <v>1077</v>
      </c>
      <c r="CP13" s="4" t="s">
        <v>301</v>
      </c>
      <c r="CQ13" s="4" t="s">
        <v>1078</v>
      </c>
      <c r="CR13" s="4" t="s">
        <v>1079</v>
      </c>
      <c r="CS13" s="4" t="s">
        <v>1080</v>
      </c>
      <c r="CT13" s="4" t="s">
        <v>1081</v>
      </c>
      <c r="CU13" s="4" t="s">
        <v>1082</v>
      </c>
      <c r="CV13" s="4" t="s">
        <v>1083</v>
      </c>
      <c r="CW13" s="4" t="s">
        <v>1084</v>
      </c>
      <c r="CX13" s="4" t="s">
        <v>1085</v>
      </c>
      <c r="CY13" s="4" t="s">
        <v>1086</v>
      </c>
      <c r="CZ13" s="4" t="s">
        <v>1087</v>
      </c>
      <c r="DA13" s="4" t="s">
        <v>1088</v>
      </c>
      <c r="DB13" s="4" t="s">
        <v>1089</v>
      </c>
      <c r="DC13" s="4" t="s">
        <v>1090</v>
      </c>
      <c r="DD13" s="4" t="s">
        <v>1091</v>
      </c>
      <c r="DE13" s="4" t="s">
        <v>1092</v>
      </c>
      <c r="DF13" s="4" t="s">
        <v>1093</v>
      </c>
      <c r="DG13" s="4" t="s">
        <v>1094</v>
      </c>
      <c r="DH13" s="4" t="s">
        <v>1095</v>
      </c>
      <c r="DI13" s="4" t="s">
        <v>1096</v>
      </c>
      <c r="DJ13" s="4" t="s">
        <v>935</v>
      </c>
    </row>
    <row r="14" spans="2:114" x14ac:dyDescent="0.3">
      <c r="B14" t="s">
        <v>45</v>
      </c>
      <c r="C14" t="s">
        <v>1870</v>
      </c>
      <c r="D14" t="str">
        <f>LEFT(C14,(FIND("_",C14)-1))</f>
        <v>male</v>
      </c>
      <c r="E14" t="str">
        <f t="shared" si="100"/>
        <v>Bachelor's degree</v>
      </c>
      <c r="F14" t="str">
        <f>INDEX($K$4:$DJ$21,MATCH($C14,$H$4:$H$21,0),MATCH(_xlfn.CONCAT($B14,"_",F$3),$K$3:$DJ$3,0))</f>
        <v>71,465</v>
      </c>
      <c r="G14" t="str">
        <f>INDEX($K$4:$DJ$21,MATCH($C14,$H$4:$H$21,0),MATCH(_xlfn.CONCAT($B14,"_",G$3),$K$3:$DJ$3,0))</f>
        <v>±2,183</v>
      </c>
      <c r="H14" t="str">
        <f t="shared" si="101"/>
        <v>male_Bachelor's degree</v>
      </c>
      <c r="I14" t="s">
        <v>1857</v>
      </c>
      <c r="J14" s="7" t="s">
        <v>507</v>
      </c>
      <c r="K14" s="4" t="s">
        <v>1097</v>
      </c>
      <c r="L14" s="4" t="s">
        <v>1098</v>
      </c>
      <c r="M14" s="4" t="s">
        <v>1099</v>
      </c>
      <c r="N14" s="4" t="s">
        <v>1100</v>
      </c>
      <c r="O14" s="4" t="s">
        <v>1101</v>
      </c>
      <c r="P14" s="4" t="s">
        <v>1102</v>
      </c>
      <c r="Q14" s="4" t="s">
        <v>1103</v>
      </c>
      <c r="R14" s="4" t="s">
        <v>1104</v>
      </c>
      <c r="S14" s="4" t="s">
        <v>1105</v>
      </c>
      <c r="T14" s="4" t="s">
        <v>1106</v>
      </c>
      <c r="U14" s="4" t="s">
        <v>1107</v>
      </c>
      <c r="V14" s="4" t="s">
        <v>1108</v>
      </c>
      <c r="W14" s="4" t="s">
        <v>1109</v>
      </c>
      <c r="X14" s="4" t="s">
        <v>1110</v>
      </c>
      <c r="Y14" s="4" t="s">
        <v>1111</v>
      </c>
      <c r="Z14" s="4" t="s">
        <v>1112</v>
      </c>
      <c r="AA14" s="4" t="s">
        <v>1113</v>
      </c>
      <c r="AB14" s="4" t="s">
        <v>1114</v>
      </c>
      <c r="AC14" s="4" t="s">
        <v>1115</v>
      </c>
      <c r="AD14" s="4" t="s">
        <v>1116</v>
      </c>
      <c r="AE14" s="4" t="s">
        <v>1117</v>
      </c>
      <c r="AF14" s="4" t="s">
        <v>1118</v>
      </c>
      <c r="AG14" s="4" t="s">
        <v>1119</v>
      </c>
      <c r="AH14" s="4" t="s">
        <v>1120</v>
      </c>
      <c r="AI14" s="4" t="s">
        <v>1121</v>
      </c>
      <c r="AJ14" s="4" t="s">
        <v>1122</v>
      </c>
      <c r="AK14" s="4" t="s">
        <v>1123</v>
      </c>
      <c r="AL14" s="4" t="s">
        <v>580</v>
      </c>
      <c r="AM14" s="4" t="s">
        <v>1124</v>
      </c>
      <c r="AN14" s="4" t="s">
        <v>1125</v>
      </c>
      <c r="AO14" s="4" t="s">
        <v>1126</v>
      </c>
      <c r="AP14" s="4" t="s">
        <v>1127</v>
      </c>
      <c r="AQ14" s="4" t="s">
        <v>1128</v>
      </c>
      <c r="AR14" s="4" t="s">
        <v>1129</v>
      </c>
      <c r="AS14" s="4" t="s">
        <v>1130</v>
      </c>
      <c r="AT14" s="4" t="s">
        <v>1131</v>
      </c>
      <c r="AU14" s="4" t="s">
        <v>1132</v>
      </c>
      <c r="AV14" s="4" t="s">
        <v>1133</v>
      </c>
      <c r="AW14" s="4" t="s">
        <v>1134</v>
      </c>
      <c r="AX14" s="4" t="s">
        <v>1135</v>
      </c>
      <c r="AY14" s="4" t="s">
        <v>1136</v>
      </c>
      <c r="AZ14" s="4" t="s">
        <v>1137</v>
      </c>
      <c r="BA14" s="4" t="s">
        <v>1138</v>
      </c>
      <c r="BB14" s="4" t="s">
        <v>1139</v>
      </c>
      <c r="BC14" s="4" t="s">
        <v>1140</v>
      </c>
      <c r="BD14" s="4" t="s">
        <v>1141</v>
      </c>
      <c r="BE14" s="4" t="s">
        <v>1142</v>
      </c>
      <c r="BF14" s="4" t="s">
        <v>1143</v>
      </c>
      <c r="BG14" s="4" t="s">
        <v>1144</v>
      </c>
      <c r="BH14" s="4" t="s">
        <v>1145</v>
      </c>
      <c r="BI14" s="4" t="s">
        <v>1146</v>
      </c>
      <c r="BJ14" s="4" t="s">
        <v>1147</v>
      </c>
      <c r="BK14" s="4" t="s">
        <v>1148</v>
      </c>
      <c r="BL14" s="4" t="s">
        <v>1149</v>
      </c>
      <c r="BM14" s="4" t="s">
        <v>1150</v>
      </c>
      <c r="BN14" s="4" t="s">
        <v>1151</v>
      </c>
      <c r="BO14" s="4" t="s">
        <v>1152</v>
      </c>
      <c r="BP14" s="4" t="s">
        <v>1153</v>
      </c>
      <c r="BQ14" s="4" t="s">
        <v>1154</v>
      </c>
      <c r="BR14" s="4" t="s">
        <v>1155</v>
      </c>
      <c r="BS14" s="4" t="s">
        <v>1156</v>
      </c>
      <c r="BT14" s="4" t="s">
        <v>1157</v>
      </c>
      <c r="BU14" s="4" t="s">
        <v>1158</v>
      </c>
      <c r="BV14" s="4" t="s">
        <v>1159</v>
      </c>
      <c r="BW14" s="4" t="s">
        <v>1160</v>
      </c>
      <c r="BX14" s="4" t="s">
        <v>1161</v>
      </c>
      <c r="BY14" s="4" t="s">
        <v>1162</v>
      </c>
      <c r="BZ14" s="4" t="s">
        <v>1163</v>
      </c>
      <c r="CA14" s="4" t="s">
        <v>1164</v>
      </c>
      <c r="CB14" s="4" t="s">
        <v>1165</v>
      </c>
      <c r="CC14" s="4" t="s">
        <v>1166</v>
      </c>
      <c r="CD14" s="4" t="s">
        <v>1167</v>
      </c>
      <c r="CE14" s="4" t="s">
        <v>1168</v>
      </c>
      <c r="CF14" s="4" t="s">
        <v>1169</v>
      </c>
      <c r="CG14" s="4" t="s">
        <v>1170</v>
      </c>
      <c r="CH14" s="4" t="s">
        <v>1171</v>
      </c>
      <c r="CI14" s="4" t="s">
        <v>1172</v>
      </c>
      <c r="CJ14" s="4" t="s">
        <v>767</v>
      </c>
      <c r="CK14" s="4" t="s">
        <v>1173</v>
      </c>
      <c r="CL14" s="4" t="s">
        <v>1174</v>
      </c>
      <c r="CM14" s="4" t="s">
        <v>1175</v>
      </c>
      <c r="CN14" s="4" t="s">
        <v>1176</v>
      </c>
      <c r="CO14" s="4" t="s">
        <v>1177</v>
      </c>
      <c r="CP14" s="4" t="s">
        <v>1178</v>
      </c>
      <c r="CQ14" s="4" t="s">
        <v>1179</v>
      </c>
      <c r="CR14" s="4" t="s">
        <v>1180</v>
      </c>
      <c r="CS14" s="4" t="s">
        <v>1181</v>
      </c>
      <c r="CT14" s="4" t="s">
        <v>1182</v>
      </c>
      <c r="CU14" s="4" t="s">
        <v>1183</v>
      </c>
      <c r="CV14" s="4" t="s">
        <v>1184</v>
      </c>
      <c r="CW14" s="4" t="s">
        <v>1185</v>
      </c>
      <c r="CX14" s="4" t="s">
        <v>1186</v>
      </c>
      <c r="CY14" s="4" t="s">
        <v>1187</v>
      </c>
      <c r="CZ14" s="4" t="s">
        <v>1188</v>
      </c>
      <c r="DA14" s="4" t="s">
        <v>1189</v>
      </c>
      <c r="DB14" s="4" t="s">
        <v>1190</v>
      </c>
      <c r="DC14" s="4" t="s">
        <v>1191</v>
      </c>
      <c r="DD14" s="4" t="s">
        <v>1192</v>
      </c>
      <c r="DE14" s="4" t="s">
        <v>1193</v>
      </c>
      <c r="DF14" s="4" t="s">
        <v>1194</v>
      </c>
      <c r="DG14" s="4" t="s">
        <v>1195</v>
      </c>
      <c r="DH14" s="4" t="s">
        <v>1196</v>
      </c>
      <c r="DI14" s="4" t="s">
        <v>1197</v>
      </c>
      <c r="DJ14" s="4" t="s">
        <v>1198</v>
      </c>
    </row>
    <row r="15" spans="2:114" ht="28.8" x14ac:dyDescent="0.3">
      <c r="B15" t="s">
        <v>45</v>
      </c>
      <c r="C15" t="s">
        <v>1871</v>
      </c>
      <c r="D15" t="str">
        <f>LEFT(C15,(FIND("_",C15)-1))</f>
        <v>male</v>
      </c>
      <c r="E15" t="str">
        <f t="shared" si="100"/>
        <v>Graduate or professional degree</v>
      </c>
      <c r="F15" t="str">
        <f>INDEX($K$4:$DJ$21,MATCH($C15,$H$4:$H$21,0),MATCH(_xlfn.CONCAT($B15,"_",F$3),$K$3:$DJ$3,0))</f>
        <v>92,889</v>
      </c>
      <c r="G15" t="str">
        <f>INDEX($K$4:$DJ$21,MATCH($C15,$H$4:$H$21,0),MATCH(_xlfn.CONCAT($B15,"_",G$3),$K$3:$DJ$3,0))</f>
        <v>±5,549</v>
      </c>
      <c r="H15" t="str">
        <f t="shared" si="101"/>
        <v>male_Graduate or professional degree</v>
      </c>
      <c r="I15" t="s">
        <v>1857</v>
      </c>
      <c r="J15" s="7" t="s">
        <v>610</v>
      </c>
      <c r="K15" s="4" t="s">
        <v>1199</v>
      </c>
      <c r="L15" s="4" t="s">
        <v>1200</v>
      </c>
      <c r="M15" s="4" t="s">
        <v>1201</v>
      </c>
      <c r="N15" s="4" t="s">
        <v>1202</v>
      </c>
      <c r="O15" s="4" t="s">
        <v>1203</v>
      </c>
      <c r="P15" s="4" t="s">
        <v>1204</v>
      </c>
      <c r="Q15" s="4" t="s">
        <v>1205</v>
      </c>
      <c r="R15" s="4" t="s">
        <v>1206</v>
      </c>
      <c r="S15" s="4" t="s">
        <v>1207</v>
      </c>
      <c r="T15" s="4" t="s">
        <v>560</v>
      </c>
      <c r="U15" s="4" t="s">
        <v>1208</v>
      </c>
      <c r="V15" s="4" t="s">
        <v>1209</v>
      </c>
      <c r="W15" s="4" t="s">
        <v>1210</v>
      </c>
      <c r="X15" s="4" t="s">
        <v>1211</v>
      </c>
      <c r="Y15" s="4" t="s">
        <v>1212</v>
      </c>
      <c r="Z15" s="4" t="s">
        <v>1213</v>
      </c>
      <c r="AA15" s="4" t="s">
        <v>1214</v>
      </c>
      <c r="AB15" s="4" t="s">
        <v>1215</v>
      </c>
      <c r="AC15" s="4" t="s">
        <v>1216</v>
      </c>
      <c r="AD15" s="4" t="s">
        <v>1217</v>
      </c>
      <c r="AE15" s="4" t="s">
        <v>1218</v>
      </c>
      <c r="AF15" s="4" t="s">
        <v>1219</v>
      </c>
      <c r="AG15" s="4" t="s">
        <v>1220</v>
      </c>
      <c r="AH15" s="4" t="s">
        <v>1221</v>
      </c>
      <c r="AI15" s="4" t="s">
        <v>1222</v>
      </c>
      <c r="AJ15" s="4" t="s">
        <v>1223</v>
      </c>
      <c r="AK15" s="4" t="s">
        <v>1224</v>
      </c>
      <c r="AL15" s="4" t="s">
        <v>1225</v>
      </c>
      <c r="AM15" s="4" t="s">
        <v>1226</v>
      </c>
      <c r="AN15" s="4" t="s">
        <v>1227</v>
      </c>
      <c r="AO15" s="4" t="s">
        <v>1228</v>
      </c>
      <c r="AP15" s="4" t="s">
        <v>1229</v>
      </c>
      <c r="AQ15" s="4" t="s">
        <v>1230</v>
      </c>
      <c r="AR15" s="4" t="s">
        <v>1231</v>
      </c>
      <c r="AS15" s="4" t="s">
        <v>1232</v>
      </c>
      <c r="AT15" s="4" t="s">
        <v>1233</v>
      </c>
      <c r="AU15" s="4" t="s">
        <v>1234</v>
      </c>
      <c r="AV15" s="4" t="s">
        <v>1235</v>
      </c>
      <c r="AW15" s="4" t="s">
        <v>1236</v>
      </c>
      <c r="AX15" s="4" t="s">
        <v>1237</v>
      </c>
      <c r="AY15" s="4" t="s">
        <v>1238</v>
      </c>
      <c r="AZ15" s="4" t="s">
        <v>1239</v>
      </c>
      <c r="BA15" s="4" t="s">
        <v>1240</v>
      </c>
      <c r="BB15" s="4" t="s">
        <v>1241</v>
      </c>
      <c r="BC15" s="4" t="s">
        <v>1242</v>
      </c>
      <c r="BD15" s="4" t="s">
        <v>411</v>
      </c>
      <c r="BE15" s="4" t="s">
        <v>1243</v>
      </c>
      <c r="BF15" s="4" t="s">
        <v>1244</v>
      </c>
      <c r="BG15" s="4" t="s">
        <v>1245</v>
      </c>
      <c r="BH15" s="4" t="s">
        <v>1246</v>
      </c>
      <c r="BI15" s="4" t="s">
        <v>1247</v>
      </c>
      <c r="BJ15" s="4" t="s">
        <v>1248</v>
      </c>
      <c r="BK15" s="4" t="s">
        <v>1249</v>
      </c>
      <c r="BL15" s="4" t="s">
        <v>1250</v>
      </c>
      <c r="BM15" s="4" t="s">
        <v>1251</v>
      </c>
      <c r="BN15" s="4" t="s">
        <v>1252</v>
      </c>
      <c r="BO15" s="4" t="s">
        <v>1253</v>
      </c>
      <c r="BP15" s="4" t="s">
        <v>1254</v>
      </c>
      <c r="BQ15" s="4" t="s">
        <v>1255</v>
      </c>
      <c r="BR15" s="4" t="s">
        <v>1256</v>
      </c>
      <c r="BS15" s="4" t="s">
        <v>1257</v>
      </c>
      <c r="BT15" s="4" t="s">
        <v>1258</v>
      </c>
      <c r="BU15" s="4" t="s">
        <v>1259</v>
      </c>
      <c r="BV15" s="4" t="s">
        <v>1260</v>
      </c>
      <c r="BW15" s="4" t="s">
        <v>1261</v>
      </c>
      <c r="BX15" s="4" t="s">
        <v>1262</v>
      </c>
      <c r="BY15" s="4" t="s">
        <v>1263</v>
      </c>
      <c r="BZ15" s="4" t="s">
        <v>1264</v>
      </c>
      <c r="CA15" s="4" t="s">
        <v>1265</v>
      </c>
      <c r="CB15" s="4" t="s">
        <v>1266</v>
      </c>
      <c r="CC15" s="4" t="s">
        <v>1267</v>
      </c>
      <c r="CD15" s="4" t="s">
        <v>1268</v>
      </c>
      <c r="CE15" s="4" t="s">
        <v>1269</v>
      </c>
      <c r="CF15" s="4" t="s">
        <v>1270</v>
      </c>
      <c r="CG15" s="4" t="s">
        <v>1271</v>
      </c>
      <c r="CH15" s="4" t="s">
        <v>1272</v>
      </c>
      <c r="CI15" s="4" t="s">
        <v>1273</v>
      </c>
      <c r="CJ15" s="4" t="s">
        <v>1274</v>
      </c>
      <c r="CK15" s="4" t="s">
        <v>1275</v>
      </c>
      <c r="CL15" s="4" t="s">
        <v>1276</v>
      </c>
      <c r="CM15" s="4" t="s">
        <v>1277</v>
      </c>
      <c r="CN15" s="4" t="s">
        <v>1278</v>
      </c>
      <c r="CO15" s="4" t="s">
        <v>1279</v>
      </c>
      <c r="CP15" s="4" t="s">
        <v>1280</v>
      </c>
      <c r="CQ15" s="4" t="s">
        <v>1281</v>
      </c>
      <c r="CR15" s="4" t="s">
        <v>1282</v>
      </c>
      <c r="CS15" s="4" t="s">
        <v>1283</v>
      </c>
      <c r="CT15" s="4" t="s">
        <v>1284</v>
      </c>
      <c r="CU15" s="4" t="s">
        <v>1285</v>
      </c>
      <c r="CV15" s="4" t="s">
        <v>1286</v>
      </c>
      <c r="CW15" s="4" t="s">
        <v>1287</v>
      </c>
      <c r="CX15" s="4" t="s">
        <v>1288</v>
      </c>
      <c r="CY15" s="4" t="s">
        <v>1289</v>
      </c>
      <c r="CZ15" s="4" t="s">
        <v>272</v>
      </c>
      <c r="DA15" s="4" t="s">
        <v>1290</v>
      </c>
      <c r="DB15" s="4" t="s">
        <v>1291</v>
      </c>
      <c r="DC15" s="4" t="s">
        <v>1292</v>
      </c>
      <c r="DD15" s="4" t="s">
        <v>1293</v>
      </c>
      <c r="DE15" s="4" t="s">
        <v>1294</v>
      </c>
      <c r="DF15" s="4" t="s">
        <v>1295</v>
      </c>
      <c r="DG15" s="4" t="s">
        <v>1296</v>
      </c>
      <c r="DH15" s="4" t="s">
        <v>1297</v>
      </c>
      <c r="DI15" s="4" t="s">
        <v>1298</v>
      </c>
      <c r="DJ15" s="4" t="s">
        <v>1299</v>
      </c>
    </row>
    <row r="16" spans="2:114" x14ac:dyDescent="0.3">
      <c r="B16" t="s">
        <v>45</v>
      </c>
      <c r="C16" t="s">
        <v>1872</v>
      </c>
      <c r="D16" t="str">
        <f>LEFT(C16,(FIND("_",C16)-1))</f>
        <v>female</v>
      </c>
      <c r="E16" t="str">
        <f t="shared" si="100"/>
        <v>Female:</v>
      </c>
      <c r="F16" t="str">
        <f>INDEX($K$4:$DJ$21,MATCH($C16,$H$4:$H$21,0),MATCH(_xlfn.CONCAT($B16,"_",F$3),$K$3:$DJ$3,0))</f>
        <v>35,268</v>
      </c>
      <c r="G16" t="str">
        <f>INDEX($K$4:$DJ$21,MATCH($C16,$H$4:$H$21,0),MATCH(_xlfn.CONCAT($B16,"_",G$3),$K$3:$DJ$3,0))</f>
        <v>±544</v>
      </c>
      <c r="H16" t="str">
        <f t="shared" si="101"/>
        <v>female_Female:</v>
      </c>
      <c r="I16" t="s">
        <v>1858</v>
      </c>
      <c r="J16" s="6" t="s">
        <v>1300</v>
      </c>
      <c r="K16" s="4" t="s">
        <v>1301</v>
      </c>
      <c r="L16" s="4" t="s">
        <v>1302</v>
      </c>
      <c r="M16" s="4" t="s">
        <v>1303</v>
      </c>
      <c r="N16" s="4" t="s">
        <v>387</v>
      </c>
      <c r="O16" s="4" t="s">
        <v>1304</v>
      </c>
      <c r="P16" s="4" t="s">
        <v>1305</v>
      </c>
      <c r="Q16" s="4" t="s">
        <v>1306</v>
      </c>
      <c r="R16" s="4" t="s">
        <v>225</v>
      </c>
      <c r="S16" s="4" t="s">
        <v>1307</v>
      </c>
      <c r="T16" s="4" t="s">
        <v>1308</v>
      </c>
      <c r="U16" s="4" t="s">
        <v>1309</v>
      </c>
      <c r="V16" s="4" t="s">
        <v>1310</v>
      </c>
      <c r="W16" s="4" t="s">
        <v>1311</v>
      </c>
      <c r="X16" s="4" t="s">
        <v>1312</v>
      </c>
      <c r="Y16" s="4" t="s">
        <v>1313</v>
      </c>
      <c r="Z16" s="4" t="s">
        <v>1314</v>
      </c>
      <c r="AA16" s="4" t="s">
        <v>1315</v>
      </c>
      <c r="AB16" s="4" t="s">
        <v>1316</v>
      </c>
      <c r="AC16" s="4" t="s">
        <v>1317</v>
      </c>
      <c r="AD16" s="4" t="s">
        <v>919</v>
      </c>
      <c r="AE16" s="4" t="s">
        <v>1318</v>
      </c>
      <c r="AF16" s="4" t="s">
        <v>1319</v>
      </c>
      <c r="AG16" s="4" t="s">
        <v>1320</v>
      </c>
      <c r="AH16" s="4" t="s">
        <v>1167</v>
      </c>
      <c r="AI16" s="4" t="s">
        <v>1321</v>
      </c>
      <c r="AJ16" s="4" t="s">
        <v>280</v>
      </c>
      <c r="AK16" s="4" t="s">
        <v>1322</v>
      </c>
      <c r="AL16" s="4" t="s">
        <v>162</v>
      </c>
      <c r="AM16" s="4" t="s">
        <v>1323</v>
      </c>
      <c r="AN16" s="4" t="s">
        <v>1302</v>
      </c>
      <c r="AO16" s="4" t="s">
        <v>1324</v>
      </c>
      <c r="AP16" s="4" t="s">
        <v>328</v>
      </c>
      <c r="AQ16" s="4" t="s">
        <v>1325</v>
      </c>
      <c r="AR16" s="4" t="s">
        <v>1326</v>
      </c>
      <c r="AS16" s="4" t="s">
        <v>1327</v>
      </c>
      <c r="AT16" s="4" t="s">
        <v>470</v>
      </c>
      <c r="AU16" s="4" t="s">
        <v>1328</v>
      </c>
      <c r="AV16" s="4" t="s">
        <v>1329</v>
      </c>
      <c r="AW16" s="4" t="s">
        <v>1330</v>
      </c>
      <c r="AX16" s="4" t="s">
        <v>527</v>
      </c>
      <c r="AY16" s="4" t="s">
        <v>1331</v>
      </c>
      <c r="AZ16" s="4" t="s">
        <v>1332</v>
      </c>
      <c r="BA16" s="4" t="s">
        <v>1333</v>
      </c>
      <c r="BB16" s="4" t="s">
        <v>348</v>
      </c>
      <c r="BC16" s="4" t="s">
        <v>337</v>
      </c>
      <c r="BD16" s="4" t="s">
        <v>1334</v>
      </c>
      <c r="BE16" s="4" t="s">
        <v>1335</v>
      </c>
      <c r="BF16" s="4" t="s">
        <v>1336</v>
      </c>
      <c r="BG16" s="4" t="s">
        <v>1337</v>
      </c>
      <c r="BH16" s="4" t="s">
        <v>1338</v>
      </c>
      <c r="BI16" s="4" t="s">
        <v>1339</v>
      </c>
      <c r="BJ16" s="4" t="s">
        <v>1340</v>
      </c>
      <c r="BK16" s="4" t="s">
        <v>1341</v>
      </c>
      <c r="BL16" s="4" t="s">
        <v>1342</v>
      </c>
      <c r="BM16" s="4" t="s">
        <v>1343</v>
      </c>
      <c r="BN16" s="4" t="s">
        <v>1344</v>
      </c>
      <c r="BO16" s="4" t="s">
        <v>1345</v>
      </c>
      <c r="BP16" s="4" t="s">
        <v>745</v>
      </c>
      <c r="BQ16" s="4" t="s">
        <v>1346</v>
      </c>
      <c r="BR16" s="4" t="s">
        <v>1347</v>
      </c>
      <c r="BS16" s="4" t="s">
        <v>1348</v>
      </c>
      <c r="BT16" s="4" t="s">
        <v>1349</v>
      </c>
      <c r="BU16" s="4" t="s">
        <v>1350</v>
      </c>
      <c r="BV16" s="4" t="s">
        <v>1351</v>
      </c>
      <c r="BW16" s="4" t="s">
        <v>1352</v>
      </c>
      <c r="BX16" s="4" t="s">
        <v>1353</v>
      </c>
      <c r="BY16" s="4" t="s">
        <v>1354</v>
      </c>
      <c r="BZ16" s="4" t="s">
        <v>1355</v>
      </c>
      <c r="CA16" s="4" t="s">
        <v>1356</v>
      </c>
      <c r="CB16" s="4" t="s">
        <v>1357</v>
      </c>
      <c r="CC16" s="4" t="s">
        <v>1358</v>
      </c>
      <c r="CD16" s="4" t="s">
        <v>1359</v>
      </c>
      <c r="CE16" s="4" t="s">
        <v>1360</v>
      </c>
      <c r="CF16" s="4" t="s">
        <v>1361</v>
      </c>
      <c r="CG16" s="4" t="s">
        <v>1362</v>
      </c>
      <c r="CH16" s="4" t="s">
        <v>1363</v>
      </c>
      <c r="CI16" s="4" t="s">
        <v>1364</v>
      </c>
      <c r="CJ16" s="4" t="s">
        <v>928</v>
      </c>
      <c r="CK16" s="4" t="s">
        <v>1365</v>
      </c>
      <c r="CL16" s="4" t="s">
        <v>776</v>
      </c>
      <c r="CM16" s="4" t="s">
        <v>1366</v>
      </c>
      <c r="CN16" s="4" t="s">
        <v>1367</v>
      </c>
      <c r="CO16" s="4" t="s">
        <v>1368</v>
      </c>
      <c r="CP16" s="4" t="s">
        <v>1369</v>
      </c>
      <c r="CQ16" s="4" t="s">
        <v>1370</v>
      </c>
      <c r="CR16" s="4" t="s">
        <v>1371</v>
      </c>
      <c r="CS16" s="4" t="s">
        <v>1372</v>
      </c>
      <c r="CT16" s="4" t="s">
        <v>1373</v>
      </c>
      <c r="CU16" s="4" t="s">
        <v>1374</v>
      </c>
      <c r="CV16" s="4" t="s">
        <v>1182</v>
      </c>
      <c r="CW16" s="4" t="s">
        <v>1375</v>
      </c>
      <c r="CX16" s="4" t="s">
        <v>1376</v>
      </c>
      <c r="CY16" s="4" t="s">
        <v>1377</v>
      </c>
      <c r="CZ16" s="4" t="s">
        <v>1378</v>
      </c>
      <c r="DA16" s="4" t="s">
        <v>1379</v>
      </c>
      <c r="DB16" s="4" t="s">
        <v>879</v>
      </c>
      <c r="DC16" s="4" t="s">
        <v>1380</v>
      </c>
      <c r="DD16" s="4" t="s">
        <v>360</v>
      </c>
      <c r="DE16" s="4" t="s">
        <v>1381</v>
      </c>
      <c r="DF16" s="4" t="s">
        <v>1382</v>
      </c>
      <c r="DG16" s="4" t="s">
        <v>1383</v>
      </c>
      <c r="DH16" s="4" t="s">
        <v>1384</v>
      </c>
      <c r="DI16" s="4" t="s">
        <v>1385</v>
      </c>
      <c r="DJ16" s="4" t="s">
        <v>1386</v>
      </c>
    </row>
    <row r="17" spans="2:114" x14ac:dyDescent="0.3">
      <c r="B17" t="s">
        <v>45</v>
      </c>
      <c r="C17" t="s">
        <v>1873</v>
      </c>
      <c r="D17" t="str">
        <f>LEFT(C17,(FIND("_",C17)-1))</f>
        <v>female</v>
      </c>
      <c r="E17" t="str">
        <f t="shared" si="100"/>
        <v>Less than high school graduate</v>
      </c>
      <c r="F17" t="str">
        <f>INDEX($K$4:$DJ$21,MATCH($C17,$H$4:$H$21,0),MATCH(_xlfn.CONCAT($B17,"_",F$3),$K$3:$DJ$3,0))</f>
        <v>22,016</v>
      </c>
      <c r="G17" t="str">
        <f>INDEX($K$4:$DJ$21,MATCH($C17,$H$4:$H$21,0),MATCH(_xlfn.CONCAT($B17,"_",G$3),$K$3:$DJ$3,0))</f>
        <v>±1,548</v>
      </c>
      <c r="H17" t="str">
        <f t="shared" si="101"/>
        <v>female_Less than high school graduate</v>
      </c>
      <c r="I17" t="s">
        <v>1858</v>
      </c>
      <c r="J17" s="7" t="s">
        <v>203</v>
      </c>
      <c r="K17" s="4" t="s">
        <v>1387</v>
      </c>
      <c r="L17" s="4" t="s">
        <v>1388</v>
      </c>
      <c r="M17" s="4" t="s">
        <v>1389</v>
      </c>
      <c r="N17" s="4" t="s">
        <v>1390</v>
      </c>
      <c r="O17" s="4" t="s">
        <v>1391</v>
      </c>
      <c r="P17" s="4" t="s">
        <v>1392</v>
      </c>
      <c r="Q17" s="4" t="s">
        <v>1393</v>
      </c>
      <c r="R17" s="4" t="s">
        <v>1394</v>
      </c>
      <c r="S17" s="4" t="s">
        <v>1395</v>
      </c>
      <c r="T17" s="4" t="s">
        <v>1396</v>
      </c>
      <c r="U17" s="4" t="s">
        <v>1397</v>
      </c>
      <c r="V17" s="4" t="s">
        <v>1398</v>
      </c>
      <c r="W17" s="4" t="s">
        <v>1399</v>
      </c>
      <c r="X17" s="4" t="s">
        <v>1400</v>
      </c>
      <c r="Y17" s="4" t="s">
        <v>1401</v>
      </c>
      <c r="Z17" s="4" t="s">
        <v>1402</v>
      </c>
      <c r="AA17" s="4" t="s">
        <v>1403</v>
      </c>
      <c r="AB17" s="4" t="s">
        <v>1404</v>
      </c>
      <c r="AC17" s="4" t="s">
        <v>1405</v>
      </c>
      <c r="AD17" s="4" t="s">
        <v>1406</v>
      </c>
      <c r="AE17" s="4" t="s">
        <v>1407</v>
      </c>
      <c r="AF17" s="4" t="s">
        <v>1408</v>
      </c>
      <c r="AG17" s="4" t="s">
        <v>1409</v>
      </c>
      <c r="AH17" s="4" t="s">
        <v>1410</v>
      </c>
      <c r="AI17" s="4" t="s">
        <v>1411</v>
      </c>
      <c r="AJ17" s="4" t="s">
        <v>1412</v>
      </c>
      <c r="AK17" s="4" t="s">
        <v>1413</v>
      </c>
      <c r="AL17" s="4" t="s">
        <v>463</v>
      </c>
      <c r="AM17" s="4" t="s">
        <v>1414</v>
      </c>
      <c r="AN17" s="4" t="s">
        <v>1415</v>
      </c>
      <c r="AO17" s="4" t="s">
        <v>1416</v>
      </c>
      <c r="AP17" s="4" t="s">
        <v>1417</v>
      </c>
      <c r="AQ17" s="4" t="s">
        <v>1418</v>
      </c>
      <c r="AR17" s="4" t="s">
        <v>1419</v>
      </c>
      <c r="AS17" s="4" t="s">
        <v>1420</v>
      </c>
      <c r="AT17" s="4" t="s">
        <v>1421</v>
      </c>
      <c r="AU17" s="4" t="s">
        <v>1422</v>
      </c>
      <c r="AV17" s="4" t="s">
        <v>1423</v>
      </c>
      <c r="AW17" s="4" t="s">
        <v>1424</v>
      </c>
      <c r="AX17" s="4" t="s">
        <v>1425</v>
      </c>
      <c r="AY17" s="4" t="s">
        <v>1426</v>
      </c>
      <c r="AZ17" s="4" t="s">
        <v>1427</v>
      </c>
      <c r="BA17" s="4" t="s">
        <v>1428</v>
      </c>
      <c r="BB17" s="4" t="s">
        <v>1429</v>
      </c>
      <c r="BC17" s="4" t="s">
        <v>1430</v>
      </c>
      <c r="BD17" s="4" t="s">
        <v>1431</v>
      </c>
      <c r="BE17" s="4" t="s">
        <v>1432</v>
      </c>
      <c r="BF17" s="4" t="s">
        <v>1433</v>
      </c>
      <c r="BG17" s="4" t="s">
        <v>1434</v>
      </c>
      <c r="BH17" s="4" t="s">
        <v>1435</v>
      </c>
      <c r="BI17" s="4" t="s">
        <v>1436</v>
      </c>
      <c r="BJ17" s="4" t="s">
        <v>679</v>
      </c>
      <c r="BK17" s="4" t="s">
        <v>1437</v>
      </c>
      <c r="BL17" s="4" t="s">
        <v>1438</v>
      </c>
      <c r="BM17" s="4" t="s">
        <v>1439</v>
      </c>
      <c r="BN17" s="4" t="s">
        <v>1440</v>
      </c>
      <c r="BO17" s="4" t="s">
        <v>1441</v>
      </c>
      <c r="BP17" s="4" t="s">
        <v>1442</v>
      </c>
      <c r="BQ17" s="4" t="s">
        <v>1443</v>
      </c>
      <c r="BR17" s="4" t="s">
        <v>1444</v>
      </c>
      <c r="BS17" s="4" t="s">
        <v>1445</v>
      </c>
      <c r="BT17" s="4" t="s">
        <v>1446</v>
      </c>
      <c r="BU17" s="4" t="s">
        <v>1447</v>
      </c>
      <c r="BV17" s="4" t="s">
        <v>1448</v>
      </c>
      <c r="BW17" s="4" t="s">
        <v>1449</v>
      </c>
      <c r="BX17" s="4" t="s">
        <v>316</v>
      </c>
      <c r="BY17" s="4" t="s">
        <v>1450</v>
      </c>
      <c r="BZ17" s="4" t="s">
        <v>1451</v>
      </c>
      <c r="CA17" s="4" t="s">
        <v>1452</v>
      </c>
      <c r="CB17" s="4" t="s">
        <v>1453</v>
      </c>
      <c r="CC17" s="4" t="s">
        <v>1454</v>
      </c>
      <c r="CD17" s="4" t="s">
        <v>346</v>
      </c>
      <c r="CE17" s="4" t="s">
        <v>1455</v>
      </c>
      <c r="CF17" s="4" t="s">
        <v>1456</v>
      </c>
      <c r="CG17" s="4" t="s">
        <v>1457</v>
      </c>
      <c r="CH17" s="4" t="s">
        <v>1458</v>
      </c>
      <c r="CI17" s="4" t="s">
        <v>1459</v>
      </c>
      <c r="CJ17" s="4" t="s">
        <v>1091</v>
      </c>
      <c r="CK17" s="4" t="s">
        <v>1460</v>
      </c>
      <c r="CL17" s="4" t="s">
        <v>1461</v>
      </c>
      <c r="CM17" s="4" t="s">
        <v>1462</v>
      </c>
      <c r="CN17" s="4" t="s">
        <v>1463</v>
      </c>
      <c r="CO17" s="4" t="s">
        <v>1464</v>
      </c>
      <c r="CP17" s="4" t="s">
        <v>1465</v>
      </c>
      <c r="CQ17" s="4" t="s">
        <v>1466</v>
      </c>
      <c r="CR17" s="4" t="s">
        <v>1467</v>
      </c>
      <c r="CS17" s="4" t="s">
        <v>1468</v>
      </c>
      <c r="CT17" s="4" t="s">
        <v>198</v>
      </c>
      <c r="CU17" s="4" t="s">
        <v>1469</v>
      </c>
      <c r="CV17" s="4" t="s">
        <v>1470</v>
      </c>
      <c r="CW17" s="4" t="s">
        <v>1471</v>
      </c>
      <c r="CX17" s="4" t="s">
        <v>1472</v>
      </c>
      <c r="CY17" s="4" t="s">
        <v>1473</v>
      </c>
      <c r="CZ17" s="4" t="s">
        <v>1474</v>
      </c>
      <c r="DA17" s="4" t="s">
        <v>1475</v>
      </c>
      <c r="DB17" s="4" t="s">
        <v>1476</v>
      </c>
      <c r="DC17" s="4" t="s">
        <v>1477</v>
      </c>
      <c r="DD17" s="4" t="s">
        <v>1478</v>
      </c>
      <c r="DE17" s="4" t="s">
        <v>1479</v>
      </c>
      <c r="DF17" s="4" t="s">
        <v>1480</v>
      </c>
      <c r="DG17" s="4" t="s">
        <v>1481</v>
      </c>
      <c r="DH17" s="4" t="s">
        <v>1482</v>
      </c>
      <c r="DI17" s="4" t="s">
        <v>1483</v>
      </c>
      <c r="DJ17" s="4" t="s">
        <v>1484</v>
      </c>
    </row>
    <row r="18" spans="2:114" ht="28.8" x14ac:dyDescent="0.3">
      <c r="B18" t="s">
        <v>45</v>
      </c>
      <c r="C18" t="s">
        <v>1874</v>
      </c>
      <c r="D18" t="str">
        <f>LEFT(C18,(FIND("_",C18)-1))</f>
        <v>female</v>
      </c>
      <c r="E18" t="str">
        <f t="shared" si="100"/>
        <v>High school graduate (includes equivalency)</v>
      </c>
      <c r="F18" t="str">
        <f>INDEX($K$4:$DJ$21,MATCH($C18,$H$4:$H$21,0),MATCH(_xlfn.CONCAT($B18,"_",F$3),$K$3:$DJ$3,0))</f>
        <v>26,337</v>
      </c>
      <c r="G18" t="str">
        <f>INDEX($K$4:$DJ$21,MATCH($C18,$H$4:$H$21,0),MATCH(_xlfn.CONCAT($B18,"_",G$3),$K$3:$DJ$3,0))</f>
        <v>±850</v>
      </c>
      <c r="H18" t="str">
        <f t="shared" si="101"/>
        <v>female_High school graduate (includes equivalency)</v>
      </c>
      <c r="I18" t="s">
        <v>1858</v>
      </c>
      <c r="J18" s="7" t="s">
        <v>306</v>
      </c>
      <c r="K18" s="4" t="s">
        <v>1485</v>
      </c>
      <c r="L18" s="4" t="s">
        <v>788</v>
      </c>
      <c r="M18" s="4" t="s">
        <v>1486</v>
      </c>
      <c r="N18" s="4" t="s">
        <v>1487</v>
      </c>
      <c r="O18" s="4" t="s">
        <v>1488</v>
      </c>
      <c r="P18" s="4" t="s">
        <v>630</v>
      </c>
      <c r="Q18" s="4" t="s">
        <v>1489</v>
      </c>
      <c r="R18" s="4" t="s">
        <v>1490</v>
      </c>
      <c r="S18" s="4" t="s">
        <v>1491</v>
      </c>
      <c r="T18" s="4" t="s">
        <v>1492</v>
      </c>
      <c r="U18" s="4" t="s">
        <v>1493</v>
      </c>
      <c r="V18" s="4" t="s">
        <v>1494</v>
      </c>
      <c r="W18" s="4" t="s">
        <v>1495</v>
      </c>
      <c r="X18" s="4" t="s">
        <v>1496</v>
      </c>
      <c r="Y18" s="4" t="s">
        <v>1497</v>
      </c>
      <c r="Z18" s="4" t="s">
        <v>1498</v>
      </c>
      <c r="AA18" s="4" t="s">
        <v>1499</v>
      </c>
      <c r="AB18" s="4" t="s">
        <v>1500</v>
      </c>
      <c r="AC18" s="4" t="s">
        <v>1501</v>
      </c>
      <c r="AD18" s="4" t="s">
        <v>1502</v>
      </c>
      <c r="AE18" s="4" t="s">
        <v>1503</v>
      </c>
      <c r="AF18" s="4" t="s">
        <v>1504</v>
      </c>
      <c r="AG18" s="4" t="s">
        <v>1505</v>
      </c>
      <c r="AH18" s="4" t="s">
        <v>1506</v>
      </c>
      <c r="AI18" s="4" t="s">
        <v>1507</v>
      </c>
      <c r="AJ18" s="4" t="s">
        <v>990</v>
      </c>
      <c r="AK18" s="4" t="s">
        <v>1508</v>
      </c>
      <c r="AL18" s="4" t="s">
        <v>1509</v>
      </c>
      <c r="AM18" s="4" t="s">
        <v>1510</v>
      </c>
      <c r="AN18" s="4" t="s">
        <v>1305</v>
      </c>
      <c r="AO18" s="4" t="s">
        <v>1511</v>
      </c>
      <c r="AP18" s="4" t="s">
        <v>1512</v>
      </c>
      <c r="AQ18" s="4" t="s">
        <v>1513</v>
      </c>
      <c r="AR18" s="4" t="s">
        <v>1514</v>
      </c>
      <c r="AS18" s="4" t="s">
        <v>1515</v>
      </c>
      <c r="AT18" s="4" t="s">
        <v>743</v>
      </c>
      <c r="AU18" s="4" t="s">
        <v>1516</v>
      </c>
      <c r="AV18" s="4" t="s">
        <v>1517</v>
      </c>
      <c r="AW18" s="4" t="s">
        <v>1518</v>
      </c>
      <c r="AX18" s="4" t="s">
        <v>1519</v>
      </c>
      <c r="AY18" s="4" t="s">
        <v>1520</v>
      </c>
      <c r="AZ18" s="4" t="s">
        <v>284</v>
      </c>
      <c r="BA18" s="4" t="s">
        <v>1521</v>
      </c>
      <c r="BB18" s="4" t="s">
        <v>899</v>
      </c>
      <c r="BC18" s="4" t="s">
        <v>1522</v>
      </c>
      <c r="BD18" s="4" t="s">
        <v>1523</v>
      </c>
      <c r="BE18" s="4" t="s">
        <v>1524</v>
      </c>
      <c r="BF18" s="4" t="s">
        <v>1525</v>
      </c>
      <c r="BG18" s="4" t="s">
        <v>1526</v>
      </c>
      <c r="BH18" s="4" t="s">
        <v>1527</v>
      </c>
      <c r="BI18" s="4" t="s">
        <v>1528</v>
      </c>
      <c r="BJ18" s="4" t="s">
        <v>1529</v>
      </c>
      <c r="BK18" s="4" t="s">
        <v>1530</v>
      </c>
      <c r="BL18" s="4" t="s">
        <v>1531</v>
      </c>
      <c r="BM18" s="4" t="s">
        <v>1532</v>
      </c>
      <c r="BN18" s="4" t="s">
        <v>1087</v>
      </c>
      <c r="BO18" s="4" t="s">
        <v>1533</v>
      </c>
      <c r="BP18" s="4" t="s">
        <v>1534</v>
      </c>
      <c r="BQ18" s="4" t="s">
        <v>1535</v>
      </c>
      <c r="BR18" s="4" t="s">
        <v>1536</v>
      </c>
      <c r="BS18" s="4" t="s">
        <v>1537</v>
      </c>
      <c r="BT18" s="4" t="s">
        <v>1538</v>
      </c>
      <c r="BU18" s="4" t="s">
        <v>1539</v>
      </c>
      <c r="BV18" s="4" t="s">
        <v>1540</v>
      </c>
      <c r="BW18" s="4" t="s">
        <v>1541</v>
      </c>
      <c r="BX18" s="4" t="s">
        <v>1542</v>
      </c>
      <c r="BY18" s="4" t="s">
        <v>1543</v>
      </c>
      <c r="BZ18" s="4" t="s">
        <v>1490</v>
      </c>
      <c r="CA18" s="4" t="s">
        <v>1544</v>
      </c>
      <c r="CB18" s="4" t="s">
        <v>1545</v>
      </c>
      <c r="CC18" s="4" t="s">
        <v>1546</v>
      </c>
      <c r="CD18" s="4" t="s">
        <v>1547</v>
      </c>
      <c r="CE18" s="4" t="s">
        <v>1548</v>
      </c>
      <c r="CF18" s="4" t="s">
        <v>1549</v>
      </c>
      <c r="CG18" s="4" t="s">
        <v>1550</v>
      </c>
      <c r="CH18" s="4" t="s">
        <v>1551</v>
      </c>
      <c r="CI18" s="4" t="s">
        <v>1552</v>
      </c>
      <c r="CJ18" s="4" t="s">
        <v>1553</v>
      </c>
      <c r="CK18" s="4" t="s">
        <v>1554</v>
      </c>
      <c r="CL18" s="4" t="s">
        <v>1555</v>
      </c>
      <c r="CM18" s="4" t="s">
        <v>1556</v>
      </c>
      <c r="CN18" s="4" t="s">
        <v>955</v>
      </c>
      <c r="CO18" s="4" t="s">
        <v>1557</v>
      </c>
      <c r="CP18" s="4" t="s">
        <v>965</v>
      </c>
      <c r="CQ18" s="4" t="s">
        <v>1558</v>
      </c>
      <c r="CR18" s="4" t="s">
        <v>1559</v>
      </c>
      <c r="CS18" s="4" t="s">
        <v>1560</v>
      </c>
      <c r="CT18" s="4" t="s">
        <v>164</v>
      </c>
      <c r="CU18" s="4" t="s">
        <v>1561</v>
      </c>
      <c r="CV18" s="4" t="s">
        <v>1562</v>
      </c>
      <c r="CW18" s="4" t="s">
        <v>1563</v>
      </c>
      <c r="CX18" s="4" t="s">
        <v>1564</v>
      </c>
      <c r="CY18" s="4" t="s">
        <v>1565</v>
      </c>
      <c r="CZ18" s="4" t="s">
        <v>1566</v>
      </c>
      <c r="DA18" s="4" t="s">
        <v>828</v>
      </c>
      <c r="DB18" s="4" t="s">
        <v>1567</v>
      </c>
      <c r="DC18" s="4" t="s">
        <v>1568</v>
      </c>
      <c r="DD18" s="4" t="s">
        <v>1569</v>
      </c>
      <c r="DE18" s="4" t="s">
        <v>1570</v>
      </c>
      <c r="DF18" s="4" t="s">
        <v>1571</v>
      </c>
      <c r="DG18" s="4" t="s">
        <v>1572</v>
      </c>
      <c r="DH18" s="4" t="s">
        <v>1573</v>
      </c>
      <c r="DI18" s="4" t="s">
        <v>1574</v>
      </c>
      <c r="DJ18" s="4" t="s">
        <v>1575</v>
      </c>
    </row>
    <row r="19" spans="2:114" ht="28.8" x14ac:dyDescent="0.3">
      <c r="B19" t="s">
        <v>45</v>
      </c>
      <c r="C19" t="s">
        <v>1875</v>
      </c>
      <c r="D19" t="str">
        <f>LEFT(C19,(FIND("_",C19)-1))</f>
        <v>female</v>
      </c>
      <c r="E19" t="str">
        <f t="shared" si="100"/>
        <v>Some college or associate's degree</v>
      </c>
      <c r="F19" t="str">
        <f>INDEX($K$4:$DJ$21,MATCH($C19,$H$4:$H$21,0),MATCH(_xlfn.CONCAT($B19,"_",F$3),$K$3:$DJ$3,0))</f>
        <v>31,607</v>
      </c>
      <c r="G19" t="str">
        <f>INDEX($K$4:$DJ$21,MATCH($C19,$H$4:$H$21,0),MATCH(_xlfn.CONCAT($B19,"_",G$3),$K$3:$DJ$3,0))</f>
        <v>±507</v>
      </c>
      <c r="H19" t="str">
        <f t="shared" si="101"/>
        <v>female_Some college or associate's degree</v>
      </c>
      <c r="I19" t="s">
        <v>1858</v>
      </c>
      <c r="J19" s="7" t="s">
        <v>407</v>
      </c>
      <c r="K19" s="4" t="s">
        <v>1576</v>
      </c>
      <c r="L19" s="4" t="s">
        <v>1577</v>
      </c>
      <c r="M19" s="4" t="s">
        <v>1578</v>
      </c>
      <c r="N19" s="4" t="s">
        <v>1579</v>
      </c>
      <c r="O19" s="4" t="s">
        <v>1580</v>
      </c>
      <c r="P19" s="4" t="s">
        <v>1581</v>
      </c>
      <c r="Q19" s="4" t="s">
        <v>1582</v>
      </c>
      <c r="R19" s="4" t="s">
        <v>500</v>
      </c>
      <c r="S19" s="4" t="s">
        <v>1583</v>
      </c>
      <c r="T19" s="4" t="s">
        <v>1355</v>
      </c>
      <c r="U19" s="4" t="s">
        <v>1584</v>
      </c>
      <c r="V19" s="4" t="s">
        <v>451</v>
      </c>
      <c r="W19" s="4" t="s">
        <v>1585</v>
      </c>
      <c r="X19" s="4" t="s">
        <v>1586</v>
      </c>
      <c r="Y19" s="4" t="s">
        <v>1587</v>
      </c>
      <c r="Z19" s="4" t="s">
        <v>1588</v>
      </c>
      <c r="AA19" s="4" t="s">
        <v>1589</v>
      </c>
      <c r="AB19" s="4" t="s">
        <v>1590</v>
      </c>
      <c r="AC19" s="4" t="s">
        <v>1591</v>
      </c>
      <c r="AD19" s="4" t="s">
        <v>1592</v>
      </c>
      <c r="AE19" s="4" t="s">
        <v>1593</v>
      </c>
      <c r="AF19" s="4" t="s">
        <v>1594</v>
      </c>
      <c r="AG19" s="4" t="s">
        <v>1595</v>
      </c>
      <c r="AH19" s="4" t="s">
        <v>1596</v>
      </c>
      <c r="AI19" s="4" t="s">
        <v>1597</v>
      </c>
      <c r="AJ19" s="4" t="s">
        <v>340</v>
      </c>
      <c r="AK19" s="4" t="s">
        <v>1598</v>
      </c>
      <c r="AL19" s="4" t="s">
        <v>1599</v>
      </c>
      <c r="AM19" s="4" t="s">
        <v>1600</v>
      </c>
      <c r="AN19" s="4" t="s">
        <v>1601</v>
      </c>
      <c r="AO19" s="4" t="s">
        <v>1602</v>
      </c>
      <c r="AP19" s="4" t="s">
        <v>1603</v>
      </c>
      <c r="AQ19" s="4" t="s">
        <v>1604</v>
      </c>
      <c r="AR19" s="4" t="s">
        <v>1605</v>
      </c>
      <c r="AS19" s="4" t="s">
        <v>1606</v>
      </c>
      <c r="AT19" s="4" t="s">
        <v>1607</v>
      </c>
      <c r="AU19" s="4" t="s">
        <v>1608</v>
      </c>
      <c r="AV19" s="4" t="s">
        <v>1609</v>
      </c>
      <c r="AW19" s="4" t="s">
        <v>1610</v>
      </c>
      <c r="AX19" s="4" t="s">
        <v>767</v>
      </c>
      <c r="AY19" s="4" t="s">
        <v>1611</v>
      </c>
      <c r="AZ19" s="4" t="s">
        <v>1612</v>
      </c>
      <c r="BA19" s="4" t="s">
        <v>1613</v>
      </c>
      <c r="BB19" s="4" t="s">
        <v>1614</v>
      </c>
      <c r="BC19" s="4" t="s">
        <v>1615</v>
      </c>
      <c r="BD19" s="4" t="s">
        <v>685</v>
      </c>
      <c r="BE19" s="4" t="s">
        <v>1616</v>
      </c>
      <c r="BF19" s="4" t="s">
        <v>1617</v>
      </c>
      <c r="BG19" s="4" t="s">
        <v>1618</v>
      </c>
      <c r="BH19" s="4" t="s">
        <v>1619</v>
      </c>
      <c r="BI19" s="4" t="s">
        <v>1620</v>
      </c>
      <c r="BJ19" s="4" t="s">
        <v>437</v>
      </c>
      <c r="BK19" s="4" t="s">
        <v>1621</v>
      </c>
      <c r="BL19" s="4" t="s">
        <v>1622</v>
      </c>
      <c r="BM19" s="4" t="s">
        <v>1623</v>
      </c>
      <c r="BN19" s="4" t="s">
        <v>1624</v>
      </c>
      <c r="BO19" s="4" t="s">
        <v>1625</v>
      </c>
      <c r="BP19" s="4" t="s">
        <v>1626</v>
      </c>
      <c r="BQ19" s="4" t="s">
        <v>1627</v>
      </c>
      <c r="BR19" s="4" t="s">
        <v>1628</v>
      </c>
      <c r="BS19" s="4" t="s">
        <v>1629</v>
      </c>
      <c r="BT19" s="4" t="s">
        <v>1630</v>
      </c>
      <c r="BU19" s="4" t="s">
        <v>1631</v>
      </c>
      <c r="BV19" s="4" t="s">
        <v>1632</v>
      </c>
      <c r="BW19" s="4" t="s">
        <v>1633</v>
      </c>
      <c r="BX19" s="4" t="s">
        <v>1634</v>
      </c>
      <c r="BY19" s="4" t="s">
        <v>1635</v>
      </c>
      <c r="BZ19" s="4" t="s">
        <v>1636</v>
      </c>
      <c r="CA19" s="4" t="s">
        <v>1637</v>
      </c>
      <c r="CB19" s="4" t="s">
        <v>1638</v>
      </c>
      <c r="CC19" s="4" t="s">
        <v>1639</v>
      </c>
      <c r="CD19" s="4" t="s">
        <v>402</v>
      </c>
      <c r="CE19" s="4" t="s">
        <v>1640</v>
      </c>
      <c r="CF19" s="4" t="s">
        <v>223</v>
      </c>
      <c r="CG19" s="4" t="s">
        <v>1641</v>
      </c>
      <c r="CH19" s="4" t="s">
        <v>318</v>
      </c>
      <c r="CI19" s="4" t="s">
        <v>1642</v>
      </c>
      <c r="CJ19" s="4" t="s">
        <v>1538</v>
      </c>
      <c r="CK19" s="4" t="s">
        <v>1643</v>
      </c>
      <c r="CL19" s="4" t="s">
        <v>1644</v>
      </c>
      <c r="CM19" s="4" t="s">
        <v>1645</v>
      </c>
      <c r="CN19" s="4" t="s">
        <v>1646</v>
      </c>
      <c r="CO19" s="4" t="s">
        <v>1647</v>
      </c>
      <c r="CP19" s="4" t="s">
        <v>1519</v>
      </c>
      <c r="CQ19" s="4" t="s">
        <v>1648</v>
      </c>
      <c r="CR19" s="4" t="s">
        <v>1649</v>
      </c>
      <c r="CS19" s="4" t="s">
        <v>1650</v>
      </c>
      <c r="CT19" s="4" t="s">
        <v>478</v>
      </c>
      <c r="CU19" s="4" t="s">
        <v>1651</v>
      </c>
      <c r="CV19" s="4" t="s">
        <v>1652</v>
      </c>
      <c r="CW19" s="4" t="s">
        <v>1653</v>
      </c>
      <c r="CX19" s="4" t="s">
        <v>1654</v>
      </c>
      <c r="CY19" s="4" t="s">
        <v>1655</v>
      </c>
      <c r="CZ19" s="4" t="s">
        <v>1433</v>
      </c>
      <c r="DA19" s="4" t="s">
        <v>1656</v>
      </c>
      <c r="DB19" s="4" t="s">
        <v>1657</v>
      </c>
      <c r="DC19" s="4" t="s">
        <v>1658</v>
      </c>
      <c r="DD19" s="4" t="s">
        <v>1659</v>
      </c>
      <c r="DE19" s="4" t="s">
        <v>1660</v>
      </c>
      <c r="DF19" s="4" t="s">
        <v>1661</v>
      </c>
      <c r="DG19" s="4" t="s">
        <v>1662</v>
      </c>
      <c r="DH19" s="4" t="s">
        <v>1663</v>
      </c>
      <c r="DI19" s="4" t="s">
        <v>1664</v>
      </c>
      <c r="DJ19" s="4" t="s">
        <v>1665</v>
      </c>
    </row>
    <row r="20" spans="2:114" x14ac:dyDescent="0.3">
      <c r="B20" t="s">
        <v>45</v>
      </c>
      <c r="C20" t="s">
        <v>1876</v>
      </c>
      <c r="D20" t="str">
        <f>LEFT(C20,(FIND("_",C20)-1))</f>
        <v>female</v>
      </c>
      <c r="E20" t="str">
        <f t="shared" si="100"/>
        <v>Bachelor's degree</v>
      </c>
      <c r="F20" t="str">
        <f>INDEX($K$4:$DJ$21,MATCH($C20,$H$4:$H$21,0),MATCH(_xlfn.CONCAT($B20,"_",F$3),$K$3:$DJ$3,0))</f>
        <v>46,955</v>
      </c>
      <c r="G20" t="str">
        <f>INDEX($K$4:$DJ$21,MATCH($C20,$H$4:$H$21,0),MATCH(_xlfn.CONCAT($B20,"_",G$3),$K$3:$DJ$3,0))</f>
        <v>±1,427</v>
      </c>
      <c r="H20" t="str">
        <f t="shared" si="101"/>
        <v>female_Bachelor's degree</v>
      </c>
      <c r="I20" t="s">
        <v>1858</v>
      </c>
      <c r="J20" s="7" t="s">
        <v>507</v>
      </c>
      <c r="K20" s="4" t="s">
        <v>1666</v>
      </c>
      <c r="L20" s="4" t="s">
        <v>1667</v>
      </c>
      <c r="M20" s="4" t="s">
        <v>1668</v>
      </c>
      <c r="N20" s="4" t="s">
        <v>1669</v>
      </c>
      <c r="O20" s="4" t="s">
        <v>1670</v>
      </c>
      <c r="P20" s="4" t="s">
        <v>1671</v>
      </c>
      <c r="Q20" s="4" t="s">
        <v>1672</v>
      </c>
      <c r="R20" s="4" t="s">
        <v>1673</v>
      </c>
      <c r="S20" s="4" t="s">
        <v>1674</v>
      </c>
      <c r="T20" s="4" t="s">
        <v>1675</v>
      </c>
      <c r="U20" s="4" t="s">
        <v>1676</v>
      </c>
      <c r="V20" s="4" t="s">
        <v>1677</v>
      </c>
      <c r="W20" s="4" t="s">
        <v>1678</v>
      </c>
      <c r="X20" s="4" t="s">
        <v>1679</v>
      </c>
      <c r="Y20" s="4" t="s">
        <v>1680</v>
      </c>
      <c r="Z20" s="4" t="s">
        <v>1681</v>
      </c>
      <c r="AA20" s="4" t="s">
        <v>1682</v>
      </c>
      <c r="AB20" s="4" t="s">
        <v>1683</v>
      </c>
      <c r="AC20" s="4" t="s">
        <v>1684</v>
      </c>
      <c r="AD20" s="4" t="s">
        <v>1685</v>
      </c>
      <c r="AE20" s="4" t="s">
        <v>1686</v>
      </c>
      <c r="AF20" s="4" t="s">
        <v>1687</v>
      </c>
      <c r="AG20" s="4" t="s">
        <v>1688</v>
      </c>
      <c r="AH20" s="4" t="s">
        <v>1410</v>
      </c>
      <c r="AI20" s="4" t="s">
        <v>1689</v>
      </c>
      <c r="AJ20" s="4" t="s">
        <v>1690</v>
      </c>
      <c r="AK20" s="4" t="s">
        <v>1691</v>
      </c>
      <c r="AL20" s="4" t="s">
        <v>1692</v>
      </c>
      <c r="AM20" s="4" t="s">
        <v>1693</v>
      </c>
      <c r="AN20" s="4" t="s">
        <v>1694</v>
      </c>
      <c r="AO20" s="4" t="s">
        <v>1695</v>
      </c>
      <c r="AP20" s="4" t="s">
        <v>736</v>
      </c>
      <c r="AQ20" s="4" t="s">
        <v>1696</v>
      </c>
      <c r="AR20" s="4" t="s">
        <v>1659</v>
      </c>
      <c r="AS20" s="4" t="s">
        <v>1697</v>
      </c>
      <c r="AT20" s="4" t="s">
        <v>1698</v>
      </c>
      <c r="AU20" s="4" t="s">
        <v>1699</v>
      </c>
      <c r="AV20" s="4" t="s">
        <v>850</v>
      </c>
      <c r="AW20" s="4" t="s">
        <v>1700</v>
      </c>
      <c r="AX20" s="4" t="s">
        <v>1701</v>
      </c>
      <c r="AY20" s="4" t="s">
        <v>1702</v>
      </c>
      <c r="AZ20" s="4" t="s">
        <v>1703</v>
      </c>
      <c r="BA20" s="4" t="s">
        <v>1704</v>
      </c>
      <c r="BB20" s="4" t="s">
        <v>1705</v>
      </c>
      <c r="BC20" s="4" t="s">
        <v>1706</v>
      </c>
      <c r="BD20" s="4" t="s">
        <v>1707</v>
      </c>
      <c r="BE20" s="4" t="s">
        <v>1708</v>
      </c>
      <c r="BF20" s="4" t="s">
        <v>1709</v>
      </c>
      <c r="BG20" s="4" t="s">
        <v>1710</v>
      </c>
      <c r="BH20" s="4" t="s">
        <v>1711</v>
      </c>
      <c r="BI20" s="4" t="s">
        <v>1712</v>
      </c>
      <c r="BJ20" s="4" t="s">
        <v>1713</v>
      </c>
      <c r="BK20" s="4" t="s">
        <v>1714</v>
      </c>
      <c r="BL20" s="4" t="s">
        <v>1715</v>
      </c>
      <c r="BM20" s="4" t="s">
        <v>1716</v>
      </c>
      <c r="BN20" s="4" t="s">
        <v>1717</v>
      </c>
      <c r="BO20" s="4" t="s">
        <v>1718</v>
      </c>
      <c r="BP20" s="4" t="s">
        <v>1719</v>
      </c>
      <c r="BQ20" s="4" t="s">
        <v>1720</v>
      </c>
      <c r="BR20" s="4" t="s">
        <v>1131</v>
      </c>
      <c r="BS20" s="4" t="s">
        <v>1721</v>
      </c>
      <c r="BT20" s="4" t="s">
        <v>1588</v>
      </c>
      <c r="BU20" s="4" t="s">
        <v>1722</v>
      </c>
      <c r="BV20" s="4" t="s">
        <v>1723</v>
      </c>
      <c r="BW20" s="4" t="s">
        <v>1724</v>
      </c>
      <c r="BX20" s="4" t="s">
        <v>1725</v>
      </c>
      <c r="BY20" s="4" t="s">
        <v>1726</v>
      </c>
      <c r="BZ20" s="4" t="s">
        <v>1727</v>
      </c>
      <c r="CA20" s="4" t="s">
        <v>1728</v>
      </c>
      <c r="CB20" s="4" t="s">
        <v>1729</v>
      </c>
      <c r="CC20" s="4" t="s">
        <v>1730</v>
      </c>
      <c r="CD20" s="4" t="s">
        <v>1731</v>
      </c>
      <c r="CE20" s="4" t="s">
        <v>1732</v>
      </c>
      <c r="CF20" s="4" t="s">
        <v>308</v>
      </c>
      <c r="CG20" s="4" t="s">
        <v>1733</v>
      </c>
      <c r="CH20" s="4" t="s">
        <v>1734</v>
      </c>
      <c r="CI20" s="4" t="s">
        <v>1735</v>
      </c>
      <c r="CJ20" s="4" t="s">
        <v>1736</v>
      </c>
      <c r="CK20" s="4" t="s">
        <v>1737</v>
      </c>
      <c r="CL20" s="4" t="s">
        <v>1738</v>
      </c>
      <c r="CM20" s="4" t="s">
        <v>1739</v>
      </c>
      <c r="CN20" s="4" t="s">
        <v>1740</v>
      </c>
      <c r="CO20" s="4" t="s">
        <v>1741</v>
      </c>
      <c r="CP20" s="4" t="s">
        <v>1742</v>
      </c>
      <c r="CQ20" s="4" t="s">
        <v>1743</v>
      </c>
      <c r="CR20" s="4" t="s">
        <v>1744</v>
      </c>
      <c r="CS20" s="4" t="s">
        <v>1745</v>
      </c>
      <c r="CT20" s="4" t="s">
        <v>594</v>
      </c>
      <c r="CU20" s="4" t="s">
        <v>1746</v>
      </c>
      <c r="CV20" s="4" t="s">
        <v>1747</v>
      </c>
      <c r="CW20" s="4" t="s">
        <v>1748</v>
      </c>
      <c r="CX20" s="4" t="s">
        <v>1749</v>
      </c>
      <c r="CY20" s="4" t="s">
        <v>1750</v>
      </c>
      <c r="CZ20" s="4" t="s">
        <v>1751</v>
      </c>
      <c r="DA20" s="4" t="s">
        <v>1752</v>
      </c>
      <c r="DB20" s="4" t="s">
        <v>1753</v>
      </c>
      <c r="DC20" s="4" t="s">
        <v>1754</v>
      </c>
      <c r="DD20" s="4" t="s">
        <v>1755</v>
      </c>
      <c r="DE20" s="4" t="s">
        <v>1756</v>
      </c>
      <c r="DF20" s="4" t="s">
        <v>1028</v>
      </c>
      <c r="DG20" s="4" t="s">
        <v>1757</v>
      </c>
      <c r="DH20" s="4" t="s">
        <v>1758</v>
      </c>
      <c r="DI20" s="4" t="s">
        <v>1759</v>
      </c>
      <c r="DJ20" s="4" t="s">
        <v>1760</v>
      </c>
    </row>
    <row r="21" spans="2:114" ht="28.8" x14ac:dyDescent="0.3">
      <c r="B21" t="s">
        <v>45</v>
      </c>
      <c r="C21" t="s">
        <v>1877</v>
      </c>
      <c r="D21" t="str">
        <f>LEFT(C21,(FIND("_",C21)-1))</f>
        <v>female</v>
      </c>
      <c r="E21" t="str">
        <f t="shared" si="100"/>
        <v>Graduate or professional degree</v>
      </c>
      <c r="F21" t="str">
        <f>INDEX($K$4:$DJ$21,MATCH($C21,$H$4:$H$21,0),MATCH(_xlfn.CONCAT($B21,"_",F$3),$K$3:$DJ$3,0))</f>
        <v>60,575</v>
      </c>
      <c r="G21" t="str">
        <f>INDEX($K$4:$DJ$21,MATCH($C21,$H$4:$H$21,0),MATCH(_xlfn.CONCAT($B21,"_",G$3),$K$3:$DJ$3,0))</f>
        <v>±1,235</v>
      </c>
      <c r="H21" t="str">
        <f t="shared" si="101"/>
        <v>female_Graduate or professional degree</v>
      </c>
      <c r="I21" t="s">
        <v>1858</v>
      </c>
      <c r="J21" s="7" t="s">
        <v>610</v>
      </c>
      <c r="K21" s="4" t="s">
        <v>1761</v>
      </c>
      <c r="L21" s="4" t="s">
        <v>1762</v>
      </c>
      <c r="M21" s="4" t="s">
        <v>1763</v>
      </c>
      <c r="N21" s="4" t="s">
        <v>1764</v>
      </c>
      <c r="O21" s="4" t="s">
        <v>1765</v>
      </c>
      <c r="P21" s="4" t="s">
        <v>546</v>
      </c>
      <c r="Q21" s="4" t="s">
        <v>1766</v>
      </c>
      <c r="R21" s="4" t="s">
        <v>1767</v>
      </c>
      <c r="S21" s="4" t="s">
        <v>1768</v>
      </c>
      <c r="T21" s="4" t="s">
        <v>1769</v>
      </c>
      <c r="U21" s="4" t="s">
        <v>1770</v>
      </c>
      <c r="V21" s="4" t="s">
        <v>1771</v>
      </c>
      <c r="W21" s="4" t="s">
        <v>1772</v>
      </c>
      <c r="X21" s="4" t="s">
        <v>1773</v>
      </c>
      <c r="Y21" s="4" t="s">
        <v>1774</v>
      </c>
      <c r="Z21" s="4" t="s">
        <v>1775</v>
      </c>
      <c r="AA21" s="4" t="s">
        <v>1776</v>
      </c>
      <c r="AB21" s="4" t="s">
        <v>1777</v>
      </c>
      <c r="AC21" s="4" t="s">
        <v>1778</v>
      </c>
      <c r="AD21" s="4" t="s">
        <v>1779</v>
      </c>
      <c r="AE21" s="4" t="s">
        <v>1780</v>
      </c>
      <c r="AF21" s="4" t="s">
        <v>1781</v>
      </c>
      <c r="AG21" s="4" t="s">
        <v>1782</v>
      </c>
      <c r="AH21" s="4" t="s">
        <v>1783</v>
      </c>
      <c r="AI21" s="4" t="s">
        <v>1784</v>
      </c>
      <c r="AJ21" s="4" t="s">
        <v>1785</v>
      </c>
      <c r="AK21" s="4" t="s">
        <v>1786</v>
      </c>
      <c r="AL21" s="4" t="s">
        <v>1527</v>
      </c>
      <c r="AM21" s="4" t="s">
        <v>1787</v>
      </c>
      <c r="AN21" s="4" t="s">
        <v>1788</v>
      </c>
      <c r="AO21" s="4" t="s">
        <v>1789</v>
      </c>
      <c r="AP21" s="4" t="s">
        <v>1118</v>
      </c>
      <c r="AQ21" s="4" t="s">
        <v>1790</v>
      </c>
      <c r="AR21" s="4" t="s">
        <v>1791</v>
      </c>
      <c r="AS21" s="4" t="s">
        <v>1792</v>
      </c>
      <c r="AT21" s="4" t="s">
        <v>1793</v>
      </c>
      <c r="AU21" s="4" t="s">
        <v>1794</v>
      </c>
      <c r="AV21" s="4" t="s">
        <v>1795</v>
      </c>
      <c r="AW21" s="4" t="s">
        <v>1796</v>
      </c>
      <c r="AX21" s="4" t="s">
        <v>1797</v>
      </c>
      <c r="AY21" s="4" t="s">
        <v>1798</v>
      </c>
      <c r="AZ21" s="4" t="s">
        <v>1799</v>
      </c>
      <c r="BA21" s="4" t="s">
        <v>1800</v>
      </c>
      <c r="BB21" s="4" t="s">
        <v>1801</v>
      </c>
      <c r="BC21" s="4" t="s">
        <v>1802</v>
      </c>
      <c r="BD21" s="4" t="s">
        <v>1803</v>
      </c>
      <c r="BE21" s="4" t="s">
        <v>1804</v>
      </c>
      <c r="BF21" s="4" t="s">
        <v>1805</v>
      </c>
      <c r="BG21" s="4" t="s">
        <v>1806</v>
      </c>
      <c r="BH21" s="4" t="s">
        <v>1807</v>
      </c>
      <c r="BI21" s="4" t="s">
        <v>1808</v>
      </c>
      <c r="BJ21" s="4" t="s">
        <v>1809</v>
      </c>
      <c r="BK21" s="4" t="s">
        <v>1810</v>
      </c>
      <c r="BL21" s="4" t="s">
        <v>1811</v>
      </c>
      <c r="BM21" s="4" t="s">
        <v>1812</v>
      </c>
      <c r="BN21" s="4" t="s">
        <v>576</v>
      </c>
      <c r="BO21" s="4" t="s">
        <v>1813</v>
      </c>
      <c r="BP21" s="4" t="s">
        <v>1814</v>
      </c>
      <c r="BQ21" s="4" t="s">
        <v>1815</v>
      </c>
      <c r="BR21" s="4" t="s">
        <v>1816</v>
      </c>
      <c r="BS21" s="4" t="s">
        <v>1817</v>
      </c>
      <c r="BT21" s="4" t="s">
        <v>1818</v>
      </c>
      <c r="BU21" s="4" t="s">
        <v>1819</v>
      </c>
      <c r="BV21" s="4" t="s">
        <v>1820</v>
      </c>
      <c r="BW21" s="4" t="s">
        <v>1821</v>
      </c>
      <c r="BX21" s="4" t="s">
        <v>1822</v>
      </c>
      <c r="BY21" s="4" t="s">
        <v>1823</v>
      </c>
      <c r="BZ21" s="4" t="s">
        <v>1824</v>
      </c>
      <c r="CA21" s="4" t="s">
        <v>1825</v>
      </c>
      <c r="CB21" s="4" t="s">
        <v>1826</v>
      </c>
      <c r="CC21" s="4" t="s">
        <v>1827</v>
      </c>
      <c r="CD21" s="4" t="s">
        <v>1828</v>
      </c>
      <c r="CE21" s="4" t="s">
        <v>1829</v>
      </c>
      <c r="CF21" s="4" t="s">
        <v>1830</v>
      </c>
      <c r="CG21" s="4" t="s">
        <v>1831</v>
      </c>
      <c r="CH21" s="4" t="s">
        <v>245</v>
      </c>
      <c r="CI21" s="4" t="s">
        <v>1832</v>
      </c>
      <c r="CJ21" s="4" t="s">
        <v>1833</v>
      </c>
      <c r="CK21" s="4" t="s">
        <v>1834</v>
      </c>
      <c r="CL21" s="4" t="s">
        <v>1835</v>
      </c>
      <c r="CM21" s="4" t="s">
        <v>1836</v>
      </c>
      <c r="CN21" s="4" t="s">
        <v>1837</v>
      </c>
      <c r="CO21" s="4" t="s">
        <v>1838</v>
      </c>
      <c r="CP21" s="4" t="s">
        <v>1839</v>
      </c>
      <c r="CQ21" s="4" t="s">
        <v>1840</v>
      </c>
      <c r="CR21" s="4" t="s">
        <v>1841</v>
      </c>
      <c r="CS21" s="4" t="s">
        <v>1842</v>
      </c>
      <c r="CT21" s="4" t="s">
        <v>459</v>
      </c>
      <c r="CU21" s="4" t="s">
        <v>1843</v>
      </c>
      <c r="CV21" s="4" t="s">
        <v>840</v>
      </c>
      <c r="CW21" s="4" t="s">
        <v>1844</v>
      </c>
      <c r="CX21" s="4" t="s">
        <v>1638</v>
      </c>
      <c r="CY21" s="4" t="s">
        <v>1845</v>
      </c>
      <c r="CZ21" s="4" t="s">
        <v>1846</v>
      </c>
      <c r="DA21" s="4" t="s">
        <v>1847</v>
      </c>
      <c r="DB21" s="4" t="s">
        <v>1848</v>
      </c>
      <c r="DC21" s="4" t="s">
        <v>1849</v>
      </c>
      <c r="DD21" s="4" t="s">
        <v>1850</v>
      </c>
      <c r="DE21" s="4" t="s">
        <v>1851</v>
      </c>
      <c r="DF21" s="4" t="s">
        <v>1852</v>
      </c>
      <c r="DG21" s="4" t="s">
        <v>1853</v>
      </c>
      <c r="DH21" s="4" t="s">
        <v>1274</v>
      </c>
      <c r="DI21" s="4" t="s">
        <v>1854</v>
      </c>
      <c r="DJ21" s="4" t="s">
        <v>1855</v>
      </c>
    </row>
    <row r="22" spans="2:114" x14ac:dyDescent="0.3">
      <c r="B22" t="s">
        <v>46</v>
      </c>
      <c r="C22" t="s">
        <v>1880</v>
      </c>
      <c r="D22" t="str">
        <f>LEFT(C22,(FIND("_",C22)-1))</f>
        <v>total</v>
      </c>
      <c r="E22" t="str">
        <f t="shared" si="100"/>
        <v>Total:</v>
      </c>
      <c r="F22" t="str">
        <f>INDEX($K$4:$DJ$21,MATCH($C22,$H$4:$H$21,0),MATCH(_xlfn.CONCAT($B22,"_",F$3),$K$3:$DJ$3,0))</f>
        <v>53,582</v>
      </c>
      <c r="G22" t="str">
        <f>INDEX($K$4:$DJ$21,MATCH($C22,$H$4:$H$21,0),MATCH(_xlfn.CONCAT($B22,"_",G$3),$K$3:$DJ$3,0))</f>
        <v>±1,470</v>
      </c>
    </row>
    <row r="23" spans="2:114" x14ac:dyDescent="0.3">
      <c r="B23" t="s">
        <v>46</v>
      </c>
      <c r="C23" t="s">
        <v>1861</v>
      </c>
      <c r="D23" t="str">
        <f>LEFT(C23,(FIND("_",C23)-1))</f>
        <v>total</v>
      </c>
      <c r="E23" t="str">
        <f t="shared" si="100"/>
        <v>Less than high school graduate</v>
      </c>
      <c r="F23" t="str">
        <f>INDEX($K$4:$DJ$21,MATCH($C23,$H$4:$H$21,0),MATCH(_xlfn.CONCAT($B23,"_",F$3),$K$3:$DJ$3,0))</f>
        <v>41,145</v>
      </c>
      <c r="G23" t="str">
        <f>INDEX($K$4:$DJ$21,MATCH($C23,$H$4:$H$21,0),MATCH(_xlfn.CONCAT($B23,"_",G$3),$K$3:$DJ$3,0))</f>
        <v>±3,279</v>
      </c>
    </row>
    <row r="24" spans="2:114" x14ac:dyDescent="0.3">
      <c r="B24" t="s">
        <v>46</v>
      </c>
      <c r="C24" t="s">
        <v>1862</v>
      </c>
      <c r="D24" t="str">
        <f>LEFT(C24,(FIND("_",C24)-1))</f>
        <v>total</v>
      </c>
      <c r="E24" t="str">
        <f t="shared" si="100"/>
        <v>High school graduate (includes equivalency)</v>
      </c>
      <c r="F24" t="str">
        <f>INDEX($K$4:$DJ$21,MATCH($C24,$H$4:$H$21,0),MATCH(_xlfn.CONCAT($B24,"_",F$3),$K$3:$DJ$3,0))</f>
        <v>40,651</v>
      </c>
      <c r="G24" t="str">
        <f>INDEX($K$4:$DJ$21,MATCH($C24,$H$4:$H$21,0),MATCH(_xlfn.CONCAT($B24,"_",G$3),$K$3:$DJ$3,0))</f>
        <v>±2,478</v>
      </c>
    </row>
    <row r="25" spans="2:114" x14ac:dyDescent="0.3">
      <c r="B25" t="s">
        <v>46</v>
      </c>
      <c r="C25" t="s">
        <v>1863</v>
      </c>
      <c r="D25" t="str">
        <f>LEFT(C25,(FIND("_",C25)-1))</f>
        <v>total</v>
      </c>
      <c r="E25" t="str">
        <f t="shared" si="100"/>
        <v>Some college or associate's degree</v>
      </c>
      <c r="F25" t="str">
        <f>INDEX($K$4:$DJ$21,MATCH($C25,$H$4:$H$21,0),MATCH(_xlfn.CONCAT($B25,"_",F$3),$K$3:$DJ$3,0))</f>
        <v>51,499</v>
      </c>
      <c r="G25" t="str">
        <f>INDEX($K$4:$DJ$21,MATCH($C25,$H$4:$H$21,0),MATCH(_xlfn.CONCAT($B25,"_",G$3),$K$3:$DJ$3,0))</f>
        <v>±2,127</v>
      </c>
    </row>
    <row r="26" spans="2:114" x14ac:dyDescent="0.3">
      <c r="B26" t="s">
        <v>46</v>
      </c>
      <c r="C26" t="s">
        <v>1864</v>
      </c>
      <c r="D26" t="str">
        <f>LEFT(C26,(FIND("_",C26)-1))</f>
        <v>total</v>
      </c>
      <c r="E26" t="str">
        <f t="shared" si="100"/>
        <v>Bachelor's degree</v>
      </c>
      <c r="F26" t="str">
        <f>INDEX($K$4:$DJ$21,MATCH($C26,$H$4:$H$21,0),MATCH(_xlfn.CONCAT($B26,"_",F$3),$K$3:$DJ$3,0))</f>
        <v>67,321</v>
      </c>
      <c r="G26" t="str">
        <f>INDEX($K$4:$DJ$21,MATCH($C26,$H$4:$H$21,0),MATCH(_xlfn.CONCAT($B26,"_",G$3),$K$3:$DJ$3,0))</f>
        <v>±5,978</v>
      </c>
    </row>
    <row r="27" spans="2:114" x14ac:dyDescent="0.3">
      <c r="B27" t="s">
        <v>46</v>
      </c>
      <c r="C27" t="s">
        <v>1865</v>
      </c>
      <c r="D27" t="str">
        <f>LEFT(C27,(FIND("_",C27)-1))</f>
        <v>total</v>
      </c>
      <c r="E27" t="str">
        <f t="shared" si="100"/>
        <v>Graduate or professional degree</v>
      </c>
      <c r="F27" t="str">
        <f>INDEX($K$4:$DJ$21,MATCH($C27,$H$4:$H$21,0),MATCH(_xlfn.CONCAT($B27,"_",F$3),$K$3:$DJ$3,0))</f>
        <v>89,202</v>
      </c>
      <c r="G27" t="str">
        <f>INDEX($K$4:$DJ$21,MATCH($C27,$H$4:$H$21,0),MATCH(_xlfn.CONCAT($B27,"_",G$3),$K$3:$DJ$3,0))</f>
        <v>±4,757</v>
      </c>
    </row>
    <row r="28" spans="2:114" x14ac:dyDescent="0.3">
      <c r="B28" t="s">
        <v>46</v>
      </c>
      <c r="C28" t="s">
        <v>1866</v>
      </c>
      <c r="D28" t="str">
        <f>LEFT(C28,(FIND("_",C28)-1))</f>
        <v>male</v>
      </c>
      <c r="E28" t="str">
        <f t="shared" si="100"/>
        <v>Male:</v>
      </c>
      <c r="F28" t="str">
        <f>INDEX($K$4:$DJ$21,MATCH($C28,$H$4:$H$21,0),MATCH(_xlfn.CONCAT($B28,"_",F$3),$K$3:$DJ$3,0))</f>
        <v>61,327</v>
      </c>
      <c r="G28" t="str">
        <f>INDEX($K$4:$DJ$21,MATCH($C28,$H$4:$H$21,0),MATCH(_xlfn.CONCAT($B28,"_",G$3),$K$3:$DJ$3,0))</f>
        <v>±1,961</v>
      </c>
    </row>
    <row r="29" spans="2:114" x14ac:dyDescent="0.3">
      <c r="B29" t="s">
        <v>46</v>
      </c>
      <c r="C29" t="s">
        <v>1867</v>
      </c>
      <c r="D29" t="str">
        <f>LEFT(C29,(FIND("_",C29)-1))</f>
        <v>male</v>
      </c>
      <c r="E29" t="str">
        <f t="shared" si="100"/>
        <v>Less than high school graduate</v>
      </c>
      <c r="F29" t="str">
        <f>INDEX($K$4:$DJ$21,MATCH($C29,$H$4:$H$21,0),MATCH(_xlfn.CONCAT($B29,"_",F$3),$K$3:$DJ$3,0))</f>
        <v>44,078</v>
      </c>
      <c r="G29" t="str">
        <f>INDEX($K$4:$DJ$21,MATCH($C29,$H$4:$H$21,0),MATCH(_xlfn.CONCAT($B29,"_",G$3),$K$3:$DJ$3,0))</f>
        <v>±6,545</v>
      </c>
    </row>
    <row r="30" spans="2:114" x14ac:dyDescent="0.3">
      <c r="B30" t="s">
        <v>46</v>
      </c>
      <c r="C30" t="s">
        <v>1868</v>
      </c>
      <c r="D30" t="str">
        <f>LEFT(C30,(FIND("_",C30)-1))</f>
        <v>male</v>
      </c>
      <c r="E30" t="str">
        <f t="shared" si="100"/>
        <v>High school graduate (includes equivalency)</v>
      </c>
      <c r="F30" t="str">
        <f>INDEX($K$4:$DJ$21,MATCH($C30,$H$4:$H$21,0),MATCH(_xlfn.CONCAT($B30,"_",F$3),$K$3:$DJ$3,0))</f>
        <v>44,861</v>
      </c>
      <c r="G30" t="str">
        <f>INDEX($K$4:$DJ$21,MATCH($C30,$H$4:$H$21,0),MATCH(_xlfn.CONCAT($B30,"_",G$3),$K$3:$DJ$3,0))</f>
        <v>±3,200</v>
      </c>
    </row>
    <row r="31" spans="2:114" x14ac:dyDescent="0.3">
      <c r="B31" t="s">
        <v>46</v>
      </c>
      <c r="C31" t="s">
        <v>1869</v>
      </c>
      <c r="D31" t="str">
        <f>LEFT(C31,(FIND("_",C31)-1))</f>
        <v>male</v>
      </c>
      <c r="E31" t="str">
        <f t="shared" si="100"/>
        <v>Some college or associate's degree</v>
      </c>
      <c r="F31" t="str">
        <f>INDEX($K$4:$DJ$21,MATCH($C31,$H$4:$H$21,0),MATCH(_xlfn.CONCAT($B31,"_",F$3),$K$3:$DJ$3,0))</f>
        <v>59,395</v>
      </c>
      <c r="G31" t="str">
        <f>INDEX($K$4:$DJ$21,MATCH($C31,$H$4:$H$21,0),MATCH(_xlfn.CONCAT($B31,"_",G$3),$K$3:$DJ$3,0))</f>
        <v>±2,949</v>
      </c>
    </row>
    <row r="32" spans="2:114" x14ac:dyDescent="0.3">
      <c r="B32" t="s">
        <v>46</v>
      </c>
      <c r="C32" t="s">
        <v>1870</v>
      </c>
      <c r="D32" t="str">
        <f>LEFT(C32,(FIND("_",C32)-1))</f>
        <v>male</v>
      </c>
      <c r="E32" t="str">
        <f t="shared" si="100"/>
        <v>Bachelor's degree</v>
      </c>
      <c r="F32" t="str">
        <f>INDEX($K$4:$DJ$21,MATCH($C32,$H$4:$H$21,0),MATCH(_xlfn.CONCAT($B32,"_",F$3),$K$3:$DJ$3,0))</f>
        <v>79,622</v>
      </c>
      <c r="G32" t="str">
        <f>INDEX($K$4:$DJ$21,MATCH($C32,$H$4:$H$21,0),MATCH(_xlfn.CONCAT($B32,"_",G$3),$K$3:$DJ$3,0))</f>
        <v>±5,147</v>
      </c>
    </row>
    <row r="33" spans="2:7" x14ac:dyDescent="0.3">
      <c r="B33" t="s">
        <v>46</v>
      </c>
      <c r="C33" t="s">
        <v>1871</v>
      </c>
      <c r="D33" t="str">
        <f>LEFT(C33,(FIND("_",C33)-1))</f>
        <v>male</v>
      </c>
      <c r="E33" t="str">
        <f t="shared" si="100"/>
        <v>Graduate or professional degree</v>
      </c>
      <c r="F33" t="str">
        <f>INDEX($K$4:$DJ$21,MATCH($C33,$H$4:$H$21,0),MATCH(_xlfn.CONCAT($B33,"_",F$3),$K$3:$DJ$3,0))</f>
        <v>97,504</v>
      </c>
      <c r="G33" t="str">
        <f>INDEX($K$4:$DJ$21,MATCH($C33,$H$4:$H$21,0),MATCH(_xlfn.CONCAT($B33,"_",G$3),$K$3:$DJ$3,0))</f>
        <v>±8,392</v>
      </c>
    </row>
    <row r="34" spans="2:7" x14ac:dyDescent="0.3">
      <c r="B34" t="s">
        <v>46</v>
      </c>
      <c r="C34" t="s">
        <v>1872</v>
      </c>
      <c r="D34" t="str">
        <f>LEFT(C34,(FIND("_",C34)-1))</f>
        <v>female</v>
      </c>
      <c r="E34" t="str">
        <f t="shared" si="100"/>
        <v>Female:</v>
      </c>
      <c r="F34" t="str">
        <f>INDEX($K$4:$DJ$21,MATCH($C34,$H$4:$H$21,0),MATCH(_xlfn.CONCAT($B34,"_",F$3),$K$3:$DJ$3,0))</f>
        <v>47,601</v>
      </c>
      <c r="G34" t="str">
        <f>INDEX($K$4:$DJ$21,MATCH($C34,$H$4:$H$21,0),MATCH(_xlfn.CONCAT($B34,"_",G$3),$K$3:$DJ$3,0))</f>
        <v>±1,771</v>
      </c>
    </row>
    <row r="35" spans="2:7" x14ac:dyDescent="0.3">
      <c r="B35" t="s">
        <v>46</v>
      </c>
      <c r="C35" t="s">
        <v>1873</v>
      </c>
      <c r="D35" t="str">
        <f>LEFT(C35,(FIND("_",C35)-1))</f>
        <v>female</v>
      </c>
      <c r="E35" t="str">
        <f t="shared" si="100"/>
        <v>Less than high school graduate</v>
      </c>
      <c r="F35" t="str">
        <f>INDEX($K$4:$DJ$21,MATCH($C35,$H$4:$H$21,0),MATCH(_xlfn.CONCAT($B35,"_",F$3),$K$3:$DJ$3,0))</f>
        <v>32,000</v>
      </c>
      <c r="G35" t="str">
        <f>INDEX($K$4:$DJ$21,MATCH($C35,$H$4:$H$21,0),MATCH(_xlfn.CONCAT($B35,"_",G$3),$K$3:$DJ$3,0))</f>
        <v>±5,293</v>
      </c>
    </row>
    <row r="36" spans="2:7" x14ac:dyDescent="0.3">
      <c r="B36" t="s">
        <v>46</v>
      </c>
      <c r="C36" t="s">
        <v>1874</v>
      </c>
      <c r="D36" t="str">
        <f>LEFT(C36,(FIND("_",C36)-1))</f>
        <v>female</v>
      </c>
      <c r="E36" t="str">
        <f t="shared" si="100"/>
        <v>High school graduate (includes equivalency)</v>
      </c>
      <c r="F36" t="str">
        <f>INDEX($K$4:$DJ$21,MATCH($C36,$H$4:$H$21,0),MATCH(_xlfn.CONCAT($B36,"_",F$3),$K$3:$DJ$3,0))</f>
        <v>32,330</v>
      </c>
      <c r="G36" t="str">
        <f>INDEX($K$4:$DJ$21,MATCH($C36,$H$4:$H$21,0),MATCH(_xlfn.CONCAT($B36,"_",G$3),$K$3:$DJ$3,0))</f>
        <v>±2,775</v>
      </c>
    </row>
    <row r="37" spans="2:7" x14ac:dyDescent="0.3">
      <c r="B37" t="s">
        <v>46</v>
      </c>
      <c r="C37" t="s">
        <v>1875</v>
      </c>
      <c r="D37" t="str">
        <f>LEFT(C37,(FIND("_",C37)-1))</f>
        <v>female</v>
      </c>
      <c r="E37" t="str">
        <f t="shared" si="100"/>
        <v>Some college or associate's degree</v>
      </c>
      <c r="F37" t="str">
        <f>INDEX($K$4:$DJ$21,MATCH($C37,$H$4:$H$21,0),MATCH(_xlfn.CONCAT($B37,"_",F$3),$K$3:$DJ$3,0))</f>
        <v>44,106</v>
      </c>
      <c r="G37" t="str">
        <f>INDEX($K$4:$DJ$21,MATCH($C37,$H$4:$H$21,0),MATCH(_xlfn.CONCAT($B37,"_",G$3),$K$3:$DJ$3,0))</f>
        <v>±3,655</v>
      </c>
    </row>
    <row r="38" spans="2:7" x14ac:dyDescent="0.3">
      <c r="B38" t="s">
        <v>46</v>
      </c>
      <c r="C38" t="s">
        <v>1876</v>
      </c>
      <c r="D38" t="str">
        <f>LEFT(C38,(FIND("_",C38)-1))</f>
        <v>female</v>
      </c>
      <c r="E38" t="str">
        <f t="shared" si="100"/>
        <v>Bachelor's degree</v>
      </c>
      <c r="F38" t="str">
        <f>INDEX($K$4:$DJ$21,MATCH($C38,$H$4:$H$21,0),MATCH(_xlfn.CONCAT($B38,"_",F$3),$K$3:$DJ$3,0))</f>
        <v>56,933</v>
      </c>
      <c r="G38" t="str">
        <f>INDEX($K$4:$DJ$21,MATCH($C38,$H$4:$H$21,0),MATCH(_xlfn.CONCAT($B38,"_",G$3),$K$3:$DJ$3,0))</f>
        <v>±7,067</v>
      </c>
    </row>
    <row r="39" spans="2:7" x14ac:dyDescent="0.3">
      <c r="B39" t="s">
        <v>46</v>
      </c>
      <c r="C39" t="s">
        <v>1877</v>
      </c>
      <c r="D39" t="str">
        <f>LEFT(C39,(FIND("_",C39)-1))</f>
        <v>female</v>
      </c>
      <c r="E39" t="str">
        <f t="shared" si="100"/>
        <v>Graduate or professional degree</v>
      </c>
      <c r="F39" t="str">
        <f>INDEX($K$4:$DJ$21,MATCH($C39,$H$4:$H$21,0),MATCH(_xlfn.CONCAT($B39,"_",F$3),$K$3:$DJ$3,0))</f>
        <v>85,703</v>
      </c>
      <c r="G39" t="str">
        <f>INDEX($K$4:$DJ$21,MATCH($C39,$H$4:$H$21,0),MATCH(_xlfn.CONCAT($B39,"_",G$3),$K$3:$DJ$3,0))</f>
        <v>±2,861</v>
      </c>
    </row>
    <row r="40" spans="2:7" x14ac:dyDescent="0.3">
      <c r="B40" t="s">
        <v>47</v>
      </c>
      <c r="C40" t="s">
        <v>1880</v>
      </c>
      <c r="D40" t="str">
        <f>LEFT(C40,(FIND("_",C40)-1))</f>
        <v>total</v>
      </c>
      <c r="E40" t="str">
        <f t="shared" si="100"/>
        <v>Total:</v>
      </c>
      <c r="F40" t="str">
        <f>INDEX($K$4:$DJ$21,MATCH($C40,$H$4:$H$21,0),MATCH(_xlfn.CONCAT($B40,"_",F$3),$K$3:$DJ$3,0))</f>
        <v>48,738</v>
      </c>
      <c r="G40" t="str">
        <f>INDEX($K$4:$DJ$21,MATCH($C40,$H$4:$H$21,0),MATCH(_xlfn.CONCAT($B40,"_",G$3),$K$3:$DJ$3,0))</f>
        <v>±558</v>
      </c>
    </row>
    <row r="41" spans="2:7" x14ac:dyDescent="0.3">
      <c r="B41" t="s">
        <v>47</v>
      </c>
      <c r="C41" t="s">
        <v>1861</v>
      </c>
      <c r="D41" t="str">
        <f>LEFT(C41,(FIND("_",C41)-1))</f>
        <v>total</v>
      </c>
      <c r="E41" t="str">
        <f t="shared" si="100"/>
        <v>Less than high school graduate</v>
      </c>
      <c r="F41" t="str">
        <f>INDEX($K$4:$DJ$21,MATCH($C41,$H$4:$H$21,0),MATCH(_xlfn.CONCAT($B41,"_",F$3),$K$3:$DJ$3,0))</f>
        <v>31,966</v>
      </c>
      <c r="G41" t="str">
        <f>INDEX($K$4:$DJ$21,MATCH($C41,$H$4:$H$21,0),MATCH(_xlfn.CONCAT($B41,"_",G$3),$K$3:$DJ$3,0))</f>
        <v>±538</v>
      </c>
    </row>
    <row r="42" spans="2:7" x14ac:dyDescent="0.3">
      <c r="B42" t="s">
        <v>47</v>
      </c>
      <c r="C42" t="s">
        <v>1862</v>
      </c>
      <c r="D42" t="str">
        <f>LEFT(C42,(FIND("_",C42)-1))</f>
        <v>total</v>
      </c>
      <c r="E42" t="str">
        <f t="shared" si="100"/>
        <v>High school graduate (includes equivalency)</v>
      </c>
      <c r="F42" t="str">
        <f>INDEX($K$4:$DJ$21,MATCH($C42,$H$4:$H$21,0),MATCH(_xlfn.CONCAT($B42,"_",F$3),$K$3:$DJ$3,0))</f>
        <v>38,547</v>
      </c>
      <c r="G42" t="str">
        <f>INDEX($K$4:$DJ$21,MATCH($C42,$H$4:$H$21,0),MATCH(_xlfn.CONCAT($B42,"_",G$3),$K$3:$DJ$3,0))</f>
        <v>±909</v>
      </c>
    </row>
    <row r="43" spans="2:7" x14ac:dyDescent="0.3">
      <c r="B43" t="s">
        <v>47</v>
      </c>
      <c r="C43" t="s">
        <v>1863</v>
      </c>
      <c r="D43" t="str">
        <f>LEFT(C43,(FIND("_",C43)-1))</f>
        <v>total</v>
      </c>
      <c r="E43" t="str">
        <f t="shared" si="100"/>
        <v>Some college or associate's degree</v>
      </c>
      <c r="F43" t="str">
        <f>INDEX($K$4:$DJ$21,MATCH($C43,$H$4:$H$21,0),MATCH(_xlfn.CONCAT($B43,"_",F$3),$K$3:$DJ$3,0))</f>
        <v>45,115</v>
      </c>
      <c r="G43" t="str">
        <f>INDEX($K$4:$DJ$21,MATCH($C43,$H$4:$H$21,0),MATCH(_xlfn.CONCAT($B43,"_",G$3),$K$3:$DJ$3,0))</f>
        <v>±797</v>
      </c>
    </row>
    <row r="44" spans="2:7" x14ac:dyDescent="0.3">
      <c r="B44" t="s">
        <v>47</v>
      </c>
      <c r="C44" t="s">
        <v>1864</v>
      </c>
      <c r="D44" t="str">
        <f>LEFT(C44,(FIND("_",C44)-1))</f>
        <v>total</v>
      </c>
      <c r="E44" t="str">
        <f t="shared" si="100"/>
        <v>Bachelor's degree</v>
      </c>
      <c r="F44" t="str">
        <f>INDEX($K$4:$DJ$21,MATCH($C44,$H$4:$H$21,0),MATCH(_xlfn.CONCAT($B44,"_",F$3),$K$3:$DJ$3,0))</f>
        <v>63,471</v>
      </c>
      <c r="G44" t="str">
        <f>INDEX($K$4:$DJ$21,MATCH($C44,$H$4:$H$21,0),MATCH(_xlfn.CONCAT($B44,"_",G$3),$K$3:$DJ$3,0))</f>
        <v>±839</v>
      </c>
    </row>
    <row r="45" spans="2:7" x14ac:dyDescent="0.3">
      <c r="B45" t="s">
        <v>47</v>
      </c>
      <c r="C45" t="s">
        <v>1865</v>
      </c>
      <c r="D45" t="str">
        <f>LEFT(C45,(FIND("_",C45)-1))</f>
        <v>total</v>
      </c>
      <c r="E45" t="str">
        <f t="shared" si="100"/>
        <v>Graduate or professional degree</v>
      </c>
      <c r="F45" t="str">
        <f>INDEX($K$4:$DJ$21,MATCH($C45,$H$4:$H$21,0),MATCH(_xlfn.CONCAT($B45,"_",F$3),$K$3:$DJ$3,0))</f>
        <v>76,587</v>
      </c>
      <c r="G45" t="str">
        <f>INDEX($K$4:$DJ$21,MATCH($C45,$H$4:$H$21,0),MATCH(_xlfn.CONCAT($B45,"_",G$3),$K$3:$DJ$3,0))</f>
        <v>±1,626</v>
      </c>
    </row>
    <row r="46" spans="2:7" x14ac:dyDescent="0.3">
      <c r="B46" t="s">
        <v>47</v>
      </c>
      <c r="C46" t="s">
        <v>1866</v>
      </c>
      <c r="D46" t="str">
        <f>LEFT(C46,(FIND("_",C46)-1))</f>
        <v>male</v>
      </c>
      <c r="E46" t="str">
        <f t="shared" si="100"/>
        <v>Male:</v>
      </c>
      <c r="F46" t="str">
        <f>INDEX($K$4:$DJ$21,MATCH($C46,$H$4:$H$21,0),MATCH(_xlfn.CONCAT($B46,"_",F$3),$K$3:$DJ$3,0))</f>
        <v>53,647</v>
      </c>
      <c r="G46" t="str">
        <f>INDEX($K$4:$DJ$21,MATCH($C46,$H$4:$H$21,0),MATCH(_xlfn.CONCAT($B46,"_",G$3),$K$3:$DJ$3,0))</f>
        <v>±651</v>
      </c>
    </row>
    <row r="47" spans="2:7" x14ac:dyDescent="0.3">
      <c r="B47" t="s">
        <v>47</v>
      </c>
      <c r="C47" t="s">
        <v>1867</v>
      </c>
      <c r="D47" t="str">
        <f>LEFT(C47,(FIND("_",C47)-1))</f>
        <v>male</v>
      </c>
      <c r="E47" t="str">
        <f t="shared" si="100"/>
        <v>Less than high school graduate</v>
      </c>
      <c r="F47" t="str">
        <f>INDEX($K$4:$DJ$21,MATCH($C47,$H$4:$H$21,0),MATCH(_xlfn.CONCAT($B47,"_",F$3),$K$3:$DJ$3,0))</f>
        <v>36,974</v>
      </c>
      <c r="G47" t="str">
        <f>INDEX($K$4:$DJ$21,MATCH($C47,$H$4:$H$21,0),MATCH(_xlfn.CONCAT($B47,"_",G$3),$K$3:$DJ$3,0))</f>
        <v>±1,325</v>
      </c>
    </row>
    <row r="48" spans="2:7" x14ac:dyDescent="0.3">
      <c r="B48" t="s">
        <v>47</v>
      </c>
      <c r="C48" t="s">
        <v>1868</v>
      </c>
      <c r="D48" t="str">
        <f>LEFT(C48,(FIND("_",C48)-1))</f>
        <v>male</v>
      </c>
      <c r="E48" t="str">
        <f t="shared" si="100"/>
        <v>High school graduate (includes equivalency)</v>
      </c>
      <c r="F48" t="str">
        <f>INDEX($K$4:$DJ$21,MATCH($C48,$H$4:$H$21,0),MATCH(_xlfn.CONCAT($B48,"_",F$3),$K$3:$DJ$3,0))</f>
        <v>42,457</v>
      </c>
      <c r="G48" t="str">
        <f>INDEX($K$4:$DJ$21,MATCH($C48,$H$4:$H$21,0),MATCH(_xlfn.CONCAT($B48,"_",G$3),$K$3:$DJ$3,0))</f>
        <v>±871</v>
      </c>
    </row>
    <row r="49" spans="2:7" x14ac:dyDescent="0.3">
      <c r="B49" t="s">
        <v>47</v>
      </c>
      <c r="C49" t="s">
        <v>1869</v>
      </c>
      <c r="D49" t="str">
        <f>LEFT(C49,(FIND("_",C49)-1))</f>
        <v>male</v>
      </c>
      <c r="E49" t="str">
        <f t="shared" si="100"/>
        <v>Some college or associate's degree</v>
      </c>
      <c r="F49" t="str">
        <f>INDEX($K$4:$DJ$21,MATCH($C49,$H$4:$H$21,0),MATCH(_xlfn.CONCAT($B49,"_",F$3),$K$3:$DJ$3,0))</f>
        <v>51,791</v>
      </c>
      <c r="G49" t="str">
        <f>INDEX($K$4:$DJ$21,MATCH($C49,$H$4:$H$21,0),MATCH(_xlfn.CONCAT($B49,"_",G$3),$K$3:$DJ$3,0))</f>
        <v>±889</v>
      </c>
    </row>
    <row r="50" spans="2:7" x14ac:dyDescent="0.3">
      <c r="B50" t="s">
        <v>47</v>
      </c>
      <c r="C50" t="s">
        <v>1870</v>
      </c>
      <c r="D50" t="str">
        <f>LEFT(C50,(FIND("_",C50)-1))</f>
        <v>male</v>
      </c>
      <c r="E50" t="str">
        <f t="shared" si="100"/>
        <v>Bachelor's degree</v>
      </c>
      <c r="F50" t="str">
        <f>INDEX($K$4:$DJ$21,MATCH($C50,$H$4:$H$21,0),MATCH(_xlfn.CONCAT($B50,"_",F$3),$K$3:$DJ$3,0))</f>
        <v>75,517</v>
      </c>
      <c r="G50" t="str">
        <f>INDEX($K$4:$DJ$21,MATCH($C50,$H$4:$H$21,0),MATCH(_xlfn.CONCAT($B50,"_",G$3),$K$3:$DJ$3,0))</f>
        <v>±1,812</v>
      </c>
    </row>
    <row r="51" spans="2:7" x14ac:dyDescent="0.3">
      <c r="B51" t="s">
        <v>47</v>
      </c>
      <c r="C51" t="s">
        <v>1871</v>
      </c>
      <c r="D51" t="str">
        <f>LEFT(C51,(FIND("_",C51)-1))</f>
        <v>male</v>
      </c>
      <c r="E51" t="str">
        <f t="shared" si="100"/>
        <v>Graduate or professional degree</v>
      </c>
      <c r="F51" t="str">
        <f>INDEX($K$4:$DJ$21,MATCH($C51,$H$4:$H$21,0),MATCH(_xlfn.CONCAT($B51,"_",F$3),$K$3:$DJ$3,0))</f>
        <v>95,527</v>
      </c>
      <c r="G51" t="str">
        <f>INDEX($K$4:$DJ$21,MATCH($C51,$H$4:$H$21,0),MATCH(_xlfn.CONCAT($B51,"_",G$3),$K$3:$DJ$3,0))</f>
        <v>±3,287</v>
      </c>
    </row>
    <row r="52" spans="2:7" x14ac:dyDescent="0.3">
      <c r="B52" t="s">
        <v>47</v>
      </c>
      <c r="C52" t="s">
        <v>1872</v>
      </c>
      <c r="D52" t="str">
        <f>LEFT(C52,(FIND("_",C52)-1))</f>
        <v>female</v>
      </c>
      <c r="E52" t="str">
        <f t="shared" si="100"/>
        <v>Female:</v>
      </c>
      <c r="F52" t="str">
        <f>INDEX($K$4:$DJ$21,MATCH($C52,$H$4:$H$21,0),MATCH(_xlfn.CONCAT($B52,"_",F$3),$K$3:$DJ$3,0))</f>
        <v>42,429</v>
      </c>
      <c r="G52" t="str">
        <f>INDEX($K$4:$DJ$21,MATCH($C52,$H$4:$H$21,0),MATCH(_xlfn.CONCAT($B52,"_",G$3),$K$3:$DJ$3,0))</f>
        <v>±513</v>
      </c>
    </row>
    <row r="53" spans="2:7" x14ac:dyDescent="0.3">
      <c r="B53" t="s">
        <v>47</v>
      </c>
      <c r="C53" t="s">
        <v>1873</v>
      </c>
      <c r="D53" t="str">
        <f>LEFT(C53,(FIND("_",C53)-1))</f>
        <v>female</v>
      </c>
      <c r="E53" t="str">
        <f t="shared" si="100"/>
        <v>Less than high school graduate</v>
      </c>
      <c r="F53" t="str">
        <f>INDEX($K$4:$DJ$21,MATCH($C53,$H$4:$H$21,0),MATCH(_xlfn.CONCAT($B53,"_",F$3),$K$3:$DJ$3,0))</f>
        <v>25,764</v>
      </c>
      <c r="G53" t="str">
        <f>INDEX($K$4:$DJ$21,MATCH($C53,$H$4:$H$21,0),MATCH(_xlfn.CONCAT($B53,"_",G$3),$K$3:$DJ$3,0))</f>
        <v>±1,544</v>
      </c>
    </row>
    <row r="54" spans="2:7" x14ac:dyDescent="0.3">
      <c r="B54" t="s">
        <v>47</v>
      </c>
      <c r="C54" t="s">
        <v>1874</v>
      </c>
      <c r="D54" t="str">
        <f>LEFT(C54,(FIND("_",C54)-1))</f>
        <v>female</v>
      </c>
      <c r="E54" t="str">
        <f t="shared" si="100"/>
        <v>High school graduate (includes equivalency)</v>
      </c>
      <c r="F54" t="str">
        <f>INDEX($K$4:$DJ$21,MATCH($C54,$H$4:$H$21,0),MATCH(_xlfn.CONCAT($B54,"_",F$3),$K$3:$DJ$3,0))</f>
        <v>32,739</v>
      </c>
      <c r="G54" t="str">
        <f>INDEX($K$4:$DJ$21,MATCH($C54,$H$4:$H$21,0),MATCH(_xlfn.CONCAT($B54,"_",G$3),$K$3:$DJ$3,0))</f>
        <v>±1,259</v>
      </c>
    </row>
    <row r="55" spans="2:7" x14ac:dyDescent="0.3">
      <c r="B55" t="s">
        <v>47</v>
      </c>
      <c r="C55" t="s">
        <v>1875</v>
      </c>
      <c r="D55" t="str">
        <f>LEFT(C55,(FIND("_",C55)-1))</f>
        <v>female</v>
      </c>
      <c r="E55" t="str">
        <f t="shared" si="100"/>
        <v>Some college or associate's degree</v>
      </c>
      <c r="F55" t="str">
        <f>INDEX($K$4:$DJ$21,MATCH($C55,$H$4:$H$21,0),MATCH(_xlfn.CONCAT($B55,"_",F$3),$K$3:$DJ$3,0))</f>
        <v>39,821</v>
      </c>
      <c r="G55" t="str">
        <f>INDEX($K$4:$DJ$21,MATCH($C55,$H$4:$H$21,0),MATCH(_xlfn.CONCAT($B55,"_",G$3),$K$3:$DJ$3,0))</f>
        <v>±928</v>
      </c>
    </row>
    <row r="56" spans="2:7" x14ac:dyDescent="0.3">
      <c r="B56" t="s">
        <v>47</v>
      </c>
      <c r="C56" t="s">
        <v>1876</v>
      </c>
      <c r="D56" t="str">
        <f>LEFT(C56,(FIND("_",C56)-1))</f>
        <v>female</v>
      </c>
      <c r="E56" t="str">
        <f t="shared" si="100"/>
        <v>Bachelor's degree</v>
      </c>
      <c r="F56" t="str">
        <f>INDEX($K$4:$DJ$21,MATCH($C56,$H$4:$H$21,0),MATCH(_xlfn.CONCAT($B56,"_",F$3),$K$3:$DJ$3,0))</f>
        <v>53,443</v>
      </c>
      <c r="G56" t="str">
        <f>INDEX($K$4:$DJ$21,MATCH($C56,$H$4:$H$21,0),MATCH(_xlfn.CONCAT($B56,"_",G$3),$K$3:$DJ$3,0))</f>
        <v>±1,205</v>
      </c>
    </row>
    <row r="57" spans="2:7" x14ac:dyDescent="0.3">
      <c r="B57" t="s">
        <v>47</v>
      </c>
      <c r="C57" t="s">
        <v>1877</v>
      </c>
      <c r="D57" t="str">
        <f>LEFT(C57,(FIND("_",C57)-1))</f>
        <v>female</v>
      </c>
      <c r="E57" t="str">
        <f t="shared" si="100"/>
        <v>Graduate or professional degree</v>
      </c>
      <c r="F57" t="str">
        <f>INDEX($K$4:$DJ$21,MATCH($C57,$H$4:$H$21,0),MATCH(_xlfn.CONCAT($B57,"_",F$3),$K$3:$DJ$3,0))</f>
        <v>65,877</v>
      </c>
      <c r="G57" t="str">
        <f>INDEX($K$4:$DJ$21,MATCH($C57,$H$4:$H$21,0),MATCH(_xlfn.CONCAT($B57,"_",G$3),$K$3:$DJ$3,0))</f>
        <v>±1,760</v>
      </c>
    </row>
    <row r="58" spans="2:7" x14ac:dyDescent="0.3">
      <c r="B58" t="s">
        <v>48</v>
      </c>
      <c r="C58" t="s">
        <v>1880</v>
      </c>
      <c r="D58" t="str">
        <f>LEFT(C58,(FIND("_",C58)-1))</f>
        <v>total</v>
      </c>
      <c r="E58" t="str">
        <f t="shared" si="100"/>
        <v>Total:</v>
      </c>
      <c r="F58" t="str">
        <f>INDEX($K$4:$DJ$21,MATCH($C58,$H$4:$H$21,0),MATCH(_xlfn.CONCAT($B58,"_",F$3),$K$3:$DJ$3,0))</f>
        <v>41,385</v>
      </c>
      <c r="G58" t="str">
        <f>INDEX($K$4:$DJ$21,MATCH($C58,$H$4:$H$21,0),MATCH(_xlfn.CONCAT($B58,"_",G$3),$K$3:$DJ$3,0))</f>
        <v>±401</v>
      </c>
    </row>
    <row r="59" spans="2:7" x14ac:dyDescent="0.3">
      <c r="B59" t="s">
        <v>48</v>
      </c>
      <c r="C59" t="s">
        <v>1861</v>
      </c>
      <c r="D59" t="str">
        <f>LEFT(C59,(FIND("_",C59)-1))</f>
        <v>total</v>
      </c>
      <c r="E59" t="str">
        <f t="shared" si="100"/>
        <v>Less than high school graduate</v>
      </c>
      <c r="F59" t="str">
        <f>INDEX($K$4:$DJ$21,MATCH($C59,$H$4:$H$21,0),MATCH(_xlfn.CONCAT($B59,"_",F$3),$K$3:$DJ$3,0))</f>
        <v>30,770</v>
      </c>
      <c r="G59" t="str">
        <f>INDEX($K$4:$DJ$21,MATCH($C59,$H$4:$H$21,0),MATCH(_xlfn.CONCAT($B59,"_",G$3),$K$3:$DJ$3,0))</f>
        <v>±1,084</v>
      </c>
    </row>
    <row r="60" spans="2:7" x14ac:dyDescent="0.3">
      <c r="B60" t="s">
        <v>48</v>
      </c>
      <c r="C60" t="s">
        <v>1862</v>
      </c>
      <c r="D60" t="str">
        <f>LEFT(C60,(FIND("_",C60)-1))</f>
        <v>total</v>
      </c>
      <c r="E60" t="str">
        <f t="shared" si="100"/>
        <v>High school graduate (includes equivalency)</v>
      </c>
      <c r="F60" t="str">
        <f>INDEX($K$4:$DJ$21,MATCH($C60,$H$4:$H$21,0),MATCH(_xlfn.CONCAT($B60,"_",F$3),$K$3:$DJ$3,0))</f>
        <v>34,517</v>
      </c>
      <c r="G60" t="str">
        <f>INDEX($K$4:$DJ$21,MATCH($C60,$H$4:$H$21,0),MATCH(_xlfn.CONCAT($B60,"_",G$3),$K$3:$DJ$3,0))</f>
        <v>±1,008</v>
      </c>
    </row>
    <row r="61" spans="2:7" x14ac:dyDescent="0.3">
      <c r="B61" t="s">
        <v>48</v>
      </c>
      <c r="C61" t="s">
        <v>1863</v>
      </c>
      <c r="D61" t="str">
        <f>LEFT(C61,(FIND("_",C61)-1))</f>
        <v>total</v>
      </c>
      <c r="E61" t="str">
        <f t="shared" si="100"/>
        <v>Some college or associate's degree</v>
      </c>
      <c r="F61" t="str">
        <f>INDEX($K$4:$DJ$21,MATCH($C61,$H$4:$H$21,0),MATCH(_xlfn.CONCAT($B61,"_",F$3),$K$3:$DJ$3,0))</f>
        <v>38,814</v>
      </c>
      <c r="G61" t="str">
        <f>INDEX($K$4:$DJ$21,MATCH($C61,$H$4:$H$21,0),MATCH(_xlfn.CONCAT($B61,"_",G$3),$K$3:$DJ$3,0))</f>
        <v>±996</v>
      </c>
    </row>
    <row r="62" spans="2:7" x14ac:dyDescent="0.3">
      <c r="B62" t="s">
        <v>48</v>
      </c>
      <c r="C62" t="s">
        <v>1864</v>
      </c>
      <c r="D62" t="str">
        <f>LEFT(C62,(FIND("_",C62)-1))</f>
        <v>total</v>
      </c>
      <c r="E62" t="str">
        <f t="shared" si="100"/>
        <v>Bachelor's degree</v>
      </c>
      <c r="F62" t="str">
        <f>INDEX($K$4:$DJ$21,MATCH($C62,$H$4:$H$21,0),MATCH(_xlfn.CONCAT($B62,"_",F$3),$K$3:$DJ$3,0))</f>
        <v>53,117</v>
      </c>
      <c r="G62" t="str">
        <f>INDEX($K$4:$DJ$21,MATCH($C62,$H$4:$H$21,0),MATCH(_xlfn.CONCAT($B62,"_",G$3),$K$3:$DJ$3,0))</f>
        <v>±1,497</v>
      </c>
    </row>
    <row r="63" spans="2:7" x14ac:dyDescent="0.3">
      <c r="B63" t="s">
        <v>48</v>
      </c>
      <c r="C63" t="s">
        <v>1865</v>
      </c>
      <c r="D63" t="str">
        <f>LEFT(C63,(FIND("_",C63)-1))</f>
        <v>total</v>
      </c>
      <c r="E63" t="str">
        <f t="shared" si="100"/>
        <v>Graduate or professional degree</v>
      </c>
      <c r="F63" t="str">
        <f>INDEX($K$4:$DJ$21,MATCH($C63,$H$4:$H$21,0),MATCH(_xlfn.CONCAT($B63,"_",F$3),$K$3:$DJ$3,0))</f>
        <v>68,769</v>
      </c>
      <c r="G63" t="str">
        <f>INDEX($K$4:$DJ$21,MATCH($C63,$H$4:$H$21,0),MATCH(_xlfn.CONCAT($B63,"_",G$3),$K$3:$DJ$3,0))</f>
        <v>±2,856</v>
      </c>
    </row>
    <row r="64" spans="2:7" x14ac:dyDescent="0.3">
      <c r="B64" t="s">
        <v>48</v>
      </c>
      <c r="C64" t="s">
        <v>1866</v>
      </c>
      <c r="D64" t="str">
        <f>LEFT(C64,(FIND("_",C64)-1))</f>
        <v>male</v>
      </c>
      <c r="E64" t="str">
        <f t="shared" si="100"/>
        <v>Male:</v>
      </c>
      <c r="F64" t="str">
        <f>INDEX($K$4:$DJ$21,MATCH($C64,$H$4:$H$21,0),MATCH(_xlfn.CONCAT($B64,"_",F$3),$K$3:$DJ$3,0))</f>
        <v>48,162</v>
      </c>
      <c r="G64" t="str">
        <f>INDEX($K$4:$DJ$21,MATCH($C64,$H$4:$H$21,0),MATCH(_xlfn.CONCAT($B64,"_",G$3),$K$3:$DJ$3,0))</f>
        <v>±1,431</v>
      </c>
    </row>
    <row r="65" spans="2:7" x14ac:dyDescent="0.3">
      <c r="B65" t="s">
        <v>48</v>
      </c>
      <c r="C65" t="s">
        <v>1867</v>
      </c>
      <c r="D65" t="str">
        <f>LEFT(C65,(FIND("_",C65)-1))</f>
        <v>male</v>
      </c>
      <c r="E65" t="str">
        <f t="shared" si="100"/>
        <v>Less than high school graduate</v>
      </c>
      <c r="F65" t="str">
        <f>INDEX($K$4:$DJ$21,MATCH($C65,$H$4:$H$21,0),MATCH(_xlfn.CONCAT($B65,"_",F$3),$K$3:$DJ$3,0))</f>
        <v>35,059</v>
      </c>
      <c r="G65" t="str">
        <f>INDEX($K$4:$DJ$21,MATCH($C65,$H$4:$H$21,0),MATCH(_xlfn.CONCAT($B65,"_",G$3),$K$3:$DJ$3,0))</f>
        <v>±2,198</v>
      </c>
    </row>
    <row r="66" spans="2:7" x14ac:dyDescent="0.3">
      <c r="B66" t="s">
        <v>48</v>
      </c>
      <c r="C66" t="s">
        <v>1868</v>
      </c>
      <c r="D66" t="str">
        <f>LEFT(C66,(FIND("_",C66)-1))</f>
        <v>male</v>
      </c>
      <c r="E66" t="str">
        <f t="shared" si="100"/>
        <v>High school graduate (includes equivalency)</v>
      </c>
      <c r="F66" t="str">
        <f>INDEX($K$4:$DJ$21,MATCH($C66,$H$4:$H$21,0),MATCH(_xlfn.CONCAT($B66,"_",F$3),$K$3:$DJ$3,0))</f>
        <v>40,487</v>
      </c>
      <c r="G66" t="str">
        <f>INDEX($K$4:$DJ$21,MATCH($C66,$H$4:$H$21,0),MATCH(_xlfn.CONCAT($B66,"_",G$3),$K$3:$DJ$3,0))</f>
        <v>±784</v>
      </c>
    </row>
    <row r="67" spans="2:7" x14ac:dyDescent="0.3">
      <c r="B67" t="s">
        <v>48</v>
      </c>
      <c r="C67" t="s">
        <v>1869</v>
      </c>
      <c r="D67" t="str">
        <f>LEFT(C67,(FIND("_",C67)-1))</f>
        <v>male</v>
      </c>
      <c r="E67" t="str">
        <f t="shared" si="100"/>
        <v>Some college or associate's degree</v>
      </c>
      <c r="F67" t="str">
        <f>INDEX($K$4:$DJ$21,MATCH($C67,$H$4:$H$21,0),MATCH(_xlfn.CONCAT($B67,"_",F$3),$K$3:$DJ$3,0))</f>
        <v>47,765</v>
      </c>
      <c r="G67" t="str">
        <f>INDEX($K$4:$DJ$21,MATCH($C67,$H$4:$H$21,0),MATCH(_xlfn.CONCAT($B67,"_",G$3),$K$3:$DJ$3,0))</f>
        <v>±3,303</v>
      </c>
    </row>
    <row r="68" spans="2:7" x14ac:dyDescent="0.3">
      <c r="B68" t="s">
        <v>48</v>
      </c>
      <c r="C68" t="s">
        <v>1870</v>
      </c>
      <c r="D68" t="str">
        <f>LEFT(C68,(FIND("_",C68)-1))</f>
        <v>male</v>
      </c>
      <c r="E68" t="str">
        <f t="shared" si="100"/>
        <v>Bachelor's degree</v>
      </c>
      <c r="F68" t="str">
        <f>INDEX($K$4:$DJ$21,MATCH($C68,$H$4:$H$21,0),MATCH(_xlfn.CONCAT($B68,"_",F$3),$K$3:$DJ$3,0))</f>
        <v>66,177</v>
      </c>
      <c r="G68" t="str">
        <f>INDEX($K$4:$DJ$21,MATCH($C68,$H$4:$H$21,0),MATCH(_xlfn.CONCAT($B68,"_",G$3),$K$3:$DJ$3,0))</f>
        <v>±3,698</v>
      </c>
    </row>
    <row r="69" spans="2:7" x14ac:dyDescent="0.3">
      <c r="B69" t="s">
        <v>48</v>
      </c>
      <c r="C69" t="s">
        <v>1871</v>
      </c>
      <c r="D69" t="str">
        <f>LEFT(C69,(FIND("_",C69)-1))</f>
        <v>male</v>
      </c>
      <c r="E69" t="str">
        <f t="shared" ref="E69:E132" si="102">RIGHT(C69,LEN(C69)-FIND("_",C69))</f>
        <v>Graduate or professional degree</v>
      </c>
      <c r="F69" t="str">
        <f>INDEX($K$4:$DJ$21,MATCH($C69,$H$4:$H$21,0),MATCH(_xlfn.CONCAT($B69,"_",F$3),$K$3:$DJ$3,0))</f>
        <v>80,253</v>
      </c>
      <c r="G69" t="str">
        <f>INDEX($K$4:$DJ$21,MATCH($C69,$H$4:$H$21,0),MATCH(_xlfn.CONCAT($B69,"_",G$3),$K$3:$DJ$3,0))</f>
        <v>±6,989</v>
      </c>
    </row>
    <row r="70" spans="2:7" x14ac:dyDescent="0.3">
      <c r="B70" t="s">
        <v>48</v>
      </c>
      <c r="C70" t="s">
        <v>1872</v>
      </c>
      <c r="D70" t="str">
        <f>LEFT(C70,(FIND("_",C70)-1))</f>
        <v>female</v>
      </c>
      <c r="E70" t="str">
        <f t="shared" si="102"/>
        <v>Female:</v>
      </c>
      <c r="F70" t="str">
        <f>INDEX($K$4:$DJ$21,MATCH($C70,$H$4:$H$21,0),MATCH(_xlfn.CONCAT($B70,"_",F$3),$K$3:$DJ$3,0))</f>
        <v>35,280</v>
      </c>
      <c r="G70" t="str">
        <f>INDEX($K$4:$DJ$21,MATCH($C70,$H$4:$H$21,0),MATCH(_xlfn.CONCAT($B70,"_",G$3),$K$3:$DJ$3,0))</f>
        <v>±631</v>
      </c>
    </row>
    <row r="71" spans="2:7" x14ac:dyDescent="0.3">
      <c r="B71" t="s">
        <v>48</v>
      </c>
      <c r="C71" t="s">
        <v>1873</v>
      </c>
      <c r="D71" t="str">
        <f>LEFT(C71,(FIND("_",C71)-1))</f>
        <v>female</v>
      </c>
      <c r="E71" t="str">
        <f t="shared" si="102"/>
        <v>Less than high school graduate</v>
      </c>
      <c r="F71" t="str">
        <f>INDEX($K$4:$DJ$21,MATCH($C71,$H$4:$H$21,0),MATCH(_xlfn.CONCAT($B71,"_",F$3),$K$3:$DJ$3,0))</f>
        <v>23,546</v>
      </c>
      <c r="G71" t="str">
        <f>INDEX($K$4:$DJ$21,MATCH($C71,$H$4:$H$21,0),MATCH(_xlfn.CONCAT($B71,"_",G$3),$K$3:$DJ$3,0))</f>
        <v>±2,232</v>
      </c>
    </row>
    <row r="72" spans="2:7" x14ac:dyDescent="0.3">
      <c r="B72" t="s">
        <v>48</v>
      </c>
      <c r="C72" t="s">
        <v>1874</v>
      </c>
      <c r="D72" t="str">
        <f>LEFT(C72,(FIND("_",C72)-1))</f>
        <v>female</v>
      </c>
      <c r="E72" t="str">
        <f t="shared" si="102"/>
        <v>High school graduate (includes equivalency)</v>
      </c>
      <c r="F72" t="str">
        <f>INDEX($K$4:$DJ$21,MATCH($C72,$H$4:$H$21,0),MATCH(_xlfn.CONCAT($B72,"_",F$3),$K$3:$DJ$3,0))</f>
        <v>27,660</v>
      </c>
      <c r="G72" t="str">
        <f>INDEX($K$4:$DJ$21,MATCH($C72,$H$4:$H$21,0),MATCH(_xlfn.CONCAT($B72,"_",G$3),$K$3:$DJ$3,0))</f>
        <v>±1,139</v>
      </c>
    </row>
    <row r="73" spans="2:7" x14ac:dyDescent="0.3">
      <c r="B73" t="s">
        <v>48</v>
      </c>
      <c r="C73" t="s">
        <v>1875</v>
      </c>
      <c r="D73" t="str">
        <f>LEFT(C73,(FIND("_",C73)-1))</f>
        <v>female</v>
      </c>
      <c r="E73" t="str">
        <f t="shared" si="102"/>
        <v>Some college or associate's degree</v>
      </c>
      <c r="F73" t="str">
        <f>INDEX($K$4:$DJ$21,MATCH($C73,$H$4:$H$21,0),MATCH(_xlfn.CONCAT($B73,"_",F$3),$K$3:$DJ$3,0))</f>
        <v>32,257</v>
      </c>
      <c r="G73" t="str">
        <f>INDEX($K$4:$DJ$21,MATCH($C73,$H$4:$H$21,0),MATCH(_xlfn.CONCAT($B73,"_",G$3),$K$3:$DJ$3,0))</f>
        <v>±1,001</v>
      </c>
    </row>
    <row r="74" spans="2:7" x14ac:dyDescent="0.3">
      <c r="B74" t="s">
        <v>48</v>
      </c>
      <c r="C74" t="s">
        <v>1876</v>
      </c>
      <c r="D74" t="str">
        <f>LEFT(C74,(FIND("_",C74)-1))</f>
        <v>female</v>
      </c>
      <c r="E74" t="str">
        <f t="shared" si="102"/>
        <v>Bachelor's degree</v>
      </c>
      <c r="F74" t="str">
        <f>INDEX($K$4:$DJ$21,MATCH($C74,$H$4:$H$21,0),MATCH(_xlfn.CONCAT($B74,"_",F$3),$K$3:$DJ$3,0))</f>
        <v>46,102</v>
      </c>
      <c r="G74" t="str">
        <f>INDEX($K$4:$DJ$21,MATCH($C74,$H$4:$H$21,0),MATCH(_xlfn.CONCAT($B74,"_",G$3),$K$3:$DJ$3,0))</f>
        <v>±1,918</v>
      </c>
    </row>
    <row r="75" spans="2:7" x14ac:dyDescent="0.3">
      <c r="B75" t="s">
        <v>48</v>
      </c>
      <c r="C75" t="s">
        <v>1877</v>
      </c>
      <c r="D75" t="str">
        <f>LEFT(C75,(FIND("_",C75)-1))</f>
        <v>female</v>
      </c>
      <c r="E75" t="str">
        <f t="shared" si="102"/>
        <v>Graduate or professional degree</v>
      </c>
      <c r="F75" t="str">
        <f>INDEX($K$4:$DJ$21,MATCH($C75,$H$4:$H$21,0),MATCH(_xlfn.CONCAT($B75,"_",F$3),$K$3:$DJ$3,0))</f>
        <v>62,285</v>
      </c>
      <c r="G75" t="str">
        <f>INDEX($K$4:$DJ$21,MATCH($C75,$H$4:$H$21,0),MATCH(_xlfn.CONCAT($B75,"_",G$3),$K$3:$DJ$3,0))</f>
        <v>±2,085</v>
      </c>
    </row>
    <row r="76" spans="2:7" x14ac:dyDescent="0.3">
      <c r="B76" t="s">
        <v>49</v>
      </c>
      <c r="C76" t="s">
        <v>1880</v>
      </c>
      <c r="D76" t="str">
        <f>LEFT(C76,(FIND("_",C76)-1))</f>
        <v>total</v>
      </c>
      <c r="E76" t="str">
        <f t="shared" si="102"/>
        <v>Total:</v>
      </c>
      <c r="F76" t="str">
        <f>INDEX($K$4:$DJ$21,MATCH($C76,$H$4:$H$21,0),MATCH(_xlfn.CONCAT($B76,"_",F$3),$K$3:$DJ$3,0))</f>
        <v>52,520</v>
      </c>
      <c r="G76" t="str">
        <f>INDEX($K$4:$DJ$21,MATCH($C76,$H$4:$H$21,0),MATCH(_xlfn.CONCAT($B76,"_",G$3),$K$3:$DJ$3,0))</f>
        <v>±233</v>
      </c>
    </row>
    <row r="77" spans="2:7" x14ac:dyDescent="0.3">
      <c r="B77" t="s">
        <v>49</v>
      </c>
      <c r="C77" t="s">
        <v>1861</v>
      </c>
      <c r="D77" t="str">
        <f>LEFT(C77,(FIND("_",C77)-1))</f>
        <v>total</v>
      </c>
      <c r="E77" t="str">
        <f t="shared" si="102"/>
        <v>Less than high school graduate</v>
      </c>
      <c r="F77" t="str">
        <f>INDEX($K$4:$DJ$21,MATCH($C77,$H$4:$H$21,0),MATCH(_xlfn.CONCAT($B77,"_",F$3),$K$3:$DJ$3,0))</f>
        <v>30,843</v>
      </c>
      <c r="G77" t="str">
        <f>INDEX($K$4:$DJ$21,MATCH($C77,$H$4:$H$21,0),MATCH(_xlfn.CONCAT($B77,"_",G$3),$K$3:$DJ$3,0))</f>
        <v>±186</v>
      </c>
    </row>
    <row r="78" spans="2:7" x14ac:dyDescent="0.3">
      <c r="B78" t="s">
        <v>49</v>
      </c>
      <c r="C78" t="s">
        <v>1862</v>
      </c>
      <c r="D78" t="str">
        <f>LEFT(C78,(FIND("_",C78)-1))</f>
        <v>total</v>
      </c>
      <c r="E78" t="str">
        <f t="shared" si="102"/>
        <v>High school graduate (includes equivalency)</v>
      </c>
      <c r="F78" t="str">
        <f>INDEX($K$4:$DJ$21,MATCH($C78,$H$4:$H$21,0),MATCH(_xlfn.CONCAT($B78,"_",F$3),$K$3:$DJ$3,0))</f>
        <v>38,507</v>
      </c>
      <c r="G78" t="str">
        <f>INDEX($K$4:$DJ$21,MATCH($C78,$H$4:$H$21,0),MATCH(_xlfn.CONCAT($B78,"_",G$3),$K$3:$DJ$3,0))</f>
        <v>±460</v>
      </c>
    </row>
    <row r="79" spans="2:7" x14ac:dyDescent="0.3">
      <c r="B79" t="s">
        <v>49</v>
      </c>
      <c r="C79" t="s">
        <v>1863</v>
      </c>
      <c r="D79" t="str">
        <f>LEFT(C79,(FIND("_",C79)-1))</f>
        <v>total</v>
      </c>
      <c r="E79" t="str">
        <f t="shared" si="102"/>
        <v>Some college or associate's degree</v>
      </c>
      <c r="F79" t="str">
        <f>INDEX($K$4:$DJ$21,MATCH($C79,$H$4:$H$21,0),MATCH(_xlfn.CONCAT($B79,"_",F$3),$K$3:$DJ$3,0))</f>
        <v>47,535</v>
      </c>
      <c r="G79" t="str">
        <f>INDEX($K$4:$DJ$21,MATCH($C79,$H$4:$H$21,0),MATCH(_xlfn.CONCAT($B79,"_",G$3),$K$3:$DJ$3,0))</f>
        <v>±425</v>
      </c>
    </row>
    <row r="80" spans="2:7" x14ac:dyDescent="0.3">
      <c r="B80" t="s">
        <v>49</v>
      </c>
      <c r="C80" t="s">
        <v>1864</v>
      </c>
      <c r="D80" t="str">
        <f>LEFT(C80,(FIND("_",C80)-1))</f>
        <v>total</v>
      </c>
      <c r="E80" t="str">
        <f t="shared" si="102"/>
        <v>Bachelor's degree</v>
      </c>
      <c r="F80" t="str">
        <f>INDEX($K$4:$DJ$21,MATCH($C80,$H$4:$H$21,0),MATCH(_xlfn.CONCAT($B80,"_",F$3),$K$3:$DJ$3,0))</f>
        <v>75,688</v>
      </c>
      <c r="G80" t="str">
        <f>INDEX($K$4:$DJ$21,MATCH($C80,$H$4:$H$21,0),MATCH(_xlfn.CONCAT($B80,"_",G$3),$K$3:$DJ$3,0))</f>
        <v>±567</v>
      </c>
    </row>
    <row r="81" spans="2:7" x14ac:dyDescent="0.3">
      <c r="B81" t="s">
        <v>49</v>
      </c>
      <c r="C81" t="s">
        <v>1865</v>
      </c>
      <c r="D81" t="str">
        <f>LEFT(C81,(FIND("_",C81)-1))</f>
        <v>total</v>
      </c>
      <c r="E81" t="str">
        <f t="shared" si="102"/>
        <v>Graduate or professional degree</v>
      </c>
      <c r="F81" t="str">
        <f>INDEX($K$4:$DJ$21,MATCH($C81,$H$4:$H$21,0),MATCH(_xlfn.CONCAT($B81,"_",F$3),$K$3:$DJ$3,0))</f>
        <v>103,600</v>
      </c>
      <c r="G81" t="str">
        <f>INDEX($K$4:$DJ$21,MATCH($C81,$H$4:$H$21,0),MATCH(_xlfn.CONCAT($B81,"_",G$3),$K$3:$DJ$3,0))</f>
        <v>±734</v>
      </c>
    </row>
    <row r="82" spans="2:7" x14ac:dyDescent="0.3">
      <c r="B82" t="s">
        <v>49</v>
      </c>
      <c r="C82" t="s">
        <v>1866</v>
      </c>
      <c r="D82" t="str">
        <f>LEFT(C82,(FIND("_",C82)-1))</f>
        <v>male</v>
      </c>
      <c r="E82" t="str">
        <f t="shared" si="102"/>
        <v>Male:</v>
      </c>
      <c r="F82" t="str">
        <f>INDEX($K$4:$DJ$21,MATCH($C82,$H$4:$H$21,0),MATCH(_xlfn.CONCAT($B82,"_",F$3),$K$3:$DJ$3,0))</f>
        <v>59,577</v>
      </c>
      <c r="G82" t="str">
        <f>INDEX($K$4:$DJ$21,MATCH($C82,$H$4:$H$21,0),MATCH(_xlfn.CONCAT($B82,"_",G$3),$K$3:$DJ$3,0))</f>
        <v>±555</v>
      </c>
    </row>
    <row r="83" spans="2:7" x14ac:dyDescent="0.3">
      <c r="B83" t="s">
        <v>49</v>
      </c>
      <c r="C83" t="s">
        <v>1867</v>
      </c>
      <c r="D83" t="str">
        <f>LEFT(C83,(FIND("_",C83)-1))</f>
        <v>male</v>
      </c>
      <c r="E83" t="str">
        <f t="shared" si="102"/>
        <v>Less than high school graduate</v>
      </c>
      <c r="F83" t="str">
        <f>INDEX($K$4:$DJ$21,MATCH($C83,$H$4:$H$21,0),MATCH(_xlfn.CONCAT($B83,"_",F$3),$K$3:$DJ$3,0))</f>
        <v>35,074</v>
      </c>
      <c r="G83" t="str">
        <f>INDEX($K$4:$DJ$21,MATCH($C83,$H$4:$H$21,0),MATCH(_xlfn.CONCAT($B83,"_",G$3),$K$3:$DJ$3,0))</f>
        <v>±473</v>
      </c>
    </row>
    <row r="84" spans="2:7" x14ac:dyDescent="0.3">
      <c r="B84" t="s">
        <v>49</v>
      </c>
      <c r="C84" t="s">
        <v>1868</v>
      </c>
      <c r="D84" t="str">
        <f>LEFT(C84,(FIND("_",C84)-1))</f>
        <v>male</v>
      </c>
      <c r="E84" t="str">
        <f t="shared" si="102"/>
        <v>High school graduate (includes equivalency)</v>
      </c>
      <c r="F84" t="str">
        <f>INDEX($K$4:$DJ$21,MATCH($C84,$H$4:$H$21,0),MATCH(_xlfn.CONCAT($B84,"_",F$3),$K$3:$DJ$3,0))</f>
        <v>42,710</v>
      </c>
      <c r="G84" t="str">
        <f>INDEX($K$4:$DJ$21,MATCH($C84,$H$4:$H$21,0),MATCH(_xlfn.CONCAT($B84,"_",G$3),$K$3:$DJ$3,0))</f>
        <v>±490</v>
      </c>
    </row>
    <row r="85" spans="2:7" x14ac:dyDescent="0.3">
      <c r="B85" t="s">
        <v>49</v>
      </c>
      <c r="C85" t="s">
        <v>1869</v>
      </c>
      <c r="D85" t="str">
        <f>LEFT(C85,(FIND("_",C85)-1))</f>
        <v>male</v>
      </c>
      <c r="E85" t="str">
        <f t="shared" si="102"/>
        <v>Some college or associate's degree</v>
      </c>
      <c r="F85" t="str">
        <f>INDEX($K$4:$DJ$21,MATCH($C85,$H$4:$H$21,0),MATCH(_xlfn.CONCAT($B85,"_",F$3),$K$3:$DJ$3,0))</f>
        <v>55,389</v>
      </c>
      <c r="G85" t="str">
        <f>INDEX($K$4:$DJ$21,MATCH($C85,$H$4:$H$21,0),MATCH(_xlfn.CONCAT($B85,"_",G$3),$K$3:$DJ$3,0))</f>
        <v>±817</v>
      </c>
    </row>
    <row r="86" spans="2:7" x14ac:dyDescent="0.3">
      <c r="B86" t="s">
        <v>49</v>
      </c>
      <c r="C86" t="s">
        <v>1870</v>
      </c>
      <c r="D86" t="str">
        <f>LEFT(C86,(FIND("_",C86)-1))</f>
        <v>male</v>
      </c>
      <c r="E86" t="str">
        <f t="shared" si="102"/>
        <v>Bachelor's degree</v>
      </c>
      <c r="F86" t="str">
        <f>INDEX($K$4:$DJ$21,MATCH($C86,$H$4:$H$21,0),MATCH(_xlfn.CONCAT($B86,"_",F$3),$K$3:$DJ$3,0))</f>
        <v>86,663</v>
      </c>
      <c r="G86" t="str">
        <f>INDEX($K$4:$DJ$21,MATCH($C86,$H$4:$H$21,0),MATCH(_xlfn.CONCAT($B86,"_",G$3),$K$3:$DJ$3,0))</f>
        <v>±669</v>
      </c>
    </row>
    <row r="87" spans="2:7" x14ac:dyDescent="0.3">
      <c r="B87" t="s">
        <v>49</v>
      </c>
      <c r="C87" t="s">
        <v>1871</v>
      </c>
      <c r="D87" t="str">
        <f>LEFT(C87,(FIND("_",C87)-1))</f>
        <v>male</v>
      </c>
      <c r="E87" t="str">
        <f t="shared" si="102"/>
        <v>Graduate or professional degree</v>
      </c>
      <c r="F87" t="str">
        <f>INDEX($K$4:$DJ$21,MATCH($C87,$H$4:$H$21,0),MATCH(_xlfn.CONCAT($B87,"_",F$3),$K$3:$DJ$3,0))</f>
        <v>124,911</v>
      </c>
      <c r="G87" t="str">
        <f>INDEX($K$4:$DJ$21,MATCH($C87,$H$4:$H$21,0),MATCH(_xlfn.CONCAT($B87,"_",G$3),$K$3:$DJ$3,0))</f>
        <v>±1,378</v>
      </c>
    </row>
    <row r="88" spans="2:7" x14ac:dyDescent="0.3">
      <c r="B88" t="s">
        <v>49</v>
      </c>
      <c r="C88" t="s">
        <v>1872</v>
      </c>
      <c r="D88" t="str">
        <f>LEFT(C88,(FIND("_",C88)-1))</f>
        <v>female</v>
      </c>
      <c r="E88" t="str">
        <f t="shared" si="102"/>
        <v>Female:</v>
      </c>
      <c r="F88" t="str">
        <f>INDEX($K$4:$DJ$21,MATCH($C88,$H$4:$H$21,0),MATCH(_xlfn.CONCAT($B88,"_",F$3),$K$3:$DJ$3,0))</f>
        <v>46,176</v>
      </c>
      <c r="G88" t="str">
        <f>INDEX($K$4:$DJ$21,MATCH($C88,$H$4:$H$21,0),MATCH(_xlfn.CONCAT($B88,"_",G$3),$K$3:$DJ$3,0))</f>
        <v>±339</v>
      </c>
    </row>
    <row r="89" spans="2:7" x14ac:dyDescent="0.3">
      <c r="B89" t="s">
        <v>49</v>
      </c>
      <c r="C89" t="s">
        <v>1873</v>
      </c>
      <c r="D89" t="str">
        <f>LEFT(C89,(FIND("_",C89)-1))</f>
        <v>female</v>
      </c>
      <c r="E89" t="str">
        <f t="shared" si="102"/>
        <v>Less than high school graduate</v>
      </c>
      <c r="F89" t="str">
        <f>INDEX($K$4:$DJ$21,MATCH($C89,$H$4:$H$21,0),MATCH(_xlfn.CONCAT($B89,"_",F$3),$K$3:$DJ$3,0))</f>
        <v>23,950</v>
      </c>
      <c r="G89" t="str">
        <f>INDEX($K$4:$DJ$21,MATCH($C89,$H$4:$H$21,0),MATCH(_xlfn.CONCAT($B89,"_",G$3),$K$3:$DJ$3,0))</f>
        <v>±561</v>
      </c>
    </row>
    <row r="90" spans="2:7" x14ac:dyDescent="0.3">
      <c r="B90" t="s">
        <v>49</v>
      </c>
      <c r="C90" t="s">
        <v>1874</v>
      </c>
      <c r="D90" t="str">
        <f>LEFT(C90,(FIND("_",C90)-1))</f>
        <v>female</v>
      </c>
      <c r="E90" t="str">
        <f t="shared" si="102"/>
        <v>High school graduate (includes equivalency)</v>
      </c>
      <c r="F90" t="str">
        <f>INDEX($K$4:$DJ$21,MATCH($C90,$H$4:$H$21,0),MATCH(_xlfn.CONCAT($B90,"_",F$3),$K$3:$DJ$3,0))</f>
        <v>31,970</v>
      </c>
      <c r="G90" t="str">
        <f>INDEX($K$4:$DJ$21,MATCH($C90,$H$4:$H$21,0),MATCH(_xlfn.CONCAT($B90,"_",G$3),$K$3:$DJ$3,0))</f>
        <v>±283</v>
      </c>
    </row>
    <row r="91" spans="2:7" x14ac:dyDescent="0.3">
      <c r="B91" t="s">
        <v>49</v>
      </c>
      <c r="C91" t="s">
        <v>1875</v>
      </c>
      <c r="D91" t="str">
        <f>LEFT(C91,(FIND("_",C91)-1))</f>
        <v>female</v>
      </c>
      <c r="E91" t="str">
        <f t="shared" si="102"/>
        <v>Some college or associate's degree</v>
      </c>
      <c r="F91" t="str">
        <f>INDEX($K$4:$DJ$21,MATCH($C91,$H$4:$H$21,0),MATCH(_xlfn.CONCAT($B91,"_",F$3),$K$3:$DJ$3,0))</f>
        <v>40,044</v>
      </c>
      <c r="G91" t="str">
        <f>INDEX($K$4:$DJ$21,MATCH($C91,$H$4:$H$21,0),MATCH(_xlfn.CONCAT($B91,"_",G$3),$K$3:$DJ$3,0))</f>
        <v>±342</v>
      </c>
    </row>
    <row r="92" spans="2:7" x14ac:dyDescent="0.3">
      <c r="B92" t="s">
        <v>49</v>
      </c>
      <c r="C92" t="s">
        <v>1876</v>
      </c>
      <c r="D92" t="str">
        <f>LEFT(C92,(FIND("_",C92)-1))</f>
        <v>female</v>
      </c>
      <c r="E92" t="str">
        <f t="shared" si="102"/>
        <v>Bachelor's degree</v>
      </c>
      <c r="F92" t="str">
        <f>INDEX($K$4:$DJ$21,MATCH($C92,$H$4:$H$21,0),MATCH(_xlfn.CONCAT($B92,"_",F$3),$K$3:$DJ$3,0))</f>
        <v>64,979</v>
      </c>
      <c r="G92" t="str">
        <f>INDEX($K$4:$DJ$21,MATCH($C92,$H$4:$H$21,0),MATCH(_xlfn.CONCAT($B92,"_",G$3),$K$3:$DJ$3,0))</f>
        <v>±811</v>
      </c>
    </row>
    <row r="93" spans="2:7" x14ac:dyDescent="0.3">
      <c r="B93" t="s">
        <v>49</v>
      </c>
      <c r="C93" t="s">
        <v>1877</v>
      </c>
      <c r="D93" t="str">
        <f>LEFT(C93,(FIND("_",C93)-1))</f>
        <v>female</v>
      </c>
      <c r="E93" t="str">
        <f t="shared" si="102"/>
        <v>Graduate or professional degree</v>
      </c>
      <c r="F93" t="str">
        <f>INDEX($K$4:$DJ$21,MATCH($C93,$H$4:$H$21,0),MATCH(_xlfn.CONCAT($B93,"_",F$3),$K$3:$DJ$3,0))</f>
        <v>89,917</v>
      </c>
      <c r="G93" t="str">
        <f>INDEX($K$4:$DJ$21,MATCH($C93,$H$4:$H$21,0),MATCH(_xlfn.CONCAT($B93,"_",G$3),$K$3:$DJ$3,0))</f>
        <v>±1,183</v>
      </c>
    </row>
    <row r="94" spans="2:7" x14ac:dyDescent="0.3">
      <c r="B94" t="s">
        <v>50</v>
      </c>
      <c r="C94" t="s">
        <v>1880</v>
      </c>
      <c r="D94" t="str">
        <f>LEFT(C94,(FIND("_",C94)-1))</f>
        <v>total</v>
      </c>
      <c r="E94" t="str">
        <f t="shared" si="102"/>
        <v>Total:</v>
      </c>
      <c r="F94" t="str">
        <f>INDEX($K$4:$DJ$21,MATCH($C94,$H$4:$H$21,0),MATCH(_xlfn.CONCAT($B94,"_",F$3),$K$3:$DJ$3,0))</f>
        <v>55,648</v>
      </c>
      <c r="G94" t="str">
        <f>INDEX($K$4:$DJ$21,MATCH($C94,$H$4:$H$21,0),MATCH(_xlfn.CONCAT($B94,"_",G$3),$K$3:$DJ$3,0))</f>
        <v>±720</v>
      </c>
    </row>
    <row r="95" spans="2:7" x14ac:dyDescent="0.3">
      <c r="B95" t="s">
        <v>50</v>
      </c>
      <c r="C95" t="s">
        <v>1861</v>
      </c>
      <c r="D95" t="str">
        <f>LEFT(C95,(FIND("_",C95)-1))</f>
        <v>total</v>
      </c>
      <c r="E95" t="str">
        <f t="shared" si="102"/>
        <v>Less than high school graduate</v>
      </c>
      <c r="F95" t="str">
        <f>INDEX($K$4:$DJ$21,MATCH($C95,$H$4:$H$21,0),MATCH(_xlfn.CONCAT($B95,"_",F$3),$K$3:$DJ$3,0))</f>
        <v>34,357</v>
      </c>
      <c r="G95" t="str">
        <f>INDEX($K$4:$DJ$21,MATCH($C95,$H$4:$H$21,0),MATCH(_xlfn.CONCAT($B95,"_",G$3),$K$3:$DJ$3,0))</f>
        <v>±1,706</v>
      </c>
    </row>
    <row r="96" spans="2:7" x14ac:dyDescent="0.3">
      <c r="B96" t="s">
        <v>50</v>
      </c>
      <c r="C96" t="s">
        <v>1862</v>
      </c>
      <c r="D96" t="str">
        <f>LEFT(C96,(FIND("_",C96)-1))</f>
        <v>total</v>
      </c>
      <c r="E96" t="str">
        <f t="shared" si="102"/>
        <v>High school graduate (includes equivalency)</v>
      </c>
      <c r="F96" t="str">
        <f>INDEX($K$4:$DJ$21,MATCH($C96,$H$4:$H$21,0),MATCH(_xlfn.CONCAT($B96,"_",F$3),$K$3:$DJ$3,0))</f>
        <v>42,245</v>
      </c>
      <c r="G96" t="str">
        <f>INDEX($K$4:$DJ$21,MATCH($C96,$H$4:$H$21,0),MATCH(_xlfn.CONCAT($B96,"_",G$3),$K$3:$DJ$3,0))</f>
        <v>±868</v>
      </c>
    </row>
    <row r="97" spans="2:7" x14ac:dyDescent="0.3">
      <c r="B97" t="s">
        <v>50</v>
      </c>
      <c r="C97" t="s">
        <v>1863</v>
      </c>
      <c r="D97" t="str">
        <f>LEFT(C97,(FIND("_",C97)-1))</f>
        <v>total</v>
      </c>
      <c r="E97" t="str">
        <f t="shared" si="102"/>
        <v>Some college or associate's degree</v>
      </c>
      <c r="F97" t="str">
        <f>INDEX($K$4:$DJ$21,MATCH($C97,$H$4:$H$21,0),MATCH(_xlfn.CONCAT($B97,"_",F$3),$K$3:$DJ$3,0))</f>
        <v>46,542</v>
      </c>
      <c r="G97" t="str">
        <f>INDEX($K$4:$DJ$21,MATCH($C97,$H$4:$H$21,0),MATCH(_xlfn.CONCAT($B97,"_",G$3),$K$3:$DJ$3,0))</f>
        <v>±821</v>
      </c>
    </row>
    <row r="98" spans="2:7" x14ac:dyDescent="0.3">
      <c r="B98" t="s">
        <v>50</v>
      </c>
      <c r="C98" t="s">
        <v>1864</v>
      </c>
      <c r="D98" t="str">
        <f>LEFT(C98,(FIND("_",C98)-1))</f>
        <v>total</v>
      </c>
      <c r="E98" t="str">
        <f t="shared" si="102"/>
        <v>Bachelor's degree</v>
      </c>
      <c r="F98" t="str">
        <f>INDEX($K$4:$DJ$21,MATCH($C98,$H$4:$H$21,0),MATCH(_xlfn.CONCAT($B98,"_",F$3),$K$3:$DJ$3,0))</f>
        <v>69,493</v>
      </c>
      <c r="G98" t="str">
        <f>INDEX($K$4:$DJ$21,MATCH($C98,$H$4:$H$21,0),MATCH(_xlfn.CONCAT($B98,"_",G$3),$K$3:$DJ$3,0))</f>
        <v>±1,237</v>
      </c>
    </row>
    <row r="99" spans="2:7" x14ac:dyDescent="0.3">
      <c r="B99" t="s">
        <v>50</v>
      </c>
      <c r="C99" t="s">
        <v>1865</v>
      </c>
      <c r="D99" t="str">
        <f>LEFT(C99,(FIND("_",C99)-1))</f>
        <v>total</v>
      </c>
      <c r="E99" t="str">
        <f t="shared" si="102"/>
        <v>Graduate or professional degree</v>
      </c>
      <c r="F99" t="str">
        <f>INDEX($K$4:$DJ$21,MATCH($C99,$H$4:$H$21,0),MATCH(_xlfn.CONCAT($B99,"_",F$3),$K$3:$DJ$3,0))</f>
        <v>84,468</v>
      </c>
      <c r="G99" t="str">
        <f>INDEX($K$4:$DJ$21,MATCH($C99,$H$4:$H$21,0),MATCH(_xlfn.CONCAT($B99,"_",G$3),$K$3:$DJ$3,0))</f>
        <v>±1,931</v>
      </c>
    </row>
    <row r="100" spans="2:7" x14ac:dyDescent="0.3">
      <c r="B100" t="s">
        <v>50</v>
      </c>
      <c r="C100" t="s">
        <v>1866</v>
      </c>
      <c r="D100" t="str">
        <f>LEFT(C100,(FIND("_",C100)-1))</f>
        <v>male</v>
      </c>
      <c r="E100" t="str">
        <f t="shared" si="102"/>
        <v>Male:</v>
      </c>
      <c r="F100" t="str">
        <f>INDEX($K$4:$DJ$21,MATCH($C100,$H$4:$H$21,0),MATCH(_xlfn.CONCAT($B100,"_",F$3),$K$3:$DJ$3,0))</f>
        <v>64,224</v>
      </c>
      <c r="G100" t="str">
        <f>INDEX($K$4:$DJ$21,MATCH($C100,$H$4:$H$21,0),MATCH(_xlfn.CONCAT($B100,"_",G$3),$K$3:$DJ$3,0))</f>
        <v>±737</v>
      </c>
    </row>
    <row r="101" spans="2:7" x14ac:dyDescent="0.3">
      <c r="B101" t="s">
        <v>50</v>
      </c>
      <c r="C101" t="s">
        <v>1867</v>
      </c>
      <c r="D101" t="str">
        <f>LEFT(C101,(FIND("_",C101)-1))</f>
        <v>male</v>
      </c>
      <c r="E101" t="str">
        <f t="shared" si="102"/>
        <v>Less than high school graduate</v>
      </c>
      <c r="F101" t="str">
        <f>INDEX($K$4:$DJ$21,MATCH($C101,$H$4:$H$21,0),MATCH(_xlfn.CONCAT($B101,"_",F$3),$K$3:$DJ$3,0))</f>
        <v>40,470</v>
      </c>
      <c r="G101" t="str">
        <f>INDEX($K$4:$DJ$21,MATCH($C101,$H$4:$H$21,0),MATCH(_xlfn.CONCAT($B101,"_",G$3),$K$3:$DJ$3,0))</f>
        <v>±2,184</v>
      </c>
    </row>
    <row r="102" spans="2:7" x14ac:dyDescent="0.3">
      <c r="B102" t="s">
        <v>50</v>
      </c>
      <c r="C102" t="s">
        <v>1868</v>
      </c>
      <c r="D102" t="str">
        <f>LEFT(C102,(FIND("_",C102)-1))</f>
        <v>male</v>
      </c>
      <c r="E102" t="str">
        <f t="shared" si="102"/>
        <v>High school graduate (includes equivalency)</v>
      </c>
      <c r="F102" t="str">
        <f>INDEX($K$4:$DJ$21,MATCH($C102,$H$4:$H$21,0),MATCH(_xlfn.CONCAT($B102,"_",F$3),$K$3:$DJ$3,0))</f>
        <v>49,663</v>
      </c>
      <c r="G102" t="str">
        <f>INDEX($K$4:$DJ$21,MATCH($C102,$H$4:$H$21,0),MATCH(_xlfn.CONCAT($B102,"_",G$3),$K$3:$DJ$3,0))</f>
        <v>±1,398</v>
      </c>
    </row>
    <row r="103" spans="2:7" x14ac:dyDescent="0.3">
      <c r="B103" t="s">
        <v>50</v>
      </c>
      <c r="C103" t="s">
        <v>1869</v>
      </c>
      <c r="D103" t="str">
        <f>LEFT(C103,(FIND("_",C103)-1))</f>
        <v>male</v>
      </c>
      <c r="E103" t="str">
        <f t="shared" si="102"/>
        <v>Some college or associate's degree</v>
      </c>
      <c r="F103" t="str">
        <f>INDEX($K$4:$DJ$21,MATCH($C103,$H$4:$H$21,0),MATCH(_xlfn.CONCAT($B103,"_",F$3),$K$3:$DJ$3,0))</f>
        <v>54,159</v>
      </c>
      <c r="G103" t="str">
        <f>INDEX($K$4:$DJ$21,MATCH($C103,$H$4:$H$21,0),MATCH(_xlfn.CONCAT($B103,"_",G$3),$K$3:$DJ$3,0))</f>
        <v>±1,254</v>
      </c>
    </row>
    <row r="104" spans="2:7" x14ac:dyDescent="0.3">
      <c r="B104" t="s">
        <v>50</v>
      </c>
      <c r="C104" t="s">
        <v>1870</v>
      </c>
      <c r="D104" t="str">
        <f>LEFT(C104,(FIND("_",C104)-1))</f>
        <v>male</v>
      </c>
      <c r="E104" t="str">
        <f t="shared" si="102"/>
        <v>Bachelor's degree</v>
      </c>
      <c r="F104" t="str">
        <f>INDEX($K$4:$DJ$21,MATCH($C104,$H$4:$H$21,0),MATCH(_xlfn.CONCAT($B104,"_",F$3),$K$3:$DJ$3,0))</f>
        <v>84,234</v>
      </c>
      <c r="G104" t="str">
        <f>INDEX($K$4:$DJ$21,MATCH($C104,$H$4:$H$21,0),MATCH(_xlfn.CONCAT($B104,"_",G$3),$K$3:$DJ$3,0))</f>
        <v>±2,137</v>
      </c>
    </row>
    <row r="105" spans="2:7" x14ac:dyDescent="0.3">
      <c r="B105" t="s">
        <v>50</v>
      </c>
      <c r="C105" t="s">
        <v>1871</v>
      </c>
      <c r="D105" t="str">
        <f>LEFT(C105,(FIND("_",C105)-1))</f>
        <v>male</v>
      </c>
      <c r="E105" t="str">
        <f t="shared" si="102"/>
        <v>Graduate or professional degree</v>
      </c>
      <c r="F105" t="str">
        <f>INDEX($K$4:$DJ$21,MATCH($C105,$H$4:$H$21,0),MATCH(_xlfn.CONCAT($B105,"_",F$3),$K$3:$DJ$3,0))</f>
        <v>103,054</v>
      </c>
      <c r="G105" t="str">
        <f>INDEX($K$4:$DJ$21,MATCH($C105,$H$4:$H$21,0),MATCH(_xlfn.CONCAT($B105,"_",G$3),$K$3:$DJ$3,0))</f>
        <v>±2,568</v>
      </c>
    </row>
    <row r="106" spans="2:7" x14ac:dyDescent="0.3">
      <c r="B106" t="s">
        <v>50</v>
      </c>
      <c r="C106" t="s">
        <v>1872</v>
      </c>
      <c r="D106" t="str">
        <f>LEFT(C106,(FIND("_",C106)-1))</f>
        <v>female</v>
      </c>
      <c r="E106" t="str">
        <f t="shared" si="102"/>
        <v>Female:</v>
      </c>
      <c r="F106" t="str">
        <f>INDEX($K$4:$DJ$21,MATCH($C106,$H$4:$H$21,0),MATCH(_xlfn.CONCAT($B106,"_",F$3),$K$3:$DJ$3,0))</f>
        <v>47,480</v>
      </c>
      <c r="G106" t="str">
        <f>INDEX($K$4:$DJ$21,MATCH($C106,$H$4:$H$21,0),MATCH(_xlfn.CONCAT($B106,"_",G$3),$K$3:$DJ$3,0))</f>
        <v>±856</v>
      </c>
    </row>
    <row r="107" spans="2:7" x14ac:dyDescent="0.3">
      <c r="B107" t="s">
        <v>50</v>
      </c>
      <c r="C107" t="s">
        <v>1873</v>
      </c>
      <c r="D107" t="str">
        <f>LEFT(C107,(FIND("_",C107)-1))</f>
        <v>female</v>
      </c>
      <c r="E107" t="str">
        <f t="shared" si="102"/>
        <v>Less than high school graduate</v>
      </c>
      <c r="F107" t="str">
        <f>INDEX($K$4:$DJ$21,MATCH($C107,$H$4:$H$21,0),MATCH(_xlfn.CONCAT($B107,"_",F$3),$K$3:$DJ$3,0))</f>
        <v>26,991</v>
      </c>
      <c r="G107" t="str">
        <f>INDEX($K$4:$DJ$21,MATCH($C107,$H$4:$H$21,0),MATCH(_xlfn.CONCAT($B107,"_",G$3),$K$3:$DJ$3,0))</f>
        <v>±2,567</v>
      </c>
    </row>
    <row r="108" spans="2:7" x14ac:dyDescent="0.3">
      <c r="B108" t="s">
        <v>50</v>
      </c>
      <c r="C108" t="s">
        <v>1874</v>
      </c>
      <c r="D108" t="str">
        <f>LEFT(C108,(FIND("_",C108)-1))</f>
        <v>female</v>
      </c>
      <c r="E108" t="str">
        <f t="shared" si="102"/>
        <v>High school graduate (includes equivalency)</v>
      </c>
      <c r="F108" t="str">
        <f>INDEX($K$4:$DJ$21,MATCH($C108,$H$4:$H$21,0),MATCH(_xlfn.CONCAT($B108,"_",F$3),$K$3:$DJ$3,0))</f>
        <v>34,065</v>
      </c>
      <c r="G108" t="str">
        <f>INDEX($K$4:$DJ$21,MATCH($C108,$H$4:$H$21,0),MATCH(_xlfn.CONCAT($B108,"_",G$3),$K$3:$DJ$3,0))</f>
        <v>±2,240</v>
      </c>
    </row>
    <row r="109" spans="2:7" x14ac:dyDescent="0.3">
      <c r="B109" t="s">
        <v>50</v>
      </c>
      <c r="C109" t="s">
        <v>1875</v>
      </c>
      <c r="D109" t="str">
        <f>LEFT(C109,(FIND("_",C109)-1))</f>
        <v>female</v>
      </c>
      <c r="E109" t="str">
        <f t="shared" si="102"/>
        <v>Some college or associate's degree</v>
      </c>
      <c r="F109" t="str">
        <f>INDEX($K$4:$DJ$21,MATCH($C109,$H$4:$H$21,0),MATCH(_xlfn.CONCAT($B109,"_",F$3),$K$3:$DJ$3,0))</f>
        <v>39,167</v>
      </c>
      <c r="G109" t="str">
        <f>INDEX($K$4:$DJ$21,MATCH($C109,$H$4:$H$21,0),MATCH(_xlfn.CONCAT($B109,"_",G$3),$K$3:$DJ$3,0))</f>
        <v>±1,132</v>
      </c>
    </row>
    <row r="110" spans="2:7" x14ac:dyDescent="0.3">
      <c r="B110" t="s">
        <v>50</v>
      </c>
      <c r="C110" t="s">
        <v>1876</v>
      </c>
      <c r="D110" t="str">
        <f>LEFT(C110,(FIND("_",C110)-1))</f>
        <v>female</v>
      </c>
      <c r="E110" t="str">
        <f t="shared" si="102"/>
        <v>Bachelor's degree</v>
      </c>
      <c r="F110" t="str">
        <f>INDEX($K$4:$DJ$21,MATCH($C110,$H$4:$H$21,0),MATCH(_xlfn.CONCAT($B110,"_",F$3),$K$3:$DJ$3,0))</f>
        <v>56,710</v>
      </c>
      <c r="G110" t="str">
        <f>INDEX($K$4:$DJ$21,MATCH($C110,$H$4:$H$21,0),MATCH(_xlfn.CONCAT($B110,"_",G$3),$K$3:$DJ$3,0))</f>
        <v>±1,521</v>
      </c>
    </row>
    <row r="111" spans="2:7" x14ac:dyDescent="0.3">
      <c r="B111" t="s">
        <v>50</v>
      </c>
      <c r="C111" t="s">
        <v>1877</v>
      </c>
      <c r="D111" t="str">
        <f>LEFT(C111,(FIND("_",C111)-1))</f>
        <v>female</v>
      </c>
      <c r="E111" t="str">
        <f t="shared" si="102"/>
        <v>Graduate or professional degree</v>
      </c>
      <c r="F111" t="str">
        <f>INDEX($K$4:$DJ$21,MATCH($C111,$H$4:$H$21,0),MATCH(_xlfn.CONCAT($B111,"_",F$3),$K$3:$DJ$3,0))</f>
        <v>71,220</v>
      </c>
      <c r="G111" t="str">
        <f>INDEX($K$4:$DJ$21,MATCH($C111,$H$4:$H$21,0),MATCH(_xlfn.CONCAT($B111,"_",G$3),$K$3:$DJ$3,0))</f>
        <v>±1,764</v>
      </c>
    </row>
    <row r="112" spans="2:7" x14ac:dyDescent="0.3">
      <c r="B112" t="s">
        <v>51</v>
      </c>
      <c r="C112" t="s">
        <v>1880</v>
      </c>
      <c r="D112" t="str">
        <f>LEFT(C112,(FIND("_",C112)-1))</f>
        <v>total</v>
      </c>
      <c r="E112" t="str">
        <f t="shared" si="102"/>
        <v>Total:</v>
      </c>
      <c r="F112" t="str">
        <f>INDEX($K$4:$DJ$21,MATCH($C112,$H$4:$H$21,0),MATCH(_xlfn.CONCAT($B112,"_",F$3),$K$3:$DJ$3,0))</f>
        <v>58,734</v>
      </c>
      <c r="G112" t="str">
        <f>INDEX($K$4:$DJ$21,MATCH($C112,$H$4:$H$21,0),MATCH(_xlfn.CONCAT($B112,"_",G$3),$K$3:$DJ$3,0))</f>
        <v>±1,178</v>
      </c>
    </row>
    <row r="113" spans="2:7" x14ac:dyDescent="0.3">
      <c r="B113" t="s">
        <v>51</v>
      </c>
      <c r="C113" t="s">
        <v>1861</v>
      </c>
      <c r="D113" t="str">
        <f>LEFT(C113,(FIND("_",C113)-1))</f>
        <v>total</v>
      </c>
      <c r="E113" t="str">
        <f t="shared" si="102"/>
        <v>Less than high school graduate</v>
      </c>
      <c r="F113" t="str">
        <f>INDEX($K$4:$DJ$21,MATCH($C113,$H$4:$H$21,0),MATCH(_xlfn.CONCAT($B113,"_",F$3),$K$3:$DJ$3,0))</f>
        <v>31,767</v>
      </c>
      <c r="G113" t="str">
        <f>INDEX($K$4:$DJ$21,MATCH($C113,$H$4:$H$21,0),MATCH(_xlfn.CONCAT($B113,"_",G$3),$K$3:$DJ$3,0))</f>
        <v>±1,063</v>
      </c>
    </row>
    <row r="114" spans="2:7" x14ac:dyDescent="0.3">
      <c r="B114" t="s">
        <v>51</v>
      </c>
      <c r="C114" t="s">
        <v>1862</v>
      </c>
      <c r="D114" t="str">
        <f>LEFT(C114,(FIND("_",C114)-1))</f>
        <v>total</v>
      </c>
      <c r="E114" t="str">
        <f t="shared" si="102"/>
        <v>High school graduate (includes equivalency)</v>
      </c>
      <c r="F114" t="str">
        <f>INDEX($K$4:$DJ$21,MATCH($C114,$H$4:$H$21,0),MATCH(_xlfn.CONCAT($B114,"_",F$3),$K$3:$DJ$3,0))</f>
        <v>41,610</v>
      </c>
      <c r="G114" t="str">
        <f>INDEX($K$4:$DJ$21,MATCH($C114,$H$4:$H$21,0),MATCH(_xlfn.CONCAT($B114,"_",G$3),$K$3:$DJ$3,0))</f>
        <v>±793</v>
      </c>
    </row>
    <row r="115" spans="2:7" x14ac:dyDescent="0.3">
      <c r="B115" t="s">
        <v>51</v>
      </c>
      <c r="C115" t="s">
        <v>1863</v>
      </c>
      <c r="D115" t="str">
        <f>LEFT(C115,(FIND("_",C115)-1))</f>
        <v>total</v>
      </c>
      <c r="E115" t="str">
        <f t="shared" si="102"/>
        <v>Some college or associate's degree</v>
      </c>
      <c r="F115" t="str">
        <f>INDEX($K$4:$DJ$21,MATCH($C115,$H$4:$H$21,0),MATCH(_xlfn.CONCAT($B115,"_",F$3),$K$3:$DJ$3,0))</f>
        <v>49,709</v>
      </c>
      <c r="G115" t="str">
        <f>INDEX($K$4:$DJ$21,MATCH($C115,$H$4:$H$21,0),MATCH(_xlfn.CONCAT($B115,"_",G$3),$K$3:$DJ$3,0))</f>
        <v>±1,754</v>
      </c>
    </row>
    <row r="116" spans="2:7" x14ac:dyDescent="0.3">
      <c r="B116" t="s">
        <v>51</v>
      </c>
      <c r="C116" t="s">
        <v>1864</v>
      </c>
      <c r="D116" t="str">
        <f>LEFT(C116,(FIND("_",C116)-1))</f>
        <v>total</v>
      </c>
      <c r="E116" t="str">
        <f t="shared" si="102"/>
        <v>Bachelor's degree</v>
      </c>
      <c r="F116" t="str">
        <f>INDEX($K$4:$DJ$21,MATCH($C116,$H$4:$H$21,0),MATCH(_xlfn.CONCAT($B116,"_",F$3),$K$3:$DJ$3,0))</f>
        <v>75,597</v>
      </c>
      <c r="G116" t="str">
        <f>INDEX($K$4:$DJ$21,MATCH($C116,$H$4:$H$21,0),MATCH(_xlfn.CONCAT($B116,"_",G$3),$K$3:$DJ$3,0))</f>
        <v>±1,766</v>
      </c>
    </row>
    <row r="117" spans="2:7" x14ac:dyDescent="0.3">
      <c r="B117" t="s">
        <v>51</v>
      </c>
      <c r="C117" t="s">
        <v>1865</v>
      </c>
      <c r="D117" t="str">
        <f>LEFT(C117,(FIND("_",C117)-1))</f>
        <v>total</v>
      </c>
      <c r="E117" t="str">
        <f t="shared" si="102"/>
        <v>Graduate or professional degree</v>
      </c>
      <c r="F117" t="str">
        <f>INDEX($K$4:$DJ$21,MATCH($C117,$H$4:$H$21,0),MATCH(_xlfn.CONCAT($B117,"_",F$3),$K$3:$DJ$3,0))</f>
        <v>92,566</v>
      </c>
      <c r="G117" t="str">
        <f>INDEX($K$4:$DJ$21,MATCH($C117,$H$4:$H$21,0),MATCH(_xlfn.CONCAT($B117,"_",G$3),$K$3:$DJ$3,0))</f>
        <v>±1,859</v>
      </c>
    </row>
    <row r="118" spans="2:7" x14ac:dyDescent="0.3">
      <c r="B118" t="s">
        <v>51</v>
      </c>
      <c r="C118" t="s">
        <v>1866</v>
      </c>
      <c r="D118" t="str">
        <f>LEFT(C118,(FIND("_",C118)-1))</f>
        <v>male</v>
      </c>
      <c r="E118" t="str">
        <f t="shared" si="102"/>
        <v>Male:</v>
      </c>
      <c r="F118" t="str">
        <f>INDEX($K$4:$DJ$21,MATCH($C118,$H$4:$H$21,0),MATCH(_xlfn.CONCAT($B118,"_",F$3),$K$3:$DJ$3,0))</f>
        <v>66,871</v>
      </c>
      <c r="G118" t="str">
        <f>INDEX($K$4:$DJ$21,MATCH($C118,$H$4:$H$21,0),MATCH(_xlfn.CONCAT($B118,"_",G$3),$K$3:$DJ$3,0))</f>
        <v>±1,830</v>
      </c>
    </row>
    <row r="119" spans="2:7" x14ac:dyDescent="0.3">
      <c r="B119" t="s">
        <v>51</v>
      </c>
      <c r="C119" t="s">
        <v>1867</v>
      </c>
      <c r="D119" t="str">
        <f>LEFT(C119,(FIND("_",C119)-1))</f>
        <v>male</v>
      </c>
      <c r="E119" t="str">
        <f t="shared" si="102"/>
        <v>Less than high school graduate</v>
      </c>
      <c r="F119" t="str">
        <f>INDEX($K$4:$DJ$21,MATCH($C119,$H$4:$H$21,0),MATCH(_xlfn.CONCAT($B119,"_",F$3),$K$3:$DJ$3,0))</f>
        <v>37,071</v>
      </c>
      <c r="G119" t="str">
        <f>INDEX($K$4:$DJ$21,MATCH($C119,$H$4:$H$21,0),MATCH(_xlfn.CONCAT($B119,"_",G$3),$K$3:$DJ$3,0))</f>
        <v>±2,946</v>
      </c>
    </row>
    <row r="120" spans="2:7" x14ac:dyDescent="0.3">
      <c r="B120" t="s">
        <v>51</v>
      </c>
      <c r="C120" t="s">
        <v>1868</v>
      </c>
      <c r="D120" t="str">
        <f>LEFT(C120,(FIND("_",C120)-1))</f>
        <v>male</v>
      </c>
      <c r="E120" t="str">
        <f t="shared" si="102"/>
        <v>High school graduate (includes equivalency)</v>
      </c>
      <c r="F120" t="str">
        <f>INDEX($K$4:$DJ$21,MATCH($C120,$H$4:$H$21,0),MATCH(_xlfn.CONCAT($B120,"_",F$3),$K$3:$DJ$3,0))</f>
        <v>48,425</v>
      </c>
      <c r="G120" t="str">
        <f>INDEX($K$4:$DJ$21,MATCH($C120,$H$4:$H$21,0),MATCH(_xlfn.CONCAT($B120,"_",G$3),$K$3:$DJ$3,0))</f>
        <v>±1,899</v>
      </c>
    </row>
    <row r="121" spans="2:7" x14ac:dyDescent="0.3">
      <c r="B121" t="s">
        <v>51</v>
      </c>
      <c r="C121" t="s">
        <v>1869</v>
      </c>
      <c r="D121" t="str">
        <f>LEFT(C121,(FIND("_",C121)-1))</f>
        <v>male</v>
      </c>
      <c r="E121" t="str">
        <f t="shared" si="102"/>
        <v>Some college or associate's degree</v>
      </c>
      <c r="F121" t="str">
        <f>INDEX($K$4:$DJ$21,MATCH($C121,$H$4:$H$21,0),MATCH(_xlfn.CONCAT($B121,"_",F$3),$K$3:$DJ$3,0))</f>
        <v>58,277</v>
      </c>
      <c r="G121" t="str">
        <f>INDEX($K$4:$DJ$21,MATCH($C121,$H$4:$H$21,0),MATCH(_xlfn.CONCAT($B121,"_",G$3),$K$3:$DJ$3,0))</f>
        <v>±2,627</v>
      </c>
    </row>
    <row r="122" spans="2:7" x14ac:dyDescent="0.3">
      <c r="B122" t="s">
        <v>51</v>
      </c>
      <c r="C122" t="s">
        <v>1870</v>
      </c>
      <c r="D122" t="str">
        <f>LEFT(C122,(FIND("_",C122)-1))</f>
        <v>male</v>
      </c>
      <c r="E122" t="str">
        <f t="shared" si="102"/>
        <v>Bachelor's degree</v>
      </c>
      <c r="F122" t="str">
        <f>INDEX($K$4:$DJ$21,MATCH($C122,$H$4:$H$21,0),MATCH(_xlfn.CONCAT($B122,"_",F$3),$K$3:$DJ$3,0))</f>
        <v>89,721</v>
      </c>
      <c r="G122" t="str">
        <f>INDEX($K$4:$DJ$21,MATCH($C122,$H$4:$H$21,0),MATCH(_xlfn.CONCAT($B122,"_",G$3),$K$3:$DJ$3,0))</f>
        <v>±3,467</v>
      </c>
    </row>
    <row r="123" spans="2:7" x14ac:dyDescent="0.3">
      <c r="B123" t="s">
        <v>51</v>
      </c>
      <c r="C123" t="s">
        <v>1871</v>
      </c>
      <c r="D123" t="str">
        <f>LEFT(C123,(FIND("_",C123)-1))</f>
        <v>male</v>
      </c>
      <c r="E123" t="str">
        <f t="shared" si="102"/>
        <v>Graduate or professional degree</v>
      </c>
      <c r="F123" t="str">
        <f>INDEX($K$4:$DJ$21,MATCH($C123,$H$4:$H$21,0),MATCH(_xlfn.CONCAT($B123,"_",F$3),$K$3:$DJ$3,0))</f>
        <v>114,341</v>
      </c>
      <c r="G123" t="str">
        <f>INDEX($K$4:$DJ$21,MATCH($C123,$H$4:$H$21,0),MATCH(_xlfn.CONCAT($B123,"_",G$3),$K$3:$DJ$3,0))</f>
        <v>±6,796</v>
      </c>
    </row>
    <row r="124" spans="2:7" x14ac:dyDescent="0.3">
      <c r="B124" t="s">
        <v>51</v>
      </c>
      <c r="C124" t="s">
        <v>1872</v>
      </c>
      <c r="D124" t="str">
        <f>LEFT(C124,(FIND("_",C124)-1))</f>
        <v>female</v>
      </c>
      <c r="E124" t="str">
        <f t="shared" si="102"/>
        <v>Female:</v>
      </c>
      <c r="F124" t="str">
        <f>INDEX($K$4:$DJ$21,MATCH($C124,$H$4:$H$21,0),MATCH(_xlfn.CONCAT($B124,"_",F$3),$K$3:$DJ$3,0))</f>
        <v>51,014</v>
      </c>
      <c r="G124" t="str">
        <f>INDEX($K$4:$DJ$21,MATCH($C124,$H$4:$H$21,0),MATCH(_xlfn.CONCAT($B124,"_",G$3),$K$3:$DJ$3,0))</f>
        <v>±796</v>
      </c>
    </row>
    <row r="125" spans="2:7" x14ac:dyDescent="0.3">
      <c r="B125" t="s">
        <v>51</v>
      </c>
      <c r="C125" t="s">
        <v>1873</v>
      </c>
      <c r="D125" t="str">
        <f>LEFT(C125,(FIND("_",C125)-1))</f>
        <v>female</v>
      </c>
      <c r="E125" t="str">
        <f t="shared" si="102"/>
        <v>Less than high school graduate</v>
      </c>
      <c r="F125" t="str">
        <f>INDEX($K$4:$DJ$21,MATCH($C125,$H$4:$H$21,0),MATCH(_xlfn.CONCAT($B125,"_",F$3),$K$3:$DJ$3,0))</f>
        <v>25,301</v>
      </c>
      <c r="G125" t="str">
        <f>INDEX($K$4:$DJ$21,MATCH($C125,$H$4:$H$21,0),MATCH(_xlfn.CONCAT($B125,"_",G$3),$K$3:$DJ$3,0))</f>
        <v>±2,705</v>
      </c>
    </row>
    <row r="126" spans="2:7" x14ac:dyDescent="0.3">
      <c r="B126" t="s">
        <v>51</v>
      </c>
      <c r="C126" t="s">
        <v>1874</v>
      </c>
      <c r="D126" t="str">
        <f>LEFT(C126,(FIND("_",C126)-1))</f>
        <v>female</v>
      </c>
      <c r="E126" t="str">
        <f t="shared" si="102"/>
        <v>High school graduate (includes equivalency)</v>
      </c>
      <c r="F126" t="str">
        <f>INDEX($K$4:$DJ$21,MATCH($C126,$H$4:$H$21,0),MATCH(_xlfn.CONCAT($B126,"_",F$3),$K$3:$DJ$3,0))</f>
        <v>32,078</v>
      </c>
      <c r="G126" t="str">
        <f>INDEX($K$4:$DJ$21,MATCH($C126,$H$4:$H$21,0),MATCH(_xlfn.CONCAT($B126,"_",G$3),$K$3:$DJ$3,0))</f>
        <v>±747</v>
      </c>
    </row>
    <row r="127" spans="2:7" x14ac:dyDescent="0.3">
      <c r="B127" t="s">
        <v>51</v>
      </c>
      <c r="C127" t="s">
        <v>1875</v>
      </c>
      <c r="D127" t="str">
        <f>LEFT(C127,(FIND("_",C127)-1))</f>
        <v>female</v>
      </c>
      <c r="E127" t="str">
        <f t="shared" si="102"/>
        <v>Some college or associate's degree</v>
      </c>
      <c r="F127" t="str">
        <f>INDEX($K$4:$DJ$21,MATCH($C127,$H$4:$H$21,0),MATCH(_xlfn.CONCAT($B127,"_",F$3),$K$3:$DJ$3,0))</f>
        <v>40,582</v>
      </c>
      <c r="G127" t="str">
        <f>INDEX($K$4:$DJ$21,MATCH($C127,$H$4:$H$21,0),MATCH(_xlfn.CONCAT($B127,"_",G$3),$K$3:$DJ$3,0))</f>
        <v>±1,086</v>
      </c>
    </row>
    <row r="128" spans="2:7" x14ac:dyDescent="0.3">
      <c r="B128" t="s">
        <v>51</v>
      </c>
      <c r="C128" t="s">
        <v>1876</v>
      </c>
      <c r="D128" t="str">
        <f>LEFT(C128,(FIND("_",C128)-1))</f>
        <v>female</v>
      </c>
      <c r="E128" t="str">
        <f t="shared" si="102"/>
        <v>Bachelor's degree</v>
      </c>
      <c r="F128" t="str">
        <f>INDEX($K$4:$DJ$21,MATCH($C128,$H$4:$H$21,0),MATCH(_xlfn.CONCAT($B128,"_",F$3),$K$3:$DJ$3,0))</f>
        <v>63,248</v>
      </c>
      <c r="G128" t="str">
        <f>INDEX($K$4:$DJ$21,MATCH($C128,$H$4:$H$21,0),MATCH(_xlfn.CONCAT($B128,"_",G$3),$K$3:$DJ$3,0))</f>
        <v>±1,520</v>
      </c>
    </row>
    <row r="129" spans="2:7" x14ac:dyDescent="0.3">
      <c r="B129" t="s">
        <v>51</v>
      </c>
      <c r="C129" t="s">
        <v>1877</v>
      </c>
      <c r="D129" t="str">
        <f>LEFT(C129,(FIND("_",C129)-1))</f>
        <v>female</v>
      </c>
      <c r="E129" t="str">
        <f t="shared" si="102"/>
        <v>Graduate or professional degree</v>
      </c>
      <c r="F129" t="str">
        <f>INDEX($K$4:$DJ$21,MATCH($C129,$H$4:$H$21,0),MATCH(_xlfn.CONCAT($B129,"_",F$3),$K$3:$DJ$3,0))</f>
        <v>79,204</v>
      </c>
      <c r="G129" t="str">
        <f>INDEX($K$4:$DJ$21,MATCH($C129,$H$4:$H$21,0),MATCH(_xlfn.CONCAT($B129,"_",G$3),$K$3:$DJ$3,0))</f>
        <v>±3,090</v>
      </c>
    </row>
    <row r="130" spans="2:7" x14ac:dyDescent="0.3">
      <c r="B130" t="s">
        <v>52</v>
      </c>
      <c r="C130" t="s">
        <v>1880</v>
      </c>
      <c r="D130" t="str">
        <f>LEFT(C130,(FIND("_",C130)-1))</f>
        <v>total</v>
      </c>
      <c r="E130" t="str">
        <f t="shared" si="102"/>
        <v>Total:</v>
      </c>
      <c r="F130" t="str">
        <f>INDEX($K$4:$DJ$21,MATCH($C130,$H$4:$H$21,0),MATCH(_xlfn.CONCAT($B130,"_",F$3),$K$3:$DJ$3,0))</f>
        <v>50,835</v>
      </c>
      <c r="G130" t="str">
        <f>INDEX($K$4:$DJ$21,MATCH($C130,$H$4:$H$21,0),MATCH(_xlfn.CONCAT($B130,"_",G$3),$K$3:$DJ$3,0))</f>
        <v>±878</v>
      </c>
    </row>
    <row r="131" spans="2:7" x14ac:dyDescent="0.3">
      <c r="B131" t="s">
        <v>52</v>
      </c>
      <c r="C131" t="s">
        <v>1861</v>
      </c>
      <c r="D131" t="str">
        <f>LEFT(C131,(FIND("_",C131)-1))</f>
        <v>total</v>
      </c>
      <c r="E131" t="str">
        <f t="shared" si="102"/>
        <v>Less than high school graduate</v>
      </c>
      <c r="F131" t="str">
        <f>INDEX($K$4:$DJ$21,MATCH($C131,$H$4:$H$21,0),MATCH(_xlfn.CONCAT($B131,"_",F$3),$K$3:$DJ$3,0))</f>
        <v>34,578</v>
      </c>
      <c r="G131" t="str">
        <f>INDEX($K$4:$DJ$21,MATCH($C131,$H$4:$H$21,0),MATCH(_xlfn.CONCAT($B131,"_",G$3),$K$3:$DJ$3,0))</f>
        <v>±2,306</v>
      </c>
    </row>
    <row r="132" spans="2:7" x14ac:dyDescent="0.3">
      <c r="B132" t="s">
        <v>52</v>
      </c>
      <c r="C132" t="s">
        <v>1862</v>
      </c>
      <c r="D132" t="str">
        <f>LEFT(C132,(FIND("_",C132)-1))</f>
        <v>total</v>
      </c>
      <c r="E132" t="str">
        <f t="shared" si="102"/>
        <v>High school graduate (includes equivalency)</v>
      </c>
      <c r="F132" t="str">
        <f>INDEX($K$4:$DJ$21,MATCH($C132,$H$4:$H$21,0),MATCH(_xlfn.CONCAT($B132,"_",F$3),$K$3:$DJ$3,0))</f>
        <v>39,820</v>
      </c>
      <c r="G132" t="str">
        <f>INDEX($K$4:$DJ$21,MATCH($C132,$H$4:$H$21,0),MATCH(_xlfn.CONCAT($B132,"_",G$3),$K$3:$DJ$3,0))</f>
        <v>±2,238</v>
      </c>
    </row>
    <row r="133" spans="2:7" x14ac:dyDescent="0.3">
      <c r="B133" t="s">
        <v>52</v>
      </c>
      <c r="C133" t="s">
        <v>1863</v>
      </c>
      <c r="D133" t="str">
        <f>LEFT(C133,(FIND("_",C133)-1))</f>
        <v>total</v>
      </c>
      <c r="E133" t="str">
        <f t="shared" ref="E133:E196" si="103">RIGHT(C133,LEN(C133)-FIND("_",C133))</f>
        <v>Some college or associate's degree</v>
      </c>
      <c r="F133" t="str">
        <f>INDEX($K$4:$DJ$21,MATCH($C133,$H$4:$H$21,0),MATCH(_xlfn.CONCAT($B133,"_",F$3),$K$3:$DJ$3,0))</f>
        <v>44,530</v>
      </c>
      <c r="G133" t="str">
        <f>INDEX($K$4:$DJ$21,MATCH($C133,$H$4:$H$21,0),MATCH(_xlfn.CONCAT($B133,"_",G$3),$K$3:$DJ$3,0))</f>
        <v>±1,758</v>
      </c>
    </row>
    <row r="134" spans="2:7" x14ac:dyDescent="0.3">
      <c r="B134" t="s">
        <v>52</v>
      </c>
      <c r="C134" t="s">
        <v>1864</v>
      </c>
      <c r="D134" t="str">
        <f>LEFT(C134,(FIND("_",C134)-1))</f>
        <v>total</v>
      </c>
      <c r="E134" t="str">
        <f t="shared" si="103"/>
        <v>Bachelor's degree</v>
      </c>
      <c r="F134" t="str">
        <f>INDEX($K$4:$DJ$21,MATCH($C134,$H$4:$H$21,0),MATCH(_xlfn.CONCAT($B134,"_",F$3),$K$3:$DJ$3,0))</f>
        <v>64,139</v>
      </c>
      <c r="G134" t="str">
        <f>INDEX($K$4:$DJ$21,MATCH($C134,$H$4:$H$21,0),MATCH(_xlfn.CONCAT($B134,"_",G$3),$K$3:$DJ$3,0))</f>
        <v>±3,027</v>
      </c>
    </row>
    <row r="135" spans="2:7" x14ac:dyDescent="0.3">
      <c r="B135" t="s">
        <v>52</v>
      </c>
      <c r="C135" t="s">
        <v>1865</v>
      </c>
      <c r="D135" t="str">
        <f>LEFT(C135,(FIND("_",C135)-1))</f>
        <v>total</v>
      </c>
      <c r="E135" t="str">
        <f t="shared" si="103"/>
        <v>Graduate or professional degree</v>
      </c>
      <c r="F135" t="str">
        <f>INDEX($K$4:$DJ$21,MATCH($C135,$H$4:$H$21,0),MATCH(_xlfn.CONCAT($B135,"_",F$3),$K$3:$DJ$3,0))</f>
        <v>79,150</v>
      </c>
      <c r="G135" t="str">
        <f>INDEX($K$4:$DJ$21,MATCH($C135,$H$4:$H$21,0),MATCH(_xlfn.CONCAT($B135,"_",G$3),$K$3:$DJ$3,0))</f>
        <v>±3,804</v>
      </c>
    </row>
    <row r="136" spans="2:7" x14ac:dyDescent="0.3">
      <c r="B136" t="s">
        <v>52</v>
      </c>
      <c r="C136" t="s">
        <v>1866</v>
      </c>
      <c r="D136" t="str">
        <f>LEFT(C136,(FIND("_",C136)-1))</f>
        <v>male</v>
      </c>
      <c r="E136" t="str">
        <f t="shared" si="103"/>
        <v>Male:</v>
      </c>
      <c r="F136" t="str">
        <f>INDEX($K$4:$DJ$21,MATCH($C136,$H$4:$H$21,0),MATCH(_xlfn.CONCAT($B136,"_",F$3),$K$3:$DJ$3,0))</f>
        <v>56,661</v>
      </c>
      <c r="G136" t="str">
        <f>INDEX($K$4:$DJ$21,MATCH($C136,$H$4:$H$21,0),MATCH(_xlfn.CONCAT($B136,"_",G$3),$K$3:$DJ$3,0))</f>
        <v>±2,251</v>
      </c>
    </row>
    <row r="137" spans="2:7" x14ac:dyDescent="0.3">
      <c r="B137" t="s">
        <v>52</v>
      </c>
      <c r="C137" t="s">
        <v>1867</v>
      </c>
      <c r="D137" t="str">
        <f>LEFT(C137,(FIND("_",C137)-1))</f>
        <v>male</v>
      </c>
      <c r="E137" t="str">
        <f t="shared" si="103"/>
        <v>Less than high school graduate</v>
      </c>
      <c r="F137" t="str">
        <f>INDEX($K$4:$DJ$21,MATCH($C137,$H$4:$H$21,0),MATCH(_xlfn.CONCAT($B137,"_",F$3),$K$3:$DJ$3,0))</f>
        <v>36,361</v>
      </c>
      <c r="G137" t="str">
        <f>INDEX($K$4:$DJ$21,MATCH($C137,$H$4:$H$21,0),MATCH(_xlfn.CONCAT($B137,"_",G$3),$K$3:$DJ$3,0))</f>
        <v>±2,435</v>
      </c>
    </row>
    <row r="138" spans="2:7" x14ac:dyDescent="0.3">
      <c r="B138" t="s">
        <v>52</v>
      </c>
      <c r="C138" t="s">
        <v>1868</v>
      </c>
      <c r="D138" t="str">
        <f>LEFT(C138,(FIND("_",C138)-1))</f>
        <v>male</v>
      </c>
      <c r="E138" t="str">
        <f t="shared" si="103"/>
        <v>High school graduate (includes equivalency)</v>
      </c>
      <c r="F138" t="str">
        <f>INDEX($K$4:$DJ$21,MATCH($C138,$H$4:$H$21,0),MATCH(_xlfn.CONCAT($B138,"_",F$3),$K$3:$DJ$3,0))</f>
        <v>42,981</v>
      </c>
      <c r="G138" t="str">
        <f>INDEX($K$4:$DJ$21,MATCH($C138,$H$4:$H$21,0),MATCH(_xlfn.CONCAT($B138,"_",G$3),$K$3:$DJ$3,0))</f>
        <v>±3,760</v>
      </c>
    </row>
    <row r="139" spans="2:7" x14ac:dyDescent="0.3">
      <c r="B139" t="s">
        <v>52</v>
      </c>
      <c r="C139" t="s">
        <v>1869</v>
      </c>
      <c r="D139" t="str">
        <f>LEFT(C139,(FIND("_",C139)-1))</f>
        <v>male</v>
      </c>
      <c r="E139" t="str">
        <f t="shared" si="103"/>
        <v>Some college or associate's degree</v>
      </c>
      <c r="F139" t="str">
        <f>INDEX($K$4:$DJ$21,MATCH($C139,$H$4:$H$21,0),MATCH(_xlfn.CONCAT($B139,"_",F$3),$K$3:$DJ$3,0))</f>
        <v>52,602</v>
      </c>
      <c r="G139" t="str">
        <f>INDEX($K$4:$DJ$21,MATCH($C139,$H$4:$H$21,0),MATCH(_xlfn.CONCAT($B139,"_",G$3),$K$3:$DJ$3,0))</f>
        <v>±2,753</v>
      </c>
    </row>
    <row r="140" spans="2:7" x14ac:dyDescent="0.3">
      <c r="B140" t="s">
        <v>52</v>
      </c>
      <c r="C140" t="s">
        <v>1870</v>
      </c>
      <c r="D140" t="str">
        <f>LEFT(C140,(FIND("_",C140)-1))</f>
        <v>male</v>
      </c>
      <c r="E140" t="str">
        <f t="shared" si="103"/>
        <v>Bachelor's degree</v>
      </c>
      <c r="F140" t="str">
        <f>INDEX($K$4:$DJ$21,MATCH($C140,$H$4:$H$21,0),MATCH(_xlfn.CONCAT($B140,"_",F$3),$K$3:$DJ$3,0))</f>
        <v>77,214</v>
      </c>
      <c r="G140" t="str">
        <f>INDEX($K$4:$DJ$21,MATCH($C140,$H$4:$H$21,0),MATCH(_xlfn.CONCAT($B140,"_",G$3),$K$3:$DJ$3,0))</f>
        <v>±5,283</v>
      </c>
    </row>
    <row r="141" spans="2:7" x14ac:dyDescent="0.3">
      <c r="B141" t="s">
        <v>52</v>
      </c>
      <c r="C141" t="s">
        <v>1871</v>
      </c>
      <c r="D141" t="str">
        <f>LEFT(C141,(FIND("_",C141)-1))</f>
        <v>male</v>
      </c>
      <c r="E141" t="str">
        <f t="shared" si="103"/>
        <v>Graduate or professional degree</v>
      </c>
      <c r="F141" t="str">
        <f>INDEX($K$4:$DJ$21,MATCH($C141,$H$4:$H$21,0),MATCH(_xlfn.CONCAT($B141,"_",F$3),$K$3:$DJ$3,0))</f>
        <v>95,071</v>
      </c>
      <c r="G141" t="str">
        <f>INDEX($K$4:$DJ$21,MATCH($C141,$H$4:$H$21,0),MATCH(_xlfn.CONCAT($B141,"_",G$3),$K$3:$DJ$3,0))</f>
        <v>±6,549</v>
      </c>
    </row>
    <row r="142" spans="2:7" x14ac:dyDescent="0.3">
      <c r="B142" t="s">
        <v>52</v>
      </c>
      <c r="C142" t="s">
        <v>1872</v>
      </c>
      <c r="D142" t="str">
        <f>LEFT(C142,(FIND("_",C142)-1))</f>
        <v>female</v>
      </c>
      <c r="E142" t="str">
        <f t="shared" si="103"/>
        <v>Female:</v>
      </c>
      <c r="F142" t="str">
        <f>INDEX($K$4:$DJ$21,MATCH($C142,$H$4:$H$21,0),MATCH(_xlfn.CONCAT($B142,"_",F$3),$K$3:$DJ$3,0))</f>
        <v>44,788</v>
      </c>
      <c r="G142" t="str">
        <f>INDEX($K$4:$DJ$21,MATCH($C142,$H$4:$H$21,0),MATCH(_xlfn.CONCAT($B142,"_",G$3),$K$3:$DJ$3,0))</f>
        <v>±1,369</v>
      </c>
    </row>
    <row r="143" spans="2:7" x14ac:dyDescent="0.3">
      <c r="B143" t="s">
        <v>52</v>
      </c>
      <c r="C143" t="s">
        <v>1873</v>
      </c>
      <c r="D143" t="str">
        <f>LEFT(C143,(FIND("_",C143)-1))</f>
        <v>female</v>
      </c>
      <c r="E143" t="str">
        <f t="shared" si="103"/>
        <v>Less than high school graduate</v>
      </c>
      <c r="F143" t="str">
        <f>INDEX($K$4:$DJ$21,MATCH($C143,$H$4:$H$21,0),MATCH(_xlfn.CONCAT($B143,"_",F$3),$K$3:$DJ$3,0))</f>
        <v>30,571</v>
      </c>
      <c r="G143" t="str">
        <f>INDEX($K$4:$DJ$21,MATCH($C143,$H$4:$H$21,0),MATCH(_xlfn.CONCAT($B143,"_",G$3),$K$3:$DJ$3,0))</f>
        <v>±3,806</v>
      </c>
    </row>
    <row r="144" spans="2:7" x14ac:dyDescent="0.3">
      <c r="B144" t="s">
        <v>52</v>
      </c>
      <c r="C144" t="s">
        <v>1874</v>
      </c>
      <c r="D144" t="str">
        <f>LEFT(C144,(FIND("_",C144)-1))</f>
        <v>female</v>
      </c>
      <c r="E144" t="str">
        <f t="shared" si="103"/>
        <v>High school graduate (includes equivalency)</v>
      </c>
      <c r="F144" t="str">
        <f>INDEX($K$4:$DJ$21,MATCH($C144,$H$4:$H$21,0),MATCH(_xlfn.CONCAT($B144,"_",F$3),$K$3:$DJ$3,0))</f>
        <v>33,331</v>
      </c>
      <c r="G144" t="str">
        <f>INDEX($K$4:$DJ$21,MATCH($C144,$H$4:$H$21,0),MATCH(_xlfn.CONCAT($B144,"_",G$3),$K$3:$DJ$3,0))</f>
        <v>±2,214</v>
      </c>
    </row>
    <row r="145" spans="2:7" x14ac:dyDescent="0.3">
      <c r="B145" t="s">
        <v>52</v>
      </c>
      <c r="C145" t="s">
        <v>1875</v>
      </c>
      <c r="D145" t="str">
        <f>LEFT(C145,(FIND("_",C145)-1))</f>
        <v>female</v>
      </c>
      <c r="E145" t="str">
        <f t="shared" si="103"/>
        <v>Some college or associate's degree</v>
      </c>
      <c r="F145" t="str">
        <f>INDEX($K$4:$DJ$21,MATCH($C145,$H$4:$H$21,0),MATCH(_xlfn.CONCAT($B145,"_",F$3),$K$3:$DJ$3,0))</f>
        <v>41,335</v>
      </c>
      <c r="G145" t="str">
        <f>INDEX($K$4:$DJ$21,MATCH($C145,$H$4:$H$21,0),MATCH(_xlfn.CONCAT($B145,"_",G$3),$K$3:$DJ$3,0))</f>
        <v>±1,119</v>
      </c>
    </row>
    <row r="146" spans="2:7" x14ac:dyDescent="0.3">
      <c r="B146" t="s">
        <v>52</v>
      </c>
      <c r="C146" t="s">
        <v>1876</v>
      </c>
      <c r="D146" t="str">
        <f>LEFT(C146,(FIND("_",C146)-1))</f>
        <v>female</v>
      </c>
      <c r="E146" t="str">
        <f t="shared" si="103"/>
        <v>Bachelor's degree</v>
      </c>
      <c r="F146" t="str">
        <f>INDEX($K$4:$DJ$21,MATCH($C146,$H$4:$H$21,0),MATCH(_xlfn.CONCAT($B146,"_",F$3),$K$3:$DJ$3,0))</f>
        <v>51,472</v>
      </c>
      <c r="G146" t="str">
        <f>INDEX($K$4:$DJ$21,MATCH($C146,$H$4:$H$21,0),MATCH(_xlfn.CONCAT($B146,"_",G$3),$K$3:$DJ$3,0))</f>
        <v>±2,201</v>
      </c>
    </row>
    <row r="147" spans="2:7" x14ac:dyDescent="0.3">
      <c r="B147" t="s">
        <v>52</v>
      </c>
      <c r="C147" t="s">
        <v>1877</v>
      </c>
      <c r="D147" t="str">
        <f>LEFT(C147,(FIND("_",C147)-1))</f>
        <v>female</v>
      </c>
      <c r="E147" t="str">
        <f t="shared" si="103"/>
        <v>Graduate or professional degree</v>
      </c>
      <c r="F147" t="str">
        <f>INDEX($K$4:$DJ$21,MATCH($C147,$H$4:$H$21,0),MATCH(_xlfn.CONCAT($B147,"_",F$3),$K$3:$DJ$3,0))</f>
        <v>69,691</v>
      </c>
      <c r="G147" t="str">
        <f>INDEX($K$4:$DJ$21,MATCH($C147,$H$4:$H$21,0),MATCH(_xlfn.CONCAT($B147,"_",G$3),$K$3:$DJ$3,0))</f>
        <v>±3,640</v>
      </c>
    </row>
    <row r="148" spans="2:7" x14ac:dyDescent="0.3">
      <c r="B148" t="s">
        <v>53</v>
      </c>
      <c r="C148" t="s">
        <v>1880</v>
      </c>
      <c r="D148" t="str">
        <f>LEFT(C148,(FIND("_",C148)-1))</f>
        <v>total</v>
      </c>
      <c r="E148" t="str">
        <f t="shared" si="103"/>
        <v>Total:</v>
      </c>
      <c r="F148" t="str">
        <f>INDEX($K$4:$DJ$21,MATCH($C148,$H$4:$H$21,0),MATCH(_xlfn.CONCAT($B148,"_",F$3),$K$3:$DJ$3,0))</f>
        <v>83,510</v>
      </c>
      <c r="G148" t="str">
        <f>INDEX($K$4:$DJ$21,MATCH($C148,$H$4:$H$21,0),MATCH(_xlfn.CONCAT($B148,"_",G$3),$K$3:$DJ$3,0))</f>
        <v>±2,750</v>
      </c>
    </row>
    <row r="149" spans="2:7" x14ac:dyDescent="0.3">
      <c r="B149" t="s">
        <v>53</v>
      </c>
      <c r="C149" t="s">
        <v>1861</v>
      </c>
      <c r="D149" t="str">
        <f>LEFT(C149,(FIND("_",C149)-1))</f>
        <v>total</v>
      </c>
      <c r="E149" t="str">
        <f t="shared" si="103"/>
        <v>Less than high school graduate</v>
      </c>
      <c r="F149" t="str">
        <f>INDEX($K$4:$DJ$21,MATCH($C149,$H$4:$H$21,0),MATCH(_xlfn.CONCAT($B149,"_",F$3),$K$3:$DJ$3,0))</f>
        <v>26,970</v>
      </c>
      <c r="G149" t="str">
        <f>INDEX($K$4:$DJ$21,MATCH($C149,$H$4:$H$21,0),MATCH(_xlfn.CONCAT($B149,"_",G$3),$K$3:$DJ$3,0))</f>
        <v>±6,116</v>
      </c>
    </row>
    <row r="150" spans="2:7" x14ac:dyDescent="0.3">
      <c r="B150" t="s">
        <v>53</v>
      </c>
      <c r="C150" t="s">
        <v>1862</v>
      </c>
      <c r="D150" t="str">
        <f>LEFT(C150,(FIND("_",C150)-1))</f>
        <v>total</v>
      </c>
      <c r="E150" t="str">
        <f t="shared" si="103"/>
        <v>High school graduate (includes equivalency)</v>
      </c>
      <c r="F150" t="str">
        <f>INDEX($K$4:$DJ$21,MATCH($C150,$H$4:$H$21,0),MATCH(_xlfn.CONCAT($B150,"_",F$3),$K$3:$DJ$3,0))</f>
        <v>38,599</v>
      </c>
      <c r="G150" t="str">
        <f>INDEX($K$4:$DJ$21,MATCH($C150,$H$4:$H$21,0),MATCH(_xlfn.CONCAT($B150,"_",G$3),$K$3:$DJ$3,0))</f>
        <v>±4,544</v>
      </c>
    </row>
    <row r="151" spans="2:7" x14ac:dyDescent="0.3">
      <c r="B151" t="s">
        <v>53</v>
      </c>
      <c r="C151" t="s">
        <v>1863</v>
      </c>
      <c r="D151" t="str">
        <f>LEFT(C151,(FIND("_",C151)-1))</f>
        <v>total</v>
      </c>
      <c r="E151" t="str">
        <f t="shared" si="103"/>
        <v>Some college or associate's degree</v>
      </c>
      <c r="F151" t="str">
        <f>INDEX($K$4:$DJ$21,MATCH($C151,$H$4:$H$21,0),MATCH(_xlfn.CONCAT($B151,"_",F$3),$K$3:$DJ$3,0))</f>
        <v>48,566</v>
      </c>
      <c r="G151" t="str">
        <f>INDEX($K$4:$DJ$21,MATCH($C151,$H$4:$H$21,0),MATCH(_xlfn.CONCAT($B151,"_",G$3),$K$3:$DJ$3,0))</f>
        <v>±3,947</v>
      </c>
    </row>
    <row r="152" spans="2:7" x14ac:dyDescent="0.3">
      <c r="B152" t="s">
        <v>53</v>
      </c>
      <c r="C152" t="s">
        <v>1864</v>
      </c>
      <c r="D152" t="str">
        <f>LEFT(C152,(FIND("_",C152)-1))</f>
        <v>total</v>
      </c>
      <c r="E152" t="str">
        <f t="shared" si="103"/>
        <v>Bachelor's degree</v>
      </c>
      <c r="F152" t="str">
        <f>INDEX($K$4:$DJ$21,MATCH($C152,$H$4:$H$21,0),MATCH(_xlfn.CONCAT($B152,"_",F$3),$K$3:$DJ$3,0))</f>
        <v>83,903</v>
      </c>
      <c r="G152" t="str">
        <f>INDEX($K$4:$DJ$21,MATCH($C152,$H$4:$H$21,0),MATCH(_xlfn.CONCAT($B152,"_",G$3),$K$3:$DJ$3,0))</f>
        <v>±2,914</v>
      </c>
    </row>
    <row r="153" spans="2:7" x14ac:dyDescent="0.3">
      <c r="B153" t="s">
        <v>53</v>
      </c>
      <c r="C153" t="s">
        <v>1865</v>
      </c>
      <c r="D153" t="str">
        <f>LEFT(C153,(FIND("_",C153)-1))</f>
        <v>total</v>
      </c>
      <c r="E153" t="str">
        <f t="shared" si="103"/>
        <v>Graduate or professional degree</v>
      </c>
      <c r="F153" t="str">
        <f>INDEX($K$4:$DJ$21,MATCH($C153,$H$4:$H$21,0),MATCH(_xlfn.CONCAT($B153,"_",F$3),$K$3:$DJ$3,0))</f>
        <v>113,205</v>
      </c>
      <c r="G153" t="str">
        <f>INDEX($K$4:$DJ$21,MATCH($C153,$H$4:$H$21,0),MATCH(_xlfn.CONCAT($B153,"_",G$3),$K$3:$DJ$3,0))</f>
        <v>±6,360</v>
      </c>
    </row>
    <row r="154" spans="2:7" x14ac:dyDescent="0.3">
      <c r="B154" t="s">
        <v>53</v>
      </c>
      <c r="C154" t="s">
        <v>1866</v>
      </c>
      <c r="D154" t="str">
        <f>LEFT(C154,(FIND("_",C154)-1))</f>
        <v>male</v>
      </c>
      <c r="E154" t="str">
        <f t="shared" si="103"/>
        <v>Male:</v>
      </c>
      <c r="F154" t="str">
        <f>INDEX($K$4:$DJ$21,MATCH($C154,$H$4:$H$21,0),MATCH(_xlfn.CONCAT($B154,"_",F$3),$K$3:$DJ$3,0))</f>
        <v>91,657</v>
      </c>
      <c r="G154" t="str">
        <f>INDEX($K$4:$DJ$21,MATCH($C154,$H$4:$H$21,0),MATCH(_xlfn.CONCAT($B154,"_",G$3),$K$3:$DJ$3,0))</f>
        <v>±2,957</v>
      </c>
    </row>
    <row r="155" spans="2:7" x14ac:dyDescent="0.3">
      <c r="B155" t="s">
        <v>53</v>
      </c>
      <c r="C155" t="s">
        <v>1867</v>
      </c>
      <c r="D155" t="str">
        <f>LEFT(C155,(FIND("_",C155)-1))</f>
        <v>male</v>
      </c>
      <c r="E155" t="str">
        <f t="shared" si="103"/>
        <v>Less than high school graduate</v>
      </c>
      <c r="F155" t="str">
        <f>INDEX($K$4:$DJ$21,MATCH($C155,$H$4:$H$21,0),MATCH(_xlfn.CONCAT($B155,"_",F$3),$K$3:$DJ$3,0))</f>
        <v>42,019</v>
      </c>
      <c r="G155" t="str">
        <f>INDEX($K$4:$DJ$21,MATCH($C155,$H$4:$H$21,0),MATCH(_xlfn.CONCAT($B155,"_",G$3),$K$3:$DJ$3,0))</f>
        <v>±9,566</v>
      </c>
    </row>
    <row r="156" spans="2:7" x14ac:dyDescent="0.3">
      <c r="B156" t="s">
        <v>53</v>
      </c>
      <c r="C156" t="s">
        <v>1868</v>
      </c>
      <c r="D156" t="str">
        <f>LEFT(C156,(FIND("_",C156)-1))</f>
        <v>male</v>
      </c>
      <c r="E156" t="str">
        <f t="shared" si="103"/>
        <v>High school graduate (includes equivalency)</v>
      </c>
      <c r="F156" t="str">
        <f>INDEX($K$4:$DJ$21,MATCH($C156,$H$4:$H$21,0),MATCH(_xlfn.CONCAT($B156,"_",F$3),$K$3:$DJ$3,0))</f>
        <v>38,283</v>
      </c>
      <c r="G156" t="str">
        <f>INDEX($K$4:$DJ$21,MATCH($C156,$H$4:$H$21,0),MATCH(_xlfn.CONCAT($B156,"_",G$3),$K$3:$DJ$3,0))</f>
        <v>±4,907</v>
      </c>
    </row>
    <row r="157" spans="2:7" x14ac:dyDescent="0.3">
      <c r="B157" t="s">
        <v>53</v>
      </c>
      <c r="C157" t="s">
        <v>1869</v>
      </c>
      <c r="D157" t="str">
        <f>LEFT(C157,(FIND("_",C157)-1))</f>
        <v>male</v>
      </c>
      <c r="E157" t="str">
        <f t="shared" si="103"/>
        <v>Some college or associate's degree</v>
      </c>
      <c r="F157" t="str">
        <f>INDEX($K$4:$DJ$21,MATCH($C157,$H$4:$H$21,0),MATCH(_xlfn.CONCAT($B157,"_",F$3),$K$3:$DJ$3,0))</f>
        <v>51,323</v>
      </c>
      <c r="G157" t="str">
        <f>INDEX($K$4:$DJ$21,MATCH($C157,$H$4:$H$21,0),MATCH(_xlfn.CONCAT($B157,"_",G$3),$K$3:$DJ$3,0))</f>
        <v>±3,793</v>
      </c>
    </row>
    <row r="158" spans="2:7" x14ac:dyDescent="0.3">
      <c r="B158" t="s">
        <v>53</v>
      </c>
      <c r="C158" t="s">
        <v>1870</v>
      </c>
      <c r="D158" t="str">
        <f>LEFT(C158,(FIND("_",C158)-1))</f>
        <v>male</v>
      </c>
      <c r="E158" t="str">
        <f t="shared" si="103"/>
        <v>Bachelor's degree</v>
      </c>
      <c r="F158" t="str">
        <f>INDEX($K$4:$DJ$21,MATCH($C158,$H$4:$H$21,0),MATCH(_xlfn.CONCAT($B158,"_",F$3),$K$3:$DJ$3,0))</f>
        <v>91,796</v>
      </c>
      <c r="G158" t="str">
        <f>INDEX($K$4:$DJ$21,MATCH($C158,$H$4:$H$21,0),MATCH(_xlfn.CONCAT($B158,"_",G$3),$K$3:$DJ$3,0))</f>
        <v>±6,419</v>
      </c>
    </row>
    <row r="159" spans="2:7" x14ac:dyDescent="0.3">
      <c r="B159" t="s">
        <v>53</v>
      </c>
      <c r="C159" t="s">
        <v>1871</v>
      </c>
      <c r="D159" t="str">
        <f>LEFT(C159,(FIND("_",C159)-1))</f>
        <v>male</v>
      </c>
      <c r="E159" t="str">
        <f t="shared" si="103"/>
        <v>Graduate or professional degree</v>
      </c>
      <c r="F159" t="str">
        <f>INDEX($K$4:$DJ$21,MATCH($C159,$H$4:$H$21,0),MATCH(_xlfn.CONCAT($B159,"_",F$3),$K$3:$DJ$3,0))</f>
        <v>128,604</v>
      </c>
      <c r="G159" t="str">
        <f>INDEX($K$4:$DJ$21,MATCH($C159,$H$4:$H$21,0),MATCH(_xlfn.CONCAT($B159,"_",G$3),$K$3:$DJ$3,0))</f>
        <v>±4,570</v>
      </c>
    </row>
    <row r="160" spans="2:7" x14ac:dyDescent="0.3">
      <c r="B160" t="s">
        <v>53</v>
      </c>
      <c r="C160" t="s">
        <v>1872</v>
      </c>
      <c r="D160" t="str">
        <f>LEFT(C160,(FIND("_",C160)-1))</f>
        <v>female</v>
      </c>
      <c r="E160" t="str">
        <f t="shared" si="103"/>
        <v>Female:</v>
      </c>
      <c r="F160" t="str">
        <f>INDEX($K$4:$DJ$21,MATCH($C160,$H$4:$H$21,0),MATCH(_xlfn.CONCAT($B160,"_",F$3),$K$3:$DJ$3,0))</f>
        <v>78,678</v>
      </c>
      <c r="G160" t="str">
        <f>INDEX($K$4:$DJ$21,MATCH($C160,$H$4:$H$21,0),MATCH(_xlfn.CONCAT($B160,"_",G$3),$K$3:$DJ$3,0))</f>
        <v>±2,673</v>
      </c>
    </row>
    <row r="161" spans="2:7" x14ac:dyDescent="0.3">
      <c r="B161" t="s">
        <v>53</v>
      </c>
      <c r="C161" t="s">
        <v>1873</v>
      </c>
      <c r="D161" t="str">
        <f>LEFT(C161,(FIND("_",C161)-1))</f>
        <v>female</v>
      </c>
      <c r="E161" t="str">
        <f t="shared" si="103"/>
        <v>Less than high school graduate</v>
      </c>
      <c r="F161" t="str">
        <f>INDEX($K$4:$DJ$21,MATCH($C161,$H$4:$H$21,0),MATCH(_xlfn.CONCAT($B161,"_",F$3),$K$3:$DJ$3,0))</f>
        <v>23,332</v>
      </c>
      <c r="G161" t="str">
        <f>INDEX($K$4:$DJ$21,MATCH($C161,$H$4:$H$21,0),MATCH(_xlfn.CONCAT($B161,"_",G$3),$K$3:$DJ$3,0))</f>
        <v>±1,904</v>
      </c>
    </row>
    <row r="162" spans="2:7" x14ac:dyDescent="0.3">
      <c r="B162" t="s">
        <v>53</v>
      </c>
      <c r="C162" t="s">
        <v>1874</v>
      </c>
      <c r="D162" t="str">
        <f>LEFT(C162,(FIND("_",C162)-1))</f>
        <v>female</v>
      </c>
      <c r="E162" t="str">
        <f t="shared" si="103"/>
        <v>High school graduate (includes equivalency)</v>
      </c>
      <c r="F162" t="str">
        <f>INDEX($K$4:$DJ$21,MATCH($C162,$H$4:$H$21,0),MATCH(_xlfn.CONCAT($B162,"_",F$3),$K$3:$DJ$3,0))</f>
        <v>39,098</v>
      </c>
      <c r="G162" t="str">
        <f>INDEX($K$4:$DJ$21,MATCH($C162,$H$4:$H$21,0),MATCH(_xlfn.CONCAT($B162,"_",G$3),$K$3:$DJ$3,0))</f>
        <v>±11,131</v>
      </c>
    </row>
    <row r="163" spans="2:7" x14ac:dyDescent="0.3">
      <c r="B163" t="s">
        <v>53</v>
      </c>
      <c r="C163" t="s">
        <v>1875</v>
      </c>
      <c r="D163" t="str">
        <f>LEFT(C163,(FIND("_",C163)-1))</f>
        <v>female</v>
      </c>
      <c r="E163" t="str">
        <f t="shared" si="103"/>
        <v>Some college or associate's degree</v>
      </c>
      <c r="F163" t="str">
        <f>INDEX($K$4:$DJ$21,MATCH($C163,$H$4:$H$21,0),MATCH(_xlfn.CONCAT($B163,"_",F$3),$K$3:$DJ$3,0))</f>
        <v>46,535</v>
      </c>
      <c r="G163" t="str">
        <f>INDEX($K$4:$DJ$21,MATCH($C163,$H$4:$H$21,0),MATCH(_xlfn.CONCAT($B163,"_",G$3),$K$3:$DJ$3,0))</f>
        <v>±4,047</v>
      </c>
    </row>
    <row r="164" spans="2:7" x14ac:dyDescent="0.3">
      <c r="B164" t="s">
        <v>53</v>
      </c>
      <c r="C164" t="s">
        <v>1876</v>
      </c>
      <c r="D164" t="str">
        <f>LEFT(C164,(FIND("_",C164)-1))</f>
        <v>female</v>
      </c>
      <c r="E164" t="str">
        <f t="shared" si="103"/>
        <v>Bachelor's degree</v>
      </c>
      <c r="F164" t="str">
        <f>INDEX($K$4:$DJ$21,MATCH($C164,$H$4:$H$21,0),MATCH(_xlfn.CONCAT($B164,"_",F$3),$K$3:$DJ$3,0))</f>
        <v>79,072</v>
      </c>
      <c r="G164" t="str">
        <f>INDEX($K$4:$DJ$21,MATCH($C164,$H$4:$H$21,0),MATCH(_xlfn.CONCAT($B164,"_",G$3),$K$3:$DJ$3,0))</f>
        <v>±3,129</v>
      </c>
    </row>
    <row r="165" spans="2:7" x14ac:dyDescent="0.3">
      <c r="B165" t="s">
        <v>53</v>
      </c>
      <c r="C165" t="s">
        <v>1877</v>
      </c>
      <c r="D165" t="str">
        <f>LEFT(C165,(FIND("_",C165)-1))</f>
        <v>female</v>
      </c>
      <c r="E165" t="str">
        <f t="shared" si="103"/>
        <v>Graduate or professional degree</v>
      </c>
      <c r="F165" t="str">
        <f>INDEX($K$4:$DJ$21,MATCH($C165,$H$4:$H$21,0),MATCH(_xlfn.CONCAT($B165,"_",F$3),$K$3:$DJ$3,0))</f>
        <v>102,191</v>
      </c>
      <c r="G165" t="str">
        <f>INDEX($K$4:$DJ$21,MATCH($C165,$H$4:$H$21,0),MATCH(_xlfn.CONCAT($B165,"_",G$3),$K$3:$DJ$3,0))</f>
        <v>±3,215</v>
      </c>
    </row>
    <row r="166" spans="2:7" x14ac:dyDescent="0.3">
      <c r="B166" t="s">
        <v>54</v>
      </c>
      <c r="C166" t="s">
        <v>1880</v>
      </c>
      <c r="D166" t="str">
        <f>LEFT(C166,(FIND("_",C166)-1))</f>
        <v>total</v>
      </c>
      <c r="E166" t="str">
        <f t="shared" si="103"/>
        <v>Total:</v>
      </c>
      <c r="F166" t="str">
        <f>INDEX($K$4:$DJ$21,MATCH($C166,$H$4:$H$21,0),MATCH(_xlfn.CONCAT($B166,"_",F$3),$K$3:$DJ$3,0))</f>
        <v>44,036</v>
      </c>
      <c r="G166" t="str">
        <f>INDEX($K$4:$DJ$21,MATCH($C166,$H$4:$H$21,0),MATCH(_xlfn.CONCAT($B166,"_",G$3),$K$3:$DJ$3,0))</f>
        <v>±330</v>
      </c>
    </row>
    <row r="167" spans="2:7" x14ac:dyDescent="0.3">
      <c r="B167" t="s">
        <v>54</v>
      </c>
      <c r="C167" t="s">
        <v>1861</v>
      </c>
      <c r="D167" t="str">
        <f>LEFT(C167,(FIND("_",C167)-1))</f>
        <v>total</v>
      </c>
      <c r="E167" t="str">
        <f t="shared" si="103"/>
        <v>Less than high school graduate</v>
      </c>
      <c r="F167" t="str">
        <f>INDEX($K$4:$DJ$21,MATCH($C167,$H$4:$H$21,0),MATCH(_xlfn.CONCAT($B167,"_",F$3),$K$3:$DJ$3,0))</f>
        <v>28,063</v>
      </c>
      <c r="G167" t="str">
        <f>INDEX($K$4:$DJ$21,MATCH($C167,$H$4:$H$21,0),MATCH(_xlfn.CONCAT($B167,"_",G$3),$K$3:$DJ$3,0))</f>
        <v>±876</v>
      </c>
    </row>
    <row r="168" spans="2:7" x14ac:dyDescent="0.3">
      <c r="B168" t="s">
        <v>54</v>
      </c>
      <c r="C168" t="s">
        <v>1862</v>
      </c>
      <c r="D168" t="str">
        <f>LEFT(C168,(FIND("_",C168)-1))</f>
        <v>total</v>
      </c>
      <c r="E168" t="str">
        <f t="shared" si="103"/>
        <v>High school graduate (includes equivalency)</v>
      </c>
      <c r="F168" t="str">
        <f>INDEX($K$4:$DJ$21,MATCH($C168,$H$4:$H$21,0),MATCH(_xlfn.CONCAT($B168,"_",F$3),$K$3:$DJ$3,0))</f>
        <v>34,769</v>
      </c>
      <c r="G168" t="str">
        <f>INDEX($K$4:$DJ$21,MATCH($C168,$H$4:$H$21,0),MATCH(_xlfn.CONCAT($B168,"_",G$3),$K$3:$DJ$3,0))</f>
        <v>±469</v>
      </c>
    </row>
    <row r="169" spans="2:7" x14ac:dyDescent="0.3">
      <c r="B169" t="s">
        <v>54</v>
      </c>
      <c r="C169" t="s">
        <v>1863</v>
      </c>
      <c r="D169" t="str">
        <f>LEFT(C169,(FIND("_",C169)-1))</f>
        <v>total</v>
      </c>
      <c r="E169" t="str">
        <f t="shared" si="103"/>
        <v>Some college or associate's degree</v>
      </c>
      <c r="F169" t="str">
        <f>INDEX($K$4:$DJ$21,MATCH($C169,$H$4:$H$21,0),MATCH(_xlfn.CONCAT($B169,"_",F$3),$K$3:$DJ$3,0))</f>
        <v>41,565</v>
      </c>
      <c r="G169" t="str">
        <f>INDEX($K$4:$DJ$21,MATCH($C169,$H$4:$H$21,0),MATCH(_xlfn.CONCAT($B169,"_",G$3),$K$3:$DJ$3,0))</f>
        <v>±288</v>
      </c>
    </row>
    <row r="170" spans="2:7" x14ac:dyDescent="0.3">
      <c r="B170" t="s">
        <v>54</v>
      </c>
      <c r="C170" t="s">
        <v>1864</v>
      </c>
      <c r="D170" t="str">
        <f>LEFT(C170,(FIND("_",C170)-1))</f>
        <v>total</v>
      </c>
      <c r="E170" t="str">
        <f t="shared" si="103"/>
        <v>Bachelor's degree</v>
      </c>
      <c r="F170" t="str">
        <f>INDEX($K$4:$DJ$21,MATCH($C170,$H$4:$H$21,0),MATCH(_xlfn.CONCAT($B170,"_",F$3),$K$3:$DJ$3,0))</f>
        <v>56,243</v>
      </c>
      <c r="G170" t="str">
        <f>INDEX($K$4:$DJ$21,MATCH($C170,$H$4:$H$21,0),MATCH(_xlfn.CONCAT($B170,"_",G$3),$K$3:$DJ$3,0))</f>
        <v>±818</v>
      </c>
    </row>
    <row r="171" spans="2:7" x14ac:dyDescent="0.3">
      <c r="B171" t="s">
        <v>54</v>
      </c>
      <c r="C171" t="s">
        <v>1865</v>
      </c>
      <c r="D171" t="str">
        <f>LEFT(C171,(FIND("_",C171)-1))</f>
        <v>total</v>
      </c>
      <c r="E171" t="str">
        <f t="shared" si="103"/>
        <v>Graduate or professional degree</v>
      </c>
      <c r="F171" t="str">
        <f>INDEX($K$4:$DJ$21,MATCH($C171,$H$4:$H$21,0),MATCH(_xlfn.CONCAT($B171,"_",F$3),$K$3:$DJ$3,0))</f>
        <v>74,215</v>
      </c>
      <c r="G171" t="str">
        <f>INDEX($K$4:$DJ$21,MATCH($C171,$H$4:$H$21,0),MATCH(_xlfn.CONCAT($B171,"_",G$3),$K$3:$DJ$3,0))</f>
        <v>±1,259</v>
      </c>
    </row>
    <row r="172" spans="2:7" x14ac:dyDescent="0.3">
      <c r="B172" t="s">
        <v>54</v>
      </c>
      <c r="C172" t="s">
        <v>1866</v>
      </c>
      <c r="D172" t="str">
        <f>LEFT(C172,(FIND("_",C172)-1))</f>
        <v>male</v>
      </c>
      <c r="E172" t="str">
        <f t="shared" si="103"/>
        <v>Male:</v>
      </c>
      <c r="F172" t="str">
        <f>INDEX($K$4:$DJ$21,MATCH($C172,$H$4:$H$21,0),MATCH(_xlfn.CONCAT($B172,"_",F$3),$K$3:$DJ$3,0))</f>
        <v>50,390</v>
      </c>
      <c r="G172" t="str">
        <f>INDEX($K$4:$DJ$21,MATCH($C172,$H$4:$H$21,0),MATCH(_xlfn.CONCAT($B172,"_",G$3),$K$3:$DJ$3,0))</f>
        <v>±317</v>
      </c>
    </row>
    <row r="173" spans="2:7" x14ac:dyDescent="0.3">
      <c r="B173" t="s">
        <v>54</v>
      </c>
      <c r="C173" t="s">
        <v>1867</v>
      </c>
      <c r="D173" t="str">
        <f>LEFT(C173,(FIND("_",C173)-1))</f>
        <v>male</v>
      </c>
      <c r="E173" t="str">
        <f t="shared" si="103"/>
        <v>Less than high school graduate</v>
      </c>
      <c r="F173" t="str">
        <f>INDEX($K$4:$DJ$21,MATCH($C173,$H$4:$H$21,0),MATCH(_xlfn.CONCAT($B173,"_",F$3),$K$3:$DJ$3,0))</f>
        <v>31,747</v>
      </c>
      <c r="G173" t="str">
        <f>INDEX($K$4:$DJ$21,MATCH($C173,$H$4:$H$21,0),MATCH(_xlfn.CONCAT($B173,"_",G$3),$K$3:$DJ$3,0))</f>
        <v>±405</v>
      </c>
    </row>
    <row r="174" spans="2:7" x14ac:dyDescent="0.3">
      <c r="B174" t="s">
        <v>54</v>
      </c>
      <c r="C174" t="s">
        <v>1868</v>
      </c>
      <c r="D174" t="str">
        <f>LEFT(C174,(FIND("_",C174)-1))</f>
        <v>male</v>
      </c>
      <c r="E174" t="str">
        <f t="shared" si="103"/>
        <v>High school graduate (includes equivalency)</v>
      </c>
      <c r="F174" t="str">
        <f>INDEX($K$4:$DJ$21,MATCH($C174,$H$4:$H$21,0),MATCH(_xlfn.CONCAT($B174,"_",F$3),$K$3:$DJ$3,0))</f>
        <v>40,223</v>
      </c>
      <c r="G174" t="str">
        <f>INDEX($K$4:$DJ$21,MATCH($C174,$H$4:$H$21,0),MATCH(_xlfn.CONCAT($B174,"_",G$3),$K$3:$DJ$3,0))</f>
        <v>±326</v>
      </c>
    </row>
    <row r="175" spans="2:7" x14ac:dyDescent="0.3">
      <c r="B175" t="s">
        <v>54</v>
      </c>
      <c r="C175" t="s">
        <v>1869</v>
      </c>
      <c r="D175" t="str">
        <f>LEFT(C175,(FIND("_",C175)-1))</f>
        <v>male</v>
      </c>
      <c r="E175" t="str">
        <f t="shared" si="103"/>
        <v>Some college or associate's degree</v>
      </c>
      <c r="F175" t="str">
        <f>INDEX($K$4:$DJ$21,MATCH($C175,$H$4:$H$21,0),MATCH(_xlfn.CONCAT($B175,"_",F$3),$K$3:$DJ$3,0))</f>
        <v>49,272</v>
      </c>
      <c r="G175" t="str">
        <f>INDEX($K$4:$DJ$21,MATCH($C175,$H$4:$H$21,0),MATCH(_xlfn.CONCAT($B175,"_",G$3),$K$3:$DJ$3,0))</f>
        <v>±794</v>
      </c>
    </row>
    <row r="176" spans="2:7" x14ac:dyDescent="0.3">
      <c r="B176" t="s">
        <v>54</v>
      </c>
      <c r="C176" t="s">
        <v>1870</v>
      </c>
      <c r="D176" t="str">
        <f>LEFT(C176,(FIND("_",C176)-1))</f>
        <v>male</v>
      </c>
      <c r="E176" t="str">
        <f t="shared" si="103"/>
        <v>Bachelor's degree</v>
      </c>
      <c r="F176" t="str">
        <f>INDEX($K$4:$DJ$21,MATCH($C176,$H$4:$H$21,0),MATCH(_xlfn.CONCAT($B176,"_",F$3),$K$3:$DJ$3,0))</f>
        <v>68,211</v>
      </c>
      <c r="G176" t="str">
        <f>INDEX($K$4:$DJ$21,MATCH($C176,$H$4:$H$21,0),MATCH(_xlfn.CONCAT($B176,"_",G$3),$K$3:$DJ$3,0))</f>
        <v>±1,806</v>
      </c>
    </row>
    <row r="177" spans="2:7" x14ac:dyDescent="0.3">
      <c r="B177" t="s">
        <v>54</v>
      </c>
      <c r="C177" t="s">
        <v>1871</v>
      </c>
      <c r="D177" t="str">
        <f>LEFT(C177,(FIND("_",C177)-1))</f>
        <v>male</v>
      </c>
      <c r="E177" t="str">
        <f t="shared" si="103"/>
        <v>Graduate or professional degree</v>
      </c>
      <c r="F177" t="str">
        <f>INDEX($K$4:$DJ$21,MATCH($C177,$H$4:$H$21,0),MATCH(_xlfn.CONCAT($B177,"_",F$3),$K$3:$DJ$3,0))</f>
        <v>92,458</v>
      </c>
      <c r="G177" t="str">
        <f>INDEX($K$4:$DJ$21,MATCH($C177,$H$4:$H$21,0),MATCH(_xlfn.CONCAT($B177,"_",G$3),$K$3:$DJ$3,0))</f>
        <v>±2,598</v>
      </c>
    </row>
    <row r="178" spans="2:7" x14ac:dyDescent="0.3">
      <c r="B178" t="s">
        <v>54</v>
      </c>
      <c r="C178" t="s">
        <v>1872</v>
      </c>
      <c r="D178" t="str">
        <f>LEFT(C178,(FIND("_",C178)-1))</f>
        <v>female</v>
      </c>
      <c r="E178" t="str">
        <f t="shared" si="103"/>
        <v>Female:</v>
      </c>
      <c r="F178" t="str">
        <f>INDEX($K$4:$DJ$21,MATCH($C178,$H$4:$H$21,0),MATCH(_xlfn.CONCAT($B178,"_",F$3),$K$3:$DJ$3,0))</f>
        <v>38,794</v>
      </c>
      <c r="G178" t="str">
        <f>INDEX($K$4:$DJ$21,MATCH($C178,$H$4:$H$21,0),MATCH(_xlfn.CONCAT($B178,"_",G$3),$K$3:$DJ$3,0))</f>
        <v>±490</v>
      </c>
    </row>
    <row r="179" spans="2:7" x14ac:dyDescent="0.3">
      <c r="B179" t="s">
        <v>54</v>
      </c>
      <c r="C179" t="s">
        <v>1873</v>
      </c>
      <c r="D179" t="str">
        <f>LEFT(C179,(FIND("_",C179)-1))</f>
        <v>female</v>
      </c>
      <c r="E179" t="str">
        <f t="shared" si="103"/>
        <v>Less than high school graduate</v>
      </c>
      <c r="F179" t="str">
        <f>INDEX($K$4:$DJ$21,MATCH($C179,$H$4:$H$21,0),MATCH(_xlfn.CONCAT($B179,"_",F$3),$K$3:$DJ$3,0))</f>
        <v>23,116</v>
      </c>
      <c r="G179" t="str">
        <f>INDEX($K$4:$DJ$21,MATCH($C179,$H$4:$H$21,0),MATCH(_xlfn.CONCAT($B179,"_",G$3),$K$3:$DJ$3,0))</f>
        <v>±922</v>
      </c>
    </row>
    <row r="180" spans="2:7" x14ac:dyDescent="0.3">
      <c r="B180" t="s">
        <v>54</v>
      </c>
      <c r="C180" t="s">
        <v>1874</v>
      </c>
      <c r="D180" t="str">
        <f>LEFT(C180,(FIND("_",C180)-1))</f>
        <v>female</v>
      </c>
      <c r="E180" t="str">
        <f t="shared" si="103"/>
        <v>High school graduate (includes equivalency)</v>
      </c>
      <c r="F180" t="str">
        <f>INDEX($K$4:$DJ$21,MATCH($C180,$H$4:$H$21,0),MATCH(_xlfn.CONCAT($B180,"_",F$3),$K$3:$DJ$3,0))</f>
        <v>28,801</v>
      </c>
      <c r="G180" t="str">
        <f>INDEX($K$4:$DJ$21,MATCH($C180,$H$4:$H$21,0),MATCH(_xlfn.CONCAT($B180,"_",G$3),$K$3:$DJ$3,0))</f>
        <v>±679</v>
      </c>
    </row>
    <row r="181" spans="2:7" x14ac:dyDescent="0.3">
      <c r="B181" t="s">
        <v>54</v>
      </c>
      <c r="C181" t="s">
        <v>1875</v>
      </c>
      <c r="D181" t="str">
        <f>LEFT(C181,(FIND("_",C181)-1))</f>
        <v>female</v>
      </c>
      <c r="E181" t="str">
        <f t="shared" si="103"/>
        <v>Some college or associate's degree</v>
      </c>
      <c r="F181" t="str">
        <f>INDEX($K$4:$DJ$21,MATCH($C181,$H$4:$H$21,0),MATCH(_xlfn.CONCAT($B181,"_",F$3),$K$3:$DJ$3,0))</f>
        <v>35,768</v>
      </c>
      <c r="G181" t="str">
        <f>INDEX($K$4:$DJ$21,MATCH($C181,$H$4:$H$21,0),MATCH(_xlfn.CONCAT($B181,"_",G$3),$K$3:$DJ$3,0))</f>
        <v>±485</v>
      </c>
    </row>
    <row r="182" spans="2:7" x14ac:dyDescent="0.3">
      <c r="B182" t="s">
        <v>54</v>
      </c>
      <c r="C182" t="s">
        <v>1876</v>
      </c>
      <c r="D182" t="str">
        <f>LEFT(C182,(FIND("_",C182)-1))</f>
        <v>female</v>
      </c>
      <c r="E182" t="str">
        <f t="shared" si="103"/>
        <v>Bachelor's degree</v>
      </c>
      <c r="F182" t="str">
        <f>INDEX($K$4:$DJ$21,MATCH($C182,$H$4:$H$21,0),MATCH(_xlfn.CONCAT($B182,"_",F$3),$K$3:$DJ$3,0))</f>
        <v>49,658</v>
      </c>
      <c r="G182" t="str">
        <f>INDEX($K$4:$DJ$21,MATCH($C182,$H$4:$H$21,0),MATCH(_xlfn.CONCAT($B182,"_",G$3),$K$3:$DJ$3,0))</f>
        <v>±628</v>
      </c>
    </row>
    <row r="183" spans="2:7" x14ac:dyDescent="0.3">
      <c r="B183" t="s">
        <v>54</v>
      </c>
      <c r="C183" t="s">
        <v>1877</v>
      </c>
      <c r="D183" t="str">
        <f>LEFT(C183,(FIND("_",C183)-1))</f>
        <v>female</v>
      </c>
      <c r="E183" t="str">
        <f t="shared" si="103"/>
        <v>Graduate or professional degree</v>
      </c>
      <c r="F183" t="str">
        <f>INDEX($K$4:$DJ$21,MATCH($C183,$H$4:$H$21,0),MATCH(_xlfn.CONCAT($B183,"_",F$3),$K$3:$DJ$3,0))</f>
        <v>63,436</v>
      </c>
      <c r="G183" t="str">
        <f>INDEX($K$4:$DJ$21,MATCH($C183,$H$4:$H$21,0),MATCH(_xlfn.CONCAT($B183,"_",G$3),$K$3:$DJ$3,0))</f>
        <v>±1,064</v>
      </c>
    </row>
    <row r="184" spans="2:7" x14ac:dyDescent="0.3">
      <c r="B184" t="s">
        <v>55</v>
      </c>
      <c r="C184" t="s">
        <v>1880</v>
      </c>
      <c r="D184" t="str">
        <f>LEFT(C184,(FIND("_",C184)-1))</f>
        <v>total</v>
      </c>
      <c r="E184" t="str">
        <f t="shared" si="103"/>
        <v>Total:</v>
      </c>
      <c r="F184" t="str">
        <f>INDEX($K$4:$DJ$21,MATCH($C184,$H$4:$H$21,0),MATCH(_xlfn.CONCAT($B184,"_",F$3),$K$3:$DJ$3,0))</f>
        <v>47,625</v>
      </c>
      <c r="G184" t="str">
        <f>INDEX($K$4:$DJ$21,MATCH($C184,$H$4:$H$21,0),MATCH(_xlfn.CONCAT($B184,"_",G$3),$K$3:$DJ$3,0))</f>
        <v>±512</v>
      </c>
    </row>
    <row r="185" spans="2:7" x14ac:dyDescent="0.3">
      <c r="B185" t="s">
        <v>55</v>
      </c>
      <c r="C185" t="s">
        <v>1861</v>
      </c>
      <c r="D185" t="str">
        <f>LEFT(C185,(FIND("_",C185)-1))</f>
        <v>total</v>
      </c>
      <c r="E185" t="str">
        <f t="shared" si="103"/>
        <v>Less than high school graduate</v>
      </c>
      <c r="F185" t="str">
        <f>INDEX($K$4:$DJ$21,MATCH($C185,$H$4:$H$21,0),MATCH(_xlfn.CONCAT($B185,"_",F$3),$K$3:$DJ$3,0))</f>
        <v>30,325</v>
      </c>
      <c r="G185" t="str">
        <f>INDEX($K$4:$DJ$21,MATCH($C185,$H$4:$H$21,0),MATCH(_xlfn.CONCAT($B185,"_",G$3),$K$3:$DJ$3,0))</f>
        <v>±631</v>
      </c>
    </row>
    <row r="186" spans="2:7" x14ac:dyDescent="0.3">
      <c r="B186" t="s">
        <v>55</v>
      </c>
      <c r="C186" t="s">
        <v>1862</v>
      </c>
      <c r="D186" t="str">
        <f>LEFT(C186,(FIND("_",C186)-1))</f>
        <v>total</v>
      </c>
      <c r="E186" t="str">
        <f t="shared" si="103"/>
        <v>High school graduate (includes equivalency)</v>
      </c>
      <c r="F186" t="str">
        <f>INDEX($K$4:$DJ$21,MATCH($C186,$H$4:$H$21,0),MATCH(_xlfn.CONCAT($B186,"_",F$3),$K$3:$DJ$3,0))</f>
        <v>35,880</v>
      </c>
      <c r="G186" t="str">
        <f>INDEX($K$4:$DJ$21,MATCH($C186,$H$4:$H$21,0),MATCH(_xlfn.CONCAT($B186,"_",G$3),$K$3:$DJ$3,0))</f>
        <v>±536</v>
      </c>
    </row>
    <row r="187" spans="2:7" x14ac:dyDescent="0.3">
      <c r="B187" t="s">
        <v>55</v>
      </c>
      <c r="C187" t="s">
        <v>1863</v>
      </c>
      <c r="D187" t="str">
        <f>LEFT(C187,(FIND("_",C187)-1))</f>
        <v>total</v>
      </c>
      <c r="E187" t="str">
        <f t="shared" si="103"/>
        <v>Some college or associate's degree</v>
      </c>
      <c r="F187" t="str">
        <f>INDEX($K$4:$DJ$21,MATCH($C187,$H$4:$H$21,0),MATCH(_xlfn.CONCAT($B187,"_",F$3),$K$3:$DJ$3,0))</f>
        <v>42,139</v>
      </c>
      <c r="G187" t="str">
        <f>INDEX($K$4:$DJ$21,MATCH($C187,$H$4:$H$21,0),MATCH(_xlfn.CONCAT($B187,"_",G$3),$K$3:$DJ$3,0))</f>
        <v>±452</v>
      </c>
    </row>
    <row r="188" spans="2:7" x14ac:dyDescent="0.3">
      <c r="B188" t="s">
        <v>55</v>
      </c>
      <c r="C188" t="s">
        <v>1864</v>
      </c>
      <c r="D188" t="str">
        <f>LEFT(C188,(FIND("_",C188)-1))</f>
        <v>total</v>
      </c>
      <c r="E188" t="str">
        <f t="shared" si="103"/>
        <v>Bachelor's degree</v>
      </c>
      <c r="F188" t="str">
        <f>INDEX($K$4:$DJ$21,MATCH($C188,$H$4:$H$21,0),MATCH(_xlfn.CONCAT($B188,"_",F$3),$K$3:$DJ$3,0))</f>
        <v>63,803</v>
      </c>
      <c r="G188" t="str">
        <f>INDEX($K$4:$DJ$21,MATCH($C188,$H$4:$H$21,0),MATCH(_xlfn.CONCAT($B188,"_",G$3),$K$3:$DJ$3,0))</f>
        <v>±738</v>
      </c>
    </row>
    <row r="189" spans="2:7" x14ac:dyDescent="0.3">
      <c r="B189" t="s">
        <v>55</v>
      </c>
      <c r="C189" t="s">
        <v>1865</v>
      </c>
      <c r="D189" t="str">
        <f>LEFT(C189,(FIND("_",C189)-1))</f>
        <v>total</v>
      </c>
      <c r="E189" t="str">
        <f t="shared" si="103"/>
        <v>Graduate or professional degree</v>
      </c>
      <c r="F189" t="str">
        <f>INDEX($K$4:$DJ$21,MATCH($C189,$H$4:$H$21,0),MATCH(_xlfn.CONCAT($B189,"_",F$3),$K$3:$DJ$3,0))</f>
        <v>78,550</v>
      </c>
      <c r="G189" t="str">
        <f>INDEX($K$4:$DJ$21,MATCH($C189,$H$4:$H$21,0),MATCH(_xlfn.CONCAT($B189,"_",G$3),$K$3:$DJ$3,0))</f>
        <v>±1,341</v>
      </c>
    </row>
    <row r="190" spans="2:7" x14ac:dyDescent="0.3">
      <c r="B190" t="s">
        <v>55</v>
      </c>
      <c r="C190" t="s">
        <v>1866</v>
      </c>
      <c r="D190" t="str">
        <f>LEFT(C190,(FIND("_",C190)-1))</f>
        <v>male</v>
      </c>
      <c r="E190" t="str">
        <f t="shared" si="103"/>
        <v>Male:</v>
      </c>
      <c r="F190" t="str">
        <f>INDEX($K$4:$DJ$21,MATCH($C190,$H$4:$H$21,0),MATCH(_xlfn.CONCAT($B190,"_",F$3),$K$3:$DJ$3,0))</f>
        <v>53,727</v>
      </c>
      <c r="G190" t="str">
        <f>INDEX($K$4:$DJ$21,MATCH($C190,$H$4:$H$21,0),MATCH(_xlfn.CONCAT($B190,"_",G$3),$K$3:$DJ$3,0))</f>
        <v>±487</v>
      </c>
    </row>
    <row r="191" spans="2:7" x14ac:dyDescent="0.3">
      <c r="B191" t="s">
        <v>55</v>
      </c>
      <c r="C191" t="s">
        <v>1867</v>
      </c>
      <c r="D191" t="str">
        <f>LEFT(C191,(FIND("_",C191)-1))</f>
        <v>male</v>
      </c>
      <c r="E191" t="str">
        <f t="shared" si="103"/>
        <v>Less than high school graduate</v>
      </c>
      <c r="F191" t="str">
        <f>INDEX($K$4:$DJ$21,MATCH($C191,$H$4:$H$21,0),MATCH(_xlfn.CONCAT($B191,"_",F$3),$K$3:$DJ$3,0))</f>
        <v>35,322</v>
      </c>
      <c r="G191" t="str">
        <f>INDEX($K$4:$DJ$21,MATCH($C191,$H$4:$H$21,0),MATCH(_xlfn.CONCAT($B191,"_",G$3),$K$3:$DJ$3,0))</f>
        <v>±1,234</v>
      </c>
    </row>
    <row r="192" spans="2:7" x14ac:dyDescent="0.3">
      <c r="B192" t="s">
        <v>55</v>
      </c>
      <c r="C192" t="s">
        <v>1868</v>
      </c>
      <c r="D192" t="str">
        <f>LEFT(C192,(FIND("_",C192)-1))</f>
        <v>male</v>
      </c>
      <c r="E192" t="str">
        <f t="shared" si="103"/>
        <v>High school graduate (includes equivalency)</v>
      </c>
      <c r="F192" t="str">
        <f>INDEX($K$4:$DJ$21,MATCH($C192,$H$4:$H$21,0),MATCH(_xlfn.CONCAT($B192,"_",F$3),$K$3:$DJ$3,0))</f>
        <v>40,780</v>
      </c>
      <c r="G192" t="str">
        <f>INDEX($K$4:$DJ$21,MATCH($C192,$H$4:$H$21,0),MATCH(_xlfn.CONCAT($B192,"_",G$3),$K$3:$DJ$3,0))</f>
        <v>±664</v>
      </c>
    </row>
    <row r="193" spans="2:7" x14ac:dyDescent="0.3">
      <c r="B193" t="s">
        <v>55</v>
      </c>
      <c r="C193" t="s">
        <v>1869</v>
      </c>
      <c r="D193" t="str">
        <f>LEFT(C193,(FIND("_",C193)-1))</f>
        <v>male</v>
      </c>
      <c r="E193" t="str">
        <f t="shared" si="103"/>
        <v>Some college or associate's degree</v>
      </c>
      <c r="F193" t="str">
        <f>INDEX($K$4:$DJ$21,MATCH($C193,$H$4:$H$21,0),MATCH(_xlfn.CONCAT($B193,"_",F$3),$K$3:$DJ$3,0))</f>
        <v>51,535</v>
      </c>
      <c r="G193" t="str">
        <f>INDEX($K$4:$DJ$21,MATCH($C193,$H$4:$H$21,0),MATCH(_xlfn.CONCAT($B193,"_",G$3),$K$3:$DJ$3,0))</f>
        <v>±670</v>
      </c>
    </row>
    <row r="194" spans="2:7" x14ac:dyDescent="0.3">
      <c r="B194" t="s">
        <v>55</v>
      </c>
      <c r="C194" t="s">
        <v>1870</v>
      </c>
      <c r="D194" t="str">
        <f>LEFT(C194,(FIND("_",C194)-1))</f>
        <v>male</v>
      </c>
      <c r="E194" t="str">
        <f t="shared" si="103"/>
        <v>Bachelor's degree</v>
      </c>
      <c r="F194" t="str">
        <f>INDEX($K$4:$DJ$21,MATCH($C194,$H$4:$H$21,0),MATCH(_xlfn.CONCAT($B194,"_",F$3),$K$3:$DJ$3,0))</f>
        <v>77,724</v>
      </c>
      <c r="G194" t="str">
        <f>INDEX($K$4:$DJ$21,MATCH($C194,$H$4:$H$21,0),MATCH(_xlfn.CONCAT($B194,"_",G$3),$K$3:$DJ$3,0))</f>
        <v>±1,807</v>
      </c>
    </row>
    <row r="195" spans="2:7" x14ac:dyDescent="0.3">
      <c r="B195" t="s">
        <v>55</v>
      </c>
      <c r="C195" t="s">
        <v>1871</v>
      </c>
      <c r="D195" t="str">
        <f>LEFT(C195,(FIND("_",C195)-1))</f>
        <v>male</v>
      </c>
      <c r="E195" t="str">
        <f t="shared" si="103"/>
        <v>Graduate or professional degree</v>
      </c>
      <c r="F195" t="str">
        <f>INDEX($K$4:$DJ$21,MATCH($C195,$H$4:$H$21,0),MATCH(_xlfn.CONCAT($B195,"_",F$3),$K$3:$DJ$3,0))</f>
        <v>97,736</v>
      </c>
      <c r="G195" t="str">
        <f>INDEX($K$4:$DJ$21,MATCH($C195,$H$4:$H$21,0),MATCH(_xlfn.CONCAT($B195,"_",G$3),$K$3:$DJ$3,0))</f>
        <v>±4,102</v>
      </c>
    </row>
    <row r="196" spans="2:7" x14ac:dyDescent="0.3">
      <c r="B196" t="s">
        <v>55</v>
      </c>
      <c r="C196" t="s">
        <v>1872</v>
      </c>
      <c r="D196" t="str">
        <f>LEFT(C196,(FIND("_",C196)-1))</f>
        <v>female</v>
      </c>
      <c r="E196" t="str">
        <f t="shared" si="103"/>
        <v>Female:</v>
      </c>
      <c r="F196" t="str">
        <f>INDEX($K$4:$DJ$21,MATCH($C196,$H$4:$H$21,0),MATCH(_xlfn.CONCAT($B196,"_",F$3),$K$3:$DJ$3,0))</f>
        <v>41,035</v>
      </c>
      <c r="G196" t="str">
        <f>INDEX($K$4:$DJ$21,MATCH($C196,$H$4:$H$21,0),MATCH(_xlfn.CONCAT($B196,"_",G$3),$K$3:$DJ$3,0))</f>
        <v>±371</v>
      </c>
    </row>
    <row r="197" spans="2:7" x14ac:dyDescent="0.3">
      <c r="B197" t="s">
        <v>55</v>
      </c>
      <c r="C197" t="s">
        <v>1873</v>
      </c>
      <c r="D197" t="str">
        <f>LEFT(C197,(FIND("_",C197)-1))</f>
        <v>female</v>
      </c>
      <c r="E197" t="str">
        <f t="shared" ref="E197:E260" si="104">RIGHT(C197,LEN(C197)-FIND("_",C197))</f>
        <v>Less than high school graduate</v>
      </c>
      <c r="F197" t="str">
        <f>INDEX($K$4:$DJ$21,MATCH($C197,$H$4:$H$21,0),MATCH(_xlfn.CONCAT($B197,"_",F$3),$K$3:$DJ$3,0))</f>
        <v>23,559</v>
      </c>
      <c r="G197" t="str">
        <f>INDEX($K$4:$DJ$21,MATCH($C197,$H$4:$H$21,0),MATCH(_xlfn.CONCAT($B197,"_",G$3),$K$3:$DJ$3,0))</f>
        <v>±1,065</v>
      </c>
    </row>
    <row r="198" spans="2:7" x14ac:dyDescent="0.3">
      <c r="B198" t="s">
        <v>55</v>
      </c>
      <c r="C198" t="s">
        <v>1874</v>
      </c>
      <c r="D198" t="str">
        <f>LEFT(C198,(FIND("_",C198)-1))</f>
        <v>female</v>
      </c>
      <c r="E198" t="str">
        <f t="shared" si="104"/>
        <v>High school graduate (includes equivalency)</v>
      </c>
      <c r="F198" t="str">
        <f>INDEX($K$4:$DJ$21,MATCH($C198,$H$4:$H$21,0),MATCH(_xlfn.CONCAT($B198,"_",F$3),$K$3:$DJ$3,0))</f>
        <v>30,448</v>
      </c>
      <c r="G198" t="str">
        <f>INDEX($K$4:$DJ$21,MATCH($C198,$H$4:$H$21,0),MATCH(_xlfn.CONCAT($B198,"_",G$3),$K$3:$DJ$3,0))</f>
        <v>±438</v>
      </c>
    </row>
    <row r="199" spans="2:7" x14ac:dyDescent="0.3">
      <c r="B199" t="s">
        <v>55</v>
      </c>
      <c r="C199" t="s">
        <v>1875</v>
      </c>
      <c r="D199" t="str">
        <f>LEFT(C199,(FIND("_",C199)-1))</f>
        <v>female</v>
      </c>
      <c r="E199" t="str">
        <f t="shared" si="104"/>
        <v>Some college or associate's degree</v>
      </c>
      <c r="F199" t="str">
        <f>INDEX($K$4:$DJ$21,MATCH($C199,$H$4:$H$21,0),MATCH(_xlfn.CONCAT($B199,"_",F$3),$K$3:$DJ$3,0))</f>
        <v>35,608</v>
      </c>
      <c r="G199" t="str">
        <f>INDEX($K$4:$DJ$21,MATCH($C199,$H$4:$H$21,0),MATCH(_xlfn.CONCAT($B199,"_",G$3),$K$3:$DJ$3,0))</f>
        <v>±657</v>
      </c>
    </row>
    <row r="200" spans="2:7" x14ac:dyDescent="0.3">
      <c r="B200" t="s">
        <v>55</v>
      </c>
      <c r="C200" t="s">
        <v>1876</v>
      </c>
      <c r="D200" t="str">
        <f>LEFT(C200,(FIND("_",C200)-1))</f>
        <v>female</v>
      </c>
      <c r="E200" t="str">
        <f t="shared" si="104"/>
        <v>Bachelor's degree</v>
      </c>
      <c r="F200" t="str">
        <f>INDEX($K$4:$DJ$21,MATCH($C200,$H$4:$H$21,0),MATCH(_xlfn.CONCAT($B200,"_",F$3),$K$3:$DJ$3,0))</f>
        <v>53,933</v>
      </c>
      <c r="G200" t="str">
        <f>INDEX($K$4:$DJ$21,MATCH($C200,$H$4:$H$21,0),MATCH(_xlfn.CONCAT($B200,"_",G$3),$K$3:$DJ$3,0))</f>
        <v>±873</v>
      </c>
    </row>
    <row r="201" spans="2:7" x14ac:dyDescent="0.3">
      <c r="B201" t="s">
        <v>55</v>
      </c>
      <c r="C201" t="s">
        <v>1877</v>
      </c>
      <c r="D201" t="str">
        <f>LEFT(C201,(FIND("_",C201)-1))</f>
        <v>female</v>
      </c>
      <c r="E201" t="str">
        <f t="shared" si="104"/>
        <v>Graduate or professional degree</v>
      </c>
      <c r="F201" t="str">
        <f>INDEX($K$4:$DJ$21,MATCH($C201,$H$4:$H$21,0),MATCH(_xlfn.CONCAT($B201,"_",F$3),$K$3:$DJ$3,0))</f>
        <v>67,566</v>
      </c>
      <c r="G201" t="str">
        <f>INDEX($K$4:$DJ$21,MATCH($C201,$H$4:$H$21,0),MATCH(_xlfn.CONCAT($B201,"_",G$3),$K$3:$DJ$3,0))</f>
        <v>±1,268</v>
      </c>
    </row>
    <row r="202" spans="2:7" x14ac:dyDescent="0.3">
      <c r="B202" t="s">
        <v>56</v>
      </c>
      <c r="C202" t="s">
        <v>1880</v>
      </c>
      <c r="D202" t="str">
        <f>LEFT(C202,(FIND("_",C202)-1))</f>
        <v>total</v>
      </c>
      <c r="E202" t="str">
        <f t="shared" si="104"/>
        <v>Total:</v>
      </c>
      <c r="F202" t="str">
        <f>INDEX($K$4:$DJ$21,MATCH($C202,$H$4:$H$21,0),MATCH(_xlfn.CONCAT($B202,"_",F$3),$K$3:$DJ$3,0))</f>
        <v>50,993</v>
      </c>
      <c r="G202" t="str">
        <f>INDEX($K$4:$DJ$21,MATCH($C202,$H$4:$H$21,0),MATCH(_xlfn.CONCAT($B202,"_",G$3),$K$3:$DJ$3,0))</f>
        <v>±644</v>
      </c>
    </row>
    <row r="203" spans="2:7" x14ac:dyDescent="0.3">
      <c r="B203" t="s">
        <v>56</v>
      </c>
      <c r="C203" t="s">
        <v>1861</v>
      </c>
      <c r="D203" t="str">
        <f>LEFT(C203,(FIND("_",C203)-1))</f>
        <v>total</v>
      </c>
      <c r="E203" t="str">
        <f t="shared" si="104"/>
        <v>Less than high school graduate</v>
      </c>
      <c r="F203" t="str">
        <f>INDEX($K$4:$DJ$21,MATCH($C203,$H$4:$H$21,0),MATCH(_xlfn.CONCAT($B203,"_",F$3),$K$3:$DJ$3,0))</f>
        <v>29,829</v>
      </c>
      <c r="G203" t="str">
        <f>INDEX($K$4:$DJ$21,MATCH($C203,$H$4:$H$21,0),MATCH(_xlfn.CONCAT($B203,"_",G$3),$K$3:$DJ$3,0))</f>
        <v>±4,287</v>
      </c>
    </row>
    <row r="204" spans="2:7" x14ac:dyDescent="0.3">
      <c r="B204" t="s">
        <v>56</v>
      </c>
      <c r="C204" t="s">
        <v>1862</v>
      </c>
      <c r="D204" t="str">
        <f>LEFT(C204,(FIND("_",C204)-1))</f>
        <v>total</v>
      </c>
      <c r="E204" t="str">
        <f t="shared" si="104"/>
        <v>High school graduate (includes equivalency)</v>
      </c>
      <c r="F204" t="str">
        <f>INDEX($K$4:$DJ$21,MATCH($C204,$H$4:$H$21,0),MATCH(_xlfn.CONCAT($B204,"_",F$3),$K$3:$DJ$3,0))</f>
        <v>41,441</v>
      </c>
      <c r="G204" t="str">
        <f>INDEX($K$4:$DJ$21,MATCH($C204,$H$4:$H$21,0),MATCH(_xlfn.CONCAT($B204,"_",G$3),$K$3:$DJ$3,0))</f>
        <v>±1,095</v>
      </c>
    </row>
    <row r="205" spans="2:7" x14ac:dyDescent="0.3">
      <c r="B205" t="s">
        <v>56</v>
      </c>
      <c r="C205" t="s">
        <v>1863</v>
      </c>
      <c r="D205" t="str">
        <f>LEFT(C205,(FIND("_",C205)-1))</f>
        <v>total</v>
      </c>
      <c r="E205" t="str">
        <f t="shared" si="104"/>
        <v>Some college or associate's degree</v>
      </c>
      <c r="F205" t="str">
        <f>INDEX($K$4:$DJ$21,MATCH($C205,$H$4:$H$21,0),MATCH(_xlfn.CONCAT($B205,"_",F$3),$K$3:$DJ$3,0))</f>
        <v>46,737</v>
      </c>
      <c r="G205" t="str">
        <f>INDEX($K$4:$DJ$21,MATCH($C205,$H$4:$H$21,0),MATCH(_xlfn.CONCAT($B205,"_",G$3),$K$3:$DJ$3,0))</f>
        <v>±1,326</v>
      </c>
    </row>
    <row r="206" spans="2:7" x14ac:dyDescent="0.3">
      <c r="B206" t="s">
        <v>56</v>
      </c>
      <c r="C206" t="s">
        <v>1864</v>
      </c>
      <c r="D206" t="str">
        <f>LEFT(C206,(FIND("_",C206)-1))</f>
        <v>total</v>
      </c>
      <c r="E206" t="str">
        <f t="shared" si="104"/>
        <v>Bachelor's degree</v>
      </c>
      <c r="F206" t="str">
        <f>INDEX($K$4:$DJ$21,MATCH($C206,$H$4:$H$21,0),MATCH(_xlfn.CONCAT($B206,"_",F$3),$K$3:$DJ$3,0))</f>
        <v>61,880</v>
      </c>
      <c r="G206" t="str">
        <f>INDEX($K$4:$DJ$21,MATCH($C206,$H$4:$H$21,0),MATCH(_xlfn.CONCAT($B206,"_",G$3),$K$3:$DJ$3,0))</f>
        <v>±1,700</v>
      </c>
    </row>
    <row r="207" spans="2:7" x14ac:dyDescent="0.3">
      <c r="B207" t="s">
        <v>56</v>
      </c>
      <c r="C207" t="s">
        <v>1865</v>
      </c>
      <c r="D207" t="str">
        <f>LEFT(C207,(FIND("_",C207)-1))</f>
        <v>total</v>
      </c>
      <c r="E207" t="str">
        <f t="shared" si="104"/>
        <v>Graduate or professional degree</v>
      </c>
      <c r="F207" t="str">
        <f>INDEX($K$4:$DJ$21,MATCH($C207,$H$4:$H$21,0),MATCH(_xlfn.CONCAT($B207,"_",F$3),$K$3:$DJ$3,0))</f>
        <v>79,653</v>
      </c>
      <c r="G207" t="str">
        <f>INDEX($K$4:$DJ$21,MATCH($C207,$H$4:$H$21,0),MATCH(_xlfn.CONCAT($B207,"_",G$3),$K$3:$DJ$3,0))</f>
        <v>±2,735</v>
      </c>
    </row>
    <row r="208" spans="2:7" x14ac:dyDescent="0.3">
      <c r="B208" t="s">
        <v>56</v>
      </c>
      <c r="C208" t="s">
        <v>1866</v>
      </c>
      <c r="D208" t="str">
        <f>LEFT(C208,(FIND("_",C208)-1))</f>
        <v>male</v>
      </c>
      <c r="E208" t="str">
        <f t="shared" si="104"/>
        <v>Male:</v>
      </c>
      <c r="F208" t="str">
        <f>INDEX($K$4:$DJ$21,MATCH($C208,$H$4:$H$21,0),MATCH(_xlfn.CONCAT($B208,"_",F$3),$K$3:$DJ$3,0))</f>
        <v>58,631</v>
      </c>
      <c r="G208" t="str">
        <f>INDEX($K$4:$DJ$21,MATCH($C208,$H$4:$H$21,0),MATCH(_xlfn.CONCAT($B208,"_",G$3),$K$3:$DJ$3,0))</f>
        <v>±2,361</v>
      </c>
    </row>
    <row r="209" spans="2:7" x14ac:dyDescent="0.3">
      <c r="B209" t="s">
        <v>56</v>
      </c>
      <c r="C209" t="s">
        <v>1867</v>
      </c>
      <c r="D209" t="str">
        <f>LEFT(C209,(FIND("_",C209)-1))</f>
        <v>male</v>
      </c>
      <c r="E209" t="str">
        <f t="shared" si="104"/>
        <v>Less than high school graduate</v>
      </c>
      <c r="F209" t="str">
        <f>INDEX($K$4:$DJ$21,MATCH($C209,$H$4:$H$21,0),MATCH(_xlfn.CONCAT($B209,"_",F$3),$K$3:$DJ$3,0))</f>
        <v>32,657</v>
      </c>
      <c r="G209" t="str">
        <f>INDEX($K$4:$DJ$21,MATCH($C209,$H$4:$H$21,0),MATCH(_xlfn.CONCAT($B209,"_",G$3),$K$3:$DJ$3,0))</f>
        <v>±3,895</v>
      </c>
    </row>
    <row r="210" spans="2:7" x14ac:dyDescent="0.3">
      <c r="B210" t="s">
        <v>56</v>
      </c>
      <c r="C210" t="s">
        <v>1868</v>
      </c>
      <c r="D210" t="str">
        <f>LEFT(C210,(FIND("_",C210)-1))</f>
        <v>male</v>
      </c>
      <c r="E210" t="str">
        <f t="shared" si="104"/>
        <v>High school graduate (includes equivalency)</v>
      </c>
      <c r="F210" t="str">
        <f>INDEX($K$4:$DJ$21,MATCH($C210,$H$4:$H$21,0),MATCH(_xlfn.CONCAT($B210,"_",F$3),$K$3:$DJ$3,0))</f>
        <v>46,853</v>
      </c>
      <c r="G210" t="str">
        <f>INDEX($K$4:$DJ$21,MATCH($C210,$H$4:$H$21,0),MATCH(_xlfn.CONCAT($B210,"_",G$3),$K$3:$DJ$3,0))</f>
        <v>±2,579</v>
      </c>
    </row>
    <row r="211" spans="2:7" x14ac:dyDescent="0.3">
      <c r="B211" t="s">
        <v>56</v>
      </c>
      <c r="C211" t="s">
        <v>1869</v>
      </c>
      <c r="D211" t="str">
        <f>LEFT(C211,(FIND("_",C211)-1))</f>
        <v>male</v>
      </c>
      <c r="E211" t="str">
        <f t="shared" si="104"/>
        <v>Some college or associate's degree</v>
      </c>
      <c r="F211" t="str">
        <f>INDEX($K$4:$DJ$21,MATCH($C211,$H$4:$H$21,0),MATCH(_xlfn.CONCAT($B211,"_",F$3),$K$3:$DJ$3,0))</f>
        <v>55,330</v>
      </c>
      <c r="G211" t="str">
        <f>INDEX($K$4:$DJ$21,MATCH($C211,$H$4:$H$21,0),MATCH(_xlfn.CONCAT($B211,"_",G$3),$K$3:$DJ$3,0))</f>
        <v>±2,763</v>
      </c>
    </row>
    <row r="212" spans="2:7" x14ac:dyDescent="0.3">
      <c r="B212" t="s">
        <v>56</v>
      </c>
      <c r="C212" t="s">
        <v>1870</v>
      </c>
      <c r="D212" t="str">
        <f>LEFT(C212,(FIND("_",C212)-1))</f>
        <v>male</v>
      </c>
      <c r="E212" t="str">
        <f t="shared" si="104"/>
        <v>Bachelor's degree</v>
      </c>
      <c r="F212" t="str">
        <f>INDEX($K$4:$DJ$21,MATCH($C212,$H$4:$H$21,0),MATCH(_xlfn.CONCAT($B212,"_",F$3),$K$3:$DJ$3,0))</f>
        <v>73,106</v>
      </c>
      <c r="G212" t="str">
        <f>INDEX($K$4:$DJ$21,MATCH($C212,$H$4:$H$21,0),MATCH(_xlfn.CONCAT($B212,"_",G$3),$K$3:$DJ$3,0))</f>
        <v>±4,115</v>
      </c>
    </row>
    <row r="213" spans="2:7" x14ac:dyDescent="0.3">
      <c r="B213" t="s">
        <v>56</v>
      </c>
      <c r="C213" t="s">
        <v>1871</v>
      </c>
      <c r="D213" t="str">
        <f>LEFT(C213,(FIND("_",C213)-1))</f>
        <v>male</v>
      </c>
      <c r="E213" t="str">
        <f t="shared" si="104"/>
        <v>Graduate or professional degree</v>
      </c>
      <c r="F213" t="str">
        <f>INDEX($K$4:$DJ$21,MATCH($C213,$H$4:$H$21,0),MATCH(_xlfn.CONCAT($B213,"_",F$3),$K$3:$DJ$3,0))</f>
        <v>91,973</v>
      </c>
      <c r="G213" t="str">
        <f>INDEX($K$4:$DJ$21,MATCH($C213,$H$4:$H$21,0),MATCH(_xlfn.CONCAT($B213,"_",G$3),$K$3:$DJ$3,0))</f>
        <v>±5,673</v>
      </c>
    </row>
    <row r="214" spans="2:7" x14ac:dyDescent="0.3">
      <c r="B214" t="s">
        <v>56</v>
      </c>
      <c r="C214" t="s">
        <v>1872</v>
      </c>
      <c r="D214" t="str">
        <f>LEFT(C214,(FIND("_",C214)-1))</f>
        <v>female</v>
      </c>
      <c r="E214" t="str">
        <f t="shared" si="104"/>
        <v>Female:</v>
      </c>
      <c r="F214" t="str">
        <f>INDEX($K$4:$DJ$21,MATCH($C214,$H$4:$H$21,0),MATCH(_xlfn.CONCAT($B214,"_",F$3),$K$3:$DJ$3,0))</f>
        <v>43,648</v>
      </c>
      <c r="G214" t="str">
        <f>INDEX($K$4:$DJ$21,MATCH($C214,$H$4:$H$21,0),MATCH(_xlfn.CONCAT($B214,"_",G$3),$K$3:$DJ$3,0))</f>
        <v>±1,290</v>
      </c>
    </row>
    <row r="215" spans="2:7" x14ac:dyDescent="0.3">
      <c r="B215" t="s">
        <v>56</v>
      </c>
      <c r="C215" t="s">
        <v>1873</v>
      </c>
      <c r="D215" t="str">
        <f>LEFT(C215,(FIND("_",C215)-1))</f>
        <v>female</v>
      </c>
      <c r="E215" t="str">
        <f t="shared" si="104"/>
        <v>Less than high school graduate</v>
      </c>
      <c r="F215" t="str">
        <f>INDEX($K$4:$DJ$21,MATCH($C215,$H$4:$H$21,0),MATCH(_xlfn.CONCAT($B215,"_",F$3),$K$3:$DJ$3,0))</f>
        <v>24,937</v>
      </c>
      <c r="G215" t="str">
        <f>INDEX($K$4:$DJ$21,MATCH($C215,$H$4:$H$21,0),MATCH(_xlfn.CONCAT($B215,"_",G$3),$K$3:$DJ$3,0))</f>
        <v>±2,860</v>
      </c>
    </row>
    <row r="216" spans="2:7" x14ac:dyDescent="0.3">
      <c r="B216" t="s">
        <v>56</v>
      </c>
      <c r="C216" t="s">
        <v>1874</v>
      </c>
      <c r="D216" t="str">
        <f>LEFT(C216,(FIND("_",C216)-1))</f>
        <v>female</v>
      </c>
      <c r="E216" t="str">
        <f t="shared" si="104"/>
        <v>High school graduate (includes equivalency)</v>
      </c>
      <c r="F216" t="str">
        <f>INDEX($K$4:$DJ$21,MATCH($C216,$H$4:$H$21,0),MATCH(_xlfn.CONCAT($B216,"_",F$3),$K$3:$DJ$3,0))</f>
        <v>35,222</v>
      </c>
      <c r="G216" t="str">
        <f>INDEX($K$4:$DJ$21,MATCH($C216,$H$4:$H$21,0),MATCH(_xlfn.CONCAT($B216,"_",G$3),$K$3:$DJ$3,0))</f>
        <v>±2,283</v>
      </c>
    </row>
    <row r="217" spans="2:7" x14ac:dyDescent="0.3">
      <c r="B217" t="s">
        <v>56</v>
      </c>
      <c r="C217" t="s">
        <v>1875</v>
      </c>
      <c r="D217" t="str">
        <f>LEFT(C217,(FIND("_",C217)-1))</f>
        <v>female</v>
      </c>
      <c r="E217" t="str">
        <f t="shared" si="104"/>
        <v>Some college or associate's degree</v>
      </c>
      <c r="F217" t="str">
        <f>INDEX($K$4:$DJ$21,MATCH($C217,$H$4:$H$21,0),MATCH(_xlfn.CONCAT($B217,"_",F$3),$K$3:$DJ$3,0))</f>
        <v>37,786</v>
      </c>
      <c r="G217" t="str">
        <f>INDEX($K$4:$DJ$21,MATCH($C217,$H$4:$H$21,0),MATCH(_xlfn.CONCAT($B217,"_",G$3),$K$3:$DJ$3,0))</f>
        <v>±1,801</v>
      </c>
    </row>
    <row r="218" spans="2:7" x14ac:dyDescent="0.3">
      <c r="B218" t="s">
        <v>56</v>
      </c>
      <c r="C218" t="s">
        <v>1876</v>
      </c>
      <c r="D218" t="str">
        <f>LEFT(C218,(FIND("_",C218)-1))</f>
        <v>female</v>
      </c>
      <c r="E218" t="str">
        <f t="shared" si="104"/>
        <v>Bachelor's degree</v>
      </c>
      <c r="F218" t="str">
        <f>INDEX($K$4:$DJ$21,MATCH($C218,$H$4:$H$21,0),MATCH(_xlfn.CONCAT($B218,"_",F$3),$K$3:$DJ$3,0))</f>
        <v>52,054</v>
      </c>
      <c r="G218" t="str">
        <f>INDEX($K$4:$DJ$21,MATCH($C218,$H$4:$H$21,0),MATCH(_xlfn.CONCAT($B218,"_",G$3),$K$3:$DJ$3,0))</f>
        <v>±2,860</v>
      </c>
    </row>
    <row r="219" spans="2:7" x14ac:dyDescent="0.3">
      <c r="B219" t="s">
        <v>56</v>
      </c>
      <c r="C219" t="s">
        <v>1877</v>
      </c>
      <c r="D219" t="str">
        <f>LEFT(C219,(FIND("_",C219)-1))</f>
        <v>female</v>
      </c>
      <c r="E219" t="str">
        <f t="shared" si="104"/>
        <v>Graduate or professional degree</v>
      </c>
      <c r="F219" t="str">
        <f>INDEX($K$4:$DJ$21,MATCH($C219,$H$4:$H$21,0),MATCH(_xlfn.CONCAT($B219,"_",F$3),$K$3:$DJ$3,0))</f>
        <v>72,303</v>
      </c>
      <c r="G219" t="str">
        <f>INDEX($K$4:$DJ$21,MATCH($C219,$H$4:$H$21,0),MATCH(_xlfn.CONCAT($B219,"_",G$3),$K$3:$DJ$3,0))</f>
        <v>±3,176</v>
      </c>
    </row>
    <row r="220" spans="2:7" x14ac:dyDescent="0.3">
      <c r="B220" t="s">
        <v>57</v>
      </c>
      <c r="C220" t="s">
        <v>1880</v>
      </c>
      <c r="D220" t="str">
        <f>LEFT(C220,(FIND("_",C220)-1))</f>
        <v>total</v>
      </c>
      <c r="E220" t="str">
        <f t="shared" si="104"/>
        <v>Total:</v>
      </c>
      <c r="F220" t="str">
        <f>INDEX($K$4:$DJ$21,MATCH($C220,$H$4:$H$21,0),MATCH(_xlfn.CONCAT($B220,"_",F$3),$K$3:$DJ$3,0))</f>
        <v>43,844</v>
      </c>
      <c r="G220" t="str">
        <f>INDEX($K$4:$DJ$21,MATCH($C220,$H$4:$H$21,0),MATCH(_xlfn.CONCAT($B220,"_",G$3),$K$3:$DJ$3,0))</f>
        <v>±772</v>
      </c>
    </row>
    <row r="221" spans="2:7" x14ac:dyDescent="0.3">
      <c r="B221" t="s">
        <v>57</v>
      </c>
      <c r="C221" t="s">
        <v>1861</v>
      </c>
      <c r="D221" t="str">
        <f>LEFT(C221,(FIND("_",C221)-1))</f>
        <v>total</v>
      </c>
      <c r="E221" t="str">
        <f t="shared" si="104"/>
        <v>Less than high school graduate</v>
      </c>
      <c r="F221" t="str">
        <f>INDEX($K$4:$DJ$21,MATCH($C221,$H$4:$H$21,0),MATCH(_xlfn.CONCAT($B221,"_",F$3),$K$3:$DJ$3,0))</f>
        <v>35,192</v>
      </c>
      <c r="G221" t="str">
        <f>INDEX($K$4:$DJ$21,MATCH($C221,$H$4:$H$21,0),MATCH(_xlfn.CONCAT($B221,"_",G$3),$K$3:$DJ$3,0))</f>
        <v>±2,579</v>
      </c>
    </row>
    <row r="222" spans="2:7" x14ac:dyDescent="0.3">
      <c r="B222" t="s">
        <v>57</v>
      </c>
      <c r="C222" t="s">
        <v>1862</v>
      </c>
      <c r="D222" t="str">
        <f>LEFT(C222,(FIND("_",C222)-1))</f>
        <v>total</v>
      </c>
      <c r="E222" t="str">
        <f t="shared" si="104"/>
        <v>High school graduate (includes equivalency)</v>
      </c>
      <c r="F222" t="str">
        <f>INDEX($K$4:$DJ$21,MATCH($C222,$H$4:$H$21,0),MATCH(_xlfn.CONCAT($B222,"_",F$3),$K$3:$DJ$3,0))</f>
        <v>37,406</v>
      </c>
      <c r="G222" t="str">
        <f>INDEX($K$4:$DJ$21,MATCH($C222,$H$4:$H$21,0),MATCH(_xlfn.CONCAT($B222,"_",G$3),$K$3:$DJ$3,0))</f>
        <v>±1,078</v>
      </c>
    </row>
    <row r="223" spans="2:7" x14ac:dyDescent="0.3">
      <c r="B223" t="s">
        <v>57</v>
      </c>
      <c r="C223" t="s">
        <v>1863</v>
      </c>
      <c r="D223" t="str">
        <f>LEFT(C223,(FIND("_",C223)-1))</f>
        <v>total</v>
      </c>
      <c r="E223" t="str">
        <f t="shared" si="104"/>
        <v>Some college or associate's degree</v>
      </c>
      <c r="F223" t="str">
        <f>INDEX($K$4:$DJ$21,MATCH($C223,$H$4:$H$21,0),MATCH(_xlfn.CONCAT($B223,"_",F$3),$K$3:$DJ$3,0))</f>
        <v>40,546</v>
      </c>
      <c r="G223" t="str">
        <f>INDEX($K$4:$DJ$21,MATCH($C223,$H$4:$H$21,0),MATCH(_xlfn.CONCAT($B223,"_",G$3),$K$3:$DJ$3,0))</f>
        <v>±696</v>
      </c>
    </row>
    <row r="224" spans="2:7" x14ac:dyDescent="0.3">
      <c r="B224" t="s">
        <v>57</v>
      </c>
      <c r="C224" t="s">
        <v>1864</v>
      </c>
      <c r="D224" t="str">
        <f>LEFT(C224,(FIND("_",C224)-1))</f>
        <v>total</v>
      </c>
      <c r="E224" t="str">
        <f t="shared" si="104"/>
        <v>Bachelor's degree</v>
      </c>
      <c r="F224" t="str">
        <f>INDEX($K$4:$DJ$21,MATCH($C224,$H$4:$H$21,0),MATCH(_xlfn.CONCAT($B224,"_",F$3),$K$3:$DJ$3,0))</f>
        <v>54,796</v>
      </c>
      <c r="G224" t="str">
        <f>INDEX($K$4:$DJ$21,MATCH($C224,$H$4:$H$21,0),MATCH(_xlfn.CONCAT($B224,"_",G$3),$K$3:$DJ$3,0))</f>
        <v>±2,048</v>
      </c>
    </row>
    <row r="225" spans="2:7" x14ac:dyDescent="0.3">
      <c r="B225" t="s">
        <v>57</v>
      </c>
      <c r="C225" t="s">
        <v>1865</v>
      </c>
      <c r="D225" t="str">
        <f>LEFT(C225,(FIND("_",C225)-1))</f>
        <v>total</v>
      </c>
      <c r="E225" t="str">
        <f t="shared" si="104"/>
        <v>Graduate or professional degree</v>
      </c>
      <c r="F225" t="str">
        <f>INDEX($K$4:$DJ$21,MATCH($C225,$H$4:$H$21,0),MATCH(_xlfn.CONCAT($B225,"_",F$3),$K$3:$DJ$3,0))</f>
        <v>72,869</v>
      </c>
      <c r="G225" t="str">
        <f>INDEX($K$4:$DJ$21,MATCH($C225,$H$4:$H$21,0),MATCH(_xlfn.CONCAT($B225,"_",G$3),$K$3:$DJ$3,0))</f>
        <v>±3,340</v>
      </c>
    </row>
    <row r="226" spans="2:7" x14ac:dyDescent="0.3">
      <c r="B226" t="s">
        <v>57</v>
      </c>
      <c r="C226" t="s">
        <v>1866</v>
      </c>
      <c r="D226" t="str">
        <f>LEFT(C226,(FIND("_",C226)-1))</f>
        <v>male</v>
      </c>
      <c r="E226" t="str">
        <f t="shared" si="104"/>
        <v>Male:</v>
      </c>
      <c r="F226" t="str">
        <f>INDEX($K$4:$DJ$21,MATCH($C226,$H$4:$H$21,0),MATCH(_xlfn.CONCAT($B226,"_",F$3),$K$3:$DJ$3,0))</f>
        <v>52,590</v>
      </c>
      <c r="G226" t="str">
        <f>INDEX($K$4:$DJ$21,MATCH($C226,$H$4:$H$21,0),MATCH(_xlfn.CONCAT($B226,"_",G$3),$K$3:$DJ$3,0))</f>
        <v>±1,068</v>
      </c>
    </row>
    <row r="227" spans="2:7" x14ac:dyDescent="0.3">
      <c r="B227" t="s">
        <v>57</v>
      </c>
      <c r="C227" t="s">
        <v>1867</v>
      </c>
      <c r="D227" t="str">
        <f>LEFT(C227,(FIND("_",C227)-1))</f>
        <v>male</v>
      </c>
      <c r="E227" t="str">
        <f t="shared" si="104"/>
        <v>Less than high school graduate</v>
      </c>
      <c r="F227" t="str">
        <f>INDEX($K$4:$DJ$21,MATCH($C227,$H$4:$H$21,0),MATCH(_xlfn.CONCAT($B227,"_",F$3),$K$3:$DJ$3,0))</f>
        <v>40,811</v>
      </c>
      <c r="G227" t="str">
        <f>INDEX($K$4:$DJ$21,MATCH($C227,$H$4:$H$21,0),MATCH(_xlfn.CONCAT($B227,"_",G$3),$K$3:$DJ$3,0))</f>
        <v>±1,984</v>
      </c>
    </row>
    <row r="228" spans="2:7" x14ac:dyDescent="0.3">
      <c r="B228" t="s">
        <v>57</v>
      </c>
      <c r="C228" t="s">
        <v>1868</v>
      </c>
      <c r="D228" t="str">
        <f>LEFT(C228,(FIND("_",C228)-1))</f>
        <v>male</v>
      </c>
      <c r="E228" t="str">
        <f t="shared" si="104"/>
        <v>High school graduate (includes equivalency)</v>
      </c>
      <c r="F228" t="str">
        <f>INDEX($K$4:$DJ$21,MATCH($C228,$H$4:$H$21,0),MATCH(_xlfn.CONCAT($B228,"_",F$3),$K$3:$DJ$3,0))</f>
        <v>44,854</v>
      </c>
      <c r="G228" t="str">
        <f>INDEX($K$4:$DJ$21,MATCH($C228,$H$4:$H$21,0),MATCH(_xlfn.CONCAT($B228,"_",G$3),$K$3:$DJ$3,0))</f>
        <v>±1,989</v>
      </c>
    </row>
    <row r="229" spans="2:7" x14ac:dyDescent="0.3">
      <c r="B229" t="s">
        <v>57</v>
      </c>
      <c r="C229" t="s">
        <v>1869</v>
      </c>
      <c r="D229" t="str">
        <f>LEFT(C229,(FIND("_",C229)-1))</f>
        <v>male</v>
      </c>
      <c r="E229" t="str">
        <f t="shared" si="104"/>
        <v>Some college or associate's degree</v>
      </c>
      <c r="F229" t="str">
        <f>INDEX($K$4:$DJ$21,MATCH($C229,$H$4:$H$21,0),MATCH(_xlfn.CONCAT($B229,"_",F$3),$K$3:$DJ$3,0))</f>
        <v>48,865</v>
      </c>
      <c r="G229" t="str">
        <f>INDEX($K$4:$DJ$21,MATCH($C229,$H$4:$H$21,0),MATCH(_xlfn.CONCAT($B229,"_",G$3),$K$3:$DJ$3,0))</f>
        <v>±2,181</v>
      </c>
    </row>
    <row r="230" spans="2:7" x14ac:dyDescent="0.3">
      <c r="B230" t="s">
        <v>57</v>
      </c>
      <c r="C230" t="s">
        <v>1870</v>
      </c>
      <c r="D230" t="str">
        <f>LEFT(C230,(FIND("_",C230)-1))</f>
        <v>male</v>
      </c>
      <c r="E230" t="str">
        <f t="shared" si="104"/>
        <v>Bachelor's degree</v>
      </c>
      <c r="F230" t="str">
        <f>INDEX($K$4:$DJ$21,MATCH($C230,$H$4:$H$21,0),MATCH(_xlfn.CONCAT($B230,"_",F$3),$K$3:$DJ$3,0))</f>
        <v>70,954</v>
      </c>
      <c r="G230" t="str">
        <f>INDEX($K$4:$DJ$21,MATCH($C230,$H$4:$H$21,0),MATCH(_xlfn.CONCAT($B230,"_",G$3),$K$3:$DJ$3,0))</f>
        <v>±4,542</v>
      </c>
    </row>
    <row r="231" spans="2:7" x14ac:dyDescent="0.3">
      <c r="B231" t="s">
        <v>57</v>
      </c>
      <c r="C231" t="s">
        <v>1871</v>
      </c>
      <c r="D231" t="str">
        <f>LEFT(C231,(FIND("_",C231)-1))</f>
        <v>male</v>
      </c>
      <c r="E231" t="str">
        <f t="shared" si="104"/>
        <v>Graduate or professional degree</v>
      </c>
      <c r="F231" t="str">
        <f>INDEX($K$4:$DJ$21,MATCH($C231,$H$4:$H$21,0),MATCH(_xlfn.CONCAT($B231,"_",F$3),$K$3:$DJ$3,0))</f>
        <v>91,379</v>
      </c>
      <c r="G231" t="str">
        <f>INDEX($K$4:$DJ$21,MATCH($C231,$H$4:$H$21,0),MATCH(_xlfn.CONCAT($B231,"_",G$3),$K$3:$DJ$3,0))</f>
        <v>±6,910</v>
      </c>
    </row>
    <row r="232" spans="2:7" x14ac:dyDescent="0.3">
      <c r="B232" t="s">
        <v>57</v>
      </c>
      <c r="C232" t="s">
        <v>1872</v>
      </c>
      <c r="D232" t="str">
        <f>LEFT(C232,(FIND("_",C232)-1))</f>
        <v>female</v>
      </c>
      <c r="E232" t="str">
        <f t="shared" si="104"/>
        <v>Female:</v>
      </c>
      <c r="F232" t="str">
        <f>INDEX($K$4:$DJ$21,MATCH($C232,$H$4:$H$21,0),MATCH(_xlfn.CONCAT($B232,"_",F$3),$K$3:$DJ$3,0))</f>
        <v>35,901</v>
      </c>
      <c r="G232" t="str">
        <f>INDEX($K$4:$DJ$21,MATCH($C232,$H$4:$H$21,0),MATCH(_xlfn.CONCAT($B232,"_",G$3),$K$3:$DJ$3,0))</f>
        <v>±897</v>
      </c>
    </row>
    <row r="233" spans="2:7" x14ac:dyDescent="0.3">
      <c r="B233" t="s">
        <v>57</v>
      </c>
      <c r="C233" t="s">
        <v>1873</v>
      </c>
      <c r="D233" t="str">
        <f>LEFT(C233,(FIND("_",C233)-1))</f>
        <v>female</v>
      </c>
      <c r="E233" t="str">
        <f t="shared" si="104"/>
        <v>Less than high school graduate</v>
      </c>
      <c r="F233" t="str">
        <f>INDEX($K$4:$DJ$21,MATCH($C233,$H$4:$H$21,0),MATCH(_xlfn.CONCAT($B233,"_",F$3),$K$3:$DJ$3,0))</f>
        <v>25,526</v>
      </c>
      <c r="G233" t="str">
        <f>INDEX($K$4:$DJ$21,MATCH($C233,$H$4:$H$21,0),MATCH(_xlfn.CONCAT($B233,"_",G$3),$K$3:$DJ$3,0))</f>
        <v>±2,786</v>
      </c>
    </row>
    <row r="234" spans="2:7" x14ac:dyDescent="0.3">
      <c r="B234" t="s">
        <v>57</v>
      </c>
      <c r="C234" t="s">
        <v>1874</v>
      </c>
      <c r="D234" t="str">
        <f>LEFT(C234,(FIND("_",C234)-1))</f>
        <v>female</v>
      </c>
      <c r="E234" t="str">
        <f t="shared" si="104"/>
        <v>High school graduate (includes equivalency)</v>
      </c>
      <c r="F234" t="str">
        <f>INDEX($K$4:$DJ$21,MATCH($C234,$H$4:$H$21,0),MATCH(_xlfn.CONCAT($B234,"_",F$3),$K$3:$DJ$3,0))</f>
        <v>28,255</v>
      </c>
      <c r="G234" t="str">
        <f>INDEX($K$4:$DJ$21,MATCH($C234,$H$4:$H$21,0),MATCH(_xlfn.CONCAT($B234,"_",G$3),$K$3:$DJ$3,0))</f>
        <v>±2,480</v>
      </c>
    </row>
    <row r="235" spans="2:7" x14ac:dyDescent="0.3">
      <c r="B235" t="s">
        <v>57</v>
      </c>
      <c r="C235" t="s">
        <v>1875</v>
      </c>
      <c r="D235" t="str">
        <f>LEFT(C235,(FIND("_",C235)-1))</f>
        <v>female</v>
      </c>
      <c r="E235" t="str">
        <f t="shared" si="104"/>
        <v>Some college or associate's degree</v>
      </c>
      <c r="F235" t="str">
        <f>INDEX($K$4:$DJ$21,MATCH($C235,$H$4:$H$21,0),MATCH(_xlfn.CONCAT($B235,"_",F$3),$K$3:$DJ$3,0))</f>
        <v>31,820</v>
      </c>
      <c r="G235" t="str">
        <f>INDEX($K$4:$DJ$21,MATCH($C235,$H$4:$H$21,0),MATCH(_xlfn.CONCAT($B235,"_",G$3),$K$3:$DJ$3,0))</f>
        <v>±834</v>
      </c>
    </row>
    <row r="236" spans="2:7" x14ac:dyDescent="0.3">
      <c r="B236" t="s">
        <v>57</v>
      </c>
      <c r="C236" t="s">
        <v>1876</v>
      </c>
      <c r="D236" t="str">
        <f>LEFT(C236,(FIND("_",C236)-1))</f>
        <v>female</v>
      </c>
      <c r="E236" t="str">
        <f t="shared" si="104"/>
        <v>Bachelor's degree</v>
      </c>
      <c r="F236" t="str">
        <f>INDEX($K$4:$DJ$21,MATCH($C236,$H$4:$H$21,0),MATCH(_xlfn.CONCAT($B236,"_",F$3),$K$3:$DJ$3,0))</f>
        <v>44,182</v>
      </c>
      <c r="G236" t="str">
        <f>INDEX($K$4:$DJ$21,MATCH($C236,$H$4:$H$21,0),MATCH(_xlfn.CONCAT($B236,"_",G$3),$K$3:$DJ$3,0))</f>
        <v>±2,116</v>
      </c>
    </row>
    <row r="237" spans="2:7" x14ac:dyDescent="0.3">
      <c r="B237" t="s">
        <v>57</v>
      </c>
      <c r="C237" t="s">
        <v>1877</v>
      </c>
      <c r="D237" t="str">
        <f>LEFT(C237,(FIND("_",C237)-1))</f>
        <v>female</v>
      </c>
      <c r="E237" t="str">
        <f t="shared" si="104"/>
        <v>Graduate or professional degree</v>
      </c>
      <c r="F237" t="str">
        <f>INDEX($K$4:$DJ$21,MATCH($C237,$H$4:$H$21,0),MATCH(_xlfn.CONCAT($B237,"_",F$3),$K$3:$DJ$3,0))</f>
        <v>61,281</v>
      </c>
      <c r="G237" t="str">
        <f>INDEX($K$4:$DJ$21,MATCH($C237,$H$4:$H$21,0),MATCH(_xlfn.CONCAT($B237,"_",G$3),$K$3:$DJ$3,0))</f>
        <v>±2,236</v>
      </c>
    </row>
    <row r="238" spans="2:7" x14ac:dyDescent="0.3">
      <c r="B238" t="s">
        <v>58</v>
      </c>
      <c r="C238" t="s">
        <v>1880</v>
      </c>
      <c r="D238" t="str">
        <f>LEFT(C238,(FIND("_",C238)-1))</f>
        <v>total</v>
      </c>
      <c r="E238" t="str">
        <f t="shared" si="104"/>
        <v>Total:</v>
      </c>
      <c r="F238" t="str">
        <f>INDEX($K$4:$DJ$21,MATCH($C238,$H$4:$H$21,0),MATCH(_xlfn.CONCAT($B238,"_",F$3),$K$3:$DJ$3,0))</f>
        <v>51,922</v>
      </c>
      <c r="G238" t="str">
        <f>INDEX($K$4:$DJ$21,MATCH($C238,$H$4:$H$21,0),MATCH(_xlfn.CONCAT($B238,"_",G$3),$K$3:$DJ$3,0))</f>
        <v>±298</v>
      </c>
    </row>
    <row r="239" spans="2:7" x14ac:dyDescent="0.3">
      <c r="B239" t="s">
        <v>58</v>
      </c>
      <c r="C239" t="s">
        <v>1861</v>
      </c>
      <c r="D239" t="str">
        <f>LEFT(C239,(FIND("_",C239)-1))</f>
        <v>total</v>
      </c>
      <c r="E239" t="str">
        <f t="shared" si="104"/>
        <v>Less than high school graduate</v>
      </c>
      <c r="F239" t="str">
        <f>INDEX($K$4:$DJ$21,MATCH($C239,$H$4:$H$21,0),MATCH(_xlfn.CONCAT($B239,"_",F$3),$K$3:$DJ$3,0))</f>
        <v>31,826</v>
      </c>
      <c r="G239" t="str">
        <f>INDEX($K$4:$DJ$21,MATCH($C239,$H$4:$H$21,0),MATCH(_xlfn.CONCAT($B239,"_",G$3),$K$3:$DJ$3,0))</f>
        <v>±508</v>
      </c>
    </row>
    <row r="240" spans="2:7" x14ac:dyDescent="0.3">
      <c r="B240" t="s">
        <v>58</v>
      </c>
      <c r="C240" t="s">
        <v>1862</v>
      </c>
      <c r="D240" t="str">
        <f>LEFT(C240,(FIND("_",C240)-1))</f>
        <v>total</v>
      </c>
      <c r="E240" t="str">
        <f t="shared" si="104"/>
        <v>High school graduate (includes equivalency)</v>
      </c>
      <c r="F240" t="str">
        <f>INDEX($K$4:$DJ$21,MATCH($C240,$H$4:$H$21,0),MATCH(_xlfn.CONCAT($B240,"_",F$3),$K$3:$DJ$3,0))</f>
        <v>38,766</v>
      </c>
      <c r="G240" t="str">
        <f>INDEX($K$4:$DJ$21,MATCH($C240,$H$4:$H$21,0),MATCH(_xlfn.CONCAT($B240,"_",G$3),$K$3:$DJ$3,0))</f>
        <v>±778</v>
      </c>
    </row>
    <row r="241" spans="2:7" x14ac:dyDescent="0.3">
      <c r="B241" t="s">
        <v>58</v>
      </c>
      <c r="C241" t="s">
        <v>1863</v>
      </c>
      <c r="D241" t="str">
        <f>LEFT(C241,(FIND("_",C241)-1))</f>
        <v>total</v>
      </c>
      <c r="E241" t="str">
        <f t="shared" si="104"/>
        <v>Some college or associate's degree</v>
      </c>
      <c r="F241" t="str">
        <f>INDEX($K$4:$DJ$21,MATCH($C241,$H$4:$H$21,0),MATCH(_xlfn.CONCAT($B241,"_",F$3),$K$3:$DJ$3,0))</f>
        <v>44,169</v>
      </c>
      <c r="G241" t="str">
        <f>INDEX($K$4:$DJ$21,MATCH($C241,$H$4:$H$21,0),MATCH(_xlfn.CONCAT($B241,"_",G$3),$K$3:$DJ$3,0))</f>
        <v>±589</v>
      </c>
    </row>
    <row r="242" spans="2:7" x14ac:dyDescent="0.3">
      <c r="B242" t="s">
        <v>58</v>
      </c>
      <c r="C242" t="s">
        <v>1864</v>
      </c>
      <c r="D242" t="str">
        <f>LEFT(C242,(FIND("_",C242)-1))</f>
        <v>total</v>
      </c>
      <c r="E242" t="str">
        <f t="shared" si="104"/>
        <v>Bachelor's degree</v>
      </c>
      <c r="F242" t="str">
        <f>INDEX($K$4:$DJ$21,MATCH($C242,$H$4:$H$21,0),MATCH(_xlfn.CONCAT($B242,"_",F$3),$K$3:$DJ$3,0))</f>
        <v>68,489</v>
      </c>
      <c r="G242" t="str">
        <f>INDEX($K$4:$DJ$21,MATCH($C242,$H$4:$H$21,0),MATCH(_xlfn.CONCAT($B242,"_",G$3),$K$3:$DJ$3,0))</f>
        <v>±1,145</v>
      </c>
    </row>
    <row r="243" spans="2:7" x14ac:dyDescent="0.3">
      <c r="B243" t="s">
        <v>58</v>
      </c>
      <c r="C243" t="s">
        <v>1865</v>
      </c>
      <c r="D243" t="str">
        <f>LEFT(C243,(FIND("_",C243)-1))</f>
        <v>total</v>
      </c>
      <c r="E243" t="str">
        <f t="shared" si="104"/>
        <v>Graduate or professional degree</v>
      </c>
      <c r="F243" t="str">
        <f>INDEX($K$4:$DJ$21,MATCH($C243,$H$4:$H$21,0),MATCH(_xlfn.CONCAT($B243,"_",F$3),$K$3:$DJ$3,0))</f>
        <v>84,140</v>
      </c>
      <c r="G243" t="str">
        <f>INDEX($K$4:$DJ$21,MATCH($C243,$H$4:$H$21,0),MATCH(_xlfn.CONCAT($B243,"_",G$3),$K$3:$DJ$3,0))</f>
        <v>±1,200</v>
      </c>
    </row>
    <row r="244" spans="2:7" x14ac:dyDescent="0.3">
      <c r="B244" t="s">
        <v>58</v>
      </c>
      <c r="C244" t="s">
        <v>1866</v>
      </c>
      <c r="D244" t="str">
        <f>LEFT(C244,(FIND("_",C244)-1))</f>
        <v>male</v>
      </c>
      <c r="E244" t="str">
        <f t="shared" si="104"/>
        <v>Male:</v>
      </c>
      <c r="F244" t="str">
        <f>INDEX($K$4:$DJ$21,MATCH($C244,$H$4:$H$21,0),MATCH(_xlfn.CONCAT($B244,"_",F$3),$K$3:$DJ$3,0))</f>
        <v>60,342</v>
      </c>
      <c r="G244" t="str">
        <f>INDEX($K$4:$DJ$21,MATCH($C244,$H$4:$H$21,0),MATCH(_xlfn.CONCAT($B244,"_",G$3),$K$3:$DJ$3,0))</f>
        <v>±469</v>
      </c>
    </row>
    <row r="245" spans="2:7" x14ac:dyDescent="0.3">
      <c r="B245" t="s">
        <v>58</v>
      </c>
      <c r="C245" t="s">
        <v>1867</v>
      </c>
      <c r="D245" t="str">
        <f>LEFT(C245,(FIND("_",C245)-1))</f>
        <v>male</v>
      </c>
      <c r="E245" t="str">
        <f t="shared" si="104"/>
        <v>Less than high school graduate</v>
      </c>
      <c r="F245" t="str">
        <f>INDEX($K$4:$DJ$21,MATCH($C245,$H$4:$H$21,0),MATCH(_xlfn.CONCAT($B245,"_",F$3),$K$3:$DJ$3,0))</f>
        <v>36,859</v>
      </c>
      <c r="G245" t="str">
        <f>INDEX($K$4:$DJ$21,MATCH($C245,$H$4:$H$21,0),MATCH(_xlfn.CONCAT($B245,"_",G$3),$K$3:$DJ$3,0))</f>
        <v>±981</v>
      </c>
    </row>
    <row r="246" spans="2:7" x14ac:dyDescent="0.3">
      <c r="B246" t="s">
        <v>58</v>
      </c>
      <c r="C246" t="s">
        <v>1868</v>
      </c>
      <c r="D246" t="str">
        <f>LEFT(C246,(FIND("_",C246)-1))</f>
        <v>male</v>
      </c>
      <c r="E246" t="str">
        <f t="shared" si="104"/>
        <v>High school graduate (includes equivalency)</v>
      </c>
      <c r="F246" t="str">
        <f>INDEX($K$4:$DJ$21,MATCH($C246,$H$4:$H$21,0),MATCH(_xlfn.CONCAT($B246,"_",F$3),$K$3:$DJ$3,0))</f>
        <v>45,259</v>
      </c>
      <c r="G246" t="str">
        <f>INDEX($K$4:$DJ$21,MATCH($C246,$H$4:$H$21,0),MATCH(_xlfn.CONCAT($B246,"_",G$3),$K$3:$DJ$3,0))</f>
        <v>±832</v>
      </c>
    </row>
    <row r="247" spans="2:7" x14ac:dyDescent="0.3">
      <c r="B247" t="s">
        <v>58</v>
      </c>
      <c r="C247" t="s">
        <v>1869</v>
      </c>
      <c r="D247" t="str">
        <f>LEFT(C247,(FIND("_",C247)-1))</f>
        <v>male</v>
      </c>
      <c r="E247" t="str">
        <f t="shared" si="104"/>
        <v>Some college or associate's degree</v>
      </c>
      <c r="F247" t="str">
        <f>INDEX($K$4:$DJ$21,MATCH($C247,$H$4:$H$21,0),MATCH(_xlfn.CONCAT($B247,"_",F$3),$K$3:$DJ$3,0))</f>
        <v>54,038</v>
      </c>
      <c r="G247" t="str">
        <f>INDEX($K$4:$DJ$21,MATCH($C247,$H$4:$H$21,0),MATCH(_xlfn.CONCAT($B247,"_",G$3),$K$3:$DJ$3,0))</f>
        <v>±869</v>
      </c>
    </row>
    <row r="248" spans="2:7" x14ac:dyDescent="0.3">
      <c r="B248" t="s">
        <v>58</v>
      </c>
      <c r="C248" t="s">
        <v>1870</v>
      </c>
      <c r="D248" t="str">
        <f>LEFT(C248,(FIND("_",C248)-1))</f>
        <v>male</v>
      </c>
      <c r="E248" t="str">
        <f t="shared" si="104"/>
        <v>Bachelor's degree</v>
      </c>
      <c r="F248" t="str">
        <f>INDEX($K$4:$DJ$21,MATCH($C248,$H$4:$H$21,0),MATCH(_xlfn.CONCAT($B248,"_",F$3),$K$3:$DJ$3,0))</f>
        <v>81,797</v>
      </c>
      <c r="G248" t="str">
        <f>INDEX($K$4:$DJ$21,MATCH($C248,$H$4:$H$21,0),MATCH(_xlfn.CONCAT($B248,"_",G$3),$K$3:$DJ$3,0))</f>
        <v>±1,026</v>
      </c>
    </row>
    <row r="249" spans="2:7" x14ac:dyDescent="0.3">
      <c r="B249" t="s">
        <v>58</v>
      </c>
      <c r="C249" t="s">
        <v>1871</v>
      </c>
      <c r="D249" t="str">
        <f>LEFT(C249,(FIND("_",C249)-1))</f>
        <v>male</v>
      </c>
      <c r="E249" t="str">
        <f t="shared" si="104"/>
        <v>Graduate or professional degree</v>
      </c>
      <c r="F249" t="str">
        <f>INDEX($K$4:$DJ$21,MATCH($C249,$H$4:$H$21,0),MATCH(_xlfn.CONCAT($B249,"_",F$3),$K$3:$DJ$3,0))</f>
        <v>101,807</v>
      </c>
      <c r="G249" t="str">
        <f>INDEX($K$4:$DJ$21,MATCH($C249,$H$4:$H$21,0),MATCH(_xlfn.CONCAT($B249,"_",G$3),$K$3:$DJ$3,0))</f>
        <v>±1,225</v>
      </c>
    </row>
    <row r="250" spans="2:7" x14ac:dyDescent="0.3">
      <c r="B250" t="s">
        <v>58</v>
      </c>
      <c r="C250" t="s">
        <v>1872</v>
      </c>
      <c r="D250" t="str">
        <f>LEFT(C250,(FIND("_",C250)-1))</f>
        <v>female</v>
      </c>
      <c r="E250" t="str">
        <f t="shared" si="104"/>
        <v>Female:</v>
      </c>
      <c r="F250" t="str">
        <f>INDEX($K$4:$DJ$21,MATCH($C250,$H$4:$H$21,0),MATCH(_xlfn.CONCAT($B250,"_",F$3),$K$3:$DJ$3,0))</f>
        <v>43,895</v>
      </c>
      <c r="G250" t="str">
        <f>INDEX($K$4:$DJ$21,MATCH($C250,$H$4:$H$21,0),MATCH(_xlfn.CONCAT($B250,"_",G$3),$K$3:$DJ$3,0))</f>
        <v>±574</v>
      </c>
    </row>
    <row r="251" spans="2:7" x14ac:dyDescent="0.3">
      <c r="B251" t="s">
        <v>58</v>
      </c>
      <c r="C251" t="s">
        <v>1873</v>
      </c>
      <c r="D251" t="str">
        <f>LEFT(C251,(FIND("_",C251)-1))</f>
        <v>female</v>
      </c>
      <c r="E251" t="str">
        <f t="shared" si="104"/>
        <v>Less than high school graduate</v>
      </c>
      <c r="F251" t="str">
        <f>INDEX($K$4:$DJ$21,MATCH($C251,$H$4:$H$21,0),MATCH(_xlfn.CONCAT($B251,"_",F$3),$K$3:$DJ$3,0))</f>
        <v>24,634</v>
      </c>
      <c r="G251" t="str">
        <f>INDEX($K$4:$DJ$21,MATCH($C251,$H$4:$H$21,0),MATCH(_xlfn.CONCAT($B251,"_",G$3),$K$3:$DJ$3,0))</f>
        <v>±1,130</v>
      </c>
    </row>
    <row r="252" spans="2:7" x14ac:dyDescent="0.3">
      <c r="B252" t="s">
        <v>58</v>
      </c>
      <c r="C252" t="s">
        <v>1874</v>
      </c>
      <c r="D252" t="str">
        <f>LEFT(C252,(FIND("_",C252)-1))</f>
        <v>female</v>
      </c>
      <c r="E252" t="str">
        <f t="shared" si="104"/>
        <v>High school graduate (includes equivalency)</v>
      </c>
      <c r="F252" t="str">
        <f>INDEX($K$4:$DJ$21,MATCH($C252,$H$4:$H$21,0),MATCH(_xlfn.CONCAT($B252,"_",F$3),$K$3:$DJ$3,0))</f>
        <v>30,700</v>
      </c>
      <c r="G252" t="str">
        <f>INDEX($K$4:$DJ$21,MATCH($C252,$H$4:$H$21,0),MATCH(_xlfn.CONCAT($B252,"_",G$3),$K$3:$DJ$3,0))</f>
        <v>±546</v>
      </c>
    </row>
    <row r="253" spans="2:7" x14ac:dyDescent="0.3">
      <c r="B253" t="s">
        <v>58</v>
      </c>
      <c r="C253" t="s">
        <v>1875</v>
      </c>
      <c r="D253" t="str">
        <f>LEFT(C253,(FIND("_",C253)-1))</f>
        <v>female</v>
      </c>
      <c r="E253" t="str">
        <f t="shared" si="104"/>
        <v>Some college or associate's degree</v>
      </c>
      <c r="F253" t="str">
        <f>INDEX($K$4:$DJ$21,MATCH($C253,$H$4:$H$21,0),MATCH(_xlfn.CONCAT($B253,"_",F$3),$K$3:$DJ$3,0))</f>
        <v>36,945</v>
      </c>
      <c r="G253" t="str">
        <f>INDEX($K$4:$DJ$21,MATCH($C253,$H$4:$H$21,0),MATCH(_xlfn.CONCAT($B253,"_",G$3),$K$3:$DJ$3,0))</f>
        <v>±494</v>
      </c>
    </row>
    <row r="254" spans="2:7" x14ac:dyDescent="0.3">
      <c r="B254" t="s">
        <v>58</v>
      </c>
      <c r="C254" t="s">
        <v>1876</v>
      </c>
      <c r="D254" t="str">
        <f>LEFT(C254,(FIND("_",C254)-1))</f>
        <v>female</v>
      </c>
      <c r="E254" t="str">
        <f t="shared" si="104"/>
        <v>Bachelor's degree</v>
      </c>
      <c r="F254" t="str">
        <f>INDEX($K$4:$DJ$21,MATCH($C254,$H$4:$H$21,0),MATCH(_xlfn.CONCAT($B254,"_",F$3),$K$3:$DJ$3,0))</f>
        <v>58,123</v>
      </c>
      <c r="G254" t="str">
        <f>INDEX($K$4:$DJ$21,MATCH($C254,$H$4:$H$21,0),MATCH(_xlfn.CONCAT($B254,"_",G$3),$K$3:$DJ$3,0))</f>
        <v>±1,356</v>
      </c>
    </row>
    <row r="255" spans="2:7" x14ac:dyDescent="0.3">
      <c r="B255" t="s">
        <v>58</v>
      </c>
      <c r="C255" t="s">
        <v>1877</v>
      </c>
      <c r="D255" t="str">
        <f>LEFT(C255,(FIND("_",C255)-1))</f>
        <v>female</v>
      </c>
      <c r="E255" t="str">
        <f t="shared" si="104"/>
        <v>Graduate or professional degree</v>
      </c>
      <c r="F255" t="str">
        <f>INDEX($K$4:$DJ$21,MATCH($C255,$H$4:$H$21,0),MATCH(_xlfn.CONCAT($B255,"_",F$3),$K$3:$DJ$3,0))</f>
        <v>74,097</v>
      </c>
      <c r="G255" t="str">
        <f>INDEX($K$4:$DJ$21,MATCH($C255,$H$4:$H$21,0),MATCH(_xlfn.CONCAT($B255,"_",G$3),$K$3:$DJ$3,0))</f>
        <v>±1,067</v>
      </c>
    </row>
    <row r="256" spans="2:7" x14ac:dyDescent="0.3">
      <c r="B256" t="s">
        <v>59</v>
      </c>
      <c r="C256" t="s">
        <v>1880</v>
      </c>
      <c r="D256" t="str">
        <f>LEFT(C256,(FIND("_",C256)-1))</f>
        <v>total</v>
      </c>
      <c r="E256" t="str">
        <f t="shared" si="104"/>
        <v>Total:</v>
      </c>
      <c r="F256" t="str">
        <f>INDEX($K$4:$DJ$21,MATCH($C256,$H$4:$H$21,0),MATCH(_xlfn.CONCAT($B256,"_",F$3),$K$3:$DJ$3,0))</f>
        <v>46,623</v>
      </c>
      <c r="G256" t="str">
        <f>INDEX($K$4:$DJ$21,MATCH($C256,$H$4:$H$21,0),MATCH(_xlfn.CONCAT($B256,"_",G$3),$K$3:$DJ$3,0))</f>
        <v>±410</v>
      </c>
    </row>
    <row r="257" spans="2:7" x14ac:dyDescent="0.3">
      <c r="B257" t="s">
        <v>59</v>
      </c>
      <c r="C257" t="s">
        <v>1861</v>
      </c>
      <c r="D257" t="str">
        <f>LEFT(C257,(FIND("_",C257)-1))</f>
        <v>total</v>
      </c>
      <c r="E257" t="str">
        <f t="shared" si="104"/>
        <v>Less than high school graduate</v>
      </c>
      <c r="F257" t="str">
        <f>INDEX($K$4:$DJ$21,MATCH($C257,$H$4:$H$21,0),MATCH(_xlfn.CONCAT($B257,"_",F$3),$K$3:$DJ$3,0))</f>
        <v>32,019</v>
      </c>
      <c r="G257" t="str">
        <f>INDEX($K$4:$DJ$21,MATCH($C257,$H$4:$H$21,0),MATCH(_xlfn.CONCAT($B257,"_",G$3),$K$3:$DJ$3,0))</f>
        <v>±746</v>
      </c>
    </row>
    <row r="258" spans="2:7" x14ac:dyDescent="0.3">
      <c r="B258" t="s">
        <v>59</v>
      </c>
      <c r="C258" t="s">
        <v>1862</v>
      </c>
      <c r="D258" t="str">
        <f>LEFT(C258,(FIND("_",C258)-1))</f>
        <v>total</v>
      </c>
      <c r="E258" t="str">
        <f t="shared" si="104"/>
        <v>High school graduate (includes equivalency)</v>
      </c>
      <c r="F258" t="str">
        <f>INDEX($K$4:$DJ$21,MATCH($C258,$H$4:$H$21,0),MATCH(_xlfn.CONCAT($B258,"_",F$3),$K$3:$DJ$3,0))</f>
        <v>38,553</v>
      </c>
      <c r="G258" t="str">
        <f>INDEX($K$4:$DJ$21,MATCH($C258,$H$4:$H$21,0),MATCH(_xlfn.CONCAT($B258,"_",G$3),$K$3:$DJ$3,0))</f>
        <v>±630</v>
      </c>
    </row>
    <row r="259" spans="2:7" x14ac:dyDescent="0.3">
      <c r="B259" t="s">
        <v>59</v>
      </c>
      <c r="C259" t="s">
        <v>1863</v>
      </c>
      <c r="D259" t="str">
        <f>LEFT(C259,(FIND("_",C259)-1))</f>
        <v>total</v>
      </c>
      <c r="E259" t="str">
        <f t="shared" si="104"/>
        <v>Some college or associate's degree</v>
      </c>
      <c r="F259" t="str">
        <f>INDEX($K$4:$DJ$21,MATCH($C259,$H$4:$H$21,0),MATCH(_xlfn.CONCAT($B259,"_",F$3),$K$3:$DJ$3,0))</f>
        <v>44,403</v>
      </c>
      <c r="G259" t="str">
        <f>INDEX($K$4:$DJ$21,MATCH($C259,$H$4:$H$21,0),MATCH(_xlfn.CONCAT($B259,"_",G$3),$K$3:$DJ$3,0))</f>
        <v>±656</v>
      </c>
    </row>
    <row r="260" spans="2:7" x14ac:dyDescent="0.3">
      <c r="B260" t="s">
        <v>59</v>
      </c>
      <c r="C260" t="s">
        <v>1864</v>
      </c>
      <c r="D260" t="str">
        <f>LEFT(C260,(FIND("_",C260)-1))</f>
        <v>total</v>
      </c>
      <c r="E260" t="str">
        <f t="shared" si="104"/>
        <v>Bachelor's degree</v>
      </c>
      <c r="F260" t="str">
        <f>INDEX($K$4:$DJ$21,MATCH($C260,$H$4:$H$21,0),MATCH(_xlfn.CONCAT($B260,"_",F$3),$K$3:$DJ$3,0))</f>
        <v>58,609</v>
      </c>
      <c r="G260" t="str">
        <f>INDEX($K$4:$DJ$21,MATCH($C260,$H$4:$H$21,0),MATCH(_xlfn.CONCAT($B260,"_",G$3),$K$3:$DJ$3,0))</f>
        <v>±1,231</v>
      </c>
    </row>
    <row r="261" spans="2:7" x14ac:dyDescent="0.3">
      <c r="B261" t="s">
        <v>59</v>
      </c>
      <c r="C261" t="s">
        <v>1865</v>
      </c>
      <c r="D261" t="str">
        <f>LEFT(C261,(FIND("_",C261)-1))</f>
        <v>total</v>
      </c>
      <c r="E261" t="str">
        <f t="shared" ref="E261:E324" si="105">RIGHT(C261,LEN(C261)-FIND("_",C261))</f>
        <v>Graduate or professional degree</v>
      </c>
      <c r="F261" t="str">
        <f>INDEX($K$4:$DJ$21,MATCH($C261,$H$4:$H$21,0),MATCH(_xlfn.CONCAT($B261,"_",F$3),$K$3:$DJ$3,0))</f>
        <v>73,559</v>
      </c>
      <c r="G261" t="str">
        <f>INDEX($K$4:$DJ$21,MATCH($C261,$H$4:$H$21,0),MATCH(_xlfn.CONCAT($B261,"_",G$3),$K$3:$DJ$3,0))</f>
        <v>±2,217</v>
      </c>
    </row>
    <row r="262" spans="2:7" x14ac:dyDescent="0.3">
      <c r="B262" t="s">
        <v>59</v>
      </c>
      <c r="C262" t="s">
        <v>1866</v>
      </c>
      <c r="D262" t="str">
        <f>LEFT(C262,(FIND("_",C262)-1))</f>
        <v>male</v>
      </c>
      <c r="E262" t="str">
        <f t="shared" si="105"/>
        <v>Male:</v>
      </c>
      <c r="F262" t="str">
        <f>INDEX($K$4:$DJ$21,MATCH($C262,$H$4:$H$21,0),MATCH(_xlfn.CONCAT($B262,"_",F$3),$K$3:$DJ$3,0))</f>
        <v>55,045</v>
      </c>
      <c r="G262" t="str">
        <f>INDEX($K$4:$DJ$21,MATCH($C262,$H$4:$H$21,0),MATCH(_xlfn.CONCAT($B262,"_",G$3),$K$3:$DJ$3,0))</f>
        <v>±602</v>
      </c>
    </row>
    <row r="263" spans="2:7" x14ac:dyDescent="0.3">
      <c r="B263" t="s">
        <v>59</v>
      </c>
      <c r="C263" t="s">
        <v>1867</v>
      </c>
      <c r="D263" t="str">
        <f>LEFT(C263,(FIND("_",C263)-1))</f>
        <v>male</v>
      </c>
      <c r="E263" t="str">
        <f t="shared" si="105"/>
        <v>Less than high school graduate</v>
      </c>
      <c r="F263" t="str">
        <f>INDEX($K$4:$DJ$21,MATCH($C263,$H$4:$H$21,0),MATCH(_xlfn.CONCAT($B263,"_",F$3),$K$3:$DJ$3,0))</f>
        <v>36,684</v>
      </c>
      <c r="G263" t="str">
        <f>INDEX($K$4:$DJ$21,MATCH($C263,$H$4:$H$21,0),MATCH(_xlfn.CONCAT($B263,"_",G$3),$K$3:$DJ$3,0))</f>
        <v>±1,547</v>
      </c>
    </row>
    <row r="264" spans="2:7" x14ac:dyDescent="0.3">
      <c r="B264" t="s">
        <v>59</v>
      </c>
      <c r="C264" t="s">
        <v>1868</v>
      </c>
      <c r="D264" t="str">
        <f>LEFT(C264,(FIND("_",C264)-1))</f>
        <v>male</v>
      </c>
      <c r="E264" t="str">
        <f t="shared" si="105"/>
        <v>High school graduate (includes equivalency)</v>
      </c>
      <c r="F264" t="str">
        <f>INDEX($K$4:$DJ$21,MATCH($C264,$H$4:$H$21,0),MATCH(_xlfn.CONCAT($B264,"_",F$3),$K$3:$DJ$3,0))</f>
        <v>45,412</v>
      </c>
      <c r="G264" t="str">
        <f>INDEX($K$4:$DJ$21,MATCH($C264,$H$4:$H$21,0),MATCH(_xlfn.CONCAT($B264,"_",G$3),$K$3:$DJ$3,0))</f>
        <v>±1,068</v>
      </c>
    </row>
    <row r="265" spans="2:7" x14ac:dyDescent="0.3">
      <c r="B265" t="s">
        <v>59</v>
      </c>
      <c r="C265" t="s">
        <v>1869</v>
      </c>
      <c r="D265" t="str">
        <f>LEFT(C265,(FIND("_",C265)-1))</f>
        <v>male</v>
      </c>
      <c r="E265" t="str">
        <f t="shared" si="105"/>
        <v>Some college or associate's degree</v>
      </c>
      <c r="F265" t="str">
        <f>INDEX($K$4:$DJ$21,MATCH($C265,$H$4:$H$21,0),MATCH(_xlfn.CONCAT($B265,"_",F$3),$K$3:$DJ$3,0))</f>
        <v>56,010</v>
      </c>
      <c r="G265" t="str">
        <f>INDEX($K$4:$DJ$21,MATCH($C265,$H$4:$H$21,0),MATCH(_xlfn.CONCAT($B265,"_",G$3),$K$3:$DJ$3,0))</f>
        <v>±1,022</v>
      </c>
    </row>
    <row r="266" spans="2:7" x14ac:dyDescent="0.3">
      <c r="B266" t="s">
        <v>59</v>
      </c>
      <c r="C266" t="s">
        <v>1870</v>
      </c>
      <c r="D266" t="str">
        <f>LEFT(C266,(FIND("_",C266)-1))</f>
        <v>male</v>
      </c>
      <c r="E266" t="str">
        <f t="shared" si="105"/>
        <v>Bachelor's degree</v>
      </c>
      <c r="F266" t="str">
        <f>INDEX($K$4:$DJ$21,MATCH($C266,$H$4:$H$21,0),MATCH(_xlfn.CONCAT($B266,"_",F$3),$K$3:$DJ$3,0))</f>
        <v>72,252</v>
      </c>
      <c r="G266" t="str">
        <f>INDEX($K$4:$DJ$21,MATCH($C266,$H$4:$H$21,0),MATCH(_xlfn.CONCAT($B266,"_",G$3),$K$3:$DJ$3,0))</f>
        <v>±1,474</v>
      </c>
    </row>
    <row r="267" spans="2:7" x14ac:dyDescent="0.3">
      <c r="B267" t="s">
        <v>59</v>
      </c>
      <c r="C267" t="s">
        <v>1871</v>
      </c>
      <c r="D267" t="str">
        <f>LEFT(C267,(FIND("_",C267)-1))</f>
        <v>male</v>
      </c>
      <c r="E267" t="str">
        <f t="shared" si="105"/>
        <v>Graduate or professional degree</v>
      </c>
      <c r="F267" t="str">
        <f>INDEX($K$4:$DJ$21,MATCH($C267,$H$4:$H$21,0),MATCH(_xlfn.CONCAT($B267,"_",F$3),$K$3:$DJ$3,0))</f>
        <v>87,503</v>
      </c>
      <c r="G267" t="str">
        <f>INDEX($K$4:$DJ$21,MATCH($C267,$H$4:$H$21,0),MATCH(_xlfn.CONCAT($B267,"_",G$3),$K$3:$DJ$3,0))</f>
        <v>±3,790</v>
      </c>
    </row>
    <row r="268" spans="2:7" x14ac:dyDescent="0.3">
      <c r="B268" t="s">
        <v>59</v>
      </c>
      <c r="C268" t="s">
        <v>1872</v>
      </c>
      <c r="D268" t="str">
        <f>LEFT(C268,(FIND("_",C268)-1))</f>
        <v>female</v>
      </c>
      <c r="E268" t="str">
        <f t="shared" si="105"/>
        <v>Female:</v>
      </c>
      <c r="F268" t="str">
        <f>INDEX($K$4:$DJ$21,MATCH($C268,$H$4:$H$21,0),MATCH(_xlfn.CONCAT($B268,"_",F$3),$K$3:$DJ$3,0))</f>
        <v>39,409</v>
      </c>
      <c r="G268" t="str">
        <f>INDEX($K$4:$DJ$21,MATCH($C268,$H$4:$H$21,0),MATCH(_xlfn.CONCAT($B268,"_",G$3),$K$3:$DJ$3,0))</f>
        <v>±544</v>
      </c>
    </row>
    <row r="269" spans="2:7" x14ac:dyDescent="0.3">
      <c r="B269" t="s">
        <v>59</v>
      </c>
      <c r="C269" t="s">
        <v>1873</v>
      </c>
      <c r="D269" t="str">
        <f>LEFT(C269,(FIND("_",C269)-1))</f>
        <v>female</v>
      </c>
      <c r="E269" t="str">
        <f t="shared" si="105"/>
        <v>Less than high school graduate</v>
      </c>
      <c r="F269" t="str">
        <f>INDEX($K$4:$DJ$21,MATCH($C269,$H$4:$H$21,0),MATCH(_xlfn.CONCAT($B269,"_",F$3),$K$3:$DJ$3,0))</f>
        <v>25,186</v>
      </c>
      <c r="G269" t="str">
        <f>INDEX($K$4:$DJ$21,MATCH($C269,$H$4:$H$21,0),MATCH(_xlfn.CONCAT($B269,"_",G$3),$K$3:$DJ$3,0))</f>
        <v>±2,015</v>
      </c>
    </row>
    <row r="270" spans="2:7" x14ac:dyDescent="0.3">
      <c r="B270" t="s">
        <v>59</v>
      </c>
      <c r="C270" t="s">
        <v>1874</v>
      </c>
      <c r="D270" t="str">
        <f>LEFT(C270,(FIND("_",C270)-1))</f>
        <v>female</v>
      </c>
      <c r="E270" t="str">
        <f t="shared" si="105"/>
        <v>High school graduate (includes equivalency)</v>
      </c>
      <c r="F270" t="str">
        <f>INDEX($K$4:$DJ$21,MATCH($C270,$H$4:$H$21,0),MATCH(_xlfn.CONCAT($B270,"_",F$3),$K$3:$DJ$3,0))</f>
        <v>30,327</v>
      </c>
      <c r="G270" t="str">
        <f>INDEX($K$4:$DJ$21,MATCH($C270,$H$4:$H$21,0),MATCH(_xlfn.CONCAT($B270,"_",G$3),$K$3:$DJ$3,0))</f>
        <v>±513</v>
      </c>
    </row>
    <row r="271" spans="2:7" x14ac:dyDescent="0.3">
      <c r="B271" t="s">
        <v>59</v>
      </c>
      <c r="C271" t="s">
        <v>1875</v>
      </c>
      <c r="D271" t="str">
        <f>LEFT(C271,(FIND("_",C271)-1))</f>
        <v>female</v>
      </c>
      <c r="E271" t="str">
        <f t="shared" si="105"/>
        <v>Some college or associate's degree</v>
      </c>
      <c r="F271" t="str">
        <f>INDEX($K$4:$DJ$21,MATCH($C271,$H$4:$H$21,0),MATCH(_xlfn.CONCAT($B271,"_",F$3),$K$3:$DJ$3,0))</f>
        <v>36,283</v>
      </c>
      <c r="G271" t="str">
        <f>INDEX($K$4:$DJ$21,MATCH($C271,$H$4:$H$21,0),MATCH(_xlfn.CONCAT($B271,"_",G$3),$K$3:$DJ$3,0))</f>
        <v>±597</v>
      </c>
    </row>
    <row r="272" spans="2:7" x14ac:dyDescent="0.3">
      <c r="B272" t="s">
        <v>59</v>
      </c>
      <c r="C272" t="s">
        <v>1876</v>
      </c>
      <c r="D272" t="str">
        <f>LEFT(C272,(FIND("_",C272)-1))</f>
        <v>female</v>
      </c>
      <c r="E272" t="str">
        <f t="shared" si="105"/>
        <v>Bachelor's degree</v>
      </c>
      <c r="F272" t="str">
        <f>INDEX($K$4:$DJ$21,MATCH($C272,$H$4:$H$21,0),MATCH(_xlfn.CONCAT($B272,"_",F$3),$K$3:$DJ$3,0))</f>
        <v>49,725</v>
      </c>
      <c r="G272" t="str">
        <f>INDEX($K$4:$DJ$21,MATCH($C272,$H$4:$H$21,0),MATCH(_xlfn.CONCAT($B272,"_",G$3),$K$3:$DJ$3,0))</f>
        <v>±1,090</v>
      </c>
    </row>
    <row r="273" spans="2:7" x14ac:dyDescent="0.3">
      <c r="B273" t="s">
        <v>59</v>
      </c>
      <c r="C273" t="s">
        <v>1877</v>
      </c>
      <c r="D273" t="str">
        <f>LEFT(C273,(FIND("_",C273)-1))</f>
        <v>female</v>
      </c>
      <c r="E273" t="str">
        <f t="shared" si="105"/>
        <v>Graduate or professional degree</v>
      </c>
      <c r="F273" t="str">
        <f>INDEX($K$4:$DJ$21,MATCH($C273,$H$4:$H$21,0),MATCH(_xlfn.CONCAT($B273,"_",F$3),$K$3:$DJ$3,0))</f>
        <v>64,824</v>
      </c>
      <c r="G273" t="str">
        <f>INDEX($K$4:$DJ$21,MATCH($C273,$H$4:$H$21,0),MATCH(_xlfn.CONCAT($B273,"_",G$3),$K$3:$DJ$3,0))</f>
        <v>±2,261</v>
      </c>
    </row>
    <row r="274" spans="2:7" x14ac:dyDescent="0.3">
      <c r="B274" t="s">
        <v>60</v>
      </c>
      <c r="C274" t="s">
        <v>1880</v>
      </c>
      <c r="D274" t="str">
        <f>LEFT(C274,(FIND("_",C274)-1))</f>
        <v>total</v>
      </c>
      <c r="E274" t="str">
        <f t="shared" si="105"/>
        <v>Total:</v>
      </c>
      <c r="F274" t="str">
        <f>INDEX($K$4:$DJ$21,MATCH($C274,$H$4:$H$21,0),MATCH(_xlfn.CONCAT($B274,"_",F$3),$K$3:$DJ$3,0))</f>
        <v>48,569</v>
      </c>
      <c r="G274" t="str">
        <f>INDEX($K$4:$DJ$21,MATCH($C274,$H$4:$H$21,0),MATCH(_xlfn.CONCAT($B274,"_",G$3),$K$3:$DJ$3,0))</f>
        <v>±620</v>
      </c>
    </row>
    <row r="275" spans="2:7" x14ac:dyDescent="0.3">
      <c r="B275" t="s">
        <v>60</v>
      </c>
      <c r="C275" t="s">
        <v>1861</v>
      </c>
      <c r="D275" t="str">
        <f>LEFT(C275,(FIND("_",C275)-1))</f>
        <v>total</v>
      </c>
      <c r="E275" t="str">
        <f t="shared" si="105"/>
        <v>Less than high school graduate</v>
      </c>
      <c r="F275" t="str">
        <f>INDEX($K$4:$DJ$21,MATCH($C275,$H$4:$H$21,0),MATCH(_xlfn.CONCAT($B275,"_",F$3),$K$3:$DJ$3,0))</f>
        <v>32,968</v>
      </c>
      <c r="G275" t="str">
        <f>INDEX($K$4:$DJ$21,MATCH($C275,$H$4:$H$21,0),MATCH(_xlfn.CONCAT($B275,"_",G$3),$K$3:$DJ$3,0))</f>
        <v>±2,066</v>
      </c>
    </row>
    <row r="276" spans="2:7" x14ac:dyDescent="0.3">
      <c r="B276" t="s">
        <v>60</v>
      </c>
      <c r="C276" t="s">
        <v>1862</v>
      </c>
      <c r="D276" t="str">
        <f>LEFT(C276,(FIND("_",C276)-1))</f>
        <v>total</v>
      </c>
      <c r="E276" t="str">
        <f t="shared" si="105"/>
        <v>High school graduate (includes equivalency)</v>
      </c>
      <c r="F276" t="str">
        <f>INDEX($K$4:$DJ$21,MATCH($C276,$H$4:$H$21,0),MATCH(_xlfn.CONCAT($B276,"_",F$3),$K$3:$DJ$3,0))</f>
        <v>39,439</v>
      </c>
      <c r="G276" t="str">
        <f>INDEX($K$4:$DJ$21,MATCH($C276,$H$4:$H$21,0),MATCH(_xlfn.CONCAT($B276,"_",G$3),$K$3:$DJ$3,0))</f>
        <v>±863</v>
      </c>
    </row>
    <row r="277" spans="2:7" x14ac:dyDescent="0.3">
      <c r="B277" t="s">
        <v>60</v>
      </c>
      <c r="C277" t="s">
        <v>1863</v>
      </c>
      <c r="D277" t="str">
        <f>LEFT(C277,(FIND("_",C277)-1))</f>
        <v>total</v>
      </c>
      <c r="E277" t="str">
        <f t="shared" si="105"/>
        <v>Some college or associate's degree</v>
      </c>
      <c r="F277" t="str">
        <f>INDEX($K$4:$DJ$21,MATCH($C277,$H$4:$H$21,0),MATCH(_xlfn.CONCAT($B277,"_",F$3),$K$3:$DJ$3,0))</f>
        <v>45,837</v>
      </c>
      <c r="G277" t="str">
        <f>INDEX($K$4:$DJ$21,MATCH($C277,$H$4:$H$21,0),MATCH(_xlfn.CONCAT($B277,"_",G$3),$K$3:$DJ$3,0))</f>
        <v>±899</v>
      </c>
    </row>
    <row r="278" spans="2:7" x14ac:dyDescent="0.3">
      <c r="B278" t="s">
        <v>60</v>
      </c>
      <c r="C278" t="s">
        <v>1864</v>
      </c>
      <c r="D278" t="str">
        <f>LEFT(C278,(FIND("_",C278)-1))</f>
        <v>total</v>
      </c>
      <c r="E278" t="str">
        <f t="shared" si="105"/>
        <v>Bachelor's degree</v>
      </c>
      <c r="F278" t="str">
        <f>INDEX($K$4:$DJ$21,MATCH($C278,$H$4:$H$21,0),MATCH(_xlfn.CONCAT($B278,"_",F$3),$K$3:$DJ$3,0))</f>
        <v>58,561</v>
      </c>
      <c r="G278" t="str">
        <f>INDEX($K$4:$DJ$21,MATCH($C278,$H$4:$H$21,0),MATCH(_xlfn.CONCAT($B278,"_",G$3),$K$3:$DJ$3,0))</f>
        <v>±1,365</v>
      </c>
    </row>
    <row r="279" spans="2:7" x14ac:dyDescent="0.3">
      <c r="B279" t="s">
        <v>60</v>
      </c>
      <c r="C279" t="s">
        <v>1865</v>
      </c>
      <c r="D279" t="str">
        <f>LEFT(C279,(FIND("_",C279)-1))</f>
        <v>total</v>
      </c>
      <c r="E279" t="str">
        <f t="shared" si="105"/>
        <v>Graduate or professional degree</v>
      </c>
      <c r="F279" t="str">
        <f>INDEX($K$4:$DJ$21,MATCH($C279,$H$4:$H$21,0),MATCH(_xlfn.CONCAT($B279,"_",F$3),$K$3:$DJ$3,0))</f>
        <v>73,926</v>
      </c>
      <c r="G279" t="str">
        <f>INDEX($K$4:$DJ$21,MATCH($C279,$H$4:$H$21,0),MATCH(_xlfn.CONCAT($B279,"_",G$3),$K$3:$DJ$3,0))</f>
        <v>±1,640</v>
      </c>
    </row>
    <row r="280" spans="2:7" x14ac:dyDescent="0.3">
      <c r="B280" t="s">
        <v>60</v>
      </c>
      <c r="C280" t="s">
        <v>1866</v>
      </c>
      <c r="D280" t="str">
        <f>LEFT(C280,(FIND("_",C280)-1))</f>
        <v>male</v>
      </c>
      <c r="E280" t="str">
        <f t="shared" si="105"/>
        <v>Male:</v>
      </c>
      <c r="F280" t="str">
        <f>INDEX($K$4:$DJ$21,MATCH($C280,$H$4:$H$21,0),MATCH(_xlfn.CONCAT($B280,"_",F$3),$K$3:$DJ$3,0))</f>
        <v>54,659</v>
      </c>
      <c r="G280" t="str">
        <f>INDEX($K$4:$DJ$21,MATCH($C280,$H$4:$H$21,0),MATCH(_xlfn.CONCAT($B280,"_",G$3),$K$3:$DJ$3,0))</f>
        <v>±553</v>
      </c>
    </row>
    <row r="281" spans="2:7" x14ac:dyDescent="0.3">
      <c r="B281" t="s">
        <v>60</v>
      </c>
      <c r="C281" t="s">
        <v>1867</v>
      </c>
      <c r="D281" t="str">
        <f>LEFT(C281,(FIND("_",C281)-1))</f>
        <v>male</v>
      </c>
      <c r="E281" t="str">
        <f t="shared" si="105"/>
        <v>Less than high school graduate</v>
      </c>
      <c r="F281" t="str">
        <f>INDEX($K$4:$DJ$21,MATCH($C281,$H$4:$H$21,0),MATCH(_xlfn.CONCAT($B281,"_",F$3),$K$3:$DJ$3,0))</f>
        <v>39,736</v>
      </c>
      <c r="G281" t="str">
        <f>INDEX($K$4:$DJ$21,MATCH($C281,$H$4:$H$21,0),MATCH(_xlfn.CONCAT($B281,"_",G$3),$K$3:$DJ$3,0))</f>
        <v>±3,192</v>
      </c>
    </row>
    <row r="282" spans="2:7" x14ac:dyDescent="0.3">
      <c r="B282" t="s">
        <v>60</v>
      </c>
      <c r="C282" t="s">
        <v>1868</v>
      </c>
      <c r="D282" t="str">
        <f>LEFT(C282,(FIND("_",C282)-1))</f>
        <v>male</v>
      </c>
      <c r="E282" t="str">
        <f t="shared" si="105"/>
        <v>High school graduate (includes equivalency)</v>
      </c>
      <c r="F282" t="str">
        <f>INDEX($K$4:$DJ$21,MATCH($C282,$H$4:$H$21,0),MATCH(_xlfn.CONCAT($B282,"_",F$3),$K$3:$DJ$3,0))</f>
        <v>46,204</v>
      </c>
      <c r="G282" t="str">
        <f>INDEX($K$4:$DJ$21,MATCH($C282,$H$4:$H$21,0),MATCH(_xlfn.CONCAT($B282,"_",G$3),$K$3:$DJ$3,0))</f>
        <v>±770</v>
      </c>
    </row>
    <row r="283" spans="2:7" x14ac:dyDescent="0.3">
      <c r="B283" t="s">
        <v>60</v>
      </c>
      <c r="C283" t="s">
        <v>1869</v>
      </c>
      <c r="D283" t="str">
        <f>LEFT(C283,(FIND("_",C283)-1))</f>
        <v>male</v>
      </c>
      <c r="E283" t="str">
        <f t="shared" si="105"/>
        <v>Some college or associate's degree</v>
      </c>
      <c r="F283" t="str">
        <f>INDEX($K$4:$DJ$21,MATCH($C283,$H$4:$H$21,0),MATCH(_xlfn.CONCAT($B283,"_",F$3),$K$3:$DJ$3,0))</f>
        <v>55,043</v>
      </c>
      <c r="G283" t="str">
        <f>INDEX($K$4:$DJ$21,MATCH($C283,$H$4:$H$21,0),MATCH(_xlfn.CONCAT($B283,"_",G$3),$K$3:$DJ$3,0))</f>
        <v>±1,081</v>
      </c>
    </row>
    <row r="284" spans="2:7" x14ac:dyDescent="0.3">
      <c r="B284" t="s">
        <v>60</v>
      </c>
      <c r="C284" t="s">
        <v>1870</v>
      </c>
      <c r="D284" t="str">
        <f>LEFT(C284,(FIND("_",C284)-1))</f>
        <v>male</v>
      </c>
      <c r="E284" t="str">
        <f t="shared" si="105"/>
        <v>Bachelor's degree</v>
      </c>
      <c r="F284" t="str">
        <f>INDEX($K$4:$DJ$21,MATCH($C284,$H$4:$H$21,0),MATCH(_xlfn.CONCAT($B284,"_",F$3),$K$3:$DJ$3,0))</f>
        <v>70,800</v>
      </c>
      <c r="G284" t="str">
        <f>INDEX($K$4:$DJ$21,MATCH($C284,$H$4:$H$21,0),MATCH(_xlfn.CONCAT($B284,"_",G$3),$K$3:$DJ$3,0))</f>
        <v>±2,172</v>
      </c>
    </row>
    <row r="285" spans="2:7" x14ac:dyDescent="0.3">
      <c r="B285" t="s">
        <v>60</v>
      </c>
      <c r="C285" t="s">
        <v>1871</v>
      </c>
      <c r="D285" t="str">
        <f>LEFT(C285,(FIND("_",C285)-1))</f>
        <v>male</v>
      </c>
      <c r="E285" t="str">
        <f t="shared" si="105"/>
        <v>Graduate or professional degree</v>
      </c>
      <c r="F285" t="str">
        <f>INDEX($K$4:$DJ$21,MATCH($C285,$H$4:$H$21,0),MATCH(_xlfn.CONCAT($B285,"_",F$3),$K$3:$DJ$3,0))</f>
        <v>85,132</v>
      </c>
      <c r="G285" t="str">
        <f>INDEX($K$4:$DJ$21,MATCH($C285,$H$4:$H$21,0),MATCH(_xlfn.CONCAT($B285,"_",G$3),$K$3:$DJ$3,0))</f>
        <v>±5,330</v>
      </c>
    </row>
    <row r="286" spans="2:7" x14ac:dyDescent="0.3">
      <c r="B286" t="s">
        <v>60</v>
      </c>
      <c r="C286" t="s">
        <v>1872</v>
      </c>
      <c r="D286" t="str">
        <f>LEFT(C286,(FIND("_",C286)-1))</f>
        <v>female</v>
      </c>
      <c r="E286" t="str">
        <f t="shared" si="105"/>
        <v>Female:</v>
      </c>
      <c r="F286" t="str">
        <f>INDEX($K$4:$DJ$21,MATCH($C286,$H$4:$H$21,0),MATCH(_xlfn.CONCAT($B286,"_",F$3),$K$3:$DJ$3,0))</f>
        <v>41,081</v>
      </c>
      <c r="G286" t="str">
        <f>INDEX($K$4:$DJ$21,MATCH($C286,$H$4:$H$21,0),MATCH(_xlfn.CONCAT($B286,"_",G$3),$K$3:$DJ$3,0))</f>
        <v>±536</v>
      </c>
    </row>
    <row r="287" spans="2:7" x14ac:dyDescent="0.3">
      <c r="B287" t="s">
        <v>60</v>
      </c>
      <c r="C287" t="s">
        <v>1873</v>
      </c>
      <c r="D287" t="str">
        <f>LEFT(C287,(FIND("_",C287)-1))</f>
        <v>female</v>
      </c>
      <c r="E287" t="str">
        <f t="shared" si="105"/>
        <v>Less than high school graduate</v>
      </c>
      <c r="F287" t="str">
        <f>INDEX($K$4:$DJ$21,MATCH($C287,$H$4:$H$21,0),MATCH(_xlfn.CONCAT($B287,"_",F$3),$K$3:$DJ$3,0))</f>
        <v>27,090</v>
      </c>
      <c r="G287" t="str">
        <f>INDEX($K$4:$DJ$21,MATCH($C287,$H$4:$H$21,0),MATCH(_xlfn.CONCAT($B287,"_",G$3),$K$3:$DJ$3,0))</f>
        <v>±2,003</v>
      </c>
    </row>
    <row r="288" spans="2:7" x14ac:dyDescent="0.3">
      <c r="B288" t="s">
        <v>60</v>
      </c>
      <c r="C288" t="s">
        <v>1874</v>
      </c>
      <c r="D288" t="str">
        <f>LEFT(C288,(FIND("_",C288)-1))</f>
        <v>female</v>
      </c>
      <c r="E288" t="str">
        <f t="shared" si="105"/>
        <v>High school graduate (includes equivalency)</v>
      </c>
      <c r="F288" t="str">
        <f>INDEX($K$4:$DJ$21,MATCH($C288,$H$4:$H$21,0),MATCH(_xlfn.CONCAT($B288,"_",F$3),$K$3:$DJ$3,0))</f>
        <v>28,860</v>
      </c>
      <c r="G288" t="str">
        <f>INDEX($K$4:$DJ$21,MATCH($C288,$H$4:$H$21,0),MATCH(_xlfn.CONCAT($B288,"_",G$3),$K$3:$DJ$3,0))</f>
        <v>±1,606</v>
      </c>
    </row>
    <row r="289" spans="2:7" x14ac:dyDescent="0.3">
      <c r="B289" t="s">
        <v>60</v>
      </c>
      <c r="C289" t="s">
        <v>1875</v>
      </c>
      <c r="D289" t="str">
        <f>LEFT(C289,(FIND("_",C289)-1))</f>
        <v>female</v>
      </c>
      <c r="E289" t="str">
        <f t="shared" si="105"/>
        <v>Some college or associate's degree</v>
      </c>
      <c r="F289" t="str">
        <f>INDEX($K$4:$DJ$21,MATCH($C289,$H$4:$H$21,0),MATCH(_xlfn.CONCAT($B289,"_",F$3),$K$3:$DJ$3,0))</f>
        <v>37,609</v>
      </c>
      <c r="G289" t="str">
        <f>INDEX($K$4:$DJ$21,MATCH($C289,$H$4:$H$21,0),MATCH(_xlfn.CONCAT($B289,"_",G$3),$K$3:$DJ$3,0))</f>
        <v>±1,138</v>
      </c>
    </row>
    <row r="290" spans="2:7" x14ac:dyDescent="0.3">
      <c r="B290" t="s">
        <v>60</v>
      </c>
      <c r="C290" t="s">
        <v>1876</v>
      </c>
      <c r="D290" t="str">
        <f>LEFT(C290,(FIND("_",C290)-1))</f>
        <v>female</v>
      </c>
      <c r="E290" t="str">
        <f t="shared" si="105"/>
        <v>Bachelor's degree</v>
      </c>
      <c r="F290" t="str">
        <f>INDEX($K$4:$DJ$21,MATCH($C290,$H$4:$H$21,0),MATCH(_xlfn.CONCAT($B290,"_",F$3),$K$3:$DJ$3,0))</f>
        <v>50,826</v>
      </c>
      <c r="G290" t="str">
        <f>INDEX($K$4:$DJ$21,MATCH($C290,$H$4:$H$21,0),MATCH(_xlfn.CONCAT($B290,"_",G$3),$K$3:$DJ$3,0))</f>
        <v>±1,068</v>
      </c>
    </row>
    <row r="291" spans="2:7" x14ac:dyDescent="0.3">
      <c r="B291" t="s">
        <v>60</v>
      </c>
      <c r="C291" t="s">
        <v>1877</v>
      </c>
      <c r="D291" t="str">
        <f>LEFT(C291,(FIND("_",C291)-1))</f>
        <v>female</v>
      </c>
      <c r="E291" t="str">
        <f t="shared" si="105"/>
        <v>Graduate or professional degree</v>
      </c>
      <c r="F291" t="str">
        <f>INDEX($K$4:$DJ$21,MATCH($C291,$H$4:$H$21,0),MATCH(_xlfn.CONCAT($B291,"_",F$3),$K$3:$DJ$3,0))</f>
        <v>67,618</v>
      </c>
      <c r="G291" t="str">
        <f>INDEX($K$4:$DJ$21,MATCH($C291,$H$4:$H$21,0),MATCH(_xlfn.CONCAT($B291,"_",G$3),$K$3:$DJ$3,0))</f>
        <v>±1,807</v>
      </c>
    </row>
    <row r="292" spans="2:7" x14ac:dyDescent="0.3">
      <c r="B292" t="s">
        <v>61</v>
      </c>
      <c r="C292" t="s">
        <v>1880</v>
      </c>
      <c r="D292" t="str">
        <f>LEFT(C292,(FIND("_",C292)-1))</f>
        <v>total</v>
      </c>
      <c r="E292" t="str">
        <f t="shared" si="105"/>
        <v>Total:</v>
      </c>
      <c r="F292" t="str">
        <f>INDEX($K$4:$DJ$21,MATCH($C292,$H$4:$H$21,0),MATCH(_xlfn.CONCAT($B292,"_",F$3),$K$3:$DJ$3,0))</f>
        <v>47,295</v>
      </c>
      <c r="G292" t="str">
        <f>INDEX($K$4:$DJ$21,MATCH($C292,$H$4:$H$21,0),MATCH(_xlfn.CONCAT($B292,"_",G$3),$K$3:$DJ$3,0))</f>
        <v>±608</v>
      </c>
    </row>
    <row r="293" spans="2:7" x14ac:dyDescent="0.3">
      <c r="B293" t="s">
        <v>61</v>
      </c>
      <c r="C293" t="s">
        <v>1861</v>
      </c>
      <c r="D293" t="str">
        <f>LEFT(C293,(FIND("_",C293)-1))</f>
        <v>total</v>
      </c>
      <c r="E293" t="str">
        <f t="shared" si="105"/>
        <v>Less than high school graduate</v>
      </c>
      <c r="F293" t="str">
        <f>INDEX($K$4:$DJ$21,MATCH($C293,$H$4:$H$21,0),MATCH(_xlfn.CONCAT($B293,"_",F$3),$K$3:$DJ$3,0))</f>
        <v>32,838</v>
      </c>
      <c r="G293" t="str">
        <f>INDEX($K$4:$DJ$21,MATCH($C293,$H$4:$H$21,0),MATCH(_xlfn.CONCAT($B293,"_",G$3),$K$3:$DJ$3,0))</f>
        <v>±1,788</v>
      </c>
    </row>
    <row r="294" spans="2:7" x14ac:dyDescent="0.3">
      <c r="B294" t="s">
        <v>61</v>
      </c>
      <c r="C294" t="s">
        <v>1862</v>
      </c>
      <c r="D294" t="str">
        <f>LEFT(C294,(FIND("_",C294)-1))</f>
        <v>total</v>
      </c>
      <c r="E294" t="str">
        <f t="shared" si="105"/>
        <v>High school graduate (includes equivalency)</v>
      </c>
      <c r="F294" t="str">
        <f>INDEX($K$4:$DJ$21,MATCH($C294,$H$4:$H$21,0),MATCH(_xlfn.CONCAT($B294,"_",F$3),$K$3:$DJ$3,0))</f>
        <v>36,659</v>
      </c>
      <c r="G294" t="str">
        <f>INDEX($K$4:$DJ$21,MATCH($C294,$H$4:$H$21,0),MATCH(_xlfn.CONCAT($B294,"_",G$3),$K$3:$DJ$3,0))</f>
        <v>±834</v>
      </c>
    </row>
    <row r="295" spans="2:7" x14ac:dyDescent="0.3">
      <c r="B295" t="s">
        <v>61</v>
      </c>
      <c r="C295" t="s">
        <v>1863</v>
      </c>
      <c r="D295" t="str">
        <f>LEFT(C295,(FIND("_",C295)-1))</f>
        <v>total</v>
      </c>
      <c r="E295" t="str">
        <f t="shared" si="105"/>
        <v>Some college or associate's degree</v>
      </c>
      <c r="F295" t="str">
        <f>INDEX($K$4:$DJ$21,MATCH($C295,$H$4:$H$21,0),MATCH(_xlfn.CONCAT($B295,"_",F$3),$K$3:$DJ$3,0))</f>
        <v>42,026</v>
      </c>
      <c r="G295" t="str">
        <f>INDEX($K$4:$DJ$21,MATCH($C295,$H$4:$H$21,0),MATCH(_xlfn.CONCAT($B295,"_",G$3),$K$3:$DJ$3,0))</f>
        <v>±612</v>
      </c>
    </row>
    <row r="296" spans="2:7" x14ac:dyDescent="0.3">
      <c r="B296" t="s">
        <v>61</v>
      </c>
      <c r="C296" t="s">
        <v>1864</v>
      </c>
      <c r="D296" t="str">
        <f>LEFT(C296,(FIND("_",C296)-1))</f>
        <v>total</v>
      </c>
      <c r="E296" t="str">
        <f t="shared" si="105"/>
        <v>Bachelor's degree</v>
      </c>
      <c r="F296" t="str">
        <f>INDEX($K$4:$DJ$21,MATCH($C296,$H$4:$H$21,0),MATCH(_xlfn.CONCAT($B296,"_",F$3),$K$3:$DJ$3,0))</f>
        <v>58,583</v>
      </c>
      <c r="G296" t="str">
        <f>INDEX($K$4:$DJ$21,MATCH($C296,$H$4:$H$21,0),MATCH(_xlfn.CONCAT($B296,"_",G$3),$K$3:$DJ$3,0))</f>
        <v>±1,296</v>
      </c>
    </row>
    <row r="297" spans="2:7" x14ac:dyDescent="0.3">
      <c r="B297" t="s">
        <v>61</v>
      </c>
      <c r="C297" t="s">
        <v>1865</v>
      </c>
      <c r="D297" t="str">
        <f>LEFT(C297,(FIND("_",C297)-1))</f>
        <v>total</v>
      </c>
      <c r="E297" t="str">
        <f t="shared" si="105"/>
        <v>Graduate or professional degree</v>
      </c>
      <c r="F297" t="str">
        <f>INDEX($K$4:$DJ$21,MATCH($C297,$H$4:$H$21,0),MATCH(_xlfn.CONCAT($B297,"_",F$3),$K$3:$DJ$3,0))</f>
        <v>70,216</v>
      </c>
      <c r="G297" t="str">
        <f>INDEX($K$4:$DJ$21,MATCH($C297,$H$4:$H$21,0),MATCH(_xlfn.CONCAT($B297,"_",G$3),$K$3:$DJ$3,0))</f>
        <v>±2,564</v>
      </c>
    </row>
    <row r="298" spans="2:7" x14ac:dyDescent="0.3">
      <c r="B298" t="s">
        <v>61</v>
      </c>
      <c r="C298" t="s">
        <v>1866</v>
      </c>
      <c r="D298" t="str">
        <f>LEFT(C298,(FIND("_",C298)-1))</f>
        <v>male</v>
      </c>
      <c r="E298" t="str">
        <f t="shared" si="105"/>
        <v>Male:</v>
      </c>
      <c r="F298" t="str">
        <f>INDEX($K$4:$DJ$21,MATCH($C298,$H$4:$H$21,0),MATCH(_xlfn.CONCAT($B298,"_",F$3),$K$3:$DJ$3,0))</f>
        <v>54,766</v>
      </c>
      <c r="G298" t="str">
        <f>INDEX($K$4:$DJ$21,MATCH($C298,$H$4:$H$21,0),MATCH(_xlfn.CONCAT($B298,"_",G$3),$K$3:$DJ$3,0))</f>
        <v>±880</v>
      </c>
    </row>
    <row r="299" spans="2:7" x14ac:dyDescent="0.3">
      <c r="B299" t="s">
        <v>61</v>
      </c>
      <c r="C299" t="s">
        <v>1867</v>
      </c>
      <c r="D299" t="str">
        <f>LEFT(C299,(FIND("_",C299)-1))</f>
        <v>male</v>
      </c>
      <c r="E299" t="str">
        <f t="shared" si="105"/>
        <v>Less than high school graduate</v>
      </c>
      <c r="F299" t="str">
        <f>INDEX($K$4:$DJ$21,MATCH($C299,$H$4:$H$21,0),MATCH(_xlfn.CONCAT($B299,"_",F$3),$K$3:$DJ$3,0))</f>
        <v>39,766</v>
      </c>
      <c r="G299" t="str">
        <f>INDEX($K$4:$DJ$21,MATCH($C299,$H$4:$H$21,0),MATCH(_xlfn.CONCAT($B299,"_",G$3),$K$3:$DJ$3,0))</f>
        <v>±2,713</v>
      </c>
    </row>
    <row r="300" spans="2:7" x14ac:dyDescent="0.3">
      <c r="B300" t="s">
        <v>61</v>
      </c>
      <c r="C300" t="s">
        <v>1868</v>
      </c>
      <c r="D300" t="str">
        <f>LEFT(C300,(FIND("_",C300)-1))</f>
        <v>male</v>
      </c>
      <c r="E300" t="str">
        <f t="shared" si="105"/>
        <v>High school graduate (includes equivalency)</v>
      </c>
      <c r="F300" t="str">
        <f>INDEX($K$4:$DJ$21,MATCH($C300,$H$4:$H$21,0),MATCH(_xlfn.CONCAT($B300,"_",F$3),$K$3:$DJ$3,0))</f>
        <v>43,736</v>
      </c>
      <c r="G300" t="str">
        <f>INDEX($K$4:$DJ$21,MATCH($C300,$H$4:$H$21,0),MATCH(_xlfn.CONCAT($B300,"_",G$3),$K$3:$DJ$3,0))</f>
        <v>±1,130</v>
      </c>
    </row>
    <row r="301" spans="2:7" x14ac:dyDescent="0.3">
      <c r="B301" t="s">
        <v>61</v>
      </c>
      <c r="C301" t="s">
        <v>1869</v>
      </c>
      <c r="D301" t="str">
        <f>LEFT(C301,(FIND("_",C301)-1))</f>
        <v>male</v>
      </c>
      <c r="E301" t="str">
        <f t="shared" si="105"/>
        <v>Some college or associate's degree</v>
      </c>
      <c r="F301" t="str">
        <f>INDEX($K$4:$DJ$21,MATCH($C301,$H$4:$H$21,0),MATCH(_xlfn.CONCAT($B301,"_",F$3),$K$3:$DJ$3,0))</f>
        <v>52,063</v>
      </c>
      <c r="G301" t="str">
        <f>INDEX($K$4:$DJ$21,MATCH($C301,$H$4:$H$21,0),MATCH(_xlfn.CONCAT($B301,"_",G$3),$K$3:$DJ$3,0))</f>
        <v>±1,099</v>
      </c>
    </row>
    <row r="302" spans="2:7" x14ac:dyDescent="0.3">
      <c r="B302" t="s">
        <v>61</v>
      </c>
      <c r="C302" t="s">
        <v>1870</v>
      </c>
      <c r="D302" t="str">
        <f>LEFT(C302,(FIND("_",C302)-1))</f>
        <v>male</v>
      </c>
      <c r="E302" t="str">
        <f t="shared" si="105"/>
        <v>Bachelor's degree</v>
      </c>
      <c r="F302" t="str">
        <f>INDEX($K$4:$DJ$21,MATCH($C302,$H$4:$H$21,0),MATCH(_xlfn.CONCAT($B302,"_",F$3),$K$3:$DJ$3,0))</f>
        <v>71,346</v>
      </c>
      <c r="G302" t="str">
        <f>INDEX($K$4:$DJ$21,MATCH($C302,$H$4:$H$21,0),MATCH(_xlfn.CONCAT($B302,"_",G$3),$K$3:$DJ$3,0))</f>
        <v>±2,248</v>
      </c>
    </row>
    <row r="303" spans="2:7" x14ac:dyDescent="0.3">
      <c r="B303" t="s">
        <v>61</v>
      </c>
      <c r="C303" t="s">
        <v>1871</v>
      </c>
      <c r="D303" t="str">
        <f>LEFT(C303,(FIND("_",C303)-1))</f>
        <v>male</v>
      </c>
      <c r="E303" t="str">
        <f t="shared" si="105"/>
        <v>Graduate or professional degree</v>
      </c>
      <c r="F303" t="str">
        <f>INDEX($K$4:$DJ$21,MATCH($C303,$H$4:$H$21,0),MATCH(_xlfn.CONCAT($B303,"_",F$3),$K$3:$DJ$3,0))</f>
        <v>85,863</v>
      </c>
      <c r="G303" t="str">
        <f>INDEX($K$4:$DJ$21,MATCH($C303,$H$4:$H$21,0),MATCH(_xlfn.CONCAT($B303,"_",G$3),$K$3:$DJ$3,0))</f>
        <v>±3,073</v>
      </c>
    </row>
    <row r="304" spans="2:7" x14ac:dyDescent="0.3">
      <c r="B304" t="s">
        <v>61</v>
      </c>
      <c r="C304" t="s">
        <v>1872</v>
      </c>
      <c r="D304" t="str">
        <f>LEFT(C304,(FIND("_",C304)-1))</f>
        <v>female</v>
      </c>
      <c r="E304" t="str">
        <f t="shared" si="105"/>
        <v>Female:</v>
      </c>
      <c r="F304" t="str">
        <f>INDEX($K$4:$DJ$21,MATCH($C304,$H$4:$H$21,0),MATCH(_xlfn.CONCAT($B304,"_",F$3),$K$3:$DJ$3,0))</f>
        <v>40,087</v>
      </c>
      <c r="G304" t="str">
        <f>INDEX($K$4:$DJ$21,MATCH($C304,$H$4:$H$21,0),MATCH(_xlfn.CONCAT($B304,"_",G$3),$K$3:$DJ$3,0))</f>
        <v>±583</v>
      </c>
    </row>
    <row r="305" spans="2:7" x14ac:dyDescent="0.3">
      <c r="B305" t="s">
        <v>61</v>
      </c>
      <c r="C305" t="s">
        <v>1873</v>
      </c>
      <c r="D305" t="str">
        <f>LEFT(C305,(FIND("_",C305)-1))</f>
        <v>female</v>
      </c>
      <c r="E305" t="str">
        <f t="shared" si="105"/>
        <v>Less than high school graduate</v>
      </c>
      <c r="F305" t="str">
        <f>INDEX($K$4:$DJ$21,MATCH($C305,$H$4:$H$21,0),MATCH(_xlfn.CONCAT($B305,"_",F$3),$K$3:$DJ$3,0))</f>
        <v>25,570</v>
      </c>
      <c r="G305" t="str">
        <f>INDEX($K$4:$DJ$21,MATCH($C305,$H$4:$H$21,0),MATCH(_xlfn.CONCAT($B305,"_",G$3),$K$3:$DJ$3,0))</f>
        <v>±2,049</v>
      </c>
    </row>
    <row r="306" spans="2:7" x14ac:dyDescent="0.3">
      <c r="B306" t="s">
        <v>61</v>
      </c>
      <c r="C306" t="s">
        <v>1874</v>
      </c>
      <c r="D306" t="str">
        <f>LEFT(C306,(FIND("_",C306)-1))</f>
        <v>female</v>
      </c>
      <c r="E306" t="str">
        <f t="shared" si="105"/>
        <v>High school graduate (includes equivalency)</v>
      </c>
      <c r="F306" t="str">
        <f>INDEX($K$4:$DJ$21,MATCH($C306,$H$4:$H$21,0),MATCH(_xlfn.CONCAT($B306,"_",F$3),$K$3:$DJ$3,0))</f>
        <v>28,895</v>
      </c>
      <c r="G306" t="str">
        <f>INDEX($K$4:$DJ$21,MATCH($C306,$H$4:$H$21,0),MATCH(_xlfn.CONCAT($B306,"_",G$3),$K$3:$DJ$3,0))</f>
        <v>±1,712</v>
      </c>
    </row>
    <row r="307" spans="2:7" x14ac:dyDescent="0.3">
      <c r="B307" t="s">
        <v>61</v>
      </c>
      <c r="C307" t="s">
        <v>1875</v>
      </c>
      <c r="D307" t="str">
        <f>LEFT(C307,(FIND("_",C307)-1))</f>
        <v>female</v>
      </c>
      <c r="E307" t="str">
        <f t="shared" si="105"/>
        <v>Some college or associate's degree</v>
      </c>
      <c r="F307" t="str">
        <f>INDEX($K$4:$DJ$21,MATCH($C307,$H$4:$H$21,0),MATCH(_xlfn.CONCAT($B307,"_",F$3),$K$3:$DJ$3,0))</f>
        <v>34,874</v>
      </c>
      <c r="G307" t="str">
        <f>INDEX($K$4:$DJ$21,MATCH($C307,$H$4:$H$21,0),MATCH(_xlfn.CONCAT($B307,"_",G$3),$K$3:$DJ$3,0))</f>
        <v>±1,221</v>
      </c>
    </row>
    <row r="308" spans="2:7" x14ac:dyDescent="0.3">
      <c r="B308" t="s">
        <v>61</v>
      </c>
      <c r="C308" t="s">
        <v>1876</v>
      </c>
      <c r="D308" t="str">
        <f>LEFT(C308,(FIND("_",C308)-1))</f>
        <v>female</v>
      </c>
      <c r="E308" t="str">
        <f t="shared" si="105"/>
        <v>Bachelor's degree</v>
      </c>
      <c r="F308" t="str">
        <f>INDEX($K$4:$DJ$21,MATCH($C308,$H$4:$H$21,0),MATCH(_xlfn.CONCAT($B308,"_",F$3),$K$3:$DJ$3,0))</f>
        <v>49,010</v>
      </c>
      <c r="G308" t="str">
        <f>INDEX($K$4:$DJ$21,MATCH($C308,$H$4:$H$21,0),MATCH(_xlfn.CONCAT($B308,"_",G$3),$K$3:$DJ$3,0))</f>
        <v>±1,669</v>
      </c>
    </row>
    <row r="309" spans="2:7" x14ac:dyDescent="0.3">
      <c r="B309" t="s">
        <v>61</v>
      </c>
      <c r="C309" t="s">
        <v>1877</v>
      </c>
      <c r="D309" t="str">
        <f>LEFT(C309,(FIND("_",C309)-1))</f>
        <v>female</v>
      </c>
      <c r="E309" t="str">
        <f t="shared" si="105"/>
        <v>Graduate or professional degree</v>
      </c>
      <c r="F309" t="str">
        <f>INDEX($K$4:$DJ$21,MATCH($C309,$H$4:$H$21,0),MATCH(_xlfn.CONCAT($B309,"_",F$3),$K$3:$DJ$3,0))</f>
        <v>61,952</v>
      </c>
      <c r="G309" t="str">
        <f>INDEX($K$4:$DJ$21,MATCH($C309,$H$4:$H$21,0),MATCH(_xlfn.CONCAT($B309,"_",G$3),$K$3:$DJ$3,0))</f>
        <v>±1,591</v>
      </c>
    </row>
    <row r="310" spans="2:7" x14ac:dyDescent="0.3">
      <c r="B310" t="s">
        <v>62</v>
      </c>
      <c r="C310" t="s">
        <v>1880</v>
      </c>
      <c r="D310" t="str">
        <f>LEFT(C310,(FIND("_",C310)-1))</f>
        <v>total</v>
      </c>
      <c r="E310" t="str">
        <f t="shared" si="105"/>
        <v>Total:</v>
      </c>
      <c r="F310" t="str">
        <f>INDEX($K$4:$DJ$21,MATCH($C310,$H$4:$H$21,0),MATCH(_xlfn.CONCAT($B310,"_",F$3),$K$3:$DJ$3,0))</f>
        <v>43,032</v>
      </c>
      <c r="G310" t="str">
        <f>INDEX($K$4:$DJ$21,MATCH($C310,$H$4:$H$21,0),MATCH(_xlfn.CONCAT($B310,"_",G$3),$K$3:$DJ$3,0))</f>
        <v>±581</v>
      </c>
    </row>
    <row r="311" spans="2:7" x14ac:dyDescent="0.3">
      <c r="B311" t="s">
        <v>62</v>
      </c>
      <c r="C311" t="s">
        <v>1861</v>
      </c>
      <c r="D311" t="str">
        <f>LEFT(C311,(FIND("_",C311)-1))</f>
        <v>total</v>
      </c>
      <c r="E311" t="str">
        <f t="shared" si="105"/>
        <v>Less than high school graduate</v>
      </c>
      <c r="F311" t="str">
        <f>INDEX($K$4:$DJ$21,MATCH($C311,$H$4:$H$21,0),MATCH(_xlfn.CONCAT($B311,"_",F$3),$K$3:$DJ$3,0))</f>
        <v>27,314</v>
      </c>
      <c r="G311" t="str">
        <f>INDEX($K$4:$DJ$21,MATCH($C311,$H$4:$H$21,0),MATCH(_xlfn.CONCAT($B311,"_",G$3),$K$3:$DJ$3,0))</f>
        <v>±1,182</v>
      </c>
    </row>
    <row r="312" spans="2:7" x14ac:dyDescent="0.3">
      <c r="B312" t="s">
        <v>62</v>
      </c>
      <c r="C312" t="s">
        <v>1862</v>
      </c>
      <c r="D312" t="str">
        <f>LEFT(C312,(FIND("_",C312)-1))</f>
        <v>total</v>
      </c>
      <c r="E312" t="str">
        <f t="shared" si="105"/>
        <v>High school graduate (includes equivalency)</v>
      </c>
      <c r="F312" t="str">
        <f>INDEX($K$4:$DJ$21,MATCH($C312,$H$4:$H$21,0),MATCH(_xlfn.CONCAT($B312,"_",F$3),$K$3:$DJ$3,0))</f>
        <v>35,301</v>
      </c>
      <c r="G312" t="str">
        <f>INDEX($K$4:$DJ$21,MATCH($C312,$H$4:$H$21,0),MATCH(_xlfn.CONCAT($B312,"_",G$3),$K$3:$DJ$3,0))</f>
        <v>±680</v>
      </c>
    </row>
    <row r="313" spans="2:7" x14ac:dyDescent="0.3">
      <c r="B313" t="s">
        <v>62</v>
      </c>
      <c r="C313" t="s">
        <v>1863</v>
      </c>
      <c r="D313" t="str">
        <f>LEFT(C313,(FIND("_",C313)-1))</f>
        <v>total</v>
      </c>
      <c r="E313" t="str">
        <f t="shared" si="105"/>
        <v>Some college or associate's degree</v>
      </c>
      <c r="F313" t="str">
        <f>INDEX($K$4:$DJ$21,MATCH($C313,$H$4:$H$21,0),MATCH(_xlfn.CONCAT($B313,"_",F$3),$K$3:$DJ$3,0))</f>
        <v>40,667</v>
      </c>
      <c r="G313" t="str">
        <f>INDEX($K$4:$DJ$21,MATCH($C313,$H$4:$H$21,0),MATCH(_xlfn.CONCAT($B313,"_",G$3),$K$3:$DJ$3,0))</f>
        <v>±587</v>
      </c>
    </row>
    <row r="314" spans="2:7" x14ac:dyDescent="0.3">
      <c r="B314" t="s">
        <v>62</v>
      </c>
      <c r="C314" t="s">
        <v>1864</v>
      </c>
      <c r="D314" t="str">
        <f>LEFT(C314,(FIND("_",C314)-1))</f>
        <v>total</v>
      </c>
      <c r="E314" t="str">
        <f t="shared" si="105"/>
        <v>Bachelor's degree</v>
      </c>
      <c r="F314" t="str">
        <f>INDEX($K$4:$DJ$21,MATCH($C314,$H$4:$H$21,0),MATCH(_xlfn.CONCAT($B314,"_",F$3),$K$3:$DJ$3,0))</f>
        <v>55,682</v>
      </c>
      <c r="G314" t="str">
        <f>INDEX($K$4:$DJ$21,MATCH($C314,$H$4:$H$21,0),MATCH(_xlfn.CONCAT($B314,"_",G$3),$K$3:$DJ$3,0))</f>
        <v>±1,551</v>
      </c>
    </row>
    <row r="315" spans="2:7" x14ac:dyDescent="0.3">
      <c r="B315" t="s">
        <v>62</v>
      </c>
      <c r="C315" t="s">
        <v>1865</v>
      </c>
      <c r="D315" t="str">
        <f>LEFT(C315,(FIND("_",C315)-1))</f>
        <v>total</v>
      </c>
      <c r="E315" t="str">
        <f t="shared" si="105"/>
        <v>Graduate or professional degree</v>
      </c>
      <c r="F315" t="str">
        <f>INDEX($K$4:$DJ$21,MATCH($C315,$H$4:$H$21,0),MATCH(_xlfn.CONCAT($B315,"_",F$3),$K$3:$DJ$3,0))</f>
        <v>67,351</v>
      </c>
      <c r="G315" t="str">
        <f>INDEX($K$4:$DJ$21,MATCH($C315,$H$4:$H$21,0),MATCH(_xlfn.CONCAT($B315,"_",G$3),$K$3:$DJ$3,0))</f>
        <v>±2,115</v>
      </c>
    </row>
    <row r="316" spans="2:7" x14ac:dyDescent="0.3">
      <c r="B316" t="s">
        <v>62</v>
      </c>
      <c r="C316" t="s">
        <v>1866</v>
      </c>
      <c r="D316" t="str">
        <f>LEFT(C316,(FIND("_",C316)-1))</f>
        <v>male</v>
      </c>
      <c r="E316" t="str">
        <f t="shared" si="105"/>
        <v>Male:</v>
      </c>
      <c r="F316" t="str">
        <f>INDEX($K$4:$DJ$21,MATCH($C316,$H$4:$H$21,0),MATCH(_xlfn.CONCAT($B316,"_",F$3),$K$3:$DJ$3,0))</f>
        <v>51,094</v>
      </c>
      <c r="G316" t="str">
        <f>INDEX($K$4:$DJ$21,MATCH($C316,$H$4:$H$21,0),MATCH(_xlfn.CONCAT($B316,"_",G$3),$K$3:$DJ$3,0))</f>
        <v>±593</v>
      </c>
    </row>
    <row r="317" spans="2:7" x14ac:dyDescent="0.3">
      <c r="B317" t="s">
        <v>62</v>
      </c>
      <c r="C317" t="s">
        <v>1867</v>
      </c>
      <c r="D317" t="str">
        <f>LEFT(C317,(FIND("_",C317)-1))</f>
        <v>male</v>
      </c>
      <c r="E317" t="str">
        <f t="shared" si="105"/>
        <v>Less than high school graduate</v>
      </c>
      <c r="F317" t="str">
        <f>INDEX($K$4:$DJ$21,MATCH($C317,$H$4:$H$21,0),MATCH(_xlfn.CONCAT($B317,"_",F$3),$K$3:$DJ$3,0))</f>
        <v>31,553</v>
      </c>
      <c r="G317" t="str">
        <f>INDEX($K$4:$DJ$21,MATCH($C317,$H$4:$H$21,0),MATCH(_xlfn.CONCAT($B317,"_",G$3),$K$3:$DJ$3,0))</f>
        <v>±1,522</v>
      </c>
    </row>
    <row r="318" spans="2:7" x14ac:dyDescent="0.3">
      <c r="B318" t="s">
        <v>62</v>
      </c>
      <c r="C318" t="s">
        <v>1868</v>
      </c>
      <c r="D318" t="str">
        <f>LEFT(C318,(FIND("_",C318)-1))</f>
        <v>male</v>
      </c>
      <c r="E318" t="str">
        <f t="shared" si="105"/>
        <v>High school graduate (includes equivalency)</v>
      </c>
      <c r="F318" t="str">
        <f>INDEX($K$4:$DJ$21,MATCH($C318,$H$4:$H$21,0),MATCH(_xlfn.CONCAT($B318,"_",F$3),$K$3:$DJ$3,0))</f>
        <v>41,636</v>
      </c>
      <c r="G318" t="str">
        <f>INDEX($K$4:$DJ$21,MATCH($C318,$H$4:$H$21,0),MATCH(_xlfn.CONCAT($B318,"_",G$3),$K$3:$DJ$3,0))</f>
        <v>±646</v>
      </c>
    </row>
    <row r="319" spans="2:7" x14ac:dyDescent="0.3">
      <c r="B319" t="s">
        <v>62</v>
      </c>
      <c r="C319" t="s">
        <v>1869</v>
      </c>
      <c r="D319" t="str">
        <f>LEFT(C319,(FIND("_",C319)-1))</f>
        <v>male</v>
      </c>
      <c r="E319" t="str">
        <f t="shared" si="105"/>
        <v>Some college or associate's degree</v>
      </c>
      <c r="F319" t="str">
        <f>INDEX($K$4:$DJ$21,MATCH($C319,$H$4:$H$21,0),MATCH(_xlfn.CONCAT($B319,"_",F$3),$K$3:$DJ$3,0))</f>
        <v>49,791</v>
      </c>
      <c r="G319" t="str">
        <f>INDEX($K$4:$DJ$21,MATCH($C319,$H$4:$H$21,0),MATCH(_xlfn.CONCAT($B319,"_",G$3),$K$3:$DJ$3,0))</f>
        <v>±1,558</v>
      </c>
    </row>
    <row r="320" spans="2:7" x14ac:dyDescent="0.3">
      <c r="B320" t="s">
        <v>62</v>
      </c>
      <c r="C320" t="s">
        <v>1870</v>
      </c>
      <c r="D320" t="str">
        <f>LEFT(C320,(FIND("_",C320)-1))</f>
        <v>male</v>
      </c>
      <c r="E320" t="str">
        <f t="shared" si="105"/>
        <v>Bachelor's degree</v>
      </c>
      <c r="F320" t="str">
        <f>INDEX($K$4:$DJ$21,MATCH($C320,$H$4:$H$21,0),MATCH(_xlfn.CONCAT($B320,"_",F$3),$K$3:$DJ$3,0))</f>
        <v>68,927</v>
      </c>
      <c r="G320" t="str">
        <f>INDEX($K$4:$DJ$21,MATCH($C320,$H$4:$H$21,0),MATCH(_xlfn.CONCAT($B320,"_",G$3),$K$3:$DJ$3,0))</f>
        <v>±2,881</v>
      </c>
    </row>
    <row r="321" spans="2:7" x14ac:dyDescent="0.3">
      <c r="B321" t="s">
        <v>62</v>
      </c>
      <c r="C321" t="s">
        <v>1871</v>
      </c>
      <c r="D321" t="str">
        <f>LEFT(C321,(FIND("_",C321)-1))</f>
        <v>male</v>
      </c>
      <c r="E321" t="str">
        <f t="shared" si="105"/>
        <v>Graduate or professional degree</v>
      </c>
      <c r="F321" t="str">
        <f>INDEX($K$4:$DJ$21,MATCH($C321,$H$4:$H$21,0),MATCH(_xlfn.CONCAT($B321,"_",F$3),$K$3:$DJ$3,0))</f>
        <v>82,917</v>
      </c>
      <c r="G321" t="str">
        <f>INDEX($K$4:$DJ$21,MATCH($C321,$H$4:$H$21,0),MATCH(_xlfn.CONCAT($B321,"_",G$3),$K$3:$DJ$3,0))</f>
        <v>±3,128</v>
      </c>
    </row>
    <row r="322" spans="2:7" x14ac:dyDescent="0.3">
      <c r="B322" t="s">
        <v>62</v>
      </c>
      <c r="C322" t="s">
        <v>1872</v>
      </c>
      <c r="D322" t="str">
        <f>LEFT(C322,(FIND("_",C322)-1))</f>
        <v>female</v>
      </c>
      <c r="E322" t="str">
        <f t="shared" si="105"/>
        <v>Female:</v>
      </c>
      <c r="F322" t="str">
        <f>INDEX($K$4:$DJ$21,MATCH($C322,$H$4:$H$21,0),MATCH(_xlfn.CONCAT($B322,"_",F$3),$K$3:$DJ$3,0))</f>
        <v>37,550</v>
      </c>
      <c r="G322" t="str">
        <f>INDEX($K$4:$DJ$21,MATCH($C322,$H$4:$H$21,0),MATCH(_xlfn.CONCAT($B322,"_",G$3),$K$3:$DJ$3,0))</f>
        <v>±626</v>
      </c>
    </row>
    <row r="323" spans="2:7" x14ac:dyDescent="0.3">
      <c r="B323" t="s">
        <v>62</v>
      </c>
      <c r="C323" t="s">
        <v>1873</v>
      </c>
      <c r="D323" t="str">
        <f>LEFT(C323,(FIND("_",C323)-1))</f>
        <v>female</v>
      </c>
      <c r="E323" t="str">
        <f t="shared" si="105"/>
        <v>Less than high school graduate</v>
      </c>
      <c r="F323" t="str">
        <f>INDEX($K$4:$DJ$21,MATCH($C323,$H$4:$H$21,0),MATCH(_xlfn.CONCAT($B323,"_",F$3),$K$3:$DJ$3,0))</f>
        <v>22,480</v>
      </c>
      <c r="G323" t="str">
        <f>INDEX($K$4:$DJ$21,MATCH($C323,$H$4:$H$21,0),MATCH(_xlfn.CONCAT($B323,"_",G$3),$K$3:$DJ$3,0))</f>
        <v>±1,938</v>
      </c>
    </row>
    <row r="324" spans="2:7" x14ac:dyDescent="0.3">
      <c r="B324" t="s">
        <v>62</v>
      </c>
      <c r="C324" t="s">
        <v>1874</v>
      </c>
      <c r="D324" t="str">
        <f>LEFT(C324,(FIND("_",C324)-1))</f>
        <v>female</v>
      </c>
      <c r="E324" t="str">
        <f t="shared" si="105"/>
        <v>High school graduate (includes equivalency)</v>
      </c>
      <c r="F324" t="str">
        <f>INDEX($K$4:$DJ$21,MATCH($C324,$H$4:$H$21,0),MATCH(_xlfn.CONCAT($B324,"_",F$3),$K$3:$DJ$3,0))</f>
        <v>27,044</v>
      </c>
      <c r="G324" t="str">
        <f>INDEX($K$4:$DJ$21,MATCH($C324,$H$4:$H$21,0),MATCH(_xlfn.CONCAT($B324,"_",G$3),$K$3:$DJ$3,0))</f>
        <v>±880</v>
      </c>
    </row>
    <row r="325" spans="2:7" x14ac:dyDescent="0.3">
      <c r="B325" t="s">
        <v>62</v>
      </c>
      <c r="C325" t="s">
        <v>1875</v>
      </c>
      <c r="D325" t="str">
        <f>LEFT(C325,(FIND("_",C325)-1))</f>
        <v>female</v>
      </c>
      <c r="E325" t="str">
        <f t="shared" ref="E325:E388" si="106">RIGHT(C325,LEN(C325)-FIND("_",C325))</f>
        <v>Some college or associate's degree</v>
      </c>
      <c r="F325" t="str">
        <f>INDEX($K$4:$DJ$21,MATCH($C325,$H$4:$H$21,0),MATCH(_xlfn.CONCAT($B325,"_",F$3),$K$3:$DJ$3,0))</f>
        <v>34,083</v>
      </c>
      <c r="G325" t="str">
        <f>INDEX($K$4:$DJ$21,MATCH($C325,$H$4:$H$21,0),MATCH(_xlfn.CONCAT($B325,"_",G$3),$K$3:$DJ$3,0))</f>
        <v>±1,070</v>
      </c>
    </row>
    <row r="326" spans="2:7" x14ac:dyDescent="0.3">
      <c r="B326" t="s">
        <v>62</v>
      </c>
      <c r="C326" t="s">
        <v>1876</v>
      </c>
      <c r="D326" t="str">
        <f>LEFT(C326,(FIND("_",C326)-1))</f>
        <v>female</v>
      </c>
      <c r="E326" t="str">
        <f t="shared" si="106"/>
        <v>Bachelor's degree</v>
      </c>
      <c r="F326" t="str">
        <f>INDEX($K$4:$DJ$21,MATCH($C326,$H$4:$H$21,0),MATCH(_xlfn.CONCAT($B326,"_",F$3),$K$3:$DJ$3,0))</f>
        <v>47,218</v>
      </c>
      <c r="G326" t="str">
        <f>INDEX($K$4:$DJ$21,MATCH($C326,$H$4:$H$21,0),MATCH(_xlfn.CONCAT($B326,"_",G$3),$K$3:$DJ$3,0))</f>
        <v>±2,028</v>
      </c>
    </row>
    <row r="327" spans="2:7" x14ac:dyDescent="0.3">
      <c r="B327" t="s">
        <v>62</v>
      </c>
      <c r="C327" t="s">
        <v>1877</v>
      </c>
      <c r="D327" t="str">
        <f>LEFT(C327,(FIND("_",C327)-1))</f>
        <v>female</v>
      </c>
      <c r="E327" t="str">
        <f t="shared" si="106"/>
        <v>Graduate or professional degree</v>
      </c>
      <c r="F327" t="str">
        <f>INDEX($K$4:$DJ$21,MATCH($C327,$H$4:$H$21,0),MATCH(_xlfn.CONCAT($B327,"_",F$3),$K$3:$DJ$3,0))</f>
        <v>59,426</v>
      </c>
      <c r="G327" t="str">
        <f>INDEX($K$4:$DJ$21,MATCH($C327,$H$4:$H$21,0),MATCH(_xlfn.CONCAT($B327,"_",G$3),$K$3:$DJ$3,0))</f>
        <v>±1,694</v>
      </c>
    </row>
    <row r="328" spans="2:7" x14ac:dyDescent="0.3">
      <c r="B328" t="s">
        <v>63</v>
      </c>
      <c r="C328" t="s">
        <v>1880</v>
      </c>
      <c r="D328" t="str">
        <f>LEFT(C328,(FIND("_",C328)-1))</f>
        <v>total</v>
      </c>
      <c r="E328" t="str">
        <f t="shared" si="106"/>
        <v>Total:</v>
      </c>
      <c r="F328" t="str">
        <f>INDEX($K$4:$DJ$21,MATCH($C328,$H$4:$H$21,0),MATCH(_xlfn.CONCAT($B328,"_",F$3),$K$3:$DJ$3,0))</f>
        <v>43,207</v>
      </c>
      <c r="G328" t="str">
        <f>INDEX($K$4:$DJ$21,MATCH($C328,$H$4:$H$21,0),MATCH(_xlfn.CONCAT($B328,"_",G$3),$K$3:$DJ$3,0))</f>
        <v>±748</v>
      </c>
    </row>
    <row r="329" spans="2:7" x14ac:dyDescent="0.3">
      <c r="B329" t="s">
        <v>63</v>
      </c>
      <c r="C329" t="s">
        <v>1861</v>
      </c>
      <c r="D329" t="str">
        <f>LEFT(C329,(FIND("_",C329)-1))</f>
        <v>total</v>
      </c>
      <c r="E329" t="str">
        <f t="shared" si="106"/>
        <v>Less than high school graduate</v>
      </c>
      <c r="F329" t="str">
        <f>INDEX($K$4:$DJ$21,MATCH($C329,$H$4:$H$21,0),MATCH(_xlfn.CONCAT($B329,"_",F$3),$K$3:$DJ$3,0))</f>
        <v>25,977</v>
      </c>
      <c r="G329" t="str">
        <f>INDEX($K$4:$DJ$21,MATCH($C329,$H$4:$H$21,0),MATCH(_xlfn.CONCAT($B329,"_",G$3),$K$3:$DJ$3,0))</f>
        <v>±890</v>
      </c>
    </row>
    <row r="330" spans="2:7" x14ac:dyDescent="0.3">
      <c r="B330" t="s">
        <v>63</v>
      </c>
      <c r="C330" t="s">
        <v>1862</v>
      </c>
      <c r="D330" t="str">
        <f>LEFT(C330,(FIND("_",C330)-1))</f>
        <v>total</v>
      </c>
      <c r="E330" t="str">
        <f t="shared" si="106"/>
        <v>High school graduate (includes equivalency)</v>
      </c>
      <c r="F330" t="str">
        <f>INDEX($K$4:$DJ$21,MATCH($C330,$H$4:$H$21,0),MATCH(_xlfn.CONCAT($B330,"_",F$3),$K$3:$DJ$3,0))</f>
        <v>33,568</v>
      </c>
      <c r="G330" t="str">
        <f>INDEX($K$4:$DJ$21,MATCH($C330,$H$4:$H$21,0),MATCH(_xlfn.CONCAT($B330,"_",G$3),$K$3:$DJ$3,0))</f>
        <v>±1,577</v>
      </c>
    </row>
    <row r="331" spans="2:7" x14ac:dyDescent="0.3">
      <c r="B331" t="s">
        <v>63</v>
      </c>
      <c r="C331" t="s">
        <v>1863</v>
      </c>
      <c r="D331" t="str">
        <f>LEFT(C331,(FIND("_",C331)-1))</f>
        <v>total</v>
      </c>
      <c r="E331" t="str">
        <f t="shared" si="106"/>
        <v>Some college or associate's degree</v>
      </c>
      <c r="F331" t="str">
        <f>INDEX($K$4:$DJ$21,MATCH($C331,$H$4:$H$21,0),MATCH(_xlfn.CONCAT($B331,"_",F$3),$K$3:$DJ$3,0))</f>
        <v>40,916</v>
      </c>
      <c r="G331" t="str">
        <f>INDEX($K$4:$DJ$21,MATCH($C331,$H$4:$H$21,0),MATCH(_xlfn.CONCAT($B331,"_",G$3),$K$3:$DJ$3,0))</f>
        <v>±730</v>
      </c>
    </row>
    <row r="332" spans="2:7" x14ac:dyDescent="0.3">
      <c r="B332" t="s">
        <v>63</v>
      </c>
      <c r="C332" t="s">
        <v>1864</v>
      </c>
      <c r="D332" t="str">
        <f>LEFT(C332,(FIND("_",C332)-1))</f>
        <v>total</v>
      </c>
      <c r="E332" t="str">
        <f t="shared" si="106"/>
        <v>Bachelor's degree</v>
      </c>
      <c r="F332" t="str">
        <f>INDEX($K$4:$DJ$21,MATCH($C332,$H$4:$H$21,0),MATCH(_xlfn.CONCAT($B332,"_",F$3),$K$3:$DJ$3,0))</f>
        <v>55,685</v>
      </c>
      <c r="G332" t="str">
        <f>INDEX($K$4:$DJ$21,MATCH($C332,$H$4:$H$21,0),MATCH(_xlfn.CONCAT($B332,"_",G$3),$K$3:$DJ$3,0))</f>
        <v>±1,818</v>
      </c>
    </row>
    <row r="333" spans="2:7" x14ac:dyDescent="0.3">
      <c r="B333" t="s">
        <v>63</v>
      </c>
      <c r="C333" t="s">
        <v>1865</v>
      </c>
      <c r="D333" t="str">
        <f>LEFT(C333,(FIND("_",C333)-1))</f>
        <v>total</v>
      </c>
      <c r="E333" t="str">
        <f t="shared" si="106"/>
        <v>Graduate or professional degree</v>
      </c>
      <c r="F333" t="str">
        <f>INDEX($K$4:$DJ$21,MATCH($C333,$H$4:$H$21,0),MATCH(_xlfn.CONCAT($B333,"_",F$3),$K$3:$DJ$3,0))</f>
        <v>65,857</v>
      </c>
      <c r="G333" t="str">
        <f>INDEX($K$4:$DJ$21,MATCH($C333,$H$4:$H$21,0),MATCH(_xlfn.CONCAT($B333,"_",G$3),$K$3:$DJ$3,0))</f>
        <v>±2,150</v>
      </c>
    </row>
    <row r="334" spans="2:7" x14ac:dyDescent="0.3">
      <c r="B334" t="s">
        <v>63</v>
      </c>
      <c r="C334" t="s">
        <v>1866</v>
      </c>
      <c r="D334" t="str">
        <f>LEFT(C334,(FIND("_",C334)-1))</f>
        <v>male</v>
      </c>
      <c r="E334" t="str">
        <f t="shared" si="106"/>
        <v>Male:</v>
      </c>
      <c r="F334" t="str">
        <f>INDEX($K$4:$DJ$21,MATCH($C334,$H$4:$H$21,0),MATCH(_xlfn.CONCAT($B334,"_",F$3),$K$3:$DJ$3,0))</f>
        <v>52,246</v>
      </c>
      <c r="G334" t="str">
        <f>INDEX($K$4:$DJ$21,MATCH($C334,$H$4:$H$21,0),MATCH(_xlfn.CONCAT($B334,"_",G$3),$K$3:$DJ$3,0))</f>
        <v>±588</v>
      </c>
    </row>
    <row r="335" spans="2:7" x14ac:dyDescent="0.3">
      <c r="B335" t="s">
        <v>63</v>
      </c>
      <c r="C335" t="s">
        <v>1867</v>
      </c>
      <c r="D335" t="str">
        <f>LEFT(C335,(FIND("_",C335)-1))</f>
        <v>male</v>
      </c>
      <c r="E335" t="str">
        <f t="shared" si="106"/>
        <v>Less than high school graduate</v>
      </c>
      <c r="F335" t="str">
        <f>INDEX($K$4:$DJ$21,MATCH($C335,$H$4:$H$21,0),MATCH(_xlfn.CONCAT($B335,"_",F$3),$K$3:$DJ$3,0))</f>
        <v>31,573</v>
      </c>
      <c r="G335" t="str">
        <f>INDEX($K$4:$DJ$21,MATCH($C335,$H$4:$H$21,0),MATCH(_xlfn.CONCAT($B335,"_",G$3),$K$3:$DJ$3,0))</f>
        <v>±1,190</v>
      </c>
    </row>
    <row r="336" spans="2:7" x14ac:dyDescent="0.3">
      <c r="B336" t="s">
        <v>63</v>
      </c>
      <c r="C336" t="s">
        <v>1868</v>
      </c>
      <c r="D336" t="str">
        <f>LEFT(C336,(FIND("_",C336)-1))</f>
        <v>male</v>
      </c>
      <c r="E336" t="str">
        <f t="shared" si="106"/>
        <v>High school graduate (includes equivalency)</v>
      </c>
      <c r="F336" t="str">
        <f>INDEX($K$4:$DJ$21,MATCH($C336,$H$4:$H$21,0),MATCH(_xlfn.CONCAT($B336,"_",F$3),$K$3:$DJ$3,0))</f>
        <v>44,990</v>
      </c>
      <c r="G336" t="str">
        <f>INDEX($K$4:$DJ$21,MATCH($C336,$H$4:$H$21,0),MATCH(_xlfn.CONCAT($B336,"_",G$3),$K$3:$DJ$3,0))</f>
        <v>±1,372</v>
      </c>
    </row>
    <row r="337" spans="2:7" x14ac:dyDescent="0.3">
      <c r="B337" t="s">
        <v>63</v>
      </c>
      <c r="C337" t="s">
        <v>1869</v>
      </c>
      <c r="D337" t="str">
        <f>LEFT(C337,(FIND("_",C337)-1))</f>
        <v>male</v>
      </c>
      <c r="E337" t="str">
        <f t="shared" si="106"/>
        <v>Some college or associate's degree</v>
      </c>
      <c r="F337" t="str">
        <f>INDEX($K$4:$DJ$21,MATCH($C337,$H$4:$H$21,0),MATCH(_xlfn.CONCAT($B337,"_",F$3),$K$3:$DJ$3,0))</f>
        <v>52,442</v>
      </c>
      <c r="G337" t="str">
        <f>INDEX($K$4:$DJ$21,MATCH($C337,$H$4:$H$21,0),MATCH(_xlfn.CONCAT($B337,"_",G$3),$K$3:$DJ$3,0))</f>
        <v>±1,209</v>
      </c>
    </row>
    <row r="338" spans="2:7" x14ac:dyDescent="0.3">
      <c r="B338" t="s">
        <v>63</v>
      </c>
      <c r="C338" t="s">
        <v>1870</v>
      </c>
      <c r="D338" t="str">
        <f>LEFT(C338,(FIND("_",C338)-1))</f>
        <v>male</v>
      </c>
      <c r="E338" t="str">
        <f t="shared" si="106"/>
        <v>Bachelor's degree</v>
      </c>
      <c r="F338" t="str">
        <f>INDEX($K$4:$DJ$21,MATCH($C338,$H$4:$H$21,0),MATCH(_xlfn.CONCAT($B338,"_",F$3),$K$3:$DJ$3,0))</f>
        <v>69,378</v>
      </c>
      <c r="G338" t="str">
        <f>INDEX($K$4:$DJ$21,MATCH($C338,$H$4:$H$21,0),MATCH(_xlfn.CONCAT($B338,"_",G$3),$K$3:$DJ$3,0))</f>
        <v>±2,406</v>
      </c>
    </row>
    <row r="339" spans="2:7" x14ac:dyDescent="0.3">
      <c r="B339" t="s">
        <v>63</v>
      </c>
      <c r="C339" t="s">
        <v>1871</v>
      </c>
      <c r="D339" t="str">
        <f>LEFT(C339,(FIND("_",C339)-1))</f>
        <v>male</v>
      </c>
      <c r="E339" t="str">
        <f t="shared" si="106"/>
        <v>Graduate or professional degree</v>
      </c>
      <c r="F339" t="str">
        <f>INDEX($K$4:$DJ$21,MATCH($C339,$H$4:$H$21,0),MATCH(_xlfn.CONCAT($B339,"_",F$3),$K$3:$DJ$3,0))</f>
        <v>82,457</v>
      </c>
      <c r="G339" t="str">
        <f>INDEX($K$4:$DJ$21,MATCH($C339,$H$4:$H$21,0),MATCH(_xlfn.CONCAT($B339,"_",G$3),$K$3:$DJ$3,0))</f>
        <v>±3,355</v>
      </c>
    </row>
    <row r="340" spans="2:7" x14ac:dyDescent="0.3">
      <c r="B340" t="s">
        <v>63</v>
      </c>
      <c r="C340" t="s">
        <v>1872</v>
      </c>
      <c r="D340" t="str">
        <f>LEFT(C340,(FIND("_",C340)-1))</f>
        <v>female</v>
      </c>
      <c r="E340" t="str">
        <f t="shared" si="106"/>
        <v>Female:</v>
      </c>
      <c r="F340" t="str">
        <f>INDEX($K$4:$DJ$21,MATCH($C340,$H$4:$H$21,0),MATCH(_xlfn.CONCAT($B340,"_",F$3),$K$3:$DJ$3,0))</f>
        <v>35,758</v>
      </c>
      <c r="G340" t="str">
        <f>INDEX($K$4:$DJ$21,MATCH($C340,$H$4:$H$21,0),MATCH(_xlfn.CONCAT($B340,"_",G$3),$K$3:$DJ$3,0))</f>
        <v>±695</v>
      </c>
    </row>
    <row r="341" spans="2:7" x14ac:dyDescent="0.3">
      <c r="B341" t="s">
        <v>63</v>
      </c>
      <c r="C341" t="s">
        <v>1873</v>
      </c>
      <c r="D341" t="str">
        <f>LEFT(C341,(FIND("_",C341)-1))</f>
        <v>female</v>
      </c>
      <c r="E341" t="str">
        <f t="shared" si="106"/>
        <v>Less than high school graduate</v>
      </c>
      <c r="F341" t="str">
        <f>INDEX($K$4:$DJ$21,MATCH($C341,$H$4:$H$21,0),MATCH(_xlfn.CONCAT($B341,"_",F$3),$K$3:$DJ$3,0))</f>
        <v>19,570</v>
      </c>
      <c r="G341" t="str">
        <f>INDEX($K$4:$DJ$21,MATCH($C341,$H$4:$H$21,0),MATCH(_xlfn.CONCAT($B341,"_",G$3),$K$3:$DJ$3,0))</f>
        <v>±2,349</v>
      </c>
    </row>
    <row r="342" spans="2:7" x14ac:dyDescent="0.3">
      <c r="B342" t="s">
        <v>63</v>
      </c>
      <c r="C342" t="s">
        <v>1874</v>
      </c>
      <c r="D342" t="str">
        <f>LEFT(C342,(FIND("_",C342)-1))</f>
        <v>female</v>
      </c>
      <c r="E342" t="str">
        <f t="shared" si="106"/>
        <v>High school graduate (includes equivalency)</v>
      </c>
      <c r="F342" t="str">
        <f>INDEX($K$4:$DJ$21,MATCH($C342,$H$4:$H$21,0),MATCH(_xlfn.CONCAT($B342,"_",F$3),$K$3:$DJ$3,0))</f>
        <v>25,942</v>
      </c>
      <c r="G342" t="str">
        <f>INDEX($K$4:$DJ$21,MATCH($C342,$H$4:$H$21,0),MATCH(_xlfn.CONCAT($B342,"_",G$3),$K$3:$DJ$3,0))</f>
        <v>±569</v>
      </c>
    </row>
    <row r="343" spans="2:7" x14ac:dyDescent="0.3">
      <c r="B343" t="s">
        <v>63</v>
      </c>
      <c r="C343" t="s">
        <v>1875</v>
      </c>
      <c r="D343" t="str">
        <f>LEFT(C343,(FIND("_",C343)-1))</f>
        <v>female</v>
      </c>
      <c r="E343" t="str">
        <f t="shared" si="106"/>
        <v>Some college or associate's degree</v>
      </c>
      <c r="F343" t="str">
        <f>INDEX($K$4:$DJ$21,MATCH($C343,$H$4:$H$21,0),MATCH(_xlfn.CONCAT($B343,"_",F$3),$K$3:$DJ$3,0))</f>
        <v>32,208</v>
      </c>
      <c r="G343" t="str">
        <f>INDEX($K$4:$DJ$21,MATCH($C343,$H$4:$H$21,0),MATCH(_xlfn.CONCAT($B343,"_",G$3),$K$3:$DJ$3,0))</f>
        <v>±987</v>
      </c>
    </row>
    <row r="344" spans="2:7" x14ac:dyDescent="0.3">
      <c r="B344" t="s">
        <v>63</v>
      </c>
      <c r="C344" t="s">
        <v>1876</v>
      </c>
      <c r="D344" t="str">
        <f>LEFT(C344,(FIND("_",C344)-1))</f>
        <v>female</v>
      </c>
      <c r="E344" t="str">
        <f t="shared" si="106"/>
        <v>Bachelor's degree</v>
      </c>
      <c r="F344" t="str">
        <f>INDEX($K$4:$DJ$21,MATCH($C344,$H$4:$H$21,0),MATCH(_xlfn.CONCAT($B344,"_",F$3),$K$3:$DJ$3,0))</f>
        <v>49,249</v>
      </c>
      <c r="G344" t="str">
        <f>INDEX($K$4:$DJ$21,MATCH($C344,$H$4:$H$21,0),MATCH(_xlfn.CONCAT($B344,"_",G$3),$K$3:$DJ$3,0))</f>
        <v>±1,882</v>
      </c>
    </row>
    <row r="345" spans="2:7" x14ac:dyDescent="0.3">
      <c r="B345" t="s">
        <v>63</v>
      </c>
      <c r="C345" t="s">
        <v>1877</v>
      </c>
      <c r="D345" t="str">
        <f>LEFT(C345,(FIND("_",C345)-1))</f>
        <v>female</v>
      </c>
      <c r="E345" t="str">
        <f t="shared" si="106"/>
        <v>Graduate or professional degree</v>
      </c>
      <c r="F345" t="str">
        <f>INDEX($K$4:$DJ$21,MATCH($C345,$H$4:$H$21,0),MATCH(_xlfn.CONCAT($B345,"_",F$3),$K$3:$DJ$3,0))</f>
        <v>58,210</v>
      </c>
      <c r="G345" t="str">
        <f>INDEX($K$4:$DJ$21,MATCH($C345,$H$4:$H$21,0),MATCH(_xlfn.CONCAT($B345,"_",G$3),$K$3:$DJ$3,0))</f>
        <v>±2,444</v>
      </c>
    </row>
    <row r="346" spans="2:7" x14ac:dyDescent="0.3">
      <c r="B346" t="s">
        <v>64</v>
      </c>
      <c r="C346" t="s">
        <v>1880</v>
      </c>
      <c r="D346" t="str">
        <f>LEFT(C346,(FIND("_",C346)-1))</f>
        <v>total</v>
      </c>
      <c r="E346" t="str">
        <f t="shared" si="106"/>
        <v>Total:</v>
      </c>
      <c r="F346" t="str">
        <f>INDEX($K$4:$DJ$21,MATCH($C346,$H$4:$H$21,0),MATCH(_xlfn.CONCAT($B346,"_",F$3),$K$3:$DJ$3,0))</f>
        <v>45,966</v>
      </c>
      <c r="G346" t="str">
        <f>INDEX($K$4:$DJ$21,MATCH($C346,$H$4:$H$21,0),MATCH(_xlfn.CONCAT($B346,"_",G$3),$K$3:$DJ$3,0))</f>
        <v>±802</v>
      </c>
    </row>
    <row r="347" spans="2:7" x14ac:dyDescent="0.3">
      <c r="B347" t="s">
        <v>64</v>
      </c>
      <c r="C347" t="s">
        <v>1861</v>
      </c>
      <c r="D347" t="str">
        <f>LEFT(C347,(FIND("_",C347)-1))</f>
        <v>total</v>
      </c>
      <c r="E347" t="str">
        <f t="shared" si="106"/>
        <v>Less than high school graduate</v>
      </c>
      <c r="F347" t="str">
        <f>INDEX($K$4:$DJ$21,MATCH($C347,$H$4:$H$21,0),MATCH(_xlfn.CONCAT($B347,"_",F$3),$K$3:$DJ$3,0))</f>
        <v>31,011</v>
      </c>
      <c r="G347" t="str">
        <f>INDEX($K$4:$DJ$21,MATCH($C347,$H$4:$H$21,0),MATCH(_xlfn.CONCAT($B347,"_",G$3),$K$3:$DJ$3,0))</f>
        <v>±1,816</v>
      </c>
    </row>
    <row r="348" spans="2:7" x14ac:dyDescent="0.3">
      <c r="B348" t="s">
        <v>64</v>
      </c>
      <c r="C348" t="s">
        <v>1862</v>
      </c>
      <c r="D348" t="str">
        <f>LEFT(C348,(FIND("_",C348)-1))</f>
        <v>total</v>
      </c>
      <c r="E348" t="str">
        <f t="shared" si="106"/>
        <v>High school graduate (includes equivalency)</v>
      </c>
      <c r="F348" t="str">
        <f>INDEX($K$4:$DJ$21,MATCH($C348,$H$4:$H$21,0),MATCH(_xlfn.CONCAT($B348,"_",F$3),$K$3:$DJ$3,0))</f>
        <v>36,375</v>
      </c>
      <c r="G348" t="str">
        <f>INDEX($K$4:$DJ$21,MATCH($C348,$H$4:$H$21,0),MATCH(_xlfn.CONCAT($B348,"_",G$3),$K$3:$DJ$3,0))</f>
        <v>±1,080</v>
      </c>
    </row>
    <row r="349" spans="2:7" x14ac:dyDescent="0.3">
      <c r="B349" t="s">
        <v>64</v>
      </c>
      <c r="C349" t="s">
        <v>1863</v>
      </c>
      <c r="D349" t="str">
        <f>LEFT(C349,(FIND("_",C349)-1))</f>
        <v>total</v>
      </c>
      <c r="E349" t="str">
        <f t="shared" si="106"/>
        <v>Some college or associate's degree</v>
      </c>
      <c r="F349" t="str">
        <f>INDEX($K$4:$DJ$21,MATCH($C349,$H$4:$H$21,0),MATCH(_xlfn.CONCAT($B349,"_",F$3),$K$3:$DJ$3,0))</f>
        <v>43,898</v>
      </c>
      <c r="G349" t="str">
        <f>INDEX($K$4:$DJ$21,MATCH($C349,$H$4:$H$21,0),MATCH(_xlfn.CONCAT($B349,"_",G$3),$K$3:$DJ$3,0))</f>
        <v>±1,709</v>
      </c>
    </row>
    <row r="350" spans="2:7" x14ac:dyDescent="0.3">
      <c r="B350" t="s">
        <v>64</v>
      </c>
      <c r="C350" t="s">
        <v>1864</v>
      </c>
      <c r="D350" t="str">
        <f>LEFT(C350,(FIND("_",C350)-1))</f>
        <v>total</v>
      </c>
      <c r="E350" t="str">
        <f t="shared" si="106"/>
        <v>Bachelor's degree</v>
      </c>
      <c r="F350" t="str">
        <f>INDEX($K$4:$DJ$21,MATCH($C350,$H$4:$H$21,0),MATCH(_xlfn.CONCAT($B350,"_",F$3),$K$3:$DJ$3,0))</f>
        <v>53,866</v>
      </c>
      <c r="G350" t="str">
        <f>INDEX($K$4:$DJ$21,MATCH($C350,$H$4:$H$21,0),MATCH(_xlfn.CONCAT($B350,"_",G$3),$K$3:$DJ$3,0))</f>
        <v>±1,760</v>
      </c>
    </row>
    <row r="351" spans="2:7" x14ac:dyDescent="0.3">
      <c r="B351" t="s">
        <v>64</v>
      </c>
      <c r="C351" t="s">
        <v>1865</v>
      </c>
      <c r="D351" t="str">
        <f>LEFT(C351,(FIND("_",C351)-1))</f>
        <v>total</v>
      </c>
      <c r="E351" t="str">
        <f t="shared" si="106"/>
        <v>Graduate or professional degree</v>
      </c>
      <c r="F351" t="str">
        <f>INDEX($K$4:$DJ$21,MATCH($C351,$H$4:$H$21,0),MATCH(_xlfn.CONCAT($B351,"_",F$3),$K$3:$DJ$3,0))</f>
        <v>69,390</v>
      </c>
      <c r="G351" t="str">
        <f>INDEX($K$4:$DJ$21,MATCH($C351,$H$4:$H$21,0),MATCH(_xlfn.CONCAT($B351,"_",G$3),$K$3:$DJ$3,0))</f>
        <v>±3,263</v>
      </c>
    </row>
    <row r="352" spans="2:7" x14ac:dyDescent="0.3">
      <c r="B352" t="s">
        <v>64</v>
      </c>
      <c r="C352" t="s">
        <v>1866</v>
      </c>
      <c r="D352" t="str">
        <f>LEFT(C352,(FIND("_",C352)-1))</f>
        <v>male</v>
      </c>
      <c r="E352" t="str">
        <f t="shared" si="106"/>
        <v>Male:</v>
      </c>
      <c r="F352" t="str">
        <f>INDEX($K$4:$DJ$21,MATCH($C352,$H$4:$H$21,0),MATCH(_xlfn.CONCAT($B352,"_",F$3),$K$3:$DJ$3,0))</f>
        <v>52,149</v>
      </c>
      <c r="G352" t="str">
        <f>INDEX($K$4:$DJ$21,MATCH($C352,$H$4:$H$21,0),MATCH(_xlfn.CONCAT($B352,"_",G$3),$K$3:$DJ$3,0))</f>
        <v>±1,051</v>
      </c>
    </row>
    <row r="353" spans="2:7" x14ac:dyDescent="0.3">
      <c r="B353" t="s">
        <v>64</v>
      </c>
      <c r="C353" t="s">
        <v>1867</v>
      </c>
      <c r="D353" t="str">
        <f>LEFT(C353,(FIND("_",C353)-1))</f>
        <v>male</v>
      </c>
      <c r="E353" t="str">
        <f t="shared" si="106"/>
        <v>Less than high school graduate</v>
      </c>
      <c r="F353" t="str">
        <f>INDEX($K$4:$DJ$21,MATCH($C353,$H$4:$H$21,0),MATCH(_xlfn.CONCAT($B353,"_",F$3),$K$3:$DJ$3,0))</f>
        <v>32,142</v>
      </c>
      <c r="G353" t="str">
        <f>INDEX($K$4:$DJ$21,MATCH($C353,$H$4:$H$21,0),MATCH(_xlfn.CONCAT($B353,"_",G$3),$K$3:$DJ$3,0))</f>
        <v>±4,130</v>
      </c>
    </row>
    <row r="354" spans="2:7" x14ac:dyDescent="0.3">
      <c r="B354" t="s">
        <v>64</v>
      </c>
      <c r="C354" t="s">
        <v>1868</v>
      </c>
      <c r="D354" t="str">
        <f>LEFT(C354,(FIND("_",C354)-1))</f>
        <v>male</v>
      </c>
      <c r="E354" t="str">
        <f t="shared" si="106"/>
        <v>High school graduate (includes equivalency)</v>
      </c>
      <c r="F354" t="str">
        <f>INDEX($K$4:$DJ$21,MATCH($C354,$H$4:$H$21,0),MATCH(_xlfn.CONCAT($B354,"_",F$3),$K$3:$DJ$3,0))</f>
        <v>41,301</v>
      </c>
      <c r="G354" t="str">
        <f>INDEX($K$4:$DJ$21,MATCH($C354,$H$4:$H$21,0),MATCH(_xlfn.CONCAT($B354,"_",G$3),$K$3:$DJ$3,0))</f>
        <v>±1,129</v>
      </c>
    </row>
    <row r="355" spans="2:7" x14ac:dyDescent="0.3">
      <c r="B355" t="s">
        <v>64</v>
      </c>
      <c r="C355" t="s">
        <v>1869</v>
      </c>
      <c r="D355" t="str">
        <f>LEFT(C355,(FIND("_",C355)-1))</f>
        <v>male</v>
      </c>
      <c r="E355" t="str">
        <f t="shared" si="106"/>
        <v>Some college or associate's degree</v>
      </c>
      <c r="F355" t="str">
        <f>INDEX($K$4:$DJ$21,MATCH($C355,$H$4:$H$21,0),MATCH(_xlfn.CONCAT($B355,"_",F$3),$K$3:$DJ$3,0))</f>
        <v>54,061</v>
      </c>
      <c r="G355" t="str">
        <f>INDEX($K$4:$DJ$21,MATCH($C355,$H$4:$H$21,0),MATCH(_xlfn.CONCAT($B355,"_",G$3),$K$3:$DJ$3,0))</f>
        <v>±1,839</v>
      </c>
    </row>
    <row r="356" spans="2:7" x14ac:dyDescent="0.3">
      <c r="B356" t="s">
        <v>64</v>
      </c>
      <c r="C356" t="s">
        <v>1870</v>
      </c>
      <c r="D356" t="str">
        <f>LEFT(C356,(FIND("_",C356)-1))</f>
        <v>male</v>
      </c>
      <c r="E356" t="str">
        <f t="shared" si="106"/>
        <v>Bachelor's degree</v>
      </c>
      <c r="F356" t="str">
        <f>INDEX($K$4:$DJ$21,MATCH($C356,$H$4:$H$21,0),MATCH(_xlfn.CONCAT($B356,"_",F$3),$K$3:$DJ$3,0))</f>
        <v>63,107</v>
      </c>
      <c r="G356" t="str">
        <f>INDEX($K$4:$DJ$21,MATCH($C356,$H$4:$H$21,0),MATCH(_xlfn.CONCAT($B356,"_",G$3),$K$3:$DJ$3,0))</f>
        <v>±2,099</v>
      </c>
    </row>
    <row r="357" spans="2:7" x14ac:dyDescent="0.3">
      <c r="B357" t="s">
        <v>64</v>
      </c>
      <c r="C357" t="s">
        <v>1871</v>
      </c>
      <c r="D357" t="str">
        <f>LEFT(C357,(FIND("_",C357)-1))</f>
        <v>male</v>
      </c>
      <c r="E357" t="str">
        <f t="shared" si="106"/>
        <v>Graduate or professional degree</v>
      </c>
      <c r="F357" t="str">
        <f>INDEX($K$4:$DJ$21,MATCH($C357,$H$4:$H$21,0),MATCH(_xlfn.CONCAT($B357,"_",F$3),$K$3:$DJ$3,0))</f>
        <v>81,854</v>
      </c>
      <c r="G357" t="str">
        <f>INDEX($K$4:$DJ$21,MATCH($C357,$H$4:$H$21,0),MATCH(_xlfn.CONCAT($B357,"_",G$3),$K$3:$DJ$3,0))</f>
        <v>±5,251</v>
      </c>
    </row>
    <row r="358" spans="2:7" x14ac:dyDescent="0.3">
      <c r="B358" t="s">
        <v>64</v>
      </c>
      <c r="C358" t="s">
        <v>1872</v>
      </c>
      <c r="D358" t="str">
        <f>LEFT(C358,(FIND("_",C358)-1))</f>
        <v>female</v>
      </c>
      <c r="E358" t="str">
        <f t="shared" si="106"/>
        <v>Female:</v>
      </c>
      <c r="F358" t="str">
        <f>INDEX($K$4:$DJ$21,MATCH($C358,$H$4:$H$21,0),MATCH(_xlfn.CONCAT($B358,"_",F$3),$K$3:$DJ$3,0))</f>
        <v>40,876</v>
      </c>
      <c r="G358" t="str">
        <f>INDEX($K$4:$DJ$21,MATCH($C358,$H$4:$H$21,0),MATCH(_xlfn.CONCAT($B358,"_",G$3),$K$3:$DJ$3,0))</f>
        <v>±818</v>
      </c>
    </row>
    <row r="359" spans="2:7" x14ac:dyDescent="0.3">
      <c r="B359" t="s">
        <v>64</v>
      </c>
      <c r="C359" t="s">
        <v>1873</v>
      </c>
      <c r="D359" t="str">
        <f>LEFT(C359,(FIND("_",C359)-1))</f>
        <v>female</v>
      </c>
      <c r="E359" t="str">
        <f t="shared" si="106"/>
        <v>Less than high school graduate</v>
      </c>
      <c r="F359" t="str">
        <f>INDEX($K$4:$DJ$21,MATCH($C359,$H$4:$H$21,0),MATCH(_xlfn.CONCAT($B359,"_",F$3),$K$3:$DJ$3,0))</f>
        <v>28,273</v>
      </c>
      <c r="G359" t="str">
        <f>INDEX($K$4:$DJ$21,MATCH($C359,$H$4:$H$21,0),MATCH(_xlfn.CONCAT($B359,"_",G$3),$K$3:$DJ$3,0))</f>
        <v>±3,093</v>
      </c>
    </row>
    <row r="360" spans="2:7" x14ac:dyDescent="0.3">
      <c r="B360" t="s">
        <v>64</v>
      </c>
      <c r="C360" t="s">
        <v>1874</v>
      </c>
      <c r="D360" t="str">
        <f>LEFT(C360,(FIND("_",C360)-1))</f>
        <v>female</v>
      </c>
      <c r="E360" t="str">
        <f t="shared" si="106"/>
        <v>High school graduate (includes equivalency)</v>
      </c>
      <c r="F360" t="str">
        <f>INDEX($K$4:$DJ$21,MATCH($C360,$H$4:$H$21,0),MATCH(_xlfn.CONCAT($B360,"_",F$3),$K$3:$DJ$3,0))</f>
        <v>31,194</v>
      </c>
      <c r="G360" t="str">
        <f>INDEX($K$4:$DJ$21,MATCH($C360,$H$4:$H$21,0),MATCH(_xlfn.CONCAT($B360,"_",G$3),$K$3:$DJ$3,0))</f>
        <v>±1,045</v>
      </c>
    </row>
    <row r="361" spans="2:7" x14ac:dyDescent="0.3">
      <c r="B361" t="s">
        <v>64</v>
      </c>
      <c r="C361" t="s">
        <v>1875</v>
      </c>
      <c r="D361" t="str">
        <f>LEFT(C361,(FIND("_",C361)-1))</f>
        <v>female</v>
      </c>
      <c r="E361" t="str">
        <f t="shared" si="106"/>
        <v>Some college or associate's degree</v>
      </c>
      <c r="F361" t="str">
        <f>INDEX($K$4:$DJ$21,MATCH($C361,$H$4:$H$21,0),MATCH(_xlfn.CONCAT($B361,"_",F$3),$K$3:$DJ$3,0))</f>
        <v>36,099</v>
      </c>
      <c r="G361" t="str">
        <f>INDEX($K$4:$DJ$21,MATCH($C361,$H$4:$H$21,0),MATCH(_xlfn.CONCAT($B361,"_",G$3),$K$3:$DJ$3,0))</f>
        <v>±1,635</v>
      </c>
    </row>
    <row r="362" spans="2:7" x14ac:dyDescent="0.3">
      <c r="B362" t="s">
        <v>64</v>
      </c>
      <c r="C362" t="s">
        <v>1876</v>
      </c>
      <c r="D362" t="str">
        <f>LEFT(C362,(FIND("_",C362)-1))</f>
        <v>female</v>
      </c>
      <c r="E362" t="str">
        <f t="shared" si="106"/>
        <v>Bachelor's degree</v>
      </c>
      <c r="F362" t="str">
        <f>INDEX($K$4:$DJ$21,MATCH($C362,$H$4:$H$21,0),MATCH(_xlfn.CONCAT($B362,"_",F$3),$K$3:$DJ$3,0))</f>
        <v>48,718</v>
      </c>
      <c r="G362" t="str">
        <f>INDEX($K$4:$DJ$21,MATCH($C362,$H$4:$H$21,0),MATCH(_xlfn.CONCAT($B362,"_",G$3),$K$3:$DJ$3,0))</f>
        <v>±2,529</v>
      </c>
    </row>
    <row r="363" spans="2:7" x14ac:dyDescent="0.3">
      <c r="B363" t="s">
        <v>64</v>
      </c>
      <c r="C363" t="s">
        <v>1877</v>
      </c>
      <c r="D363" t="str">
        <f>LEFT(C363,(FIND("_",C363)-1))</f>
        <v>female</v>
      </c>
      <c r="E363" t="str">
        <f t="shared" si="106"/>
        <v>Graduate or professional degree</v>
      </c>
      <c r="F363" t="str">
        <f>INDEX($K$4:$DJ$21,MATCH($C363,$H$4:$H$21,0),MATCH(_xlfn.CONCAT($B363,"_",F$3),$K$3:$DJ$3,0))</f>
        <v>62,836</v>
      </c>
      <c r="G363" t="str">
        <f>INDEX($K$4:$DJ$21,MATCH($C363,$H$4:$H$21,0),MATCH(_xlfn.CONCAT($B363,"_",G$3),$K$3:$DJ$3,0))</f>
        <v>±2,235</v>
      </c>
    </row>
    <row r="364" spans="2:7" x14ac:dyDescent="0.3">
      <c r="B364" t="s">
        <v>65</v>
      </c>
      <c r="C364" t="s">
        <v>1880</v>
      </c>
      <c r="D364" t="str">
        <f>LEFT(C364,(FIND("_",C364)-1))</f>
        <v>total</v>
      </c>
      <c r="E364" t="str">
        <f t="shared" si="106"/>
        <v>Total:</v>
      </c>
      <c r="F364" t="str">
        <f>INDEX($K$4:$DJ$21,MATCH($C364,$H$4:$H$21,0),MATCH(_xlfn.CONCAT($B364,"_",F$3),$K$3:$DJ$3,0))</f>
        <v>61,166</v>
      </c>
      <c r="G364" t="str">
        <f>INDEX($K$4:$DJ$21,MATCH($C364,$H$4:$H$21,0),MATCH(_xlfn.CONCAT($B364,"_",G$3),$K$3:$DJ$3,0))</f>
        <v>±532</v>
      </c>
    </row>
    <row r="365" spans="2:7" x14ac:dyDescent="0.3">
      <c r="B365" t="s">
        <v>65</v>
      </c>
      <c r="C365" t="s">
        <v>1861</v>
      </c>
      <c r="D365" t="str">
        <f>LEFT(C365,(FIND("_",C365)-1))</f>
        <v>total</v>
      </c>
      <c r="E365" t="str">
        <f t="shared" si="106"/>
        <v>Less than high school graduate</v>
      </c>
      <c r="F365" t="str">
        <f>INDEX($K$4:$DJ$21,MATCH($C365,$H$4:$H$21,0),MATCH(_xlfn.CONCAT($B365,"_",F$3),$K$3:$DJ$3,0))</f>
        <v>33,805</v>
      </c>
      <c r="G365" t="str">
        <f>INDEX($K$4:$DJ$21,MATCH($C365,$H$4:$H$21,0),MATCH(_xlfn.CONCAT($B365,"_",G$3),$K$3:$DJ$3,0))</f>
        <v>±1,890</v>
      </c>
    </row>
    <row r="366" spans="2:7" x14ac:dyDescent="0.3">
      <c r="B366" t="s">
        <v>65</v>
      </c>
      <c r="C366" t="s">
        <v>1862</v>
      </c>
      <c r="D366" t="str">
        <f>LEFT(C366,(FIND("_",C366)-1))</f>
        <v>total</v>
      </c>
      <c r="E366" t="str">
        <f t="shared" si="106"/>
        <v>High school graduate (includes equivalency)</v>
      </c>
      <c r="F366" t="str">
        <f>INDEX($K$4:$DJ$21,MATCH($C366,$H$4:$H$21,0),MATCH(_xlfn.CONCAT($B366,"_",F$3),$K$3:$DJ$3,0))</f>
        <v>40,888</v>
      </c>
      <c r="G366" t="str">
        <f>INDEX($K$4:$DJ$21,MATCH($C366,$H$4:$H$21,0),MATCH(_xlfn.CONCAT($B366,"_",G$3),$K$3:$DJ$3,0))</f>
        <v>±673</v>
      </c>
    </row>
    <row r="367" spans="2:7" x14ac:dyDescent="0.3">
      <c r="B367" t="s">
        <v>65</v>
      </c>
      <c r="C367" t="s">
        <v>1863</v>
      </c>
      <c r="D367" t="str">
        <f>LEFT(C367,(FIND("_",C367)-1))</f>
        <v>total</v>
      </c>
      <c r="E367" t="str">
        <f t="shared" si="106"/>
        <v>Some college or associate's degree</v>
      </c>
      <c r="F367" t="str">
        <f>INDEX($K$4:$DJ$21,MATCH($C367,$H$4:$H$21,0),MATCH(_xlfn.CONCAT($B367,"_",F$3),$K$3:$DJ$3,0))</f>
        <v>50,548</v>
      </c>
      <c r="G367" t="str">
        <f>INDEX($K$4:$DJ$21,MATCH($C367,$H$4:$H$21,0),MATCH(_xlfn.CONCAT($B367,"_",G$3),$K$3:$DJ$3,0))</f>
        <v>±879</v>
      </c>
    </row>
    <row r="368" spans="2:7" x14ac:dyDescent="0.3">
      <c r="B368" t="s">
        <v>65</v>
      </c>
      <c r="C368" t="s">
        <v>1864</v>
      </c>
      <c r="D368" t="str">
        <f>LEFT(C368,(FIND("_",C368)-1))</f>
        <v>total</v>
      </c>
      <c r="E368" t="str">
        <f t="shared" si="106"/>
        <v>Bachelor's degree</v>
      </c>
      <c r="F368" t="str">
        <f>INDEX($K$4:$DJ$21,MATCH($C368,$H$4:$H$21,0),MATCH(_xlfn.CONCAT($B368,"_",F$3),$K$3:$DJ$3,0))</f>
        <v>76,711</v>
      </c>
      <c r="G368" t="str">
        <f>INDEX($K$4:$DJ$21,MATCH($C368,$H$4:$H$21,0),MATCH(_xlfn.CONCAT($B368,"_",G$3),$K$3:$DJ$3,0))</f>
        <v>±1,358</v>
      </c>
    </row>
    <row r="369" spans="2:7" x14ac:dyDescent="0.3">
      <c r="B369" t="s">
        <v>65</v>
      </c>
      <c r="C369" t="s">
        <v>1865</v>
      </c>
      <c r="D369" t="str">
        <f>LEFT(C369,(FIND("_",C369)-1))</f>
        <v>total</v>
      </c>
      <c r="E369" t="str">
        <f t="shared" si="106"/>
        <v>Graduate or professional degree</v>
      </c>
      <c r="F369" t="str">
        <f>INDEX($K$4:$DJ$21,MATCH($C369,$H$4:$H$21,0),MATCH(_xlfn.CONCAT($B369,"_",F$3),$K$3:$DJ$3,0))</f>
        <v>99,484</v>
      </c>
      <c r="G369" t="str">
        <f>INDEX($K$4:$DJ$21,MATCH($C369,$H$4:$H$21,0),MATCH(_xlfn.CONCAT($B369,"_",G$3),$K$3:$DJ$3,0))</f>
        <v>±1,941</v>
      </c>
    </row>
    <row r="370" spans="2:7" x14ac:dyDescent="0.3">
      <c r="B370" t="s">
        <v>65</v>
      </c>
      <c r="C370" t="s">
        <v>1866</v>
      </c>
      <c r="D370" t="str">
        <f>LEFT(C370,(FIND("_",C370)-1))</f>
        <v>male</v>
      </c>
      <c r="E370" t="str">
        <f t="shared" si="106"/>
        <v>Male:</v>
      </c>
      <c r="F370" t="str">
        <f>INDEX($K$4:$DJ$21,MATCH($C370,$H$4:$H$21,0),MATCH(_xlfn.CONCAT($B370,"_",F$3),$K$3:$DJ$3,0))</f>
        <v>68,040</v>
      </c>
      <c r="G370" t="str">
        <f>INDEX($K$4:$DJ$21,MATCH($C370,$H$4:$H$21,0),MATCH(_xlfn.CONCAT($B370,"_",G$3),$K$3:$DJ$3,0))</f>
        <v>±1,538</v>
      </c>
    </row>
    <row r="371" spans="2:7" x14ac:dyDescent="0.3">
      <c r="B371" t="s">
        <v>65</v>
      </c>
      <c r="C371" t="s">
        <v>1867</v>
      </c>
      <c r="D371" t="str">
        <f>LEFT(C371,(FIND("_",C371)-1))</f>
        <v>male</v>
      </c>
      <c r="E371" t="str">
        <f t="shared" si="106"/>
        <v>Less than high school graduate</v>
      </c>
      <c r="F371" t="str">
        <f>INDEX($K$4:$DJ$21,MATCH($C371,$H$4:$H$21,0),MATCH(_xlfn.CONCAT($B371,"_",F$3),$K$3:$DJ$3,0))</f>
        <v>38,901</v>
      </c>
      <c r="G371" t="str">
        <f>INDEX($K$4:$DJ$21,MATCH($C371,$H$4:$H$21,0),MATCH(_xlfn.CONCAT($B371,"_",G$3),$K$3:$DJ$3,0))</f>
        <v>±2,215</v>
      </c>
    </row>
    <row r="372" spans="2:7" x14ac:dyDescent="0.3">
      <c r="B372" t="s">
        <v>65</v>
      </c>
      <c r="C372" t="s">
        <v>1868</v>
      </c>
      <c r="D372" t="str">
        <f>LEFT(C372,(FIND("_",C372)-1))</f>
        <v>male</v>
      </c>
      <c r="E372" t="str">
        <f t="shared" si="106"/>
        <v>High school graduate (includes equivalency)</v>
      </c>
      <c r="F372" t="str">
        <f>INDEX($K$4:$DJ$21,MATCH($C372,$H$4:$H$21,0),MATCH(_xlfn.CONCAT($B372,"_",F$3),$K$3:$DJ$3,0))</f>
        <v>47,057</v>
      </c>
      <c r="G372" t="str">
        <f>INDEX($K$4:$DJ$21,MATCH($C372,$H$4:$H$21,0),MATCH(_xlfn.CONCAT($B372,"_",G$3),$K$3:$DJ$3,0))</f>
        <v>±1,383</v>
      </c>
    </row>
    <row r="373" spans="2:7" x14ac:dyDescent="0.3">
      <c r="B373" t="s">
        <v>65</v>
      </c>
      <c r="C373" t="s">
        <v>1869</v>
      </c>
      <c r="D373" t="str">
        <f>LEFT(C373,(FIND("_",C373)-1))</f>
        <v>male</v>
      </c>
      <c r="E373" t="str">
        <f t="shared" si="106"/>
        <v>Some college or associate's degree</v>
      </c>
      <c r="F373" t="str">
        <f>INDEX($K$4:$DJ$21,MATCH($C373,$H$4:$H$21,0),MATCH(_xlfn.CONCAT($B373,"_",F$3),$K$3:$DJ$3,0))</f>
        <v>61,134</v>
      </c>
      <c r="G373" t="str">
        <f>INDEX($K$4:$DJ$21,MATCH($C373,$H$4:$H$21,0),MATCH(_xlfn.CONCAT($B373,"_",G$3),$K$3:$DJ$3,0))</f>
        <v>±1,543</v>
      </c>
    </row>
    <row r="374" spans="2:7" x14ac:dyDescent="0.3">
      <c r="B374" t="s">
        <v>65</v>
      </c>
      <c r="C374" t="s">
        <v>1870</v>
      </c>
      <c r="D374" t="str">
        <f>LEFT(C374,(FIND("_",C374)-1))</f>
        <v>male</v>
      </c>
      <c r="E374" t="str">
        <f t="shared" si="106"/>
        <v>Bachelor's degree</v>
      </c>
      <c r="F374" t="str">
        <f>INDEX($K$4:$DJ$21,MATCH($C374,$H$4:$H$21,0),MATCH(_xlfn.CONCAT($B374,"_",F$3),$K$3:$DJ$3,0))</f>
        <v>90,008</v>
      </c>
      <c r="G374" t="str">
        <f>INDEX($K$4:$DJ$21,MATCH($C374,$H$4:$H$21,0),MATCH(_xlfn.CONCAT($B374,"_",G$3),$K$3:$DJ$3,0))</f>
        <v>±2,681</v>
      </c>
    </row>
    <row r="375" spans="2:7" x14ac:dyDescent="0.3">
      <c r="B375" t="s">
        <v>65</v>
      </c>
      <c r="C375" t="s">
        <v>1871</v>
      </c>
      <c r="D375" t="str">
        <f>LEFT(C375,(FIND("_",C375)-1))</f>
        <v>male</v>
      </c>
      <c r="E375" t="str">
        <f t="shared" si="106"/>
        <v>Graduate or professional degree</v>
      </c>
      <c r="F375" t="str">
        <f>INDEX($K$4:$DJ$21,MATCH($C375,$H$4:$H$21,0),MATCH(_xlfn.CONCAT($B375,"_",F$3),$K$3:$DJ$3,0))</f>
        <v>116,827</v>
      </c>
      <c r="G375" t="str">
        <f>INDEX($K$4:$DJ$21,MATCH($C375,$H$4:$H$21,0),MATCH(_xlfn.CONCAT($B375,"_",G$3),$K$3:$DJ$3,0))</f>
        <v>±2,669</v>
      </c>
    </row>
    <row r="376" spans="2:7" x14ac:dyDescent="0.3">
      <c r="B376" t="s">
        <v>65</v>
      </c>
      <c r="C376" t="s">
        <v>1872</v>
      </c>
      <c r="D376" t="str">
        <f>LEFT(C376,(FIND("_",C376)-1))</f>
        <v>female</v>
      </c>
      <c r="E376" t="str">
        <f t="shared" si="106"/>
        <v>Female:</v>
      </c>
      <c r="F376" t="str">
        <f>INDEX($K$4:$DJ$21,MATCH($C376,$H$4:$H$21,0),MATCH(_xlfn.CONCAT($B376,"_",F$3),$K$3:$DJ$3,0))</f>
        <v>53,748</v>
      </c>
      <c r="G376" t="str">
        <f>INDEX($K$4:$DJ$21,MATCH($C376,$H$4:$H$21,0),MATCH(_xlfn.CONCAT($B376,"_",G$3),$K$3:$DJ$3,0))</f>
        <v>±943</v>
      </c>
    </row>
    <row r="377" spans="2:7" x14ac:dyDescent="0.3">
      <c r="B377" t="s">
        <v>65</v>
      </c>
      <c r="C377" t="s">
        <v>1873</v>
      </c>
      <c r="D377" t="str">
        <f>LEFT(C377,(FIND("_",C377)-1))</f>
        <v>female</v>
      </c>
      <c r="E377" t="str">
        <f t="shared" si="106"/>
        <v>Less than high school graduate</v>
      </c>
      <c r="F377" t="str">
        <f>INDEX($K$4:$DJ$21,MATCH($C377,$H$4:$H$21,0),MATCH(_xlfn.CONCAT($B377,"_",F$3),$K$3:$DJ$3,0))</f>
        <v>26,691</v>
      </c>
      <c r="G377" t="str">
        <f>INDEX($K$4:$DJ$21,MATCH($C377,$H$4:$H$21,0),MATCH(_xlfn.CONCAT($B377,"_",G$3),$K$3:$DJ$3,0))</f>
        <v>±1,976</v>
      </c>
    </row>
    <row r="378" spans="2:7" x14ac:dyDescent="0.3">
      <c r="B378" t="s">
        <v>65</v>
      </c>
      <c r="C378" t="s">
        <v>1874</v>
      </c>
      <c r="D378" t="str">
        <f>LEFT(C378,(FIND("_",C378)-1))</f>
        <v>female</v>
      </c>
      <c r="E378" t="str">
        <f t="shared" si="106"/>
        <v>High school graduate (includes equivalency)</v>
      </c>
      <c r="F378" t="str">
        <f>INDEX($K$4:$DJ$21,MATCH($C378,$H$4:$H$21,0),MATCH(_xlfn.CONCAT($B378,"_",F$3),$K$3:$DJ$3,0))</f>
        <v>33,132</v>
      </c>
      <c r="G378" t="str">
        <f>INDEX($K$4:$DJ$21,MATCH($C378,$H$4:$H$21,0),MATCH(_xlfn.CONCAT($B378,"_",G$3),$K$3:$DJ$3,0))</f>
        <v>±1,330</v>
      </c>
    </row>
    <row r="379" spans="2:7" x14ac:dyDescent="0.3">
      <c r="B379" t="s">
        <v>65</v>
      </c>
      <c r="C379" t="s">
        <v>1875</v>
      </c>
      <c r="D379" t="str">
        <f>LEFT(C379,(FIND("_",C379)-1))</f>
        <v>female</v>
      </c>
      <c r="E379" t="str">
        <f t="shared" si="106"/>
        <v>Some college or associate's degree</v>
      </c>
      <c r="F379" t="str">
        <f>INDEX($K$4:$DJ$21,MATCH($C379,$H$4:$H$21,0),MATCH(_xlfn.CONCAT($B379,"_",F$3),$K$3:$DJ$3,0))</f>
        <v>42,177</v>
      </c>
      <c r="G379" t="str">
        <f>INDEX($K$4:$DJ$21,MATCH($C379,$H$4:$H$21,0),MATCH(_xlfn.CONCAT($B379,"_",G$3),$K$3:$DJ$3,0))</f>
        <v>±860</v>
      </c>
    </row>
    <row r="380" spans="2:7" x14ac:dyDescent="0.3">
      <c r="B380" t="s">
        <v>65</v>
      </c>
      <c r="C380" t="s">
        <v>1876</v>
      </c>
      <c r="D380" t="str">
        <f>LEFT(C380,(FIND("_",C380)-1))</f>
        <v>female</v>
      </c>
      <c r="E380" t="str">
        <f t="shared" si="106"/>
        <v>Bachelor's degree</v>
      </c>
      <c r="F380" t="str">
        <f>INDEX($K$4:$DJ$21,MATCH($C380,$H$4:$H$21,0),MATCH(_xlfn.CONCAT($B380,"_",F$3),$K$3:$DJ$3,0))</f>
        <v>66,173</v>
      </c>
      <c r="G380" t="str">
        <f>INDEX($K$4:$DJ$21,MATCH($C380,$H$4:$H$21,0),MATCH(_xlfn.CONCAT($B380,"_",G$3),$K$3:$DJ$3,0))</f>
        <v>±2,036</v>
      </c>
    </row>
    <row r="381" spans="2:7" x14ac:dyDescent="0.3">
      <c r="B381" t="s">
        <v>65</v>
      </c>
      <c r="C381" t="s">
        <v>1877</v>
      </c>
      <c r="D381" t="str">
        <f>LEFT(C381,(FIND("_",C381)-1))</f>
        <v>female</v>
      </c>
      <c r="E381" t="str">
        <f t="shared" si="106"/>
        <v>Graduate or professional degree</v>
      </c>
      <c r="F381" t="str">
        <f>INDEX($K$4:$DJ$21,MATCH($C381,$H$4:$H$21,0),MATCH(_xlfn.CONCAT($B381,"_",F$3),$K$3:$DJ$3,0))</f>
        <v>86,330</v>
      </c>
      <c r="G381" t="str">
        <f>INDEX($K$4:$DJ$21,MATCH($C381,$H$4:$H$21,0),MATCH(_xlfn.CONCAT($B381,"_",G$3),$K$3:$DJ$3,0))</f>
        <v>±2,151</v>
      </c>
    </row>
    <row r="382" spans="2:7" x14ac:dyDescent="0.3">
      <c r="B382" t="s">
        <v>66</v>
      </c>
      <c r="C382" t="s">
        <v>1880</v>
      </c>
      <c r="D382" t="str">
        <f>LEFT(C382,(FIND("_",C382)-1))</f>
        <v>total</v>
      </c>
      <c r="E382" t="str">
        <f t="shared" si="106"/>
        <v>Total:</v>
      </c>
      <c r="F382" t="str">
        <f>INDEX($K$4:$DJ$21,MATCH($C382,$H$4:$H$21,0),MATCH(_xlfn.CONCAT($B382,"_",F$3),$K$3:$DJ$3,0))</f>
        <v>62,009</v>
      </c>
      <c r="G382" t="str">
        <f>INDEX($K$4:$DJ$21,MATCH($C382,$H$4:$H$21,0),MATCH(_xlfn.CONCAT($B382,"_",G$3),$K$3:$DJ$3,0))</f>
        <v>±462</v>
      </c>
    </row>
    <row r="383" spans="2:7" x14ac:dyDescent="0.3">
      <c r="B383" t="s">
        <v>66</v>
      </c>
      <c r="C383" t="s">
        <v>1861</v>
      </c>
      <c r="D383" t="str">
        <f>LEFT(C383,(FIND("_",C383)-1))</f>
        <v>total</v>
      </c>
      <c r="E383" t="str">
        <f t="shared" si="106"/>
        <v>Less than high school graduate</v>
      </c>
      <c r="F383" t="str">
        <f>INDEX($K$4:$DJ$21,MATCH($C383,$H$4:$H$21,0),MATCH(_xlfn.CONCAT($B383,"_",F$3),$K$3:$DJ$3,0))</f>
        <v>34,472</v>
      </c>
      <c r="G383" t="str">
        <f>INDEX($K$4:$DJ$21,MATCH($C383,$H$4:$H$21,0),MATCH(_xlfn.CONCAT($B383,"_",G$3),$K$3:$DJ$3,0))</f>
        <v>±2,061</v>
      </c>
    </row>
    <row r="384" spans="2:7" x14ac:dyDescent="0.3">
      <c r="B384" t="s">
        <v>66</v>
      </c>
      <c r="C384" t="s">
        <v>1862</v>
      </c>
      <c r="D384" t="str">
        <f>LEFT(C384,(FIND("_",C384)-1))</f>
        <v>total</v>
      </c>
      <c r="E384" t="str">
        <f t="shared" si="106"/>
        <v>High school graduate (includes equivalency)</v>
      </c>
      <c r="F384" t="str">
        <f>INDEX($K$4:$DJ$21,MATCH($C384,$H$4:$H$21,0),MATCH(_xlfn.CONCAT($B384,"_",F$3),$K$3:$DJ$3,0))</f>
        <v>42,196</v>
      </c>
      <c r="G384" t="str">
        <f>INDEX($K$4:$DJ$21,MATCH($C384,$H$4:$H$21,0),MATCH(_xlfn.CONCAT($B384,"_",G$3),$K$3:$DJ$3,0))</f>
        <v>±531</v>
      </c>
    </row>
    <row r="385" spans="2:7" x14ac:dyDescent="0.3">
      <c r="B385" t="s">
        <v>66</v>
      </c>
      <c r="C385" t="s">
        <v>1863</v>
      </c>
      <c r="D385" t="str">
        <f>LEFT(C385,(FIND("_",C385)-1))</f>
        <v>total</v>
      </c>
      <c r="E385" t="str">
        <f t="shared" si="106"/>
        <v>Some college or associate's degree</v>
      </c>
      <c r="F385" t="str">
        <f>INDEX($K$4:$DJ$21,MATCH($C385,$H$4:$H$21,0),MATCH(_xlfn.CONCAT($B385,"_",F$3),$K$3:$DJ$3,0))</f>
        <v>49,021</v>
      </c>
      <c r="G385" t="str">
        <f>INDEX($K$4:$DJ$21,MATCH($C385,$H$4:$H$21,0),MATCH(_xlfn.CONCAT($B385,"_",G$3),$K$3:$DJ$3,0))</f>
        <v>±1,132</v>
      </c>
    </row>
    <row r="386" spans="2:7" x14ac:dyDescent="0.3">
      <c r="B386" t="s">
        <v>66</v>
      </c>
      <c r="C386" t="s">
        <v>1864</v>
      </c>
      <c r="D386" t="str">
        <f>LEFT(C386,(FIND("_",C386)-1))</f>
        <v>total</v>
      </c>
      <c r="E386" t="str">
        <f t="shared" si="106"/>
        <v>Bachelor's degree</v>
      </c>
      <c r="F386" t="str">
        <f>INDEX($K$4:$DJ$21,MATCH($C386,$H$4:$H$21,0),MATCH(_xlfn.CONCAT($B386,"_",F$3),$K$3:$DJ$3,0))</f>
        <v>77,137</v>
      </c>
      <c r="G386" t="str">
        <f>INDEX($K$4:$DJ$21,MATCH($C386,$H$4:$H$21,0),MATCH(_xlfn.CONCAT($B386,"_",G$3),$K$3:$DJ$3,0))</f>
        <v>±1,049</v>
      </c>
    </row>
    <row r="387" spans="2:7" x14ac:dyDescent="0.3">
      <c r="B387" t="s">
        <v>66</v>
      </c>
      <c r="C387" t="s">
        <v>1865</v>
      </c>
      <c r="D387" t="str">
        <f>LEFT(C387,(FIND("_",C387)-1))</f>
        <v>total</v>
      </c>
      <c r="E387" t="str">
        <f t="shared" si="106"/>
        <v>Graduate or professional degree</v>
      </c>
      <c r="F387" t="str">
        <f>INDEX($K$4:$DJ$21,MATCH($C387,$H$4:$H$21,0),MATCH(_xlfn.CONCAT($B387,"_",F$3),$K$3:$DJ$3,0))</f>
        <v>95,136</v>
      </c>
      <c r="G387" t="str">
        <f>INDEX($K$4:$DJ$21,MATCH($C387,$H$4:$H$21,0),MATCH(_xlfn.CONCAT($B387,"_",G$3),$K$3:$DJ$3,0))</f>
        <v>±1,232</v>
      </c>
    </row>
    <row r="388" spans="2:7" x14ac:dyDescent="0.3">
      <c r="B388" t="s">
        <v>66</v>
      </c>
      <c r="C388" t="s">
        <v>1866</v>
      </c>
      <c r="D388" t="str">
        <f>LEFT(C388,(FIND("_",C388)-1))</f>
        <v>male</v>
      </c>
      <c r="E388" t="str">
        <f t="shared" si="106"/>
        <v>Male:</v>
      </c>
      <c r="F388" t="str">
        <f>INDEX($K$4:$DJ$21,MATCH($C388,$H$4:$H$21,0),MATCH(_xlfn.CONCAT($B388,"_",F$3),$K$3:$DJ$3,0))</f>
        <v>71,293</v>
      </c>
      <c r="G388" t="str">
        <f>INDEX($K$4:$DJ$21,MATCH($C388,$H$4:$H$21,0),MATCH(_xlfn.CONCAT($B388,"_",G$3),$K$3:$DJ$3,0))</f>
        <v>±944</v>
      </c>
    </row>
    <row r="389" spans="2:7" x14ac:dyDescent="0.3">
      <c r="B389" t="s">
        <v>66</v>
      </c>
      <c r="C389" t="s">
        <v>1867</v>
      </c>
      <c r="D389" t="str">
        <f>LEFT(C389,(FIND("_",C389)-1))</f>
        <v>male</v>
      </c>
      <c r="E389" t="str">
        <f t="shared" ref="E389:E452" si="107">RIGHT(C389,LEN(C389)-FIND("_",C389))</f>
        <v>Less than high school graduate</v>
      </c>
      <c r="F389" t="str">
        <f>INDEX($K$4:$DJ$21,MATCH($C389,$H$4:$H$21,0),MATCH(_xlfn.CONCAT($B389,"_",F$3),$K$3:$DJ$3,0))</f>
        <v>39,903</v>
      </c>
      <c r="G389" t="str">
        <f>INDEX($K$4:$DJ$21,MATCH($C389,$H$4:$H$21,0),MATCH(_xlfn.CONCAT($B389,"_",G$3),$K$3:$DJ$3,0))</f>
        <v>±1,882</v>
      </c>
    </row>
    <row r="390" spans="2:7" x14ac:dyDescent="0.3">
      <c r="B390" t="s">
        <v>66</v>
      </c>
      <c r="C390" t="s">
        <v>1868</v>
      </c>
      <c r="D390" t="str">
        <f>LEFT(C390,(FIND("_",C390)-1))</f>
        <v>male</v>
      </c>
      <c r="E390" t="str">
        <f t="shared" si="107"/>
        <v>High school graduate (includes equivalency)</v>
      </c>
      <c r="F390" t="str">
        <f>INDEX($K$4:$DJ$21,MATCH($C390,$H$4:$H$21,0),MATCH(_xlfn.CONCAT($B390,"_",F$3),$K$3:$DJ$3,0))</f>
        <v>50,768</v>
      </c>
      <c r="G390" t="str">
        <f>INDEX($K$4:$DJ$21,MATCH($C390,$H$4:$H$21,0),MATCH(_xlfn.CONCAT($B390,"_",G$3),$K$3:$DJ$3,0))</f>
        <v>±797</v>
      </c>
    </row>
    <row r="391" spans="2:7" x14ac:dyDescent="0.3">
      <c r="B391" t="s">
        <v>66</v>
      </c>
      <c r="C391" t="s">
        <v>1869</v>
      </c>
      <c r="D391" t="str">
        <f>LEFT(C391,(FIND("_",C391)-1))</f>
        <v>male</v>
      </c>
      <c r="E391" t="str">
        <f t="shared" si="107"/>
        <v>Some college or associate's degree</v>
      </c>
      <c r="F391" t="str">
        <f>INDEX($K$4:$DJ$21,MATCH($C391,$H$4:$H$21,0),MATCH(_xlfn.CONCAT($B391,"_",F$3),$K$3:$DJ$3,0))</f>
        <v>57,774</v>
      </c>
      <c r="G391" t="str">
        <f>INDEX($K$4:$DJ$21,MATCH($C391,$H$4:$H$21,0),MATCH(_xlfn.CONCAT($B391,"_",G$3),$K$3:$DJ$3,0))</f>
        <v>±2,007</v>
      </c>
    </row>
    <row r="392" spans="2:7" x14ac:dyDescent="0.3">
      <c r="B392" t="s">
        <v>66</v>
      </c>
      <c r="C392" t="s">
        <v>1870</v>
      </c>
      <c r="D392" t="str">
        <f>LEFT(C392,(FIND("_",C392)-1))</f>
        <v>male</v>
      </c>
      <c r="E392" t="str">
        <f t="shared" si="107"/>
        <v>Bachelor's degree</v>
      </c>
      <c r="F392" t="str">
        <f>INDEX($K$4:$DJ$21,MATCH($C392,$H$4:$H$21,0),MATCH(_xlfn.CONCAT($B392,"_",F$3),$K$3:$DJ$3,0))</f>
        <v>90,795</v>
      </c>
      <c r="G392" t="str">
        <f>INDEX($K$4:$DJ$21,MATCH($C392,$H$4:$H$21,0),MATCH(_xlfn.CONCAT($B392,"_",G$3),$K$3:$DJ$3,0))</f>
        <v>±1,208</v>
      </c>
    </row>
    <row r="393" spans="2:7" x14ac:dyDescent="0.3">
      <c r="B393" t="s">
        <v>66</v>
      </c>
      <c r="C393" t="s">
        <v>1871</v>
      </c>
      <c r="D393" t="str">
        <f>LEFT(C393,(FIND("_",C393)-1))</f>
        <v>male</v>
      </c>
      <c r="E393" t="str">
        <f t="shared" si="107"/>
        <v>Graduate or professional degree</v>
      </c>
      <c r="F393" t="str">
        <f>INDEX($K$4:$DJ$21,MATCH($C393,$H$4:$H$21,0),MATCH(_xlfn.CONCAT($B393,"_",F$3),$K$3:$DJ$3,0))</f>
        <v>116,421</v>
      </c>
      <c r="G393" t="str">
        <f>INDEX($K$4:$DJ$21,MATCH($C393,$H$4:$H$21,0),MATCH(_xlfn.CONCAT($B393,"_",G$3),$K$3:$DJ$3,0))</f>
        <v>±3,308</v>
      </c>
    </row>
    <row r="394" spans="2:7" x14ac:dyDescent="0.3">
      <c r="B394" t="s">
        <v>66</v>
      </c>
      <c r="C394" t="s">
        <v>1872</v>
      </c>
      <c r="D394" t="str">
        <f>LEFT(C394,(FIND("_",C394)-1))</f>
        <v>female</v>
      </c>
      <c r="E394" t="str">
        <f t="shared" si="107"/>
        <v>Female:</v>
      </c>
      <c r="F394" t="str">
        <f>INDEX($K$4:$DJ$21,MATCH($C394,$H$4:$H$21,0),MATCH(_xlfn.CONCAT($B394,"_",F$3),$K$3:$DJ$3,0))</f>
        <v>53,409</v>
      </c>
      <c r="G394" t="str">
        <f>INDEX($K$4:$DJ$21,MATCH($C394,$H$4:$H$21,0),MATCH(_xlfn.CONCAT($B394,"_",G$3),$K$3:$DJ$3,0))</f>
        <v>±673</v>
      </c>
    </row>
    <row r="395" spans="2:7" x14ac:dyDescent="0.3">
      <c r="B395" t="s">
        <v>66</v>
      </c>
      <c r="C395" t="s">
        <v>1873</v>
      </c>
      <c r="D395" t="str">
        <f>LEFT(C395,(FIND("_",C395)-1))</f>
        <v>female</v>
      </c>
      <c r="E395" t="str">
        <f t="shared" si="107"/>
        <v>Less than high school graduate</v>
      </c>
      <c r="F395" t="str">
        <f>INDEX($K$4:$DJ$21,MATCH($C395,$H$4:$H$21,0),MATCH(_xlfn.CONCAT($B395,"_",F$3),$K$3:$DJ$3,0))</f>
        <v>28,465</v>
      </c>
      <c r="G395" t="str">
        <f>INDEX($K$4:$DJ$21,MATCH($C395,$H$4:$H$21,0),MATCH(_xlfn.CONCAT($B395,"_",G$3),$K$3:$DJ$3,0))</f>
        <v>±1,973</v>
      </c>
    </row>
    <row r="396" spans="2:7" x14ac:dyDescent="0.3">
      <c r="B396" t="s">
        <v>66</v>
      </c>
      <c r="C396" t="s">
        <v>1874</v>
      </c>
      <c r="D396" t="str">
        <f>LEFT(C396,(FIND("_",C396)-1))</f>
        <v>female</v>
      </c>
      <c r="E396" t="str">
        <f t="shared" si="107"/>
        <v>High school graduate (includes equivalency)</v>
      </c>
      <c r="F396" t="str">
        <f>INDEX($K$4:$DJ$21,MATCH($C396,$H$4:$H$21,0),MATCH(_xlfn.CONCAT($B396,"_",F$3),$K$3:$DJ$3,0))</f>
        <v>33,506</v>
      </c>
      <c r="G396" t="str">
        <f>INDEX($K$4:$DJ$21,MATCH($C396,$H$4:$H$21,0),MATCH(_xlfn.CONCAT($B396,"_",G$3),$K$3:$DJ$3,0))</f>
        <v>±1,255</v>
      </c>
    </row>
    <row r="397" spans="2:7" x14ac:dyDescent="0.3">
      <c r="B397" t="s">
        <v>66</v>
      </c>
      <c r="C397" t="s">
        <v>1875</v>
      </c>
      <c r="D397" t="str">
        <f>LEFT(C397,(FIND("_",C397)-1))</f>
        <v>female</v>
      </c>
      <c r="E397" t="str">
        <f t="shared" si="107"/>
        <v>Some college or associate's degree</v>
      </c>
      <c r="F397" t="str">
        <f>INDEX($K$4:$DJ$21,MATCH($C397,$H$4:$H$21,0),MATCH(_xlfn.CONCAT($B397,"_",F$3),$K$3:$DJ$3,0))</f>
        <v>41,777</v>
      </c>
      <c r="G397" t="str">
        <f>INDEX($K$4:$DJ$21,MATCH($C397,$H$4:$H$21,0),MATCH(_xlfn.CONCAT($B397,"_",G$3),$K$3:$DJ$3,0))</f>
        <v>±831</v>
      </c>
    </row>
    <row r="398" spans="2:7" x14ac:dyDescent="0.3">
      <c r="B398" t="s">
        <v>66</v>
      </c>
      <c r="C398" t="s">
        <v>1876</v>
      </c>
      <c r="D398" t="str">
        <f>LEFT(C398,(FIND("_",C398)-1))</f>
        <v>female</v>
      </c>
      <c r="E398" t="str">
        <f t="shared" si="107"/>
        <v>Bachelor's degree</v>
      </c>
      <c r="F398" t="str">
        <f>INDEX($K$4:$DJ$21,MATCH($C398,$H$4:$H$21,0),MATCH(_xlfn.CONCAT($B398,"_",F$3),$K$3:$DJ$3,0))</f>
        <v>64,567</v>
      </c>
      <c r="G398" t="str">
        <f>INDEX($K$4:$DJ$21,MATCH($C398,$H$4:$H$21,0),MATCH(_xlfn.CONCAT($B398,"_",G$3),$K$3:$DJ$3,0))</f>
        <v>±1,500</v>
      </c>
    </row>
    <row r="399" spans="2:7" x14ac:dyDescent="0.3">
      <c r="B399" t="s">
        <v>66</v>
      </c>
      <c r="C399" t="s">
        <v>1877</v>
      </c>
      <c r="D399" t="str">
        <f>LEFT(C399,(FIND("_",C399)-1))</f>
        <v>female</v>
      </c>
      <c r="E399" t="str">
        <f t="shared" si="107"/>
        <v>Graduate or professional degree</v>
      </c>
      <c r="F399" t="str">
        <f>INDEX($K$4:$DJ$21,MATCH($C399,$H$4:$H$21,0),MATCH(_xlfn.CONCAT($B399,"_",F$3),$K$3:$DJ$3,0))</f>
        <v>83,160</v>
      </c>
      <c r="G399" t="str">
        <f>INDEX($K$4:$DJ$21,MATCH($C399,$H$4:$H$21,0),MATCH(_xlfn.CONCAT($B399,"_",G$3),$K$3:$DJ$3,0))</f>
        <v>±1,435</v>
      </c>
    </row>
    <row r="400" spans="2:7" x14ac:dyDescent="0.3">
      <c r="B400" t="s">
        <v>67</v>
      </c>
      <c r="C400" t="s">
        <v>1880</v>
      </c>
      <c r="D400" t="str">
        <f>LEFT(C400,(FIND("_",C400)-1))</f>
        <v>total</v>
      </c>
      <c r="E400" t="str">
        <f t="shared" si="107"/>
        <v>Total:</v>
      </c>
      <c r="F400" t="str">
        <f>INDEX($K$4:$DJ$21,MATCH($C400,$H$4:$H$21,0),MATCH(_xlfn.CONCAT($B400,"_",F$3),$K$3:$DJ$3,0))</f>
        <v>47,259</v>
      </c>
      <c r="G400" t="str">
        <f>INDEX($K$4:$DJ$21,MATCH($C400,$H$4:$H$21,0),MATCH(_xlfn.CONCAT($B400,"_",G$3),$K$3:$DJ$3,0))</f>
        <v>±406</v>
      </c>
    </row>
    <row r="401" spans="2:7" x14ac:dyDescent="0.3">
      <c r="B401" t="s">
        <v>67</v>
      </c>
      <c r="C401" t="s">
        <v>1861</v>
      </c>
      <c r="D401" t="str">
        <f>LEFT(C401,(FIND("_",C401)-1))</f>
        <v>total</v>
      </c>
      <c r="E401" t="str">
        <f t="shared" si="107"/>
        <v>Less than high school graduate</v>
      </c>
      <c r="F401" t="str">
        <f>INDEX($K$4:$DJ$21,MATCH($C401,$H$4:$H$21,0),MATCH(_xlfn.CONCAT($B401,"_",F$3),$K$3:$DJ$3,0))</f>
        <v>30,404</v>
      </c>
      <c r="G401" t="str">
        <f>INDEX($K$4:$DJ$21,MATCH($C401,$H$4:$H$21,0),MATCH(_xlfn.CONCAT($B401,"_",G$3),$K$3:$DJ$3,0))</f>
        <v>±670</v>
      </c>
    </row>
    <row r="402" spans="2:7" x14ac:dyDescent="0.3">
      <c r="B402" t="s">
        <v>67</v>
      </c>
      <c r="C402" t="s">
        <v>1862</v>
      </c>
      <c r="D402" t="str">
        <f>LEFT(C402,(FIND("_",C402)-1))</f>
        <v>total</v>
      </c>
      <c r="E402" t="str">
        <f t="shared" si="107"/>
        <v>High school graduate (includes equivalency)</v>
      </c>
      <c r="F402" t="str">
        <f>INDEX($K$4:$DJ$21,MATCH($C402,$H$4:$H$21,0),MATCH(_xlfn.CONCAT($B402,"_",F$3),$K$3:$DJ$3,0))</f>
        <v>35,865</v>
      </c>
      <c r="G402" t="str">
        <f>INDEX($K$4:$DJ$21,MATCH($C402,$H$4:$H$21,0),MATCH(_xlfn.CONCAT($B402,"_",G$3),$K$3:$DJ$3,0))</f>
        <v>±453</v>
      </c>
    </row>
    <row r="403" spans="2:7" x14ac:dyDescent="0.3">
      <c r="B403" t="s">
        <v>67</v>
      </c>
      <c r="C403" t="s">
        <v>1863</v>
      </c>
      <c r="D403" t="str">
        <f>LEFT(C403,(FIND("_",C403)-1))</f>
        <v>total</v>
      </c>
      <c r="E403" t="str">
        <f t="shared" si="107"/>
        <v>Some college or associate's degree</v>
      </c>
      <c r="F403" t="str">
        <f>INDEX($K$4:$DJ$21,MATCH($C403,$H$4:$H$21,0),MATCH(_xlfn.CONCAT($B403,"_",F$3),$K$3:$DJ$3,0))</f>
        <v>41,762</v>
      </c>
      <c r="G403" t="str">
        <f>INDEX($K$4:$DJ$21,MATCH($C403,$H$4:$H$21,0),MATCH(_xlfn.CONCAT($B403,"_",G$3),$K$3:$DJ$3,0))</f>
        <v>±337</v>
      </c>
    </row>
    <row r="404" spans="2:7" x14ac:dyDescent="0.3">
      <c r="B404" t="s">
        <v>67</v>
      </c>
      <c r="C404" t="s">
        <v>1864</v>
      </c>
      <c r="D404" t="str">
        <f>LEFT(C404,(FIND("_",C404)-1))</f>
        <v>total</v>
      </c>
      <c r="E404" t="str">
        <f t="shared" si="107"/>
        <v>Bachelor's degree</v>
      </c>
      <c r="F404" t="str">
        <f>INDEX($K$4:$DJ$21,MATCH($C404,$H$4:$H$21,0),MATCH(_xlfn.CONCAT($B404,"_",F$3),$K$3:$DJ$3,0))</f>
        <v>63,077</v>
      </c>
      <c r="G404" t="str">
        <f>INDEX($K$4:$DJ$21,MATCH($C404,$H$4:$H$21,0),MATCH(_xlfn.CONCAT($B404,"_",G$3),$K$3:$DJ$3,0))</f>
        <v>±740</v>
      </c>
    </row>
    <row r="405" spans="2:7" x14ac:dyDescent="0.3">
      <c r="B405" t="s">
        <v>67</v>
      </c>
      <c r="C405" t="s">
        <v>1865</v>
      </c>
      <c r="D405" t="str">
        <f>LEFT(C405,(FIND("_",C405)-1))</f>
        <v>total</v>
      </c>
      <c r="E405" t="str">
        <f t="shared" si="107"/>
        <v>Graduate or professional degree</v>
      </c>
      <c r="F405" t="str">
        <f>INDEX($K$4:$DJ$21,MATCH($C405,$H$4:$H$21,0),MATCH(_xlfn.CONCAT($B405,"_",F$3),$K$3:$DJ$3,0))</f>
        <v>78,984</v>
      </c>
      <c r="G405" t="str">
        <f>INDEX($K$4:$DJ$21,MATCH($C405,$H$4:$H$21,0),MATCH(_xlfn.CONCAT($B405,"_",G$3),$K$3:$DJ$3,0))</f>
        <v>±1,580</v>
      </c>
    </row>
    <row r="406" spans="2:7" x14ac:dyDescent="0.3">
      <c r="B406" t="s">
        <v>67</v>
      </c>
      <c r="C406" t="s">
        <v>1866</v>
      </c>
      <c r="D406" t="str">
        <f>LEFT(C406,(FIND("_",C406)-1))</f>
        <v>male</v>
      </c>
      <c r="E406" t="str">
        <f t="shared" si="107"/>
        <v>Male:</v>
      </c>
      <c r="F406" t="str">
        <f>INDEX($K$4:$DJ$21,MATCH($C406,$H$4:$H$21,0),MATCH(_xlfn.CONCAT($B406,"_",F$3),$K$3:$DJ$3,0))</f>
        <v>54,664</v>
      </c>
      <c r="G406" t="str">
        <f>INDEX($K$4:$DJ$21,MATCH($C406,$H$4:$H$21,0),MATCH(_xlfn.CONCAT($B406,"_",G$3),$K$3:$DJ$3,0))</f>
        <v>±487</v>
      </c>
    </row>
    <row r="407" spans="2:7" x14ac:dyDescent="0.3">
      <c r="B407" t="s">
        <v>67</v>
      </c>
      <c r="C407" t="s">
        <v>1867</v>
      </c>
      <c r="D407" t="str">
        <f>LEFT(C407,(FIND("_",C407)-1))</f>
        <v>male</v>
      </c>
      <c r="E407" t="str">
        <f t="shared" si="107"/>
        <v>Less than high school graduate</v>
      </c>
      <c r="F407" t="str">
        <f>INDEX($K$4:$DJ$21,MATCH($C407,$H$4:$H$21,0),MATCH(_xlfn.CONCAT($B407,"_",F$3),$K$3:$DJ$3,0))</f>
        <v>36,227</v>
      </c>
      <c r="G407" t="str">
        <f>INDEX($K$4:$DJ$21,MATCH($C407,$H$4:$H$21,0),MATCH(_xlfn.CONCAT($B407,"_",G$3),$K$3:$DJ$3,0))</f>
        <v>±1,855</v>
      </c>
    </row>
    <row r="408" spans="2:7" x14ac:dyDescent="0.3">
      <c r="B408" t="s">
        <v>67</v>
      </c>
      <c r="C408" t="s">
        <v>1868</v>
      </c>
      <c r="D408" t="str">
        <f>LEFT(C408,(FIND("_",C408)-1))</f>
        <v>male</v>
      </c>
      <c r="E408" t="str">
        <f t="shared" si="107"/>
        <v>High school graduate (includes equivalency)</v>
      </c>
      <c r="F408" t="str">
        <f>INDEX($K$4:$DJ$21,MATCH($C408,$H$4:$H$21,0),MATCH(_xlfn.CONCAT($B408,"_",F$3),$K$3:$DJ$3,0))</f>
        <v>41,633</v>
      </c>
      <c r="G408" t="str">
        <f>INDEX($K$4:$DJ$21,MATCH($C408,$H$4:$H$21,0),MATCH(_xlfn.CONCAT($B408,"_",G$3),$K$3:$DJ$3,0))</f>
        <v>±449</v>
      </c>
    </row>
    <row r="409" spans="2:7" x14ac:dyDescent="0.3">
      <c r="B409" t="s">
        <v>67</v>
      </c>
      <c r="C409" t="s">
        <v>1869</v>
      </c>
      <c r="D409" t="str">
        <f>LEFT(C409,(FIND("_",C409)-1))</f>
        <v>male</v>
      </c>
      <c r="E409" t="str">
        <f t="shared" si="107"/>
        <v>Some college or associate's degree</v>
      </c>
      <c r="F409" t="str">
        <f>INDEX($K$4:$DJ$21,MATCH($C409,$H$4:$H$21,0),MATCH(_xlfn.CONCAT($B409,"_",F$3),$K$3:$DJ$3,0))</f>
        <v>51,679</v>
      </c>
      <c r="G409" t="str">
        <f>INDEX($K$4:$DJ$21,MATCH($C409,$H$4:$H$21,0),MATCH(_xlfn.CONCAT($B409,"_",G$3),$K$3:$DJ$3,0))</f>
        <v>±526</v>
      </c>
    </row>
    <row r="410" spans="2:7" x14ac:dyDescent="0.3">
      <c r="B410" t="s">
        <v>67</v>
      </c>
      <c r="C410" t="s">
        <v>1870</v>
      </c>
      <c r="D410" t="str">
        <f>LEFT(C410,(FIND("_",C410)-1))</f>
        <v>male</v>
      </c>
      <c r="E410" t="str">
        <f t="shared" si="107"/>
        <v>Bachelor's degree</v>
      </c>
      <c r="F410" t="str">
        <f>INDEX($K$4:$DJ$21,MATCH($C410,$H$4:$H$21,0),MATCH(_xlfn.CONCAT($B410,"_",F$3),$K$3:$DJ$3,0))</f>
        <v>78,167</v>
      </c>
      <c r="G410" t="str">
        <f>INDEX($K$4:$DJ$21,MATCH($C410,$H$4:$H$21,0),MATCH(_xlfn.CONCAT($B410,"_",G$3),$K$3:$DJ$3,0))</f>
        <v>±1,845</v>
      </c>
    </row>
    <row r="411" spans="2:7" x14ac:dyDescent="0.3">
      <c r="B411" t="s">
        <v>67</v>
      </c>
      <c r="C411" t="s">
        <v>1871</v>
      </c>
      <c r="D411" t="str">
        <f>LEFT(C411,(FIND("_",C411)-1))</f>
        <v>male</v>
      </c>
      <c r="E411" t="str">
        <f t="shared" si="107"/>
        <v>Graduate or professional degree</v>
      </c>
      <c r="F411" t="str">
        <f>INDEX($K$4:$DJ$21,MATCH($C411,$H$4:$H$21,0),MATCH(_xlfn.CONCAT($B411,"_",F$3),$K$3:$DJ$3,0))</f>
        <v>97,014</v>
      </c>
      <c r="G411" t="str">
        <f>INDEX($K$4:$DJ$21,MATCH($C411,$H$4:$H$21,0),MATCH(_xlfn.CONCAT($B411,"_",G$3),$K$3:$DJ$3,0))</f>
        <v>±2,127</v>
      </c>
    </row>
    <row r="412" spans="2:7" x14ac:dyDescent="0.3">
      <c r="B412" t="s">
        <v>67</v>
      </c>
      <c r="C412" t="s">
        <v>1872</v>
      </c>
      <c r="D412" t="str">
        <f>LEFT(C412,(FIND("_",C412)-1))</f>
        <v>female</v>
      </c>
      <c r="E412" t="str">
        <f t="shared" si="107"/>
        <v>Female:</v>
      </c>
      <c r="F412" t="str">
        <f>INDEX($K$4:$DJ$21,MATCH($C412,$H$4:$H$21,0),MATCH(_xlfn.CONCAT($B412,"_",F$3),$K$3:$DJ$3,0))</f>
        <v>39,439</v>
      </c>
      <c r="G412" t="str">
        <f>INDEX($K$4:$DJ$21,MATCH($C412,$H$4:$H$21,0),MATCH(_xlfn.CONCAT($B412,"_",G$3),$K$3:$DJ$3,0))</f>
        <v>±492</v>
      </c>
    </row>
    <row r="413" spans="2:7" x14ac:dyDescent="0.3">
      <c r="B413" t="s">
        <v>67</v>
      </c>
      <c r="C413" t="s">
        <v>1873</v>
      </c>
      <c r="D413" t="str">
        <f>LEFT(C413,(FIND("_",C413)-1))</f>
        <v>female</v>
      </c>
      <c r="E413" t="str">
        <f t="shared" si="107"/>
        <v>Less than high school graduate</v>
      </c>
      <c r="F413" t="str">
        <f>INDEX($K$4:$DJ$21,MATCH($C413,$H$4:$H$21,0),MATCH(_xlfn.CONCAT($B413,"_",F$3),$K$3:$DJ$3,0))</f>
        <v>22,296</v>
      </c>
      <c r="G413" t="str">
        <f>INDEX($K$4:$DJ$21,MATCH($C413,$H$4:$H$21,0),MATCH(_xlfn.CONCAT($B413,"_",G$3),$K$3:$DJ$3,0))</f>
        <v>±1,422</v>
      </c>
    </row>
    <row r="414" spans="2:7" x14ac:dyDescent="0.3">
      <c r="B414" t="s">
        <v>67</v>
      </c>
      <c r="C414" t="s">
        <v>1874</v>
      </c>
      <c r="D414" t="str">
        <f>LEFT(C414,(FIND("_",C414)-1))</f>
        <v>female</v>
      </c>
      <c r="E414" t="str">
        <f t="shared" si="107"/>
        <v>High school graduate (includes equivalency)</v>
      </c>
      <c r="F414" t="str">
        <f>INDEX($K$4:$DJ$21,MATCH($C414,$H$4:$H$21,0),MATCH(_xlfn.CONCAT($B414,"_",F$3),$K$3:$DJ$3,0))</f>
        <v>28,232</v>
      </c>
      <c r="G414" t="str">
        <f>INDEX($K$4:$DJ$21,MATCH($C414,$H$4:$H$21,0),MATCH(_xlfn.CONCAT($B414,"_",G$3),$K$3:$DJ$3,0))</f>
        <v>±1,039</v>
      </c>
    </row>
    <row r="415" spans="2:7" x14ac:dyDescent="0.3">
      <c r="B415" t="s">
        <v>67</v>
      </c>
      <c r="C415" t="s">
        <v>1875</v>
      </c>
      <c r="D415" t="str">
        <f>LEFT(C415,(FIND("_",C415)-1))</f>
        <v>female</v>
      </c>
      <c r="E415" t="str">
        <f t="shared" si="107"/>
        <v>Some college or associate's degree</v>
      </c>
      <c r="F415" t="str">
        <f>INDEX($K$4:$DJ$21,MATCH($C415,$H$4:$H$21,0),MATCH(_xlfn.CONCAT($B415,"_",F$3),$K$3:$DJ$3,0))</f>
        <v>34,078</v>
      </c>
      <c r="G415" t="str">
        <f>INDEX($K$4:$DJ$21,MATCH($C415,$H$4:$H$21,0),MATCH(_xlfn.CONCAT($B415,"_",G$3),$K$3:$DJ$3,0))</f>
        <v>±1,013</v>
      </c>
    </row>
    <row r="416" spans="2:7" x14ac:dyDescent="0.3">
      <c r="B416" t="s">
        <v>67</v>
      </c>
      <c r="C416" t="s">
        <v>1876</v>
      </c>
      <c r="D416" t="str">
        <f>LEFT(C416,(FIND("_",C416)-1))</f>
        <v>female</v>
      </c>
      <c r="E416" t="str">
        <f t="shared" si="107"/>
        <v>Bachelor's degree</v>
      </c>
      <c r="F416" t="str">
        <f>INDEX($K$4:$DJ$21,MATCH($C416,$H$4:$H$21,0),MATCH(_xlfn.CONCAT($B416,"_",F$3),$K$3:$DJ$3,0))</f>
        <v>52,364</v>
      </c>
      <c r="G416" t="str">
        <f>INDEX($K$4:$DJ$21,MATCH($C416,$H$4:$H$21,0),MATCH(_xlfn.CONCAT($B416,"_",G$3),$K$3:$DJ$3,0))</f>
        <v>±857</v>
      </c>
    </row>
    <row r="417" spans="2:7" x14ac:dyDescent="0.3">
      <c r="B417" t="s">
        <v>67</v>
      </c>
      <c r="C417" t="s">
        <v>1877</v>
      </c>
      <c r="D417" t="str">
        <f>LEFT(C417,(FIND("_",C417)-1))</f>
        <v>female</v>
      </c>
      <c r="E417" t="str">
        <f t="shared" si="107"/>
        <v>Graduate or professional degree</v>
      </c>
      <c r="F417" t="str">
        <f>INDEX($K$4:$DJ$21,MATCH($C417,$H$4:$H$21,0),MATCH(_xlfn.CONCAT($B417,"_",F$3),$K$3:$DJ$3,0))</f>
        <v>69,239</v>
      </c>
      <c r="G417" t="str">
        <f>INDEX($K$4:$DJ$21,MATCH($C417,$H$4:$H$21,0),MATCH(_xlfn.CONCAT($B417,"_",G$3),$K$3:$DJ$3,0))</f>
        <v>±1,589</v>
      </c>
    </row>
    <row r="418" spans="2:7" x14ac:dyDescent="0.3">
      <c r="B418" t="s">
        <v>68</v>
      </c>
      <c r="C418" t="s">
        <v>1880</v>
      </c>
      <c r="D418" t="str">
        <f>LEFT(C418,(FIND("_",C418)-1))</f>
        <v>total</v>
      </c>
      <c r="E418" t="str">
        <f t="shared" si="107"/>
        <v>Total:</v>
      </c>
      <c r="F418" t="str">
        <f>INDEX($K$4:$DJ$21,MATCH($C418,$H$4:$H$21,0),MATCH(_xlfn.CONCAT($B418,"_",F$3),$K$3:$DJ$3,0))</f>
        <v>54,047</v>
      </c>
      <c r="G418" t="str">
        <f>INDEX($K$4:$DJ$21,MATCH($C418,$H$4:$H$21,0),MATCH(_xlfn.CONCAT($B418,"_",G$3),$K$3:$DJ$3,0))</f>
        <v>±337</v>
      </c>
    </row>
    <row r="419" spans="2:7" x14ac:dyDescent="0.3">
      <c r="B419" t="s">
        <v>68</v>
      </c>
      <c r="C419" t="s">
        <v>1861</v>
      </c>
      <c r="D419" t="str">
        <f>LEFT(C419,(FIND("_",C419)-1))</f>
        <v>total</v>
      </c>
      <c r="E419" t="str">
        <f t="shared" si="107"/>
        <v>Less than high school graduate</v>
      </c>
      <c r="F419" t="str">
        <f>INDEX($K$4:$DJ$21,MATCH($C419,$H$4:$H$21,0),MATCH(_xlfn.CONCAT($B419,"_",F$3),$K$3:$DJ$3,0))</f>
        <v>33,274</v>
      </c>
      <c r="G419" t="str">
        <f>INDEX($K$4:$DJ$21,MATCH($C419,$H$4:$H$21,0),MATCH(_xlfn.CONCAT($B419,"_",G$3),$K$3:$DJ$3,0))</f>
        <v>±1,795</v>
      </c>
    </row>
    <row r="420" spans="2:7" x14ac:dyDescent="0.3">
      <c r="B420" t="s">
        <v>68</v>
      </c>
      <c r="C420" t="s">
        <v>1862</v>
      </c>
      <c r="D420" t="str">
        <f>LEFT(C420,(FIND("_",C420)-1))</f>
        <v>total</v>
      </c>
      <c r="E420" t="str">
        <f t="shared" si="107"/>
        <v>High school graduate (includes equivalency)</v>
      </c>
      <c r="F420" t="str">
        <f>INDEX($K$4:$DJ$21,MATCH($C420,$H$4:$H$21,0),MATCH(_xlfn.CONCAT($B420,"_",F$3),$K$3:$DJ$3,0))</f>
        <v>39,997</v>
      </c>
      <c r="G420" t="str">
        <f>INDEX($K$4:$DJ$21,MATCH($C420,$H$4:$H$21,0),MATCH(_xlfn.CONCAT($B420,"_",G$3),$K$3:$DJ$3,0))</f>
        <v>±757</v>
      </c>
    </row>
    <row r="421" spans="2:7" x14ac:dyDescent="0.3">
      <c r="B421" t="s">
        <v>68</v>
      </c>
      <c r="C421" t="s">
        <v>1863</v>
      </c>
      <c r="D421" t="str">
        <f>LEFT(C421,(FIND("_",C421)-1))</f>
        <v>total</v>
      </c>
      <c r="E421" t="str">
        <f t="shared" si="107"/>
        <v>Some college or associate's degree</v>
      </c>
      <c r="F421" t="str">
        <f>INDEX($K$4:$DJ$21,MATCH($C421,$H$4:$H$21,0),MATCH(_xlfn.CONCAT($B421,"_",F$3),$K$3:$DJ$3,0))</f>
        <v>49,014</v>
      </c>
      <c r="G421" t="str">
        <f>INDEX($K$4:$DJ$21,MATCH($C421,$H$4:$H$21,0),MATCH(_xlfn.CONCAT($B421,"_",G$3),$K$3:$DJ$3,0))</f>
        <v>±708</v>
      </c>
    </row>
    <row r="422" spans="2:7" x14ac:dyDescent="0.3">
      <c r="B422" t="s">
        <v>68</v>
      </c>
      <c r="C422" t="s">
        <v>1864</v>
      </c>
      <c r="D422" t="str">
        <f>LEFT(C422,(FIND("_",C422)-1))</f>
        <v>total</v>
      </c>
      <c r="E422" t="str">
        <f t="shared" si="107"/>
        <v>Bachelor's degree</v>
      </c>
      <c r="F422" t="str">
        <f>INDEX($K$4:$DJ$21,MATCH($C422,$H$4:$H$21,0),MATCH(_xlfn.CONCAT($B422,"_",F$3),$K$3:$DJ$3,0))</f>
        <v>68,504</v>
      </c>
      <c r="G422" t="str">
        <f>INDEX($K$4:$DJ$21,MATCH($C422,$H$4:$H$21,0),MATCH(_xlfn.CONCAT($B422,"_",G$3),$K$3:$DJ$3,0))</f>
        <v>±1,126</v>
      </c>
    </row>
    <row r="423" spans="2:7" x14ac:dyDescent="0.3">
      <c r="B423" t="s">
        <v>68</v>
      </c>
      <c r="C423" t="s">
        <v>1865</v>
      </c>
      <c r="D423" t="str">
        <f>LEFT(C423,(FIND("_",C423)-1))</f>
        <v>total</v>
      </c>
      <c r="E423" t="str">
        <f t="shared" si="107"/>
        <v>Graduate or professional degree</v>
      </c>
      <c r="F423" t="str">
        <f>INDEX($K$4:$DJ$21,MATCH($C423,$H$4:$H$21,0),MATCH(_xlfn.CONCAT($B423,"_",F$3),$K$3:$DJ$3,0))</f>
        <v>82,324</v>
      </c>
      <c r="G423" t="str">
        <f>INDEX($K$4:$DJ$21,MATCH($C423,$H$4:$H$21,0),MATCH(_xlfn.CONCAT($B423,"_",G$3),$K$3:$DJ$3,0))</f>
        <v>±1,259</v>
      </c>
    </row>
    <row r="424" spans="2:7" x14ac:dyDescent="0.3">
      <c r="B424" t="s">
        <v>68</v>
      </c>
      <c r="C424" t="s">
        <v>1866</v>
      </c>
      <c r="D424" t="str">
        <f>LEFT(C424,(FIND("_",C424)-1))</f>
        <v>male</v>
      </c>
      <c r="E424" t="str">
        <f t="shared" si="107"/>
        <v>Male:</v>
      </c>
      <c r="F424" t="str">
        <f>INDEX($K$4:$DJ$21,MATCH($C424,$H$4:$H$21,0),MATCH(_xlfn.CONCAT($B424,"_",F$3),$K$3:$DJ$3,0))</f>
        <v>61,950</v>
      </c>
      <c r="G424" t="str">
        <f>INDEX($K$4:$DJ$21,MATCH($C424,$H$4:$H$21,0),MATCH(_xlfn.CONCAT($B424,"_",G$3),$K$3:$DJ$3,0))</f>
        <v>±422</v>
      </c>
    </row>
    <row r="425" spans="2:7" x14ac:dyDescent="0.3">
      <c r="B425" t="s">
        <v>68</v>
      </c>
      <c r="C425" t="s">
        <v>1867</v>
      </c>
      <c r="D425" t="str">
        <f>LEFT(C425,(FIND("_",C425)-1))</f>
        <v>male</v>
      </c>
      <c r="E425" t="str">
        <f t="shared" si="107"/>
        <v>Less than high school graduate</v>
      </c>
      <c r="F425" t="str">
        <f>INDEX($K$4:$DJ$21,MATCH($C425,$H$4:$H$21,0),MATCH(_xlfn.CONCAT($B425,"_",F$3),$K$3:$DJ$3,0))</f>
        <v>40,519</v>
      </c>
      <c r="G425" t="str">
        <f>INDEX($K$4:$DJ$21,MATCH($C425,$H$4:$H$21,0),MATCH(_xlfn.CONCAT($B425,"_",G$3),$K$3:$DJ$3,0))</f>
        <v>±1,854</v>
      </c>
    </row>
    <row r="426" spans="2:7" x14ac:dyDescent="0.3">
      <c r="B426" t="s">
        <v>68</v>
      </c>
      <c r="C426" t="s">
        <v>1868</v>
      </c>
      <c r="D426" t="str">
        <f>LEFT(C426,(FIND("_",C426)-1))</f>
        <v>male</v>
      </c>
      <c r="E426" t="str">
        <f t="shared" si="107"/>
        <v>High school graduate (includes equivalency)</v>
      </c>
      <c r="F426" t="str">
        <f>INDEX($K$4:$DJ$21,MATCH($C426,$H$4:$H$21,0),MATCH(_xlfn.CONCAT($B426,"_",F$3),$K$3:$DJ$3,0))</f>
        <v>46,641</v>
      </c>
      <c r="G426" t="str">
        <f>INDEX($K$4:$DJ$21,MATCH($C426,$H$4:$H$21,0),MATCH(_xlfn.CONCAT($B426,"_",G$3),$K$3:$DJ$3,0))</f>
        <v>±966</v>
      </c>
    </row>
    <row r="427" spans="2:7" x14ac:dyDescent="0.3">
      <c r="B427" t="s">
        <v>68</v>
      </c>
      <c r="C427" t="s">
        <v>1869</v>
      </c>
      <c r="D427" t="str">
        <f>LEFT(C427,(FIND("_",C427)-1))</f>
        <v>male</v>
      </c>
      <c r="E427" t="str">
        <f t="shared" si="107"/>
        <v>Some college or associate's degree</v>
      </c>
      <c r="F427" t="str">
        <f>INDEX($K$4:$DJ$21,MATCH($C427,$H$4:$H$21,0),MATCH(_xlfn.CONCAT($B427,"_",F$3),$K$3:$DJ$3,0))</f>
        <v>58,978</v>
      </c>
      <c r="G427" t="str">
        <f>INDEX($K$4:$DJ$21,MATCH($C427,$H$4:$H$21,0),MATCH(_xlfn.CONCAT($B427,"_",G$3),$K$3:$DJ$3,0))</f>
        <v>±936</v>
      </c>
    </row>
    <row r="428" spans="2:7" x14ac:dyDescent="0.3">
      <c r="B428" t="s">
        <v>68</v>
      </c>
      <c r="C428" t="s">
        <v>1870</v>
      </c>
      <c r="D428" t="str">
        <f>LEFT(C428,(FIND("_",C428)-1))</f>
        <v>male</v>
      </c>
      <c r="E428" t="str">
        <f t="shared" si="107"/>
        <v>Bachelor's degree</v>
      </c>
      <c r="F428" t="str">
        <f>INDEX($K$4:$DJ$21,MATCH($C428,$H$4:$H$21,0),MATCH(_xlfn.CONCAT($B428,"_",F$3),$K$3:$DJ$3,0))</f>
        <v>80,711</v>
      </c>
      <c r="G428" t="str">
        <f>INDEX($K$4:$DJ$21,MATCH($C428,$H$4:$H$21,0),MATCH(_xlfn.CONCAT($B428,"_",G$3),$K$3:$DJ$3,0))</f>
        <v>±1,329</v>
      </c>
    </row>
    <row r="429" spans="2:7" x14ac:dyDescent="0.3">
      <c r="B429" t="s">
        <v>68</v>
      </c>
      <c r="C429" t="s">
        <v>1871</v>
      </c>
      <c r="D429" t="str">
        <f>LEFT(C429,(FIND("_",C429)-1))</f>
        <v>male</v>
      </c>
      <c r="E429" t="str">
        <f t="shared" si="107"/>
        <v>Graduate or professional degree</v>
      </c>
      <c r="F429" t="str">
        <f>INDEX($K$4:$DJ$21,MATCH($C429,$H$4:$H$21,0),MATCH(_xlfn.CONCAT($B429,"_",F$3),$K$3:$DJ$3,0))</f>
        <v>92,432</v>
      </c>
      <c r="G429" t="str">
        <f>INDEX($K$4:$DJ$21,MATCH($C429,$H$4:$H$21,0),MATCH(_xlfn.CONCAT($B429,"_",G$3),$K$3:$DJ$3,0))</f>
        <v>±2,518</v>
      </c>
    </row>
    <row r="430" spans="2:7" x14ac:dyDescent="0.3">
      <c r="B430" t="s">
        <v>68</v>
      </c>
      <c r="C430" t="s">
        <v>1872</v>
      </c>
      <c r="D430" t="str">
        <f>LEFT(C430,(FIND("_",C430)-1))</f>
        <v>female</v>
      </c>
      <c r="E430" t="str">
        <f t="shared" si="107"/>
        <v>Female:</v>
      </c>
      <c r="F430" t="str">
        <f>INDEX($K$4:$DJ$21,MATCH($C430,$H$4:$H$21,0),MATCH(_xlfn.CONCAT($B430,"_",F$3),$K$3:$DJ$3,0))</f>
        <v>46,770</v>
      </c>
      <c r="G430" t="str">
        <f>INDEX($K$4:$DJ$21,MATCH($C430,$H$4:$H$21,0),MATCH(_xlfn.CONCAT($B430,"_",G$3),$K$3:$DJ$3,0))</f>
        <v>±616</v>
      </c>
    </row>
    <row r="431" spans="2:7" x14ac:dyDescent="0.3">
      <c r="B431" t="s">
        <v>68</v>
      </c>
      <c r="C431" t="s">
        <v>1873</v>
      </c>
      <c r="D431" t="str">
        <f>LEFT(C431,(FIND("_",C431)-1))</f>
        <v>female</v>
      </c>
      <c r="E431" t="str">
        <f t="shared" si="107"/>
        <v>Less than high school graduate</v>
      </c>
      <c r="F431" t="str">
        <f>INDEX($K$4:$DJ$21,MATCH($C431,$H$4:$H$21,0),MATCH(_xlfn.CONCAT($B431,"_",F$3),$K$3:$DJ$3,0))</f>
        <v>26,364</v>
      </c>
      <c r="G431" t="str">
        <f>INDEX($K$4:$DJ$21,MATCH($C431,$H$4:$H$21,0),MATCH(_xlfn.CONCAT($B431,"_",G$3),$K$3:$DJ$3,0))</f>
        <v>±1,185</v>
      </c>
    </row>
    <row r="432" spans="2:7" x14ac:dyDescent="0.3">
      <c r="B432" t="s">
        <v>68</v>
      </c>
      <c r="C432" t="s">
        <v>1874</v>
      </c>
      <c r="D432" t="str">
        <f>LEFT(C432,(FIND("_",C432)-1))</f>
        <v>female</v>
      </c>
      <c r="E432" t="str">
        <f t="shared" si="107"/>
        <v>High school graduate (includes equivalency)</v>
      </c>
      <c r="F432" t="str">
        <f>INDEX($K$4:$DJ$21,MATCH($C432,$H$4:$H$21,0),MATCH(_xlfn.CONCAT($B432,"_",F$3),$K$3:$DJ$3,0))</f>
        <v>31,505</v>
      </c>
      <c r="G432" t="str">
        <f>INDEX($K$4:$DJ$21,MATCH($C432,$H$4:$H$21,0),MATCH(_xlfn.CONCAT($B432,"_",G$3),$K$3:$DJ$3,0))</f>
        <v>±548</v>
      </c>
    </row>
    <row r="433" spans="2:7" x14ac:dyDescent="0.3">
      <c r="B433" t="s">
        <v>68</v>
      </c>
      <c r="C433" t="s">
        <v>1875</v>
      </c>
      <c r="D433" t="str">
        <f>LEFT(C433,(FIND("_",C433)-1))</f>
        <v>female</v>
      </c>
      <c r="E433" t="str">
        <f t="shared" si="107"/>
        <v>Some college or associate's degree</v>
      </c>
      <c r="F433" t="str">
        <f>INDEX($K$4:$DJ$21,MATCH($C433,$H$4:$H$21,0),MATCH(_xlfn.CONCAT($B433,"_",F$3),$K$3:$DJ$3,0))</f>
        <v>40,620</v>
      </c>
      <c r="G433" t="str">
        <f>INDEX($K$4:$DJ$21,MATCH($C433,$H$4:$H$21,0),MATCH(_xlfn.CONCAT($B433,"_",G$3),$K$3:$DJ$3,0))</f>
        <v>±503</v>
      </c>
    </row>
    <row r="434" spans="2:7" x14ac:dyDescent="0.3">
      <c r="B434" t="s">
        <v>68</v>
      </c>
      <c r="C434" t="s">
        <v>1876</v>
      </c>
      <c r="D434" t="str">
        <f>LEFT(C434,(FIND("_",C434)-1))</f>
        <v>female</v>
      </c>
      <c r="E434" t="str">
        <f t="shared" si="107"/>
        <v>Bachelor's degree</v>
      </c>
      <c r="F434" t="str">
        <f>INDEX($K$4:$DJ$21,MATCH($C434,$H$4:$H$21,0),MATCH(_xlfn.CONCAT($B434,"_",F$3),$K$3:$DJ$3,0))</f>
        <v>59,325</v>
      </c>
      <c r="G434" t="str">
        <f>INDEX($K$4:$DJ$21,MATCH($C434,$H$4:$H$21,0),MATCH(_xlfn.CONCAT($B434,"_",G$3),$K$3:$DJ$3,0))</f>
        <v>±1,159</v>
      </c>
    </row>
    <row r="435" spans="2:7" x14ac:dyDescent="0.3">
      <c r="B435" t="s">
        <v>68</v>
      </c>
      <c r="C435" t="s">
        <v>1877</v>
      </c>
      <c r="D435" t="str">
        <f>LEFT(C435,(FIND("_",C435)-1))</f>
        <v>female</v>
      </c>
      <c r="E435" t="str">
        <f t="shared" si="107"/>
        <v>Graduate or professional degree</v>
      </c>
      <c r="F435" t="str">
        <f>INDEX($K$4:$DJ$21,MATCH($C435,$H$4:$H$21,0),MATCH(_xlfn.CONCAT($B435,"_",F$3),$K$3:$DJ$3,0))</f>
        <v>76,253</v>
      </c>
      <c r="G435" t="str">
        <f>INDEX($K$4:$DJ$21,MATCH($C435,$H$4:$H$21,0),MATCH(_xlfn.CONCAT($B435,"_",G$3),$K$3:$DJ$3,0))</f>
        <v>±1,213</v>
      </c>
    </row>
    <row r="436" spans="2:7" x14ac:dyDescent="0.3">
      <c r="B436" t="s">
        <v>69</v>
      </c>
      <c r="C436" t="s">
        <v>1880</v>
      </c>
      <c r="D436" t="str">
        <f>LEFT(C436,(FIND("_",C436)-1))</f>
        <v>total</v>
      </c>
      <c r="E436" t="str">
        <f t="shared" si="107"/>
        <v>Total:</v>
      </c>
      <c r="F436" t="str">
        <f>INDEX($K$4:$DJ$21,MATCH($C436,$H$4:$H$21,0),MATCH(_xlfn.CONCAT($B436,"_",F$3),$K$3:$DJ$3,0))</f>
        <v>40,342</v>
      </c>
      <c r="G436" t="str">
        <f>INDEX($K$4:$DJ$21,MATCH($C436,$H$4:$H$21,0),MATCH(_xlfn.CONCAT($B436,"_",G$3),$K$3:$DJ$3,0))</f>
        <v>±446</v>
      </c>
    </row>
    <row r="437" spans="2:7" x14ac:dyDescent="0.3">
      <c r="B437" t="s">
        <v>69</v>
      </c>
      <c r="C437" t="s">
        <v>1861</v>
      </c>
      <c r="D437" t="str">
        <f>LEFT(C437,(FIND("_",C437)-1))</f>
        <v>total</v>
      </c>
      <c r="E437" t="str">
        <f t="shared" si="107"/>
        <v>Less than high school graduate</v>
      </c>
      <c r="F437" t="str">
        <f>INDEX($K$4:$DJ$21,MATCH($C437,$H$4:$H$21,0),MATCH(_xlfn.CONCAT($B437,"_",F$3),$K$3:$DJ$3,0))</f>
        <v>26,775</v>
      </c>
      <c r="G437" t="str">
        <f>INDEX($K$4:$DJ$21,MATCH($C437,$H$4:$H$21,0),MATCH(_xlfn.CONCAT($B437,"_",G$3),$K$3:$DJ$3,0))</f>
        <v>±1,916</v>
      </c>
    </row>
    <row r="438" spans="2:7" x14ac:dyDescent="0.3">
      <c r="B438" t="s">
        <v>69</v>
      </c>
      <c r="C438" t="s">
        <v>1862</v>
      </c>
      <c r="D438" t="str">
        <f>LEFT(C438,(FIND("_",C438)-1))</f>
        <v>total</v>
      </c>
      <c r="E438" t="str">
        <f t="shared" si="107"/>
        <v>High school graduate (includes equivalency)</v>
      </c>
      <c r="F438" t="str">
        <f>INDEX($K$4:$DJ$21,MATCH($C438,$H$4:$H$21,0),MATCH(_xlfn.CONCAT($B438,"_",F$3),$K$3:$DJ$3,0))</f>
        <v>32,789</v>
      </c>
      <c r="G438" t="str">
        <f>INDEX($K$4:$DJ$21,MATCH($C438,$H$4:$H$21,0),MATCH(_xlfn.CONCAT($B438,"_",G$3),$K$3:$DJ$3,0))</f>
        <v>±1,316</v>
      </c>
    </row>
    <row r="439" spans="2:7" x14ac:dyDescent="0.3">
      <c r="B439" t="s">
        <v>69</v>
      </c>
      <c r="C439" t="s">
        <v>1863</v>
      </c>
      <c r="D439" t="str">
        <f>LEFT(C439,(FIND("_",C439)-1))</f>
        <v>total</v>
      </c>
      <c r="E439" t="str">
        <f t="shared" si="107"/>
        <v>Some college or associate's degree</v>
      </c>
      <c r="F439" t="str">
        <f>INDEX($K$4:$DJ$21,MATCH($C439,$H$4:$H$21,0),MATCH(_xlfn.CONCAT($B439,"_",F$3),$K$3:$DJ$3,0))</f>
        <v>37,485</v>
      </c>
      <c r="G439" t="str">
        <f>INDEX($K$4:$DJ$21,MATCH($C439,$H$4:$H$21,0),MATCH(_xlfn.CONCAT($B439,"_",G$3),$K$3:$DJ$3,0))</f>
        <v>±981</v>
      </c>
    </row>
    <row r="440" spans="2:7" x14ac:dyDescent="0.3">
      <c r="B440" t="s">
        <v>69</v>
      </c>
      <c r="C440" t="s">
        <v>1864</v>
      </c>
      <c r="D440" t="str">
        <f>LEFT(C440,(FIND("_",C440)-1))</f>
        <v>total</v>
      </c>
      <c r="E440" t="str">
        <f t="shared" si="107"/>
        <v>Bachelor's degree</v>
      </c>
      <c r="F440" t="str">
        <f>INDEX($K$4:$DJ$21,MATCH($C440,$H$4:$H$21,0),MATCH(_xlfn.CONCAT($B440,"_",F$3),$K$3:$DJ$3,0))</f>
        <v>50,731</v>
      </c>
      <c r="G440" t="str">
        <f>INDEX($K$4:$DJ$21,MATCH($C440,$H$4:$H$21,0),MATCH(_xlfn.CONCAT($B440,"_",G$3),$K$3:$DJ$3,0))</f>
        <v>±1,381</v>
      </c>
    </row>
    <row r="441" spans="2:7" x14ac:dyDescent="0.3">
      <c r="B441" t="s">
        <v>69</v>
      </c>
      <c r="C441" t="s">
        <v>1865</v>
      </c>
      <c r="D441" t="str">
        <f>LEFT(C441,(FIND("_",C441)-1))</f>
        <v>total</v>
      </c>
      <c r="E441" t="str">
        <f t="shared" si="107"/>
        <v>Graduate or professional degree</v>
      </c>
      <c r="F441" t="str">
        <f>INDEX($K$4:$DJ$21,MATCH($C441,$H$4:$H$21,0),MATCH(_xlfn.CONCAT($B441,"_",F$3),$K$3:$DJ$3,0))</f>
        <v>57,266</v>
      </c>
      <c r="G441" t="str">
        <f>INDEX($K$4:$DJ$21,MATCH($C441,$H$4:$H$21,0),MATCH(_xlfn.CONCAT($B441,"_",G$3),$K$3:$DJ$3,0))</f>
        <v>±2,090</v>
      </c>
    </row>
    <row r="442" spans="2:7" x14ac:dyDescent="0.3">
      <c r="B442" t="s">
        <v>69</v>
      </c>
      <c r="C442" t="s">
        <v>1866</v>
      </c>
      <c r="D442" t="str">
        <f>LEFT(C442,(FIND("_",C442)-1))</f>
        <v>male</v>
      </c>
      <c r="E442" t="str">
        <f t="shared" si="107"/>
        <v>Male:</v>
      </c>
      <c r="F442" t="str">
        <f>INDEX($K$4:$DJ$21,MATCH($C442,$H$4:$H$21,0),MATCH(_xlfn.CONCAT($B442,"_",F$3),$K$3:$DJ$3,0))</f>
        <v>46,767</v>
      </c>
      <c r="G442" t="str">
        <f>INDEX($K$4:$DJ$21,MATCH($C442,$H$4:$H$21,0),MATCH(_xlfn.CONCAT($B442,"_",G$3),$K$3:$DJ$3,0))</f>
        <v>±1,112</v>
      </c>
    </row>
    <row r="443" spans="2:7" x14ac:dyDescent="0.3">
      <c r="B443" t="s">
        <v>69</v>
      </c>
      <c r="C443" t="s">
        <v>1867</v>
      </c>
      <c r="D443" t="str">
        <f>LEFT(C443,(FIND("_",C443)-1))</f>
        <v>male</v>
      </c>
      <c r="E443" t="str">
        <f t="shared" si="107"/>
        <v>Less than high school graduate</v>
      </c>
      <c r="F443" t="str">
        <f>INDEX($K$4:$DJ$21,MATCH($C443,$H$4:$H$21,0),MATCH(_xlfn.CONCAT($B443,"_",F$3),$K$3:$DJ$3,0))</f>
        <v>31,381</v>
      </c>
      <c r="G443" t="str">
        <f>INDEX($K$4:$DJ$21,MATCH($C443,$H$4:$H$21,0),MATCH(_xlfn.CONCAT($B443,"_",G$3),$K$3:$DJ$3,0))</f>
        <v>±2,029</v>
      </c>
    </row>
    <row r="444" spans="2:7" x14ac:dyDescent="0.3">
      <c r="B444" t="s">
        <v>69</v>
      </c>
      <c r="C444" t="s">
        <v>1868</v>
      </c>
      <c r="D444" t="str">
        <f>LEFT(C444,(FIND("_",C444)-1))</f>
        <v>male</v>
      </c>
      <c r="E444" t="str">
        <f t="shared" si="107"/>
        <v>High school graduate (includes equivalency)</v>
      </c>
      <c r="F444" t="str">
        <f>INDEX($K$4:$DJ$21,MATCH($C444,$H$4:$H$21,0),MATCH(_xlfn.CONCAT($B444,"_",F$3),$K$3:$DJ$3,0))</f>
        <v>40,281</v>
      </c>
      <c r="G444" t="str">
        <f>INDEX($K$4:$DJ$21,MATCH($C444,$H$4:$H$21,0),MATCH(_xlfn.CONCAT($B444,"_",G$3),$K$3:$DJ$3,0))</f>
        <v>±1,575</v>
      </c>
    </row>
    <row r="445" spans="2:7" x14ac:dyDescent="0.3">
      <c r="B445" t="s">
        <v>69</v>
      </c>
      <c r="C445" t="s">
        <v>1869</v>
      </c>
      <c r="D445" t="str">
        <f>LEFT(C445,(FIND("_",C445)-1))</f>
        <v>male</v>
      </c>
      <c r="E445" t="str">
        <f t="shared" si="107"/>
        <v>Some college or associate's degree</v>
      </c>
      <c r="F445" t="str">
        <f>INDEX($K$4:$DJ$21,MATCH($C445,$H$4:$H$21,0),MATCH(_xlfn.CONCAT($B445,"_",F$3),$K$3:$DJ$3,0))</f>
        <v>47,196</v>
      </c>
      <c r="G445" t="str">
        <f>INDEX($K$4:$DJ$21,MATCH($C445,$H$4:$H$21,0),MATCH(_xlfn.CONCAT($B445,"_",G$3),$K$3:$DJ$3,0))</f>
        <v>±1,841</v>
      </c>
    </row>
    <row r="446" spans="2:7" x14ac:dyDescent="0.3">
      <c r="B446" t="s">
        <v>69</v>
      </c>
      <c r="C446" t="s">
        <v>1870</v>
      </c>
      <c r="D446" t="str">
        <f>LEFT(C446,(FIND("_",C446)-1))</f>
        <v>male</v>
      </c>
      <c r="E446" t="str">
        <f t="shared" si="107"/>
        <v>Bachelor's degree</v>
      </c>
      <c r="F446" t="str">
        <f>INDEX($K$4:$DJ$21,MATCH($C446,$H$4:$H$21,0),MATCH(_xlfn.CONCAT($B446,"_",F$3),$K$3:$DJ$3,0))</f>
        <v>64,800</v>
      </c>
      <c r="G446" t="str">
        <f>INDEX($K$4:$DJ$21,MATCH($C446,$H$4:$H$21,0),MATCH(_xlfn.CONCAT($B446,"_",G$3),$K$3:$DJ$3,0))</f>
        <v>±5,062</v>
      </c>
    </row>
    <row r="447" spans="2:7" x14ac:dyDescent="0.3">
      <c r="B447" t="s">
        <v>69</v>
      </c>
      <c r="C447" t="s">
        <v>1871</v>
      </c>
      <c r="D447" t="str">
        <f>LEFT(C447,(FIND("_",C447)-1))</f>
        <v>male</v>
      </c>
      <c r="E447" t="str">
        <f t="shared" si="107"/>
        <v>Graduate or professional degree</v>
      </c>
      <c r="F447" t="str">
        <f>INDEX($K$4:$DJ$21,MATCH($C447,$H$4:$H$21,0),MATCH(_xlfn.CONCAT($B447,"_",F$3),$K$3:$DJ$3,0))</f>
        <v>70,582</v>
      </c>
      <c r="G447" t="str">
        <f>INDEX($K$4:$DJ$21,MATCH($C447,$H$4:$H$21,0),MATCH(_xlfn.CONCAT($B447,"_",G$3),$K$3:$DJ$3,0))</f>
        <v>±4,212</v>
      </c>
    </row>
    <row r="448" spans="2:7" x14ac:dyDescent="0.3">
      <c r="B448" t="s">
        <v>69</v>
      </c>
      <c r="C448" t="s">
        <v>1872</v>
      </c>
      <c r="D448" t="str">
        <f>LEFT(C448,(FIND("_",C448)-1))</f>
        <v>female</v>
      </c>
      <c r="E448" t="str">
        <f t="shared" si="107"/>
        <v>Female:</v>
      </c>
      <c r="F448" t="str">
        <f>INDEX($K$4:$DJ$21,MATCH($C448,$H$4:$H$21,0),MATCH(_xlfn.CONCAT($B448,"_",F$3),$K$3:$DJ$3,0))</f>
        <v>34,345</v>
      </c>
      <c r="G448" t="str">
        <f>INDEX($K$4:$DJ$21,MATCH($C448,$H$4:$H$21,0),MATCH(_xlfn.CONCAT($B448,"_",G$3),$K$3:$DJ$3,0))</f>
        <v>±955</v>
      </c>
    </row>
    <row r="449" spans="2:7" x14ac:dyDescent="0.3">
      <c r="B449" t="s">
        <v>69</v>
      </c>
      <c r="C449" t="s">
        <v>1873</v>
      </c>
      <c r="D449" t="str">
        <f>LEFT(C449,(FIND("_",C449)-1))</f>
        <v>female</v>
      </c>
      <c r="E449" t="str">
        <f t="shared" si="107"/>
        <v>Less than high school graduate</v>
      </c>
      <c r="F449" t="str">
        <f>INDEX($K$4:$DJ$21,MATCH($C449,$H$4:$H$21,0),MATCH(_xlfn.CONCAT($B449,"_",F$3),$K$3:$DJ$3,0))</f>
        <v>19,639</v>
      </c>
      <c r="G449" t="str">
        <f>INDEX($K$4:$DJ$21,MATCH($C449,$H$4:$H$21,0),MATCH(_xlfn.CONCAT($B449,"_",G$3),$K$3:$DJ$3,0))</f>
        <v>±1,824</v>
      </c>
    </row>
    <row r="450" spans="2:7" x14ac:dyDescent="0.3">
      <c r="B450" t="s">
        <v>69</v>
      </c>
      <c r="C450" t="s">
        <v>1874</v>
      </c>
      <c r="D450" t="str">
        <f>LEFT(C450,(FIND("_",C450)-1))</f>
        <v>female</v>
      </c>
      <c r="E450" t="str">
        <f t="shared" si="107"/>
        <v>High school graduate (includes equivalency)</v>
      </c>
      <c r="F450" t="str">
        <f>INDEX($K$4:$DJ$21,MATCH($C450,$H$4:$H$21,0),MATCH(_xlfn.CONCAT($B450,"_",F$3),$K$3:$DJ$3,0))</f>
        <v>25,964</v>
      </c>
      <c r="G450" t="str">
        <f>INDEX($K$4:$DJ$21,MATCH($C450,$H$4:$H$21,0),MATCH(_xlfn.CONCAT($B450,"_",G$3),$K$3:$DJ$3,0))</f>
        <v>±1,067</v>
      </c>
    </row>
    <row r="451" spans="2:7" x14ac:dyDescent="0.3">
      <c r="B451" t="s">
        <v>69</v>
      </c>
      <c r="C451" t="s">
        <v>1875</v>
      </c>
      <c r="D451" t="str">
        <f>LEFT(C451,(FIND("_",C451)-1))</f>
        <v>female</v>
      </c>
      <c r="E451" t="str">
        <f t="shared" si="107"/>
        <v>Some college or associate's degree</v>
      </c>
      <c r="F451" t="str">
        <f>INDEX($K$4:$DJ$21,MATCH($C451,$H$4:$H$21,0),MATCH(_xlfn.CONCAT($B451,"_",F$3),$K$3:$DJ$3,0))</f>
        <v>31,293</v>
      </c>
      <c r="G451" t="str">
        <f>INDEX($K$4:$DJ$21,MATCH($C451,$H$4:$H$21,0),MATCH(_xlfn.CONCAT($B451,"_",G$3),$K$3:$DJ$3,0))</f>
        <v>±805</v>
      </c>
    </row>
    <row r="452" spans="2:7" x14ac:dyDescent="0.3">
      <c r="B452" t="s">
        <v>69</v>
      </c>
      <c r="C452" t="s">
        <v>1876</v>
      </c>
      <c r="D452" t="str">
        <f>LEFT(C452,(FIND("_",C452)-1))</f>
        <v>female</v>
      </c>
      <c r="E452" t="str">
        <f t="shared" si="107"/>
        <v>Bachelor's degree</v>
      </c>
      <c r="F452" t="str">
        <f>INDEX($K$4:$DJ$21,MATCH($C452,$H$4:$H$21,0),MATCH(_xlfn.CONCAT($B452,"_",F$3),$K$3:$DJ$3,0))</f>
        <v>44,097</v>
      </c>
      <c r="G452" t="str">
        <f>INDEX($K$4:$DJ$21,MATCH($C452,$H$4:$H$21,0),MATCH(_xlfn.CONCAT($B452,"_",G$3),$K$3:$DJ$3,0))</f>
        <v>±1,628</v>
      </c>
    </row>
    <row r="453" spans="2:7" x14ac:dyDescent="0.3">
      <c r="B453" t="s">
        <v>69</v>
      </c>
      <c r="C453" t="s">
        <v>1877</v>
      </c>
      <c r="D453" t="str">
        <f>LEFT(C453,(FIND("_",C453)-1))</f>
        <v>female</v>
      </c>
      <c r="E453" t="str">
        <f t="shared" ref="E453:E516" si="108">RIGHT(C453,LEN(C453)-FIND("_",C453))</f>
        <v>Graduate or professional degree</v>
      </c>
      <c r="F453" t="str">
        <f>INDEX($K$4:$DJ$21,MATCH($C453,$H$4:$H$21,0),MATCH(_xlfn.CONCAT($B453,"_",F$3),$K$3:$DJ$3,0))</f>
        <v>52,805</v>
      </c>
      <c r="G453" t="str">
        <f>INDEX($K$4:$DJ$21,MATCH($C453,$H$4:$H$21,0),MATCH(_xlfn.CONCAT($B453,"_",G$3),$K$3:$DJ$3,0))</f>
        <v>±1,691</v>
      </c>
    </row>
    <row r="454" spans="2:7" x14ac:dyDescent="0.3">
      <c r="B454" t="s">
        <v>70</v>
      </c>
      <c r="C454" t="s">
        <v>1880</v>
      </c>
      <c r="D454" t="str">
        <f>LEFT(C454,(FIND("_",C454)-1))</f>
        <v>total</v>
      </c>
      <c r="E454" t="str">
        <f t="shared" si="108"/>
        <v>Total:</v>
      </c>
      <c r="F454" t="str">
        <f>INDEX($K$4:$DJ$21,MATCH($C454,$H$4:$H$21,0),MATCH(_xlfn.CONCAT($B454,"_",F$3),$K$3:$DJ$3,0))</f>
        <v>45,456</v>
      </c>
      <c r="G454" t="str">
        <f>INDEX($K$4:$DJ$21,MATCH($C454,$H$4:$H$21,0),MATCH(_xlfn.CONCAT($B454,"_",G$3),$K$3:$DJ$3,0))</f>
        <v>±476</v>
      </c>
    </row>
    <row r="455" spans="2:7" x14ac:dyDescent="0.3">
      <c r="B455" t="s">
        <v>70</v>
      </c>
      <c r="C455" t="s">
        <v>1861</v>
      </c>
      <c r="D455" t="str">
        <f>LEFT(C455,(FIND("_",C455)-1))</f>
        <v>total</v>
      </c>
      <c r="E455" t="str">
        <f t="shared" si="108"/>
        <v>Less than high school graduate</v>
      </c>
      <c r="F455" t="str">
        <f>INDEX($K$4:$DJ$21,MATCH($C455,$H$4:$H$21,0),MATCH(_xlfn.CONCAT($B455,"_",F$3),$K$3:$DJ$3,0))</f>
        <v>28,414</v>
      </c>
      <c r="G455" t="str">
        <f>INDEX($K$4:$DJ$21,MATCH($C455,$H$4:$H$21,0),MATCH(_xlfn.CONCAT($B455,"_",G$3),$K$3:$DJ$3,0))</f>
        <v>±1,565</v>
      </c>
    </row>
    <row r="456" spans="2:7" x14ac:dyDescent="0.3">
      <c r="B456" t="s">
        <v>70</v>
      </c>
      <c r="C456" t="s">
        <v>1862</v>
      </c>
      <c r="D456" t="str">
        <f>LEFT(C456,(FIND("_",C456)-1))</f>
        <v>total</v>
      </c>
      <c r="E456" t="str">
        <f t="shared" si="108"/>
        <v>High school graduate (includes equivalency)</v>
      </c>
      <c r="F456" t="str">
        <f>INDEX($K$4:$DJ$21,MATCH($C456,$H$4:$H$21,0),MATCH(_xlfn.CONCAT($B456,"_",F$3),$K$3:$DJ$3,0))</f>
        <v>35,612</v>
      </c>
      <c r="G456" t="str">
        <f>INDEX($K$4:$DJ$21,MATCH($C456,$H$4:$H$21,0),MATCH(_xlfn.CONCAT($B456,"_",G$3),$K$3:$DJ$3,0))</f>
        <v>±519</v>
      </c>
    </row>
    <row r="457" spans="2:7" x14ac:dyDescent="0.3">
      <c r="B457" t="s">
        <v>70</v>
      </c>
      <c r="C457" t="s">
        <v>1863</v>
      </c>
      <c r="D457" t="str">
        <f>LEFT(C457,(FIND("_",C457)-1))</f>
        <v>total</v>
      </c>
      <c r="E457" t="str">
        <f t="shared" si="108"/>
        <v>Some college or associate's degree</v>
      </c>
      <c r="F457" t="str">
        <f>INDEX($K$4:$DJ$21,MATCH($C457,$H$4:$H$21,0),MATCH(_xlfn.CONCAT($B457,"_",F$3),$K$3:$DJ$3,0))</f>
        <v>41,874</v>
      </c>
      <c r="G457" t="str">
        <f>INDEX($K$4:$DJ$21,MATCH($C457,$H$4:$H$21,0),MATCH(_xlfn.CONCAT($B457,"_",G$3),$K$3:$DJ$3,0))</f>
        <v>±441</v>
      </c>
    </row>
    <row r="458" spans="2:7" x14ac:dyDescent="0.3">
      <c r="B458" t="s">
        <v>70</v>
      </c>
      <c r="C458" t="s">
        <v>1864</v>
      </c>
      <c r="D458" t="str">
        <f>LEFT(C458,(FIND("_",C458)-1))</f>
        <v>total</v>
      </c>
      <c r="E458" t="str">
        <f t="shared" si="108"/>
        <v>Bachelor's degree</v>
      </c>
      <c r="F458" t="str">
        <f>INDEX($K$4:$DJ$21,MATCH($C458,$H$4:$H$21,0),MATCH(_xlfn.CONCAT($B458,"_",F$3),$K$3:$DJ$3,0))</f>
        <v>57,693</v>
      </c>
      <c r="G458" t="str">
        <f>INDEX($K$4:$DJ$21,MATCH($C458,$H$4:$H$21,0),MATCH(_xlfn.CONCAT($B458,"_",G$3),$K$3:$DJ$3,0))</f>
        <v>±1,123</v>
      </c>
    </row>
    <row r="459" spans="2:7" x14ac:dyDescent="0.3">
      <c r="B459" t="s">
        <v>70</v>
      </c>
      <c r="C459" t="s">
        <v>1865</v>
      </c>
      <c r="D459" t="str">
        <f>LEFT(C459,(FIND("_",C459)-1))</f>
        <v>total</v>
      </c>
      <c r="E459" t="str">
        <f t="shared" si="108"/>
        <v>Graduate or professional degree</v>
      </c>
      <c r="F459" t="str">
        <f>INDEX($K$4:$DJ$21,MATCH($C459,$H$4:$H$21,0),MATCH(_xlfn.CONCAT($B459,"_",F$3),$K$3:$DJ$3,0))</f>
        <v>70,894</v>
      </c>
      <c r="G459" t="str">
        <f>INDEX($K$4:$DJ$21,MATCH($C459,$H$4:$H$21,0),MATCH(_xlfn.CONCAT($B459,"_",G$3),$K$3:$DJ$3,0))</f>
        <v>±1,418</v>
      </c>
    </row>
    <row r="460" spans="2:7" x14ac:dyDescent="0.3">
      <c r="B460" t="s">
        <v>70</v>
      </c>
      <c r="C460" t="s">
        <v>1866</v>
      </c>
      <c r="D460" t="str">
        <f>LEFT(C460,(FIND("_",C460)-1))</f>
        <v>male</v>
      </c>
      <c r="E460" t="str">
        <f t="shared" si="108"/>
        <v>Male:</v>
      </c>
      <c r="F460" t="str">
        <f>INDEX($K$4:$DJ$21,MATCH($C460,$H$4:$H$21,0),MATCH(_xlfn.CONCAT($B460,"_",F$3),$K$3:$DJ$3,0))</f>
        <v>52,525</v>
      </c>
      <c r="G460" t="str">
        <f>INDEX($K$4:$DJ$21,MATCH($C460,$H$4:$H$21,0),MATCH(_xlfn.CONCAT($B460,"_",G$3),$K$3:$DJ$3,0))</f>
        <v>±566</v>
      </c>
    </row>
    <row r="461" spans="2:7" x14ac:dyDescent="0.3">
      <c r="B461" t="s">
        <v>70</v>
      </c>
      <c r="C461" t="s">
        <v>1867</v>
      </c>
      <c r="D461" t="str">
        <f>LEFT(C461,(FIND("_",C461)-1))</f>
        <v>male</v>
      </c>
      <c r="E461" t="str">
        <f t="shared" si="108"/>
        <v>Less than high school graduate</v>
      </c>
      <c r="F461" t="str">
        <f>INDEX($K$4:$DJ$21,MATCH($C461,$H$4:$H$21,0),MATCH(_xlfn.CONCAT($B461,"_",F$3),$K$3:$DJ$3,0))</f>
        <v>33,801</v>
      </c>
      <c r="G461" t="str">
        <f>INDEX($K$4:$DJ$21,MATCH($C461,$H$4:$H$21,0),MATCH(_xlfn.CONCAT($B461,"_",G$3),$K$3:$DJ$3,0))</f>
        <v>±1,967</v>
      </c>
    </row>
    <row r="462" spans="2:7" x14ac:dyDescent="0.3">
      <c r="B462" t="s">
        <v>70</v>
      </c>
      <c r="C462" t="s">
        <v>1868</v>
      </c>
      <c r="D462" t="str">
        <f>LEFT(C462,(FIND("_",C462)-1))</f>
        <v>male</v>
      </c>
      <c r="E462" t="str">
        <f t="shared" si="108"/>
        <v>High school graduate (includes equivalency)</v>
      </c>
      <c r="F462" t="str">
        <f>INDEX($K$4:$DJ$21,MATCH($C462,$H$4:$H$21,0),MATCH(_xlfn.CONCAT($B462,"_",F$3),$K$3:$DJ$3,0))</f>
        <v>41,778</v>
      </c>
      <c r="G462" t="str">
        <f>INDEX($K$4:$DJ$21,MATCH($C462,$H$4:$H$21,0),MATCH(_xlfn.CONCAT($B462,"_",G$3),$K$3:$DJ$3,0))</f>
        <v>±714</v>
      </c>
    </row>
    <row r="463" spans="2:7" x14ac:dyDescent="0.3">
      <c r="B463" t="s">
        <v>70</v>
      </c>
      <c r="C463" t="s">
        <v>1869</v>
      </c>
      <c r="D463" t="str">
        <f>LEFT(C463,(FIND("_",C463)-1))</f>
        <v>male</v>
      </c>
      <c r="E463" t="str">
        <f t="shared" si="108"/>
        <v>Some college or associate's degree</v>
      </c>
      <c r="F463" t="str">
        <f>INDEX($K$4:$DJ$21,MATCH($C463,$H$4:$H$21,0),MATCH(_xlfn.CONCAT($B463,"_",F$3),$K$3:$DJ$3,0))</f>
        <v>51,198</v>
      </c>
      <c r="G463" t="str">
        <f>INDEX($K$4:$DJ$21,MATCH($C463,$H$4:$H$21,0),MATCH(_xlfn.CONCAT($B463,"_",G$3),$K$3:$DJ$3,0))</f>
        <v>±795</v>
      </c>
    </row>
    <row r="464" spans="2:7" x14ac:dyDescent="0.3">
      <c r="B464" t="s">
        <v>70</v>
      </c>
      <c r="C464" t="s">
        <v>1870</v>
      </c>
      <c r="D464" t="str">
        <f>LEFT(C464,(FIND("_",C464)-1))</f>
        <v>male</v>
      </c>
      <c r="E464" t="str">
        <f t="shared" si="108"/>
        <v>Bachelor's degree</v>
      </c>
      <c r="F464" t="str">
        <f>INDEX($K$4:$DJ$21,MATCH($C464,$H$4:$H$21,0),MATCH(_xlfn.CONCAT($B464,"_",F$3),$K$3:$DJ$3,0))</f>
        <v>67,624</v>
      </c>
      <c r="G464" t="str">
        <f>INDEX($K$4:$DJ$21,MATCH($C464,$H$4:$H$21,0),MATCH(_xlfn.CONCAT($B464,"_",G$3),$K$3:$DJ$3,0))</f>
        <v>±2,040</v>
      </c>
    </row>
    <row r="465" spans="2:7" x14ac:dyDescent="0.3">
      <c r="B465" t="s">
        <v>70</v>
      </c>
      <c r="C465" t="s">
        <v>1871</v>
      </c>
      <c r="D465" t="str">
        <f>LEFT(C465,(FIND("_",C465)-1))</f>
        <v>male</v>
      </c>
      <c r="E465" t="str">
        <f t="shared" si="108"/>
        <v>Graduate or professional degree</v>
      </c>
      <c r="F465" t="str">
        <f>INDEX($K$4:$DJ$21,MATCH($C465,$H$4:$H$21,0),MATCH(_xlfn.CONCAT($B465,"_",F$3),$K$3:$DJ$3,0))</f>
        <v>88,118</v>
      </c>
      <c r="G465" t="str">
        <f>INDEX($K$4:$DJ$21,MATCH($C465,$H$4:$H$21,0),MATCH(_xlfn.CONCAT($B465,"_",G$3),$K$3:$DJ$3,0))</f>
        <v>±3,084</v>
      </c>
    </row>
    <row r="466" spans="2:7" x14ac:dyDescent="0.3">
      <c r="B466" t="s">
        <v>70</v>
      </c>
      <c r="C466" t="s">
        <v>1872</v>
      </c>
      <c r="D466" t="str">
        <f>LEFT(C466,(FIND("_",C466)-1))</f>
        <v>female</v>
      </c>
      <c r="E466" t="str">
        <f t="shared" si="108"/>
        <v>Female:</v>
      </c>
      <c r="F466" t="str">
        <f>INDEX($K$4:$DJ$21,MATCH($C466,$H$4:$H$21,0),MATCH(_xlfn.CONCAT($B466,"_",F$3),$K$3:$DJ$3,0))</f>
        <v>39,323</v>
      </c>
      <c r="G466" t="str">
        <f>INDEX($K$4:$DJ$21,MATCH($C466,$H$4:$H$21,0),MATCH(_xlfn.CONCAT($B466,"_",G$3),$K$3:$DJ$3,0))</f>
        <v>±629</v>
      </c>
    </row>
    <row r="467" spans="2:7" x14ac:dyDescent="0.3">
      <c r="B467" t="s">
        <v>70</v>
      </c>
      <c r="C467" t="s">
        <v>1873</v>
      </c>
      <c r="D467" t="str">
        <f>LEFT(C467,(FIND("_",C467)-1))</f>
        <v>female</v>
      </c>
      <c r="E467" t="str">
        <f t="shared" si="108"/>
        <v>Less than high school graduate</v>
      </c>
      <c r="F467" t="str">
        <f>INDEX($K$4:$DJ$21,MATCH($C467,$H$4:$H$21,0),MATCH(_xlfn.CONCAT($B467,"_",F$3),$K$3:$DJ$3,0))</f>
        <v>21,745</v>
      </c>
      <c r="G467" t="str">
        <f>INDEX($K$4:$DJ$21,MATCH($C467,$H$4:$H$21,0),MATCH(_xlfn.CONCAT($B467,"_",G$3),$K$3:$DJ$3,0))</f>
        <v>±1,125</v>
      </c>
    </row>
    <row r="468" spans="2:7" x14ac:dyDescent="0.3">
      <c r="B468" t="s">
        <v>70</v>
      </c>
      <c r="C468" t="s">
        <v>1874</v>
      </c>
      <c r="D468" t="str">
        <f>LEFT(C468,(FIND("_",C468)-1))</f>
        <v>female</v>
      </c>
      <c r="E468" t="str">
        <f t="shared" si="108"/>
        <v>High school graduate (includes equivalency)</v>
      </c>
      <c r="F468" t="str">
        <f>INDEX($K$4:$DJ$21,MATCH($C468,$H$4:$H$21,0),MATCH(_xlfn.CONCAT($B468,"_",F$3),$K$3:$DJ$3,0))</f>
        <v>28,651</v>
      </c>
      <c r="G468" t="str">
        <f>INDEX($K$4:$DJ$21,MATCH($C468,$H$4:$H$21,0),MATCH(_xlfn.CONCAT($B468,"_",G$3),$K$3:$DJ$3,0))</f>
        <v>±1,155</v>
      </c>
    </row>
    <row r="469" spans="2:7" x14ac:dyDescent="0.3">
      <c r="B469" t="s">
        <v>70</v>
      </c>
      <c r="C469" t="s">
        <v>1875</v>
      </c>
      <c r="D469" t="str">
        <f>LEFT(C469,(FIND("_",C469)-1))</f>
        <v>female</v>
      </c>
      <c r="E469" t="str">
        <f t="shared" si="108"/>
        <v>Some college or associate's degree</v>
      </c>
      <c r="F469" t="str">
        <f>INDEX($K$4:$DJ$21,MATCH($C469,$H$4:$H$21,0),MATCH(_xlfn.CONCAT($B469,"_",F$3),$K$3:$DJ$3,0))</f>
        <v>35,537</v>
      </c>
      <c r="G469" t="str">
        <f>INDEX($K$4:$DJ$21,MATCH($C469,$H$4:$H$21,0),MATCH(_xlfn.CONCAT($B469,"_",G$3),$K$3:$DJ$3,0))</f>
        <v>±656</v>
      </c>
    </row>
    <row r="470" spans="2:7" x14ac:dyDescent="0.3">
      <c r="B470" t="s">
        <v>70</v>
      </c>
      <c r="C470" t="s">
        <v>1876</v>
      </c>
      <c r="D470" t="str">
        <f>LEFT(C470,(FIND("_",C470)-1))</f>
        <v>female</v>
      </c>
      <c r="E470" t="str">
        <f t="shared" si="108"/>
        <v>Bachelor's degree</v>
      </c>
      <c r="F470" t="str">
        <f>INDEX($K$4:$DJ$21,MATCH($C470,$H$4:$H$21,0),MATCH(_xlfn.CONCAT($B470,"_",F$3),$K$3:$DJ$3,0))</f>
        <v>49,601</v>
      </c>
      <c r="G470" t="str">
        <f>INDEX($K$4:$DJ$21,MATCH($C470,$H$4:$H$21,0),MATCH(_xlfn.CONCAT($B470,"_",G$3),$K$3:$DJ$3,0))</f>
        <v>±1,286</v>
      </c>
    </row>
    <row r="471" spans="2:7" x14ac:dyDescent="0.3">
      <c r="B471" t="s">
        <v>70</v>
      </c>
      <c r="C471" t="s">
        <v>1877</v>
      </c>
      <c r="D471" t="str">
        <f>LEFT(C471,(FIND("_",C471)-1))</f>
        <v>female</v>
      </c>
      <c r="E471" t="str">
        <f t="shared" si="108"/>
        <v>Graduate or professional degree</v>
      </c>
      <c r="F471" t="str">
        <f>INDEX($K$4:$DJ$21,MATCH($C471,$H$4:$H$21,0),MATCH(_xlfn.CONCAT($B471,"_",F$3),$K$3:$DJ$3,0))</f>
        <v>62,286</v>
      </c>
      <c r="G471" t="str">
        <f>INDEX($K$4:$DJ$21,MATCH($C471,$H$4:$H$21,0),MATCH(_xlfn.CONCAT($B471,"_",G$3),$K$3:$DJ$3,0))</f>
        <v>±1,156</v>
      </c>
    </row>
    <row r="472" spans="2:7" x14ac:dyDescent="0.3">
      <c r="B472" t="s">
        <v>71</v>
      </c>
      <c r="C472" t="s">
        <v>1880</v>
      </c>
      <c r="D472" t="str">
        <f>LEFT(C472,(FIND("_",C472)-1))</f>
        <v>total</v>
      </c>
      <c r="E472" t="str">
        <f t="shared" si="108"/>
        <v>Total:</v>
      </c>
      <c r="F472" t="str">
        <f>INDEX($K$4:$DJ$21,MATCH($C472,$H$4:$H$21,0),MATCH(_xlfn.CONCAT($B472,"_",F$3),$K$3:$DJ$3,0))</f>
        <v>43,414</v>
      </c>
      <c r="G472" t="str">
        <f>INDEX($K$4:$DJ$21,MATCH($C472,$H$4:$H$21,0),MATCH(_xlfn.CONCAT($B472,"_",G$3),$K$3:$DJ$3,0))</f>
        <v>±1,266</v>
      </c>
    </row>
    <row r="473" spans="2:7" x14ac:dyDescent="0.3">
      <c r="B473" t="s">
        <v>71</v>
      </c>
      <c r="C473" t="s">
        <v>1861</v>
      </c>
      <c r="D473" t="str">
        <f>LEFT(C473,(FIND("_",C473)-1))</f>
        <v>total</v>
      </c>
      <c r="E473" t="str">
        <f t="shared" si="108"/>
        <v>Less than high school graduate</v>
      </c>
      <c r="F473" t="str">
        <f>INDEX($K$4:$DJ$21,MATCH($C473,$H$4:$H$21,0),MATCH(_xlfn.CONCAT($B473,"_",F$3),$K$3:$DJ$3,0))</f>
        <v>30,133</v>
      </c>
      <c r="G473" t="str">
        <f>INDEX($K$4:$DJ$21,MATCH($C473,$H$4:$H$21,0),MATCH(_xlfn.CONCAT($B473,"_",G$3),$K$3:$DJ$3,0))</f>
        <v>±4,113</v>
      </c>
    </row>
    <row r="474" spans="2:7" x14ac:dyDescent="0.3">
      <c r="B474" t="s">
        <v>71</v>
      </c>
      <c r="C474" t="s">
        <v>1862</v>
      </c>
      <c r="D474" t="str">
        <f>LEFT(C474,(FIND("_",C474)-1))</f>
        <v>total</v>
      </c>
      <c r="E474" t="str">
        <f t="shared" si="108"/>
        <v>High school graduate (includes equivalency)</v>
      </c>
      <c r="F474" t="str">
        <f>INDEX($K$4:$DJ$21,MATCH($C474,$H$4:$H$21,0),MATCH(_xlfn.CONCAT($B474,"_",F$3),$K$3:$DJ$3,0))</f>
        <v>35,674</v>
      </c>
      <c r="G474" t="str">
        <f>INDEX($K$4:$DJ$21,MATCH($C474,$H$4:$H$21,0),MATCH(_xlfn.CONCAT($B474,"_",G$3),$K$3:$DJ$3,0))</f>
        <v>±923</v>
      </c>
    </row>
    <row r="475" spans="2:7" x14ac:dyDescent="0.3">
      <c r="B475" t="s">
        <v>71</v>
      </c>
      <c r="C475" t="s">
        <v>1863</v>
      </c>
      <c r="D475" t="str">
        <f>LEFT(C475,(FIND("_",C475)-1))</f>
        <v>total</v>
      </c>
      <c r="E475" t="str">
        <f t="shared" si="108"/>
        <v>Some college or associate's degree</v>
      </c>
      <c r="F475" t="str">
        <f>INDEX($K$4:$DJ$21,MATCH($C475,$H$4:$H$21,0),MATCH(_xlfn.CONCAT($B475,"_",F$3),$K$3:$DJ$3,0))</f>
        <v>39,948</v>
      </c>
      <c r="G475" t="str">
        <f>INDEX($K$4:$DJ$21,MATCH($C475,$H$4:$H$21,0),MATCH(_xlfn.CONCAT($B475,"_",G$3),$K$3:$DJ$3,0))</f>
        <v>±1,161</v>
      </c>
    </row>
    <row r="476" spans="2:7" x14ac:dyDescent="0.3">
      <c r="B476" t="s">
        <v>71</v>
      </c>
      <c r="C476" t="s">
        <v>1864</v>
      </c>
      <c r="D476" t="str">
        <f>LEFT(C476,(FIND("_",C476)-1))</f>
        <v>total</v>
      </c>
      <c r="E476" t="str">
        <f t="shared" si="108"/>
        <v>Bachelor's degree</v>
      </c>
      <c r="F476" t="str">
        <f>INDEX($K$4:$DJ$21,MATCH($C476,$H$4:$H$21,0),MATCH(_xlfn.CONCAT($B476,"_",F$3),$K$3:$DJ$3,0))</f>
        <v>50,894</v>
      </c>
      <c r="G476" t="str">
        <f>INDEX($K$4:$DJ$21,MATCH($C476,$H$4:$H$21,0),MATCH(_xlfn.CONCAT($B476,"_",G$3),$K$3:$DJ$3,0))</f>
        <v>±1,378</v>
      </c>
    </row>
    <row r="477" spans="2:7" x14ac:dyDescent="0.3">
      <c r="B477" t="s">
        <v>71</v>
      </c>
      <c r="C477" t="s">
        <v>1865</v>
      </c>
      <c r="D477" t="str">
        <f>LEFT(C477,(FIND("_",C477)-1))</f>
        <v>total</v>
      </c>
      <c r="E477" t="str">
        <f t="shared" si="108"/>
        <v>Graduate or professional degree</v>
      </c>
      <c r="F477" t="str">
        <f>INDEX($K$4:$DJ$21,MATCH($C477,$H$4:$H$21,0),MATCH(_xlfn.CONCAT($B477,"_",F$3),$K$3:$DJ$3,0))</f>
        <v>68,235</v>
      </c>
      <c r="G477" t="str">
        <f>INDEX($K$4:$DJ$21,MATCH($C477,$H$4:$H$21,0),MATCH(_xlfn.CONCAT($B477,"_",G$3),$K$3:$DJ$3,0))</f>
        <v>±2,421</v>
      </c>
    </row>
    <row r="478" spans="2:7" x14ac:dyDescent="0.3">
      <c r="B478" t="s">
        <v>71</v>
      </c>
      <c r="C478" t="s">
        <v>1866</v>
      </c>
      <c r="D478" t="str">
        <f>LEFT(C478,(FIND("_",C478)-1))</f>
        <v>male</v>
      </c>
      <c r="E478" t="str">
        <f t="shared" si="108"/>
        <v>Male:</v>
      </c>
      <c r="F478" t="str">
        <f>INDEX($K$4:$DJ$21,MATCH($C478,$H$4:$H$21,0),MATCH(_xlfn.CONCAT($B478,"_",F$3),$K$3:$DJ$3,0))</f>
        <v>51,103</v>
      </c>
      <c r="G478" t="str">
        <f>INDEX($K$4:$DJ$21,MATCH($C478,$H$4:$H$21,0),MATCH(_xlfn.CONCAT($B478,"_",G$3),$K$3:$DJ$3,0))</f>
        <v>±1,103</v>
      </c>
    </row>
    <row r="479" spans="2:7" x14ac:dyDescent="0.3">
      <c r="B479" t="s">
        <v>71</v>
      </c>
      <c r="C479" t="s">
        <v>1867</v>
      </c>
      <c r="D479" t="str">
        <f>LEFT(C479,(FIND("_",C479)-1))</f>
        <v>male</v>
      </c>
      <c r="E479" t="str">
        <f t="shared" si="108"/>
        <v>Less than high school graduate</v>
      </c>
      <c r="F479" t="str">
        <f>INDEX($K$4:$DJ$21,MATCH($C479,$H$4:$H$21,0),MATCH(_xlfn.CONCAT($B479,"_",F$3),$K$3:$DJ$3,0))</f>
        <v>35,119</v>
      </c>
      <c r="G479" t="str">
        <f>INDEX($K$4:$DJ$21,MATCH($C479,$H$4:$H$21,0),MATCH(_xlfn.CONCAT($B479,"_",G$3),$K$3:$DJ$3,0))</f>
        <v>±5,698</v>
      </c>
    </row>
    <row r="480" spans="2:7" x14ac:dyDescent="0.3">
      <c r="B480" t="s">
        <v>71</v>
      </c>
      <c r="C480" t="s">
        <v>1868</v>
      </c>
      <c r="D480" t="str">
        <f>LEFT(C480,(FIND("_",C480)-1))</f>
        <v>male</v>
      </c>
      <c r="E480" t="str">
        <f t="shared" si="108"/>
        <v>High school graduate (includes equivalency)</v>
      </c>
      <c r="F480" t="str">
        <f>INDEX($K$4:$DJ$21,MATCH($C480,$H$4:$H$21,0),MATCH(_xlfn.CONCAT($B480,"_",F$3),$K$3:$DJ$3,0))</f>
        <v>45,143</v>
      </c>
      <c r="G480" t="str">
        <f>INDEX($K$4:$DJ$21,MATCH($C480,$H$4:$H$21,0),MATCH(_xlfn.CONCAT($B480,"_",G$3),$K$3:$DJ$3,0))</f>
        <v>±2,740</v>
      </c>
    </row>
    <row r="481" spans="2:7" x14ac:dyDescent="0.3">
      <c r="B481" t="s">
        <v>71</v>
      </c>
      <c r="C481" t="s">
        <v>1869</v>
      </c>
      <c r="D481" t="str">
        <f>LEFT(C481,(FIND("_",C481)-1))</f>
        <v>male</v>
      </c>
      <c r="E481" t="str">
        <f t="shared" si="108"/>
        <v>Some college or associate's degree</v>
      </c>
      <c r="F481" t="str">
        <f>INDEX($K$4:$DJ$21,MATCH($C481,$H$4:$H$21,0),MATCH(_xlfn.CONCAT($B481,"_",F$3),$K$3:$DJ$3,0))</f>
        <v>48,499</v>
      </c>
      <c r="G481" t="str">
        <f>INDEX($K$4:$DJ$21,MATCH($C481,$H$4:$H$21,0),MATCH(_xlfn.CONCAT($B481,"_",G$3),$K$3:$DJ$3,0))</f>
        <v>±3,225</v>
      </c>
    </row>
    <row r="482" spans="2:7" x14ac:dyDescent="0.3">
      <c r="B482" t="s">
        <v>71</v>
      </c>
      <c r="C482" t="s">
        <v>1870</v>
      </c>
      <c r="D482" t="str">
        <f>LEFT(C482,(FIND("_",C482)-1))</f>
        <v>male</v>
      </c>
      <c r="E482" t="str">
        <f t="shared" si="108"/>
        <v>Bachelor's degree</v>
      </c>
      <c r="F482" t="str">
        <f>INDEX($K$4:$DJ$21,MATCH($C482,$H$4:$H$21,0),MATCH(_xlfn.CONCAT($B482,"_",F$3),$K$3:$DJ$3,0))</f>
        <v>61,505</v>
      </c>
      <c r="G482" t="str">
        <f>INDEX($K$4:$DJ$21,MATCH($C482,$H$4:$H$21,0),MATCH(_xlfn.CONCAT($B482,"_",G$3),$K$3:$DJ$3,0))</f>
        <v>±2,758</v>
      </c>
    </row>
    <row r="483" spans="2:7" x14ac:dyDescent="0.3">
      <c r="B483" t="s">
        <v>71</v>
      </c>
      <c r="C483" t="s">
        <v>1871</v>
      </c>
      <c r="D483" t="str">
        <f>LEFT(C483,(FIND("_",C483)-1))</f>
        <v>male</v>
      </c>
      <c r="E483" t="str">
        <f t="shared" si="108"/>
        <v>Graduate or professional degree</v>
      </c>
      <c r="F483" t="str">
        <f>INDEX($K$4:$DJ$21,MATCH($C483,$H$4:$H$21,0),MATCH(_xlfn.CONCAT($B483,"_",F$3),$K$3:$DJ$3,0))</f>
        <v>79,710</v>
      </c>
      <c r="G483" t="str">
        <f>INDEX($K$4:$DJ$21,MATCH($C483,$H$4:$H$21,0),MATCH(_xlfn.CONCAT($B483,"_",G$3),$K$3:$DJ$3,0))</f>
        <v>±10,188</v>
      </c>
    </row>
    <row r="484" spans="2:7" x14ac:dyDescent="0.3">
      <c r="B484" t="s">
        <v>71</v>
      </c>
      <c r="C484" t="s">
        <v>1872</v>
      </c>
      <c r="D484" t="str">
        <f>LEFT(C484,(FIND("_",C484)-1))</f>
        <v>female</v>
      </c>
      <c r="E484" t="str">
        <f t="shared" si="108"/>
        <v>Female:</v>
      </c>
      <c r="F484" t="str">
        <f>INDEX($K$4:$DJ$21,MATCH($C484,$H$4:$H$21,0),MATCH(_xlfn.CONCAT($B484,"_",F$3),$K$3:$DJ$3,0))</f>
        <v>36,557</v>
      </c>
      <c r="G484" t="str">
        <f>INDEX($K$4:$DJ$21,MATCH($C484,$H$4:$H$21,0),MATCH(_xlfn.CONCAT($B484,"_",G$3),$K$3:$DJ$3,0))</f>
        <v>±763</v>
      </c>
    </row>
    <row r="485" spans="2:7" x14ac:dyDescent="0.3">
      <c r="B485" t="s">
        <v>71</v>
      </c>
      <c r="C485" t="s">
        <v>1873</v>
      </c>
      <c r="D485" t="str">
        <f>LEFT(C485,(FIND("_",C485)-1))</f>
        <v>female</v>
      </c>
      <c r="E485" t="str">
        <f t="shared" si="108"/>
        <v>Less than high school graduate</v>
      </c>
      <c r="F485" t="str">
        <f>INDEX($K$4:$DJ$21,MATCH($C485,$H$4:$H$21,0),MATCH(_xlfn.CONCAT($B485,"_",F$3),$K$3:$DJ$3,0))</f>
        <v>19,806</v>
      </c>
      <c r="G485" t="str">
        <f>INDEX($K$4:$DJ$21,MATCH($C485,$H$4:$H$21,0),MATCH(_xlfn.CONCAT($B485,"_",G$3),$K$3:$DJ$3,0))</f>
        <v>±9,578</v>
      </c>
    </row>
    <row r="486" spans="2:7" x14ac:dyDescent="0.3">
      <c r="B486" t="s">
        <v>71</v>
      </c>
      <c r="C486" t="s">
        <v>1874</v>
      </c>
      <c r="D486" t="str">
        <f>LEFT(C486,(FIND("_",C486)-1))</f>
        <v>female</v>
      </c>
      <c r="E486" t="str">
        <f t="shared" si="108"/>
        <v>High school graduate (includes equivalency)</v>
      </c>
      <c r="F486" t="str">
        <f>INDEX($K$4:$DJ$21,MATCH($C486,$H$4:$H$21,0),MATCH(_xlfn.CONCAT($B486,"_",F$3),$K$3:$DJ$3,0))</f>
        <v>26,354</v>
      </c>
      <c r="G486" t="str">
        <f>INDEX($K$4:$DJ$21,MATCH($C486,$H$4:$H$21,0),MATCH(_xlfn.CONCAT($B486,"_",G$3),$K$3:$DJ$3,0))</f>
        <v>±1,302</v>
      </c>
    </row>
    <row r="487" spans="2:7" x14ac:dyDescent="0.3">
      <c r="B487" t="s">
        <v>71</v>
      </c>
      <c r="C487" t="s">
        <v>1875</v>
      </c>
      <c r="D487" t="str">
        <f>LEFT(C487,(FIND("_",C487)-1))</f>
        <v>female</v>
      </c>
      <c r="E487" t="str">
        <f t="shared" si="108"/>
        <v>Some college or associate's degree</v>
      </c>
      <c r="F487" t="str">
        <f>INDEX($K$4:$DJ$21,MATCH($C487,$H$4:$H$21,0),MATCH(_xlfn.CONCAT($B487,"_",F$3),$K$3:$DJ$3,0))</f>
        <v>32,932</v>
      </c>
      <c r="G487" t="str">
        <f>INDEX($K$4:$DJ$21,MATCH($C487,$H$4:$H$21,0),MATCH(_xlfn.CONCAT($B487,"_",G$3),$K$3:$DJ$3,0))</f>
        <v>±1,357</v>
      </c>
    </row>
    <row r="488" spans="2:7" x14ac:dyDescent="0.3">
      <c r="B488" t="s">
        <v>71</v>
      </c>
      <c r="C488" t="s">
        <v>1876</v>
      </c>
      <c r="D488" t="str">
        <f>LEFT(C488,(FIND("_",C488)-1))</f>
        <v>female</v>
      </c>
      <c r="E488" t="str">
        <f t="shared" si="108"/>
        <v>Bachelor's degree</v>
      </c>
      <c r="F488" t="str">
        <f>INDEX($K$4:$DJ$21,MATCH($C488,$H$4:$H$21,0),MATCH(_xlfn.CONCAT($B488,"_",F$3),$K$3:$DJ$3,0))</f>
        <v>44,867</v>
      </c>
      <c r="G488" t="str">
        <f>INDEX($K$4:$DJ$21,MATCH($C488,$H$4:$H$21,0),MATCH(_xlfn.CONCAT($B488,"_",G$3),$K$3:$DJ$3,0))</f>
        <v>±2,877</v>
      </c>
    </row>
    <row r="489" spans="2:7" x14ac:dyDescent="0.3">
      <c r="B489" t="s">
        <v>71</v>
      </c>
      <c r="C489" t="s">
        <v>1877</v>
      </c>
      <c r="D489" t="str">
        <f>LEFT(C489,(FIND("_",C489)-1))</f>
        <v>female</v>
      </c>
      <c r="E489" t="str">
        <f t="shared" si="108"/>
        <v>Graduate or professional degree</v>
      </c>
      <c r="F489" t="str">
        <f>INDEX($K$4:$DJ$21,MATCH($C489,$H$4:$H$21,0),MATCH(_xlfn.CONCAT($B489,"_",F$3),$K$3:$DJ$3,0))</f>
        <v>62,648</v>
      </c>
      <c r="G489" t="str">
        <f>INDEX($K$4:$DJ$21,MATCH($C489,$H$4:$H$21,0),MATCH(_xlfn.CONCAT($B489,"_",G$3),$K$3:$DJ$3,0))</f>
        <v>±3,142</v>
      </c>
    </row>
    <row r="490" spans="2:7" x14ac:dyDescent="0.3">
      <c r="B490" t="s">
        <v>72</v>
      </c>
      <c r="C490" t="s">
        <v>1880</v>
      </c>
      <c r="D490" t="str">
        <f>LEFT(C490,(FIND("_",C490)-1))</f>
        <v>total</v>
      </c>
      <c r="E490" t="str">
        <f t="shared" si="108"/>
        <v>Total:</v>
      </c>
      <c r="F490" t="str">
        <f>INDEX($K$4:$DJ$21,MATCH($C490,$H$4:$H$21,0),MATCH(_xlfn.CONCAT($B490,"_",F$3),$K$3:$DJ$3,0))</f>
        <v>49,244</v>
      </c>
      <c r="G490" t="str">
        <f>INDEX($K$4:$DJ$21,MATCH($C490,$H$4:$H$21,0),MATCH(_xlfn.CONCAT($B490,"_",G$3),$K$3:$DJ$3,0))</f>
        <v>±870</v>
      </c>
    </row>
    <row r="491" spans="2:7" x14ac:dyDescent="0.3">
      <c r="B491" t="s">
        <v>72</v>
      </c>
      <c r="C491" t="s">
        <v>1861</v>
      </c>
      <c r="D491" t="str">
        <f>LEFT(C491,(FIND("_",C491)-1))</f>
        <v>total</v>
      </c>
      <c r="E491" t="str">
        <f t="shared" si="108"/>
        <v>Less than high school graduate</v>
      </c>
      <c r="F491" t="str">
        <f>INDEX($K$4:$DJ$21,MATCH($C491,$H$4:$H$21,0),MATCH(_xlfn.CONCAT($B491,"_",F$3),$K$3:$DJ$3,0))</f>
        <v>33,308</v>
      </c>
      <c r="G491" t="str">
        <f>INDEX($K$4:$DJ$21,MATCH($C491,$H$4:$H$21,0),MATCH(_xlfn.CONCAT($B491,"_",G$3),$K$3:$DJ$3,0))</f>
        <v>±2,022</v>
      </c>
    </row>
    <row r="492" spans="2:7" x14ac:dyDescent="0.3">
      <c r="B492" t="s">
        <v>72</v>
      </c>
      <c r="C492" t="s">
        <v>1862</v>
      </c>
      <c r="D492" t="str">
        <f>LEFT(C492,(FIND("_",C492)-1))</f>
        <v>total</v>
      </c>
      <c r="E492" t="str">
        <f t="shared" si="108"/>
        <v>High school graduate (includes equivalency)</v>
      </c>
      <c r="F492" t="str">
        <f>INDEX($K$4:$DJ$21,MATCH($C492,$H$4:$H$21,0),MATCH(_xlfn.CONCAT($B492,"_",F$3),$K$3:$DJ$3,0))</f>
        <v>38,758</v>
      </c>
      <c r="G492" t="str">
        <f>INDEX($K$4:$DJ$21,MATCH($C492,$H$4:$H$21,0),MATCH(_xlfn.CONCAT($B492,"_",G$3),$K$3:$DJ$3,0))</f>
        <v>±1,570</v>
      </c>
    </row>
    <row r="493" spans="2:7" x14ac:dyDescent="0.3">
      <c r="B493" t="s">
        <v>72</v>
      </c>
      <c r="C493" t="s">
        <v>1863</v>
      </c>
      <c r="D493" t="str">
        <f>LEFT(C493,(FIND("_",C493)-1))</f>
        <v>total</v>
      </c>
      <c r="E493" t="str">
        <f t="shared" si="108"/>
        <v>Some college or associate's degree</v>
      </c>
      <c r="F493" t="str">
        <f>INDEX($K$4:$DJ$21,MATCH($C493,$H$4:$H$21,0),MATCH(_xlfn.CONCAT($B493,"_",F$3),$K$3:$DJ$3,0))</f>
        <v>44,111</v>
      </c>
      <c r="G493" t="str">
        <f>INDEX($K$4:$DJ$21,MATCH($C493,$H$4:$H$21,0),MATCH(_xlfn.CONCAT($B493,"_",G$3),$K$3:$DJ$3,0))</f>
        <v>±1,179</v>
      </c>
    </row>
    <row r="494" spans="2:7" x14ac:dyDescent="0.3">
      <c r="B494" t="s">
        <v>72</v>
      </c>
      <c r="C494" t="s">
        <v>1864</v>
      </c>
      <c r="D494" t="str">
        <f>LEFT(C494,(FIND("_",C494)-1))</f>
        <v>total</v>
      </c>
      <c r="E494" t="str">
        <f t="shared" si="108"/>
        <v>Bachelor's degree</v>
      </c>
      <c r="F494" t="str">
        <f>INDEX($K$4:$DJ$21,MATCH($C494,$H$4:$H$21,0),MATCH(_xlfn.CONCAT($B494,"_",F$3),$K$3:$DJ$3,0))</f>
        <v>58,817</v>
      </c>
      <c r="G494" t="str">
        <f>INDEX($K$4:$DJ$21,MATCH($C494,$H$4:$H$21,0),MATCH(_xlfn.CONCAT($B494,"_",G$3),$K$3:$DJ$3,0))</f>
        <v>±1,729</v>
      </c>
    </row>
    <row r="495" spans="2:7" x14ac:dyDescent="0.3">
      <c r="B495" t="s">
        <v>72</v>
      </c>
      <c r="C495" t="s">
        <v>1865</v>
      </c>
      <c r="D495" t="str">
        <f>LEFT(C495,(FIND("_",C495)-1))</f>
        <v>total</v>
      </c>
      <c r="E495" t="str">
        <f t="shared" si="108"/>
        <v>Graduate or professional degree</v>
      </c>
      <c r="F495" t="str">
        <f>INDEX($K$4:$DJ$21,MATCH($C495,$H$4:$H$21,0),MATCH(_xlfn.CONCAT($B495,"_",F$3),$K$3:$DJ$3,0))</f>
        <v>74,208</v>
      </c>
      <c r="G495" t="str">
        <f>INDEX($K$4:$DJ$21,MATCH($C495,$H$4:$H$21,0),MATCH(_xlfn.CONCAT($B495,"_",G$3),$K$3:$DJ$3,0))</f>
        <v>±2,651</v>
      </c>
    </row>
    <row r="496" spans="2:7" x14ac:dyDescent="0.3">
      <c r="B496" t="s">
        <v>72</v>
      </c>
      <c r="C496" t="s">
        <v>1866</v>
      </c>
      <c r="D496" t="str">
        <f>LEFT(C496,(FIND("_",C496)-1))</f>
        <v>male</v>
      </c>
      <c r="E496" t="str">
        <f t="shared" si="108"/>
        <v>Male:</v>
      </c>
      <c r="F496" t="str">
        <f>INDEX($K$4:$DJ$21,MATCH($C496,$H$4:$H$21,0),MATCH(_xlfn.CONCAT($B496,"_",F$3),$K$3:$DJ$3,0))</f>
        <v>55,557</v>
      </c>
      <c r="G496" t="str">
        <f>INDEX($K$4:$DJ$21,MATCH($C496,$H$4:$H$21,0),MATCH(_xlfn.CONCAT($B496,"_",G$3),$K$3:$DJ$3,0))</f>
        <v>±1,016</v>
      </c>
    </row>
    <row r="497" spans="2:7" x14ac:dyDescent="0.3">
      <c r="B497" t="s">
        <v>72</v>
      </c>
      <c r="C497" t="s">
        <v>1867</v>
      </c>
      <c r="D497" t="str">
        <f>LEFT(C497,(FIND("_",C497)-1))</f>
        <v>male</v>
      </c>
      <c r="E497" t="str">
        <f t="shared" si="108"/>
        <v>Less than high school graduate</v>
      </c>
      <c r="F497" t="str">
        <f>INDEX($K$4:$DJ$21,MATCH($C497,$H$4:$H$21,0),MATCH(_xlfn.CONCAT($B497,"_",F$3),$K$3:$DJ$3,0))</f>
        <v>37,436</v>
      </c>
      <c r="G497" t="str">
        <f>INDEX($K$4:$DJ$21,MATCH($C497,$H$4:$H$21,0),MATCH(_xlfn.CONCAT($B497,"_",G$3),$K$3:$DJ$3,0))</f>
        <v>±3,564</v>
      </c>
    </row>
    <row r="498" spans="2:7" x14ac:dyDescent="0.3">
      <c r="B498" t="s">
        <v>72</v>
      </c>
      <c r="C498" t="s">
        <v>1868</v>
      </c>
      <c r="D498" t="str">
        <f>LEFT(C498,(FIND("_",C498)-1))</f>
        <v>male</v>
      </c>
      <c r="E498" t="str">
        <f t="shared" si="108"/>
        <v>High school graduate (includes equivalency)</v>
      </c>
      <c r="F498" t="str">
        <f>INDEX($K$4:$DJ$21,MATCH($C498,$H$4:$H$21,0),MATCH(_xlfn.CONCAT($B498,"_",F$3),$K$3:$DJ$3,0))</f>
        <v>44,274</v>
      </c>
      <c r="G498" t="str">
        <f>INDEX($K$4:$DJ$21,MATCH($C498,$H$4:$H$21,0),MATCH(_xlfn.CONCAT($B498,"_",G$3),$K$3:$DJ$3,0))</f>
        <v>±1,552</v>
      </c>
    </row>
    <row r="499" spans="2:7" x14ac:dyDescent="0.3">
      <c r="B499" t="s">
        <v>72</v>
      </c>
      <c r="C499" t="s">
        <v>1869</v>
      </c>
      <c r="D499" t="str">
        <f>LEFT(C499,(FIND("_",C499)-1))</f>
        <v>male</v>
      </c>
      <c r="E499" t="str">
        <f t="shared" si="108"/>
        <v>Some college or associate's degree</v>
      </c>
      <c r="F499" t="str">
        <f>INDEX($K$4:$DJ$21,MATCH($C499,$H$4:$H$21,0),MATCH(_xlfn.CONCAT($B499,"_",F$3),$K$3:$DJ$3,0))</f>
        <v>55,181</v>
      </c>
      <c r="G499" t="str">
        <f>INDEX($K$4:$DJ$21,MATCH($C499,$H$4:$H$21,0),MATCH(_xlfn.CONCAT($B499,"_",G$3),$K$3:$DJ$3,0))</f>
        <v>±1,390</v>
      </c>
    </row>
    <row r="500" spans="2:7" x14ac:dyDescent="0.3">
      <c r="B500" t="s">
        <v>72</v>
      </c>
      <c r="C500" t="s">
        <v>1870</v>
      </c>
      <c r="D500" t="str">
        <f>LEFT(C500,(FIND("_",C500)-1))</f>
        <v>male</v>
      </c>
      <c r="E500" t="str">
        <f t="shared" si="108"/>
        <v>Bachelor's degree</v>
      </c>
      <c r="F500" t="str">
        <f>INDEX($K$4:$DJ$21,MATCH($C500,$H$4:$H$21,0),MATCH(_xlfn.CONCAT($B500,"_",F$3),$K$3:$DJ$3,0))</f>
        <v>68,552</v>
      </c>
      <c r="G500" t="str">
        <f>INDEX($K$4:$DJ$21,MATCH($C500,$H$4:$H$21,0),MATCH(_xlfn.CONCAT($B500,"_",G$3),$K$3:$DJ$3,0))</f>
        <v>±3,154</v>
      </c>
    </row>
    <row r="501" spans="2:7" x14ac:dyDescent="0.3">
      <c r="B501" t="s">
        <v>72</v>
      </c>
      <c r="C501" t="s">
        <v>1871</v>
      </c>
      <c r="D501" t="str">
        <f>LEFT(C501,(FIND("_",C501)-1))</f>
        <v>male</v>
      </c>
      <c r="E501" t="str">
        <f t="shared" si="108"/>
        <v>Graduate or professional degree</v>
      </c>
      <c r="F501" t="str">
        <f>INDEX($K$4:$DJ$21,MATCH($C501,$H$4:$H$21,0),MATCH(_xlfn.CONCAT($B501,"_",F$3),$K$3:$DJ$3,0))</f>
        <v>86,911</v>
      </c>
      <c r="G501" t="str">
        <f>INDEX($K$4:$DJ$21,MATCH($C501,$H$4:$H$21,0),MATCH(_xlfn.CONCAT($B501,"_",G$3),$K$3:$DJ$3,0))</f>
        <v>±5,993</v>
      </c>
    </row>
    <row r="502" spans="2:7" x14ac:dyDescent="0.3">
      <c r="B502" t="s">
        <v>72</v>
      </c>
      <c r="C502" t="s">
        <v>1872</v>
      </c>
      <c r="D502" t="str">
        <f>LEFT(C502,(FIND("_",C502)-1))</f>
        <v>female</v>
      </c>
      <c r="E502" t="str">
        <f t="shared" si="108"/>
        <v>Female:</v>
      </c>
      <c r="F502" t="str">
        <f>INDEX($K$4:$DJ$21,MATCH($C502,$H$4:$H$21,0),MATCH(_xlfn.CONCAT($B502,"_",F$3),$K$3:$DJ$3,0))</f>
        <v>41,272</v>
      </c>
      <c r="G502" t="str">
        <f>INDEX($K$4:$DJ$21,MATCH($C502,$H$4:$H$21,0),MATCH(_xlfn.CONCAT($B502,"_",G$3),$K$3:$DJ$3,0))</f>
        <v>±605</v>
      </c>
    </row>
    <row r="503" spans="2:7" x14ac:dyDescent="0.3">
      <c r="B503" t="s">
        <v>72</v>
      </c>
      <c r="C503" t="s">
        <v>1873</v>
      </c>
      <c r="D503" t="str">
        <f>LEFT(C503,(FIND("_",C503)-1))</f>
        <v>female</v>
      </c>
      <c r="E503" t="str">
        <f t="shared" si="108"/>
        <v>Less than high school graduate</v>
      </c>
      <c r="F503" t="str">
        <f>INDEX($K$4:$DJ$21,MATCH($C503,$H$4:$H$21,0),MATCH(_xlfn.CONCAT($B503,"_",F$3),$K$3:$DJ$3,0))</f>
        <v>24,084</v>
      </c>
      <c r="G503" t="str">
        <f>INDEX($K$4:$DJ$21,MATCH($C503,$H$4:$H$21,0),MATCH(_xlfn.CONCAT($B503,"_",G$3),$K$3:$DJ$3,0))</f>
        <v>±2,408</v>
      </c>
    </row>
    <row r="504" spans="2:7" x14ac:dyDescent="0.3">
      <c r="B504" t="s">
        <v>72</v>
      </c>
      <c r="C504" t="s">
        <v>1874</v>
      </c>
      <c r="D504" t="str">
        <f>LEFT(C504,(FIND("_",C504)-1))</f>
        <v>female</v>
      </c>
      <c r="E504" t="str">
        <f t="shared" si="108"/>
        <v>High school graduate (includes equivalency)</v>
      </c>
      <c r="F504" t="str">
        <f>INDEX($K$4:$DJ$21,MATCH($C504,$H$4:$H$21,0),MATCH(_xlfn.CONCAT($B504,"_",F$3),$K$3:$DJ$3,0))</f>
        <v>31,336</v>
      </c>
      <c r="G504" t="str">
        <f>INDEX($K$4:$DJ$21,MATCH($C504,$H$4:$H$21,0),MATCH(_xlfn.CONCAT($B504,"_",G$3),$K$3:$DJ$3,0))</f>
        <v>±1,048</v>
      </c>
    </row>
    <row r="505" spans="2:7" x14ac:dyDescent="0.3">
      <c r="B505" t="s">
        <v>72</v>
      </c>
      <c r="C505" t="s">
        <v>1875</v>
      </c>
      <c r="D505" t="str">
        <f>LEFT(C505,(FIND("_",C505)-1))</f>
        <v>female</v>
      </c>
      <c r="E505" t="str">
        <f t="shared" si="108"/>
        <v>Some college or associate's degree</v>
      </c>
      <c r="F505" t="str">
        <f>INDEX($K$4:$DJ$21,MATCH($C505,$H$4:$H$21,0),MATCH(_xlfn.CONCAT($B505,"_",F$3),$K$3:$DJ$3,0))</f>
        <v>35,021</v>
      </c>
      <c r="G505" t="str">
        <f>INDEX($K$4:$DJ$21,MATCH($C505,$H$4:$H$21,0),MATCH(_xlfn.CONCAT($B505,"_",G$3),$K$3:$DJ$3,0))</f>
        <v>±1,310</v>
      </c>
    </row>
    <row r="506" spans="2:7" x14ac:dyDescent="0.3">
      <c r="B506" t="s">
        <v>72</v>
      </c>
      <c r="C506" t="s">
        <v>1876</v>
      </c>
      <c r="D506" t="str">
        <f>LEFT(C506,(FIND("_",C506)-1))</f>
        <v>female</v>
      </c>
      <c r="E506" t="str">
        <f t="shared" si="108"/>
        <v>Bachelor's degree</v>
      </c>
      <c r="F506" t="str">
        <f>INDEX($K$4:$DJ$21,MATCH($C506,$H$4:$H$21,0),MATCH(_xlfn.CONCAT($B506,"_",F$3),$K$3:$DJ$3,0))</f>
        <v>50,596</v>
      </c>
      <c r="G506" t="str">
        <f>INDEX($K$4:$DJ$21,MATCH($C506,$H$4:$H$21,0),MATCH(_xlfn.CONCAT($B506,"_",G$3),$K$3:$DJ$3,0))</f>
        <v>±1,030</v>
      </c>
    </row>
    <row r="507" spans="2:7" x14ac:dyDescent="0.3">
      <c r="B507" t="s">
        <v>72</v>
      </c>
      <c r="C507" t="s">
        <v>1877</v>
      </c>
      <c r="D507" t="str">
        <f>LEFT(C507,(FIND("_",C507)-1))</f>
        <v>female</v>
      </c>
      <c r="E507" t="str">
        <f t="shared" si="108"/>
        <v>Graduate or professional degree</v>
      </c>
      <c r="F507" t="str">
        <f>INDEX($K$4:$DJ$21,MATCH($C507,$H$4:$H$21,0),MATCH(_xlfn.CONCAT($B507,"_",F$3),$K$3:$DJ$3,0))</f>
        <v>66,270</v>
      </c>
      <c r="G507" t="str">
        <f>INDEX($K$4:$DJ$21,MATCH($C507,$H$4:$H$21,0),MATCH(_xlfn.CONCAT($B507,"_",G$3),$K$3:$DJ$3,0))</f>
        <v>±2,007</v>
      </c>
    </row>
    <row r="508" spans="2:7" x14ac:dyDescent="0.3">
      <c r="B508" t="s">
        <v>73</v>
      </c>
      <c r="C508" t="s">
        <v>1880</v>
      </c>
      <c r="D508" t="str">
        <f>LEFT(C508,(FIND("_",C508)-1))</f>
        <v>total</v>
      </c>
      <c r="E508" t="str">
        <f t="shared" si="108"/>
        <v>Total:</v>
      </c>
      <c r="F508" t="str">
        <f>INDEX($K$4:$DJ$21,MATCH($C508,$H$4:$H$21,0),MATCH(_xlfn.CONCAT($B508,"_",F$3),$K$3:$DJ$3,0))</f>
        <v>44,247</v>
      </c>
      <c r="G508" t="str">
        <f>INDEX($K$4:$DJ$21,MATCH($C508,$H$4:$H$21,0),MATCH(_xlfn.CONCAT($B508,"_",G$3),$K$3:$DJ$3,0))</f>
        <v>±729</v>
      </c>
    </row>
    <row r="509" spans="2:7" x14ac:dyDescent="0.3">
      <c r="B509" t="s">
        <v>73</v>
      </c>
      <c r="C509" t="s">
        <v>1861</v>
      </c>
      <c r="D509" t="str">
        <f>LEFT(C509,(FIND("_",C509)-1))</f>
        <v>total</v>
      </c>
      <c r="E509" t="str">
        <f t="shared" si="108"/>
        <v>Less than high school graduate</v>
      </c>
      <c r="F509" t="str">
        <f>INDEX($K$4:$DJ$21,MATCH($C509,$H$4:$H$21,0),MATCH(_xlfn.CONCAT($B509,"_",F$3),$K$3:$DJ$3,0))</f>
        <v>34,591</v>
      </c>
      <c r="G509" t="str">
        <f>INDEX($K$4:$DJ$21,MATCH($C509,$H$4:$H$21,0),MATCH(_xlfn.CONCAT($B509,"_",G$3),$K$3:$DJ$3,0))</f>
        <v>±1,524</v>
      </c>
    </row>
    <row r="510" spans="2:7" x14ac:dyDescent="0.3">
      <c r="B510" t="s">
        <v>73</v>
      </c>
      <c r="C510" t="s">
        <v>1862</v>
      </c>
      <c r="D510" t="str">
        <f>LEFT(C510,(FIND("_",C510)-1))</f>
        <v>total</v>
      </c>
      <c r="E510" t="str">
        <f t="shared" si="108"/>
        <v>High school graduate (includes equivalency)</v>
      </c>
      <c r="F510" t="str">
        <f>INDEX($K$4:$DJ$21,MATCH($C510,$H$4:$H$21,0),MATCH(_xlfn.CONCAT($B510,"_",F$3),$K$3:$DJ$3,0))</f>
        <v>37,581</v>
      </c>
      <c r="G510" t="str">
        <f>INDEX($K$4:$DJ$21,MATCH($C510,$H$4:$H$21,0),MATCH(_xlfn.CONCAT($B510,"_",G$3),$K$3:$DJ$3,0))</f>
        <v>±1,246</v>
      </c>
    </row>
    <row r="511" spans="2:7" x14ac:dyDescent="0.3">
      <c r="B511" t="s">
        <v>73</v>
      </c>
      <c r="C511" t="s">
        <v>1863</v>
      </c>
      <c r="D511" t="str">
        <f>LEFT(C511,(FIND("_",C511)-1))</f>
        <v>total</v>
      </c>
      <c r="E511" t="str">
        <f t="shared" si="108"/>
        <v>Some college or associate's degree</v>
      </c>
      <c r="F511" t="str">
        <f>INDEX($K$4:$DJ$21,MATCH($C511,$H$4:$H$21,0),MATCH(_xlfn.CONCAT($B511,"_",F$3),$K$3:$DJ$3,0))</f>
        <v>43,743</v>
      </c>
      <c r="G511" t="str">
        <f>INDEX($K$4:$DJ$21,MATCH($C511,$H$4:$H$21,0),MATCH(_xlfn.CONCAT($B511,"_",G$3),$K$3:$DJ$3,0))</f>
        <v>±1,130</v>
      </c>
    </row>
    <row r="512" spans="2:7" x14ac:dyDescent="0.3">
      <c r="B512" t="s">
        <v>73</v>
      </c>
      <c r="C512" t="s">
        <v>1864</v>
      </c>
      <c r="D512" t="str">
        <f>LEFT(C512,(FIND("_",C512)-1))</f>
        <v>total</v>
      </c>
      <c r="E512" t="str">
        <f t="shared" si="108"/>
        <v>Bachelor's degree</v>
      </c>
      <c r="F512" t="str">
        <f>INDEX($K$4:$DJ$21,MATCH($C512,$H$4:$H$21,0),MATCH(_xlfn.CONCAT($B512,"_",F$3),$K$3:$DJ$3,0))</f>
        <v>59,999</v>
      </c>
      <c r="G512" t="str">
        <f>INDEX($K$4:$DJ$21,MATCH($C512,$H$4:$H$21,0),MATCH(_xlfn.CONCAT($B512,"_",G$3),$K$3:$DJ$3,0))</f>
        <v>±2,381</v>
      </c>
    </row>
    <row r="513" spans="2:7" x14ac:dyDescent="0.3">
      <c r="B513" t="s">
        <v>73</v>
      </c>
      <c r="C513" t="s">
        <v>1865</v>
      </c>
      <c r="D513" t="str">
        <f>LEFT(C513,(FIND("_",C513)-1))</f>
        <v>total</v>
      </c>
      <c r="E513" t="str">
        <f t="shared" si="108"/>
        <v>Graduate or professional degree</v>
      </c>
      <c r="F513" t="str">
        <f>INDEX($K$4:$DJ$21,MATCH($C513,$H$4:$H$21,0),MATCH(_xlfn.CONCAT($B513,"_",F$3),$K$3:$DJ$3,0))</f>
        <v>75,253</v>
      </c>
      <c r="G513" t="str">
        <f>INDEX($K$4:$DJ$21,MATCH($C513,$H$4:$H$21,0),MATCH(_xlfn.CONCAT($B513,"_",G$3),$K$3:$DJ$3,0))</f>
        <v>±2,169</v>
      </c>
    </row>
    <row r="514" spans="2:7" x14ac:dyDescent="0.3">
      <c r="B514" t="s">
        <v>73</v>
      </c>
      <c r="C514" t="s">
        <v>1866</v>
      </c>
      <c r="D514" t="str">
        <f>LEFT(C514,(FIND("_",C514)-1))</f>
        <v>male</v>
      </c>
      <c r="E514" t="str">
        <f t="shared" si="108"/>
        <v>Male:</v>
      </c>
      <c r="F514" t="str">
        <f>INDEX($K$4:$DJ$21,MATCH($C514,$H$4:$H$21,0),MATCH(_xlfn.CONCAT($B514,"_",F$3),$K$3:$DJ$3,0))</f>
        <v>49,663</v>
      </c>
      <c r="G514" t="str">
        <f>INDEX($K$4:$DJ$21,MATCH($C514,$H$4:$H$21,0),MATCH(_xlfn.CONCAT($B514,"_",G$3),$K$3:$DJ$3,0))</f>
        <v>±1,035</v>
      </c>
    </row>
    <row r="515" spans="2:7" x14ac:dyDescent="0.3">
      <c r="B515" t="s">
        <v>73</v>
      </c>
      <c r="C515" t="s">
        <v>1867</v>
      </c>
      <c r="D515" t="str">
        <f>LEFT(C515,(FIND("_",C515)-1))</f>
        <v>male</v>
      </c>
      <c r="E515" t="str">
        <f t="shared" si="108"/>
        <v>Less than high school graduate</v>
      </c>
      <c r="F515" t="str">
        <f>INDEX($K$4:$DJ$21,MATCH($C515,$H$4:$H$21,0),MATCH(_xlfn.CONCAT($B515,"_",F$3),$K$3:$DJ$3,0))</f>
        <v>37,212</v>
      </c>
      <c r="G515" t="str">
        <f>INDEX($K$4:$DJ$21,MATCH($C515,$H$4:$H$21,0),MATCH(_xlfn.CONCAT($B515,"_",G$3),$K$3:$DJ$3,0))</f>
        <v>±1,287</v>
      </c>
    </row>
    <row r="516" spans="2:7" x14ac:dyDescent="0.3">
      <c r="B516" t="s">
        <v>73</v>
      </c>
      <c r="C516" t="s">
        <v>1868</v>
      </c>
      <c r="D516" t="str">
        <f>LEFT(C516,(FIND("_",C516)-1))</f>
        <v>male</v>
      </c>
      <c r="E516" t="str">
        <f t="shared" si="108"/>
        <v>High school graduate (includes equivalency)</v>
      </c>
      <c r="F516" t="str">
        <f>INDEX($K$4:$DJ$21,MATCH($C516,$H$4:$H$21,0),MATCH(_xlfn.CONCAT($B516,"_",F$3),$K$3:$DJ$3,0))</f>
        <v>41,450</v>
      </c>
      <c r="G516" t="str">
        <f>INDEX($K$4:$DJ$21,MATCH($C516,$H$4:$H$21,0),MATCH(_xlfn.CONCAT($B516,"_",G$3),$K$3:$DJ$3,0))</f>
        <v>±953</v>
      </c>
    </row>
    <row r="517" spans="2:7" x14ac:dyDescent="0.3">
      <c r="B517" t="s">
        <v>73</v>
      </c>
      <c r="C517" t="s">
        <v>1869</v>
      </c>
      <c r="D517" t="str">
        <f>LEFT(C517,(FIND("_",C517)-1))</f>
        <v>male</v>
      </c>
      <c r="E517" t="str">
        <f t="shared" ref="E517:E580" si="109">RIGHT(C517,LEN(C517)-FIND("_",C517))</f>
        <v>Some college or associate's degree</v>
      </c>
      <c r="F517" t="str">
        <f>INDEX($K$4:$DJ$21,MATCH($C517,$H$4:$H$21,0),MATCH(_xlfn.CONCAT($B517,"_",F$3),$K$3:$DJ$3,0))</f>
        <v>50,926</v>
      </c>
      <c r="G517" t="str">
        <f>INDEX($K$4:$DJ$21,MATCH($C517,$H$4:$H$21,0),MATCH(_xlfn.CONCAT($B517,"_",G$3),$K$3:$DJ$3,0))</f>
        <v>±1,377</v>
      </c>
    </row>
    <row r="518" spans="2:7" x14ac:dyDescent="0.3">
      <c r="B518" t="s">
        <v>73</v>
      </c>
      <c r="C518" t="s">
        <v>1870</v>
      </c>
      <c r="D518" t="str">
        <f>LEFT(C518,(FIND("_",C518)-1))</f>
        <v>male</v>
      </c>
      <c r="E518" t="str">
        <f t="shared" si="109"/>
        <v>Bachelor's degree</v>
      </c>
      <c r="F518" t="str">
        <f>INDEX($K$4:$DJ$21,MATCH($C518,$H$4:$H$21,0),MATCH(_xlfn.CONCAT($B518,"_",F$3),$K$3:$DJ$3,0))</f>
        <v>68,484</v>
      </c>
      <c r="G518" t="str">
        <f>INDEX($K$4:$DJ$21,MATCH($C518,$H$4:$H$21,0),MATCH(_xlfn.CONCAT($B518,"_",G$3),$K$3:$DJ$3,0))</f>
        <v>±3,545</v>
      </c>
    </row>
    <row r="519" spans="2:7" x14ac:dyDescent="0.3">
      <c r="B519" t="s">
        <v>73</v>
      </c>
      <c r="C519" t="s">
        <v>1871</v>
      </c>
      <c r="D519" t="str">
        <f>LEFT(C519,(FIND("_",C519)-1))</f>
        <v>male</v>
      </c>
      <c r="E519" t="str">
        <f t="shared" si="109"/>
        <v>Graduate or professional degree</v>
      </c>
      <c r="F519" t="str">
        <f>INDEX($K$4:$DJ$21,MATCH($C519,$H$4:$H$21,0),MATCH(_xlfn.CONCAT($B519,"_",F$3),$K$3:$DJ$3,0))</f>
        <v>87,252</v>
      </c>
      <c r="G519" t="str">
        <f>INDEX($K$4:$DJ$21,MATCH($C519,$H$4:$H$21,0),MATCH(_xlfn.CONCAT($B519,"_",G$3),$K$3:$DJ$3,0))</f>
        <v>±6,825</v>
      </c>
    </row>
    <row r="520" spans="2:7" x14ac:dyDescent="0.3">
      <c r="B520" t="s">
        <v>73</v>
      </c>
      <c r="C520" t="s">
        <v>1872</v>
      </c>
      <c r="D520" t="str">
        <f>LEFT(C520,(FIND("_",C520)-1))</f>
        <v>female</v>
      </c>
      <c r="E520" t="str">
        <f t="shared" si="109"/>
        <v>Female:</v>
      </c>
      <c r="F520" t="str">
        <f>INDEX($K$4:$DJ$21,MATCH($C520,$H$4:$H$21,0),MATCH(_xlfn.CONCAT($B520,"_",F$3),$K$3:$DJ$3,0))</f>
        <v>40,424</v>
      </c>
      <c r="G520" t="str">
        <f>INDEX($K$4:$DJ$21,MATCH($C520,$H$4:$H$21,0),MATCH(_xlfn.CONCAT($B520,"_",G$3),$K$3:$DJ$3,0))</f>
        <v>±593</v>
      </c>
    </row>
    <row r="521" spans="2:7" x14ac:dyDescent="0.3">
      <c r="B521" t="s">
        <v>73</v>
      </c>
      <c r="C521" t="s">
        <v>1873</v>
      </c>
      <c r="D521" t="str">
        <f>LEFT(C521,(FIND("_",C521)-1))</f>
        <v>female</v>
      </c>
      <c r="E521" t="str">
        <f t="shared" si="109"/>
        <v>Less than high school graduate</v>
      </c>
      <c r="F521" t="str">
        <f>INDEX($K$4:$DJ$21,MATCH($C521,$H$4:$H$21,0),MATCH(_xlfn.CONCAT($B521,"_",F$3),$K$3:$DJ$3,0))</f>
        <v>30,276</v>
      </c>
      <c r="G521" t="str">
        <f>INDEX($K$4:$DJ$21,MATCH($C521,$H$4:$H$21,0),MATCH(_xlfn.CONCAT($B521,"_",G$3),$K$3:$DJ$3,0))</f>
        <v>±1,017</v>
      </c>
    </row>
    <row r="522" spans="2:7" x14ac:dyDescent="0.3">
      <c r="B522" t="s">
        <v>73</v>
      </c>
      <c r="C522" t="s">
        <v>1874</v>
      </c>
      <c r="D522" t="str">
        <f>LEFT(C522,(FIND("_",C522)-1))</f>
        <v>female</v>
      </c>
      <c r="E522" t="str">
        <f t="shared" si="109"/>
        <v>High school graduate (includes equivalency)</v>
      </c>
      <c r="F522" t="str">
        <f>INDEX($K$4:$DJ$21,MATCH($C522,$H$4:$H$21,0),MATCH(_xlfn.CONCAT($B522,"_",F$3),$K$3:$DJ$3,0))</f>
        <v>32,870</v>
      </c>
      <c r="G522" t="str">
        <f>INDEX($K$4:$DJ$21,MATCH($C522,$H$4:$H$21,0),MATCH(_xlfn.CONCAT($B522,"_",G$3),$K$3:$DJ$3,0))</f>
        <v>±1,863</v>
      </c>
    </row>
    <row r="523" spans="2:7" x14ac:dyDescent="0.3">
      <c r="B523" t="s">
        <v>73</v>
      </c>
      <c r="C523" t="s">
        <v>1875</v>
      </c>
      <c r="D523" t="str">
        <f>LEFT(C523,(FIND("_",C523)-1))</f>
        <v>female</v>
      </c>
      <c r="E523" t="str">
        <f t="shared" si="109"/>
        <v>Some college or associate's degree</v>
      </c>
      <c r="F523" t="str">
        <f>INDEX($K$4:$DJ$21,MATCH($C523,$H$4:$H$21,0),MATCH(_xlfn.CONCAT($B523,"_",F$3),$K$3:$DJ$3,0))</f>
        <v>38,570</v>
      </c>
      <c r="G523" t="str">
        <f>INDEX($K$4:$DJ$21,MATCH($C523,$H$4:$H$21,0),MATCH(_xlfn.CONCAT($B523,"_",G$3),$K$3:$DJ$3,0))</f>
        <v>±1,873</v>
      </c>
    </row>
    <row r="524" spans="2:7" x14ac:dyDescent="0.3">
      <c r="B524" t="s">
        <v>73</v>
      </c>
      <c r="C524" t="s">
        <v>1876</v>
      </c>
      <c r="D524" t="str">
        <f>LEFT(C524,(FIND("_",C524)-1))</f>
        <v>female</v>
      </c>
      <c r="E524" t="str">
        <f t="shared" si="109"/>
        <v>Bachelor's degree</v>
      </c>
      <c r="F524" t="str">
        <f>INDEX($K$4:$DJ$21,MATCH($C524,$H$4:$H$21,0),MATCH(_xlfn.CONCAT($B524,"_",F$3),$K$3:$DJ$3,0))</f>
        <v>51,854</v>
      </c>
      <c r="G524" t="str">
        <f>INDEX($K$4:$DJ$21,MATCH($C524,$H$4:$H$21,0),MATCH(_xlfn.CONCAT($B524,"_",G$3),$K$3:$DJ$3,0))</f>
        <v>±1,791</v>
      </c>
    </row>
    <row r="525" spans="2:7" x14ac:dyDescent="0.3">
      <c r="B525" t="s">
        <v>73</v>
      </c>
      <c r="C525" t="s">
        <v>1877</v>
      </c>
      <c r="D525" t="str">
        <f>LEFT(C525,(FIND("_",C525)-1))</f>
        <v>female</v>
      </c>
      <c r="E525" t="str">
        <f t="shared" si="109"/>
        <v>Graduate or professional degree</v>
      </c>
      <c r="F525" t="str">
        <f>INDEX($K$4:$DJ$21,MATCH($C525,$H$4:$H$21,0),MATCH(_xlfn.CONCAT($B525,"_",F$3),$K$3:$DJ$3,0))</f>
        <v>69,550</v>
      </c>
      <c r="G525" t="str">
        <f>INDEX($K$4:$DJ$21,MATCH($C525,$H$4:$H$21,0),MATCH(_xlfn.CONCAT($B525,"_",G$3),$K$3:$DJ$3,0))</f>
        <v>±2,791</v>
      </c>
    </row>
    <row r="526" spans="2:7" x14ac:dyDescent="0.3">
      <c r="B526" t="s">
        <v>74</v>
      </c>
      <c r="C526" t="s">
        <v>1880</v>
      </c>
      <c r="D526" t="str">
        <f>LEFT(C526,(FIND("_",C526)-1))</f>
        <v>total</v>
      </c>
      <c r="E526" t="str">
        <f t="shared" si="109"/>
        <v>Total:</v>
      </c>
      <c r="F526" t="str">
        <f>INDEX($K$4:$DJ$21,MATCH($C526,$H$4:$H$21,0),MATCH(_xlfn.CONCAT($B526,"_",F$3),$K$3:$DJ$3,0))</f>
        <v>55,756</v>
      </c>
      <c r="G526" t="str">
        <f>INDEX($K$4:$DJ$21,MATCH($C526,$H$4:$H$21,0),MATCH(_xlfn.CONCAT($B526,"_",G$3),$K$3:$DJ$3,0))</f>
        <v>±1,483</v>
      </c>
    </row>
    <row r="527" spans="2:7" x14ac:dyDescent="0.3">
      <c r="B527" t="s">
        <v>74</v>
      </c>
      <c r="C527" t="s">
        <v>1861</v>
      </c>
      <c r="D527" t="str">
        <f>LEFT(C527,(FIND("_",C527)-1))</f>
        <v>total</v>
      </c>
      <c r="E527" t="str">
        <f t="shared" si="109"/>
        <v>Less than high school graduate</v>
      </c>
      <c r="F527" t="str">
        <f>INDEX($K$4:$DJ$21,MATCH($C527,$H$4:$H$21,0),MATCH(_xlfn.CONCAT($B527,"_",F$3),$K$3:$DJ$3,0))</f>
        <v>38,365</v>
      </c>
      <c r="G527" t="str">
        <f>INDEX($K$4:$DJ$21,MATCH($C527,$H$4:$H$21,0),MATCH(_xlfn.CONCAT($B527,"_",G$3),$K$3:$DJ$3,0))</f>
        <v>±2,874</v>
      </c>
    </row>
    <row r="528" spans="2:7" x14ac:dyDescent="0.3">
      <c r="B528" t="s">
        <v>74</v>
      </c>
      <c r="C528" t="s">
        <v>1862</v>
      </c>
      <c r="D528" t="str">
        <f>LEFT(C528,(FIND("_",C528)-1))</f>
        <v>total</v>
      </c>
      <c r="E528" t="str">
        <f t="shared" si="109"/>
        <v>High school graduate (includes equivalency)</v>
      </c>
      <c r="F528" t="str">
        <f>INDEX($K$4:$DJ$21,MATCH($C528,$H$4:$H$21,0),MATCH(_xlfn.CONCAT($B528,"_",F$3),$K$3:$DJ$3,0))</f>
        <v>42,335</v>
      </c>
      <c r="G528" t="str">
        <f>INDEX($K$4:$DJ$21,MATCH($C528,$H$4:$H$21,0),MATCH(_xlfn.CONCAT($B528,"_",G$3),$K$3:$DJ$3,0))</f>
        <v>±1,476</v>
      </c>
    </row>
    <row r="529" spans="2:7" x14ac:dyDescent="0.3">
      <c r="B529" t="s">
        <v>74</v>
      </c>
      <c r="C529" t="s">
        <v>1863</v>
      </c>
      <c r="D529" t="str">
        <f>LEFT(C529,(FIND("_",C529)-1))</f>
        <v>total</v>
      </c>
      <c r="E529" t="str">
        <f t="shared" si="109"/>
        <v>Some college or associate's degree</v>
      </c>
      <c r="F529" t="str">
        <f>INDEX($K$4:$DJ$21,MATCH($C529,$H$4:$H$21,0),MATCH(_xlfn.CONCAT($B529,"_",F$3),$K$3:$DJ$3,0))</f>
        <v>48,955</v>
      </c>
      <c r="G529" t="str">
        <f>INDEX($K$4:$DJ$21,MATCH($C529,$H$4:$H$21,0),MATCH(_xlfn.CONCAT($B529,"_",G$3),$K$3:$DJ$3,0))</f>
        <v>±2,127</v>
      </c>
    </row>
    <row r="530" spans="2:7" x14ac:dyDescent="0.3">
      <c r="B530" t="s">
        <v>74</v>
      </c>
      <c r="C530" t="s">
        <v>1864</v>
      </c>
      <c r="D530" t="str">
        <f>LEFT(C530,(FIND("_",C530)-1))</f>
        <v>total</v>
      </c>
      <c r="E530" t="str">
        <f t="shared" si="109"/>
        <v>Bachelor's degree</v>
      </c>
      <c r="F530" t="str">
        <f>INDEX($K$4:$DJ$21,MATCH($C530,$H$4:$H$21,0),MATCH(_xlfn.CONCAT($B530,"_",F$3),$K$3:$DJ$3,0))</f>
        <v>67,982</v>
      </c>
      <c r="G530" t="str">
        <f>INDEX($K$4:$DJ$21,MATCH($C530,$H$4:$H$21,0),MATCH(_xlfn.CONCAT($B530,"_",G$3),$K$3:$DJ$3,0))</f>
        <v>±2,341</v>
      </c>
    </row>
    <row r="531" spans="2:7" x14ac:dyDescent="0.3">
      <c r="B531" t="s">
        <v>74</v>
      </c>
      <c r="C531" t="s">
        <v>1865</v>
      </c>
      <c r="D531" t="str">
        <f>LEFT(C531,(FIND("_",C531)-1))</f>
        <v>total</v>
      </c>
      <c r="E531" t="str">
        <f t="shared" si="109"/>
        <v>Graduate or professional degree</v>
      </c>
      <c r="F531" t="str">
        <f>INDEX($K$4:$DJ$21,MATCH($C531,$H$4:$H$21,0),MATCH(_xlfn.CONCAT($B531,"_",F$3),$K$3:$DJ$3,0))</f>
        <v>84,072</v>
      </c>
      <c r="G531" t="str">
        <f>INDEX($K$4:$DJ$21,MATCH($C531,$H$4:$H$21,0),MATCH(_xlfn.CONCAT($B531,"_",G$3),$K$3:$DJ$3,0))</f>
        <v>±2,366</v>
      </c>
    </row>
    <row r="532" spans="2:7" x14ac:dyDescent="0.3">
      <c r="B532" t="s">
        <v>74</v>
      </c>
      <c r="C532" t="s">
        <v>1866</v>
      </c>
      <c r="D532" t="str">
        <f>LEFT(C532,(FIND("_",C532)-1))</f>
        <v>male</v>
      </c>
      <c r="E532" t="str">
        <f t="shared" si="109"/>
        <v>Male:</v>
      </c>
      <c r="F532" t="str">
        <f>INDEX($K$4:$DJ$21,MATCH($C532,$H$4:$H$21,0),MATCH(_xlfn.CONCAT($B532,"_",F$3),$K$3:$DJ$3,0))</f>
        <v>66,654</v>
      </c>
      <c r="G532" t="str">
        <f>INDEX($K$4:$DJ$21,MATCH($C532,$H$4:$H$21,0),MATCH(_xlfn.CONCAT($B532,"_",G$3),$K$3:$DJ$3,0))</f>
        <v>±1,635</v>
      </c>
    </row>
    <row r="533" spans="2:7" x14ac:dyDescent="0.3">
      <c r="B533" t="s">
        <v>74</v>
      </c>
      <c r="C533" t="s">
        <v>1867</v>
      </c>
      <c r="D533" t="str">
        <f>LEFT(C533,(FIND("_",C533)-1))</f>
        <v>male</v>
      </c>
      <c r="E533" t="str">
        <f t="shared" si="109"/>
        <v>Less than high school graduate</v>
      </c>
      <c r="F533" t="str">
        <f>INDEX($K$4:$DJ$21,MATCH($C533,$H$4:$H$21,0),MATCH(_xlfn.CONCAT($B533,"_",F$3),$K$3:$DJ$3,0))</f>
        <v>41,137</v>
      </c>
      <c r="G533" t="str">
        <f>INDEX($K$4:$DJ$21,MATCH($C533,$H$4:$H$21,0),MATCH(_xlfn.CONCAT($B533,"_",G$3),$K$3:$DJ$3,0))</f>
        <v>±2,647</v>
      </c>
    </row>
    <row r="534" spans="2:7" x14ac:dyDescent="0.3">
      <c r="B534" t="s">
        <v>74</v>
      </c>
      <c r="C534" t="s">
        <v>1868</v>
      </c>
      <c r="D534" t="str">
        <f>LEFT(C534,(FIND("_",C534)-1))</f>
        <v>male</v>
      </c>
      <c r="E534" t="str">
        <f t="shared" si="109"/>
        <v>High school graduate (includes equivalency)</v>
      </c>
      <c r="F534" t="str">
        <f>INDEX($K$4:$DJ$21,MATCH($C534,$H$4:$H$21,0),MATCH(_xlfn.CONCAT($B534,"_",F$3),$K$3:$DJ$3,0))</f>
        <v>49,876</v>
      </c>
      <c r="G534" t="str">
        <f>INDEX($K$4:$DJ$21,MATCH($C534,$H$4:$H$21,0),MATCH(_xlfn.CONCAT($B534,"_",G$3),$K$3:$DJ$3,0))</f>
        <v>±2,878</v>
      </c>
    </row>
    <row r="535" spans="2:7" x14ac:dyDescent="0.3">
      <c r="B535" t="s">
        <v>74</v>
      </c>
      <c r="C535" t="s">
        <v>1869</v>
      </c>
      <c r="D535" t="str">
        <f>LEFT(C535,(FIND("_",C535)-1))</f>
        <v>male</v>
      </c>
      <c r="E535" t="str">
        <f t="shared" si="109"/>
        <v>Some college or associate's degree</v>
      </c>
      <c r="F535" t="str">
        <f>INDEX($K$4:$DJ$21,MATCH($C535,$H$4:$H$21,0),MATCH(_xlfn.CONCAT($B535,"_",F$3),$K$3:$DJ$3,0))</f>
        <v>61,006</v>
      </c>
      <c r="G535" t="str">
        <f>INDEX($K$4:$DJ$21,MATCH($C535,$H$4:$H$21,0),MATCH(_xlfn.CONCAT($B535,"_",G$3),$K$3:$DJ$3,0))</f>
        <v>±2,883</v>
      </c>
    </row>
    <row r="536" spans="2:7" x14ac:dyDescent="0.3">
      <c r="B536" t="s">
        <v>74</v>
      </c>
      <c r="C536" t="s">
        <v>1870</v>
      </c>
      <c r="D536" t="str">
        <f>LEFT(C536,(FIND("_",C536)-1))</f>
        <v>male</v>
      </c>
      <c r="E536" t="str">
        <f t="shared" si="109"/>
        <v>Bachelor's degree</v>
      </c>
      <c r="F536" t="str">
        <f>INDEX($K$4:$DJ$21,MATCH($C536,$H$4:$H$21,0),MATCH(_xlfn.CONCAT($B536,"_",F$3),$K$3:$DJ$3,0))</f>
        <v>81,559</v>
      </c>
      <c r="G536" t="str">
        <f>INDEX($K$4:$DJ$21,MATCH($C536,$H$4:$H$21,0),MATCH(_xlfn.CONCAT($B536,"_",G$3),$K$3:$DJ$3,0))</f>
        <v>±3,283</v>
      </c>
    </row>
    <row r="537" spans="2:7" x14ac:dyDescent="0.3">
      <c r="B537" t="s">
        <v>74</v>
      </c>
      <c r="C537" t="s">
        <v>1871</v>
      </c>
      <c r="D537" t="str">
        <f>LEFT(C537,(FIND("_",C537)-1))</f>
        <v>male</v>
      </c>
      <c r="E537" t="str">
        <f t="shared" si="109"/>
        <v>Graduate or professional degree</v>
      </c>
      <c r="F537" t="str">
        <f>INDEX($K$4:$DJ$21,MATCH($C537,$H$4:$H$21,0),MATCH(_xlfn.CONCAT($B537,"_",F$3),$K$3:$DJ$3,0))</f>
        <v>103,215</v>
      </c>
      <c r="G537" t="str">
        <f>INDEX($K$4:$DJ$21,MATCH($C537,$H$4:$H$21,0),MATCH(_xlfn.CONCAT($B537,"_",G$3),$K$3:$DJ$3,0))</f>
        <v>±3,420</v>
      </c>
    </row>
    <row r="538" spans="2:7" x14ac:dyDescent="0.3">
      <c r="B538" t="s">
        <v>74</v>
      </c>
      <c r="C538" t="s">
        <v>1872</v>
      </c>
      <c r="D538" t="str">
        <f>LEFT(C538,(FIND("_",C538)-1))</f>
        <v>female</v>
      </c>
      <c r="E538" t="str">
        <f t="shared" si="109"/>
        <v>Female:</v>
      </c>
      <c r="F538" t="str">
        <f>INDEX($K$4:$DJ$21,MATCH($C538,$H$4:$H$21,0),MATCH(_xlfn.CONCAT($B538,"_",F$3),$K$3:$DJ$3,0))</f>
        <v>47,833</v>
      </c>
      <c r="G538" t="str">
        <f>INDEX($K$4:$DJ$21,MATCH($C538,$H$4:$H$21,0),MATCH(_xlfn.CONCAT($B538,"_",G$3),$K$3:$DJ$3,0))</f>
        <v>±1,434</v>
      </c>
    </row>
    <row r="539" spans="2:7" x14ac:dyDescent="0.3">
      <c r="B539" t="s">
        <v>74</v>
      </c>
      <c r="C539" t="s">
        <v>1873</v>
      </c>
      <c r="D539" t="str">
        <f>LEFT(C539,(FIND("_",C539)-1))</f>
        <v>female</v>
      </c>
      <c r="E539" t="str">
        <f t="shared" si="109"/>
        <v>Less than high school graduate</v>
      </c>
      <c r="F539" t="str">
        <f>INDEX($K$4:$DJ$21,MATCH($C539,$H$4:$H$21,0),MATCH(_xlfn.CONCAT($B539,"_",F$3),$K$3:$DJ$3,0))</f>
        <v>34,153</v>
      </c>
      <c r="G539" t="str">
        <f>INDEX($K$4:$DJ$21,MATCH($C539,$H$4:$H$21,0),MATCH(_xlfn.CONCAT($B539,"_",G$3),$K$3:$DJ$3,0))</f>
        <v>±3,292</v>
      </c>
    </row>
    <row r="540" spans="2:7" x14ac:dyDescent="0.3">
      <c r="B540" t="s">
        <v>74</v>
      </c>
      <c r="C540" t="s">
        <v>1874</v>
      </c>
      <c r="D540" t="str">
        <f>LEFT(C540,(FIND("_",C540)-1))</f>
        <v>female</v>
      </c>
      <c r="E540" t="str">
        <f t="shared" si="109"/>
        <v>High school graduate (includes equivalency)</v>
      </c>
      <c r="F540" t="str">
        <f>INDEX($K$4:$DJ$21,MATCH($C540,$H$4:$H$21,0),MATCH(_xlfn.CONCAT($B540,"_",F$3),$K$3:$DJ$3,0))</f>
        <v>35,764</v>
      </c>
      <c r="G540" t="str">
        <f>INDEX($K$4:$DJ$21,MATCH($C540,$H$4:$H$21,0),MATCH(_xlfn.CONCAT($B540,"_",G$3),$K$3:$DJ$3,0))</f>
        <v>±1,532</v>
      </c>
    </row>
    <row r="541" spans="2:7" x14ac:dyDescent="0.3">
      <c r="B541" t="s">
        <v>74</v>
      </c>
      <c r="C541" t="s">
        <v>1875</v>
      </c>
      <c r="D541" t="str">
        <f>LEFT(C541,(FIND("_",C541)-1))</f>
        <v>female</v>
      </c>
      <c r="E541" t="str">
        <f t="shared" si="109"/>
        <v>Some college or associate's degree</v>
      </c>
      <c r="F541" t="str">
        <f>INDEX($K$4:$DJ$21,MATCH($C541,$H$4:$H$21,0),MATCH(_xlfn.CONCAT($B541,"_",F$3),$K$3:$DJ$3,0))</f>
        <v>39,050</v>
      </c>
      <c r="G541" t="str">
        <f>INDEX($K$4:$DJ$21,MATCH($C541,$H$4:$H$21,0),MATCH(_xlfn.CONCAT($B541,"_",G$3),$K$3:$DJ$3,0))</f>
        <v>±2,644</v>
      </c>
    </row>
    <row r="542" spans="2:7" x14ac:dyDescent="0.3">
      <c r="B542" t="s">
        <v>74</v>
      </c>
      <c r="C542" t="s">
        <v>1876</v>
      </c>
      <c r="D542" t="str">
        <f>LEFT(C542,(FIND("_",C542)-1))</f>
        <v>female</v>
      </c>
      <c r="E542" t="str">
        <f t="shared" si="109"/>
        <v>Bachelor's degree</v>
      </c>
      <c r="F542" t="str">
        <f>INDEX($K$4:$DJ$21,MATCH($C542,$H$4:$H$21,0),MATCH(_xlfn.CONCAT($B542,"_",F$3),$K$3:$DJ$3,0))</f>
        <v>55,778</v>
      </c>
      <c r="G542" t="str">
        <f>INDEX($K$4:$DJ$21,MATCH($C542,$H$4:$H$21,0),MATCH(_xlfn.CONCAT($B542,"_",G$3),$K$3:$DJ$3,0))</f>
        <v>±2,881</v>
      </c>
    </row>
    <row r="543" spans="2:7" x14ac:dyDescent="0.3">
      <c r="B543" t="s">
        <v>74</v>
      </c>
      <c r="C543" t="s">
        <v>1877</v>
      </c>
      <c r="D543" t="str">
        <f>LEFT(C543,(FIND("_",C543)-1))</f>
        <v>female</v>
      </c>
      <c r="E543" t="str">
        <f t="shared" si="109"/>
        <v>Graduate or professional degree</v>
      </c>
      <c r="F543" t="str">
        <f>INDEX($K$4:$DJ$21,MATCH($C543,$H$4:$H$21,0),MATCH(_xlfn.CONCAT($B543,"_",F$3),$K$3:$DJ$3,0))</f>
        <v>74,417</v>
      </c>
      <c r="G543" t="str">
        <f>INDEX($K$4:$DJ$21,MATCH($C543,$H$4:$H$21,0),MATCH(_xlfn.CONCAT($B543,"_",G$3),$K$3:$DJ$3,0))</f>
        <v>±3,379</v>
      </c>
    </row>
    <row r="544" spans="2:7" x14ac:dyDescent="0.3">
      <c r="B544" t="s">
        <v>75</v>
      </c>
      <c r="C544" t="s">
        <v>1880</v>
      </c>
      <c r="D544" t="str">
        <f>LEFT(C544,(FIND("_",C544)-1))</f>
        <v>total</v>
      </c>
      <c r="E544" t="str">
        <f t="shared" si="109"/>
        <v>Total:</v>
      </c>
      <c r="F544" t="str">
        <f>INDEX($K$4:$DJ$21,MATCH($C544,$H$4:$H$21,0),MATCH(_xlfn.CONCAT($B544,"_",F$3),$K$3:$DJ$3,0))</f>
        <v>60,145</v>
      </c>
      <c r="G544" t="str">
        <f>INDEX($K$4:$DJ$21,MATCH($C544,$H$4:$H$21,0),MATCH(_xlfn.CONCAT($B544,"_",G$3),$K$3:$DJ$3,0))</f>
        <v>±574</v>
      </c>
    </row>
    <row r="545" spans="2:7" x14ac:dyDescent="0.3">
      <c r="B545" t="s">
        <v>75</v>
      </c>
      <c r="C545" t="s">
        <v>1861</v>
      </c>
      <c r="D545" t="str">
        <f>LEFT(C545,(FIND("_",C545)-1))</f>
        <v>total</v>
      </c>
      <c r="E545" t="str">
        <f t="shared" si="109"/>
        <v>Less than high school graduate</v>
      </c>
      <c r="F545" t="str">
        <f>INDEX($K$4:$DJ$21,MATCH($C545,$H$4:$H$21,0),MATCH(_xlfn.CONCAT($B545,"_",F$3),$K$3:$DJ$3,0))</f>
        <v>31,962</v>
      </c>
      <c r="G545" t="str">
        <f>INDEX($K$4:$DJ$21,MATCH($C545,$H$4:$H$21,0),MATCH(_xlfn.CONCAT($B545,"_",G$3),$K$3:$DJ$3,0))</f>
        <v>±603</v>
      </c>
    </row>
    <row r="546" spans="2:7" x14ac:dyDescent="0.3">
      <c r="B546" t="s">
        <v>75</v>
      </c>
      <c r="C546" t="s">
        <v>1862</v>
      </c>
      <c r="D546" t="str">
        <f>LEFT(C546,(FIND("_",C546)-1))</f>
        <v>total</v>
      </c>
      <c r="E546" t="str">
        <f t="shared" si="109"/>
        <v>High school graduate (includes equivalency)</v>
      </c>
      <c r="F546" t="str">
        <f>INDEX($K$4:$DJ$21,MATCH($C546,$H$4:$H$21,0),MATCH(_xlfn.CONCAT($B546,"_",F$3),$K$3:$DJ$3,0))</f>
        <v>40,193</v>
      </c>
      <c r="G546" t="str">
        <f>INDEX($K$4:$DJ$21,MATCH($C546,$H$4:$H$21,0),MATCH(_xlfn.CONCAT($B546,"_",G$3),$K$3:$DJ$3,0))</f>
        <v>±538</v>
      </c>
    </row>
    <row r="547" spans="2:7" x14ac:dyDescent="0.3">
      <c r="B547" t="s">
        <v>75</v>
      </c>
      <c r="C547" t="s">
        <v>1863</v>
      </c>
      <c r="D547" t="str">
        <f>LEFT(C547,(FIND("_",C547)-1))</f>
        <v>total</v>
      </c>
      <c r="E547" t="str">
        <f t="shared" si="109"/>
        <v>Some college or associate's degree</v>
      </c>
      <c r="F547" t="str">
        <f>INDEX($K$4:$DJ$21,MATCH($C547,$H$4:$H$21,0),MATCH(_xlfn.CONCAT($B547,"_",F$3),$K$3:$DJ$3,0))</f>
        <v>50,489</v>
      </c>
      <c r="G547" t="str">
        <f>INDEX($K$4:$DJ$21,MATCH($C547,$H$4:$H$21,0),MATCH(_xlfn.CONCAT($B547,"_",G$3),$K$3:$DJ$3,0))</f>
        <v>±568</v>
      </c>
    </row>
    <row r="548" spans="2:7" x14ac:dyDescent="0.3">
      <c r="B548" t="s">
        <v>75</v>
      </c>
      <c r="C548" t="s">
        <v>1864</v>
      </c>
      <c r="D548" t="str">
        <f>LEFT(C548,(FIND("_",C548)-1))</f>
        <v>total</v>
      </c>
      <c r="E548" t="str">
        <f t="shared" si="109"/>
        <v>Bachelor's degree</v>
      </c>
      <c r="F548" t="str">
        <f>INDEX($K$4:$DJ$21,MATCH($C548,$H$4:$H$21,0),MATCH(_xlfn.CONCAT($B548,"_",F$3),$K$3:$DJ$3,0))</f>
        <v>76,725</v>
      </c>
      <c r="G548" t="str">
        <f>INDEX($K$4:$DJ$21,MATCH($C548,$H$4:$H$21,0),MATCH(_xlfn.CONCAT($B548,"_",G$3),$K$3:$DJ$3,0))</f>
        <v>±1,057</v>
      </c>
    </row>
    <row r="549" spans="2:7" x14ac:dyDescent="0.3">
      <c r="B549" t="s">
        <v>75</v>
      </c>
      <c r="C549" t="s">
        <v>1865</v>
      </c>
      <c r="D549" t="str">
        <f>LEFT(C549,(FIND("_",C549)-1))</f>
        <v>total</v>
      </c>
      <c r="E549" t="str">
        <f t="shared" si="109"/>
        <v>Graduate or professional degree</v>
      </c>
      <c r="F549" t="str">
        <f>INDEX($K$4:$DJ$21,MATCH($C549,$H$4:$H$21,0),MATCH(_xlfn.CONCAT($B549,"_",F$3),$K$3:$DJ$3,0))</f>
        <v>98,247</v>
      </c>
      <c r="G549" t="str">
        <f>INDEX($K$4:$DJ$21,MATCH($C549,$H$4:$H$21,0),MATCH(_xlfn.CONCAT($B549,"_",G$3),$K$3:$DJ$3,0))</f>
        <v>±1,908</v>
      </c>
    </row>
    <row r="550" spans="2:7" x14ac:dyDescent="0.3">
      <c r="B550" t="s">
        <v>75</v>
      </c>
      <c r="C550" t="s">
        <v>1866</v>
      </c>
      <c r="D550" t="str">
        <f>LEFT(C550,(FIND("_",C550)-1))</f>
        <v>male</v>
      </c>
      <c r="E550" t="str">
        <f t="shared" si="109"/>
        <v>Male:</v>
      </c>
      <c r="F550" t="str">
        <f>INDEX($K$4:$DJ$21,MATCH($C550,$H$4:$H$21,0),MATCH(_xlfn.CONCAT($B550,"_",F$3),$K$3:$DJ$3,0))</f>
        <v>68,827</v>
      </c>
      <c r="G550" t="str">
        <f>INDEX($K$4:$DJ$21,MATCH($C550,$H$4:$H$21,0),MATCH(_xlfn.CONCAT($B550,"_",G$3),$K$3:$DJ$3,0))</f>
        <v>±1,002</v>
      </c>
    </row>
    <row r="551" spans="2:7" x14ac:dyDescent="0.3">
      <c r="B551" t="s">
        <v>75</v>
      </c>
      <c r="C551" t="s">
        <v>1867</v>
      </c>
      <c r="D551" t="str">
        <f>LEFT(C551,(FIND("_",C551)-1))</f>
        <v>male</v>
      </c>
      <c r="E551" t="str">
        <f t="shared" si="109"/>
        <v>Less than high school graduate</v>
      </c>
      <c r="F551" t="str">
        <f>INDEX($K$4:$DJ$21,MATCH($C551,$H$4:$H$21,0),MATCH(_xlfn.CONCAT($B551,"_",F$3),$K$3:$DJ$3,0))</f>
        <v>36,864</v>
      </c>
      <c r="G551" t="str">
        <f>INDEX($K$4:$DJ$21,MATCH($C551,$H$4:$H$21,0),MATCH(_xlfn.CONCAT($B551,"_",G$3),$K$3:$DJ$3,0))</f>
        <v>±1,516</v>
      </c>
    </row>
    <row r="552" spans="2:7" x14ac:dyDescent="0.3">
      <c r="B552" t="s">
        <v>75</v>
      </c>
      <c r="C552" t="s">
        <v>1868</v>
      </c>
      <c r="D552" t="str">
        <f>LEFT(C552,(FIND("_",C552)-1))</f>
        <v>male</v>
      </c>
      <c r="E552" t="str">
        <f t="shared" si="109"/>
        <v>High school graduate (includes equivalency)</v>
      </c>
      <c r="F552" t="str">
        <f>INDEX($K$4:$DJ$21,MATCH($C552,$H$4:$H$21,0),MATCH(_xlfn.CONCAT($B552,"_",F$3),$K$3:$DJ$3,0))</f>
        <v>48,595</v>
      </c>
      <c r="G552" t="str">
        <f>INDEX($K$4:$DJ$21,MATCH($C552,$H$4:$H$21,0),MATCH(_xlfn.CONCAT($B552,"_",G$3),$K$3:$DJ$3,0))</f>
        <v>±1,540</v>
      </c>
    </row>
    <row r="553" spans="2:7" x14ac:dyDescent="0.3">
      <c r="B553" t="s">
        <v>75</v>
      </c>
      <c r="C553" t="s">
        <v>1869</v>
      </c>
      <c r="D553" t="str">
        <f>LEFT(C553,(FIND("_",C553)-1))</f>
        <v>male</v>
      </c>
      <c r="E553" t="str">
        <f t="shared" si="109"/>
        <v>Some college or associate's degree</v>
      </c>
      <c r="F553" t="str">
        <f>INDEX($K$4:$DJ$21,MATCH($C553,$H$4:$H$21,0),MATCH(_xlfn.CONCAT($B553,"_",F$3),$K$3:$DJ$3,0))</f>
        <v>58,845</v>
      </c>
      <c r="G553" t="str">
        <f>INDEX($K$4:$DJ$21,MATCH($C553,$H$4:$H$21,0),MATCH(_xlfn.CONCAT($B553,"_",G$3),$K$3:$DJ$3,0))</f>
        <v>±1,456</v>
      </c>
    </row>
    <row r="554" spans="2:7" x14ac:dyDescent="0.3">
      <c r="B554" t="s">
        <v>75</v>
      </c>
      <c r="C554" t="s">
        <v>1870</v>
      </c>
      <c r="D554" t="str">
        <f>LEFT(C554,(FIND("_",C554)-1))</f>
        <v>male</v>
      </c>
      <c r="E554" t="str">
        <f t="shared" si="109"/>
        <v>Bachelor's degree</v>
      </c>
      <c r="F554" t="str">
        <f>INDEX($K$4:$DJ$21,MATCH($C554,$H$4:$H$21,0),MATCH(_xlfn.CONCAT($B554,"_",F$3),$K$3:$DJ$3,0))</f>
        <v>91,151</v>
      </c>
      <c r="G554" t="str">
        <f>INDEX($K$4:$DJ$21,MATCH($C554,$H$4:$H$21,0),MATCH(_xlfn.CONCAT($B554,"_",G$3),$K$3:$DJ$3,0))</f>
        <v>±1,704</v>
      </c>
    </row>
    <row r="555" spans="2:7" x14ac:dyDescent="0.3">
      <c r="B555" t="s">
        <v>75</v>
      </c>
      <c r="C555" t="s">
        <v>1871</v>
      </c>
      <c r="D555" t="str">
        <f>LEFT(C555,(FIND("_",C555)-1))</f>
        <v>male</v>
      </c>
      <c r="E555" t="str">
        <f t="shared" si="109"/>
        <v>Graduate or professional degree</v>
      </c>
      <c r="F555" t="str">
        <f>INDEX($K$4:$DJ$21,MATCH($C555,$H$4:$H$21,0),MATCH(_xlfn.CONCAT($B555,"_",F$3),$K$3:$DJ$3,0))</f>
        <v>121,917</v>
      </c>
      <c r="G555" t="str">
        <f>INDEX($K$4:$DJ$21,MATCH($C555,$H$4:$H$21,0),MATCH(_xlfn.CONCAT($B555,"_",G$3),$K$3:$DJ$3,0))</f>
        <v>±2,693</v>
      </c>
    </row>
    <row r="556" spans="2:7" x14ac:dyDescent="0.3">
      <c r="B556" t="s">
        <v>75</v>
      </c>
      <c r="C556" t="s">
        <v>1872</v>
      </c>
      <c r="D556" t="str">
        <f>LEFT(C556,(FIND("_",C556)-1))</f>
        <v>female</v>
      </c>
      <c r="E556" t="str">
        <f t="shared" si="109"/>
        <v>Female:</v>
      </c>
      <c r="F556" t="str">
        <f>INDEX($K$4:$DJ$21,MATCH($C556,$H$4:$H$21,0),MATCH(_xlfn.CONCAT($B556,"_",F$3),$K$3:$DJ$3,0))</f>
        <v>51,034</v>
      </c>
      <c r="G556" t="str">
        <f>INDEX($K$4:$DJ$21,MATCH($C556,$H$4:$H$21,0),MATCH(_xlfn.CONCAT($B556,"_",G$3),$K$3:$DJ$3,0))</f>
        <v>±499</v>
      </c>
    </row>
    <row r="557" spans="2:7" x14ac:dyDescent="0.3">
      <c r="B557" t="s">
        <v>75</v>
      </c>
      <c r="C557" t="s">
        <v>1873</v>
      </c>
      <c r="D557" t="str">
        <f>LEFT(C557,(FIND("_",C557)-1))</f>
        <v>female</v>
      </c>
      <c r="E557" t="str">
        <f t="shared" si="109"/>
        <v>Less than high school graduate</v>
      </c>
      <c r="F557" t="str">
        <f>INDEX($K$4:$DJ$21,MATCH($C557,$H$4:$H$21,0),MATCH(_xlfn.CONCAT($B557,"_",F$3),$K$3:$DJ$3,0))</f>
        <v>25,736</v>
      </c>
      <c r="G557" t="str">
        <f>INDEX($K$4:$DJ$21,MATCH($C557,$H$4:$H$21,0),MATCH(_xlfn.CONCAT($B557,"_",G$3),$K$3:$DJ$3,0))</f>
        <v>±1,127</v>
      </c>
    </row>
    <row r="558" spans="2:7" x14ac:dyDescent="0.3">
      <c r="B558" t="s">
        <v>75</v>
      </c>
      <c r="C558" t="s">
        <v>1874</v>
      </c>
      <c r="D558" t="str">
        <f>LEFT(C558,(FIND("_",C558)-1))</f>
        <v>female</v>
      </c>
      <c r="E558" t="str">
        <f t="shared" si="109"/>
        <v>High school graduate (includes equivalency)</v>
      </c>
      <c r="F558" t="str">
        <f>INDEX($K$4:$DJ$21,MATCH($C558,$H$4:$H$21,0),MATCH(_xlfn.CONCAT($B558,"_",F$3),$K$3:$DJ$3,0))</f>
        <v>31,510</v>
      </c>
      <c r="G558" t="str">
        <f>INDEX($K$4:$DJ$21,MATCH($C558,$H$4:$H$21,0),MATCH(_xlfn.CONCAT($B558,"_",G$3),$K$3:$DJ$3,0))</f>
        <v>±641</v>
      </c>
    </row>
    <row r="559" spans="2:7" x14ac:dyDescent="0.3">
      <c r="B559" t="s">
        <v>75</v>
      </c>
      <c r="C559" t="s">
        <v>1875</v>
      </c>
      <c r="D559" t="str">
        <f>LEFT(C559,(FIND("_",C559)-1))</f>
        <v>female</v>
      </c>
      <c r="E559" t="str">
        <f t="shared" si="109"/>
        <v>Some college or associate's degree</v>
      </c>
      <c r="F559" t="str">
        <f>INDEX($K$4:$DJ$21,MATCH($C559,$H$4:$H$21,0),MATCH(_xlfn.CONCAT($B559,"_",F$3),$K$3:$DJ$3,0))</f>
        <v>41,791</v>
      </c>
      <c r="G559" t="str">
        <f>INDEX($K$4:$DJ$21,MATCH($C559,$H$4:$H$21,0),MATCH(_xlfn.CONCAT($B559,"_",G$3),$K$3:$DJ$3,0))</f>
        <v>±635</v>
      </c>
    </row>
    <row r="560" spans="2:7" x14ac:dyDescent="0.3">
      <c r="B560" t="s">
        <v>75</v>
      </c>
      <c r="C560" t="s">
        <v>1876</v>
      </c>
      <c r="D560" t="str">
        <f>LEFT(C560,(FIND("_",C560)-1))</f>
        <v>female</v>
      </c>
      <c r="E560" t="str">
        <f t="shared" si="109"/>
        <v>Bachelor's degree</v>
      </c>
      <c r="F560" t="str">
        <f>INDEX($K$4:$DJ$21,MATCH($C560,$H$4:$H$21,0),MATCH(_xlfn.CONCAT($B560,"_",F$3),$K$3:$DJ$3,0))</f>
        <v>64,680</v>
      </c>
      <c r="G560" t="str">
        <f>INDEX($K$4:$DJ$21,MATCH($C560,$H$4:$H$21,0),MATCH(_xlfn.CONCAT($B560,"_",G$3),$K$3:$DJ$3,0))</f>
        <v>±1,119</v>
      </c>
    </row>
    <row r="561" spans="2:7" x14ac:dyDescent="0.3">
      <c r="B561" t="s">
        <v>75</v>
      </c>
      <c r="C561" t="s">
        <v>1877</v>
      </c>
      <c r="D561" t="str">
        <f>LEFT(C561,(FIND("_",C561)-1))</f>
        <v>female</v>
      </c>
      <c r="E561" t="str">
        <f t="shared" si="109"/>
        <v>Graduate or professional degree</v>
      </c>
      <c r="F561" t="str">
        <f>INDEX($K$4:$DJ$21,MATCH($C561,$H$4:$H$21,0),MATCH(_xlfn.CONCAT($B561,"_",F$3),$K$3:$DJ$3,0))</f>
        <v>82,728</v>
      </c>
      <c r="G561" t="str">
        <f>INDEX($K$4:$DJ$21,MATCH($C561,$H$4:$H$21,0),MATCH(_xlfn.CONCAT($B561,"_",G$3),$K$3:$DJ$3,0))</f>
        <v>±1,042</v>
      </c>
    </row>
    <row r="562" spans="2:7" x14ac:dyDescent="0.3">
      <c r="B562" t="s">
        <v>76</v>
      </c>
      <c r="C562" t="s">
        <v>1880</v>
      </c>
      <c r="D562" t="str">
        <f>LEFT(C562,(FIND("_",C562)-1))</f>
        <v>total</v>
      </c>
      <c r="E562" t="str">
        <f t="shared" si="109"/>
        <v>Total:</v>
      </c>
      <c r="F562" t="str">
        <f>INDEX($K$4:$DJ$21,MATCH($C562,$H$4:$H$21,0),MATCH(_xlfn.CONCAT($B562,"_",F$3),$K$3:$DJ$3,0))</f>
        <v>41,866</v>
      </c>
      <c r="G562" t="str">
        <f>INDEX($K$4:$DJ$21,MATCH($C562,$H$4:$H$21,0),MATCH(_xlfn.CONCAT($B562,"_",G$3),$K$3:$DJ$3,0))</f>
        <v>±573</v>
      </c>
    </row>
    <row r="563" spans="2:7" x14ac:dyDescent="0.3">
      <c r="B563" t="s">
        <v>76</v>
      </c>
      <c r="C563" t="s">
        <v>1861</v>
      </c>
      <c r="D563" t="str">
        <f>LEFT(C563,(FIND("_",C563)-1))</f>
        <v>total</v>
      </c>
      <c r="E563" t="str">
        <f t="shared" si="109"/>
        <v>Less than high school graduate</v>
      </c>
      <c r="F563" t="str">
        <f>INDEX($K$4:$DJ$21,MATCH($C563,$H$4:$H$21,0),MATCH(_xlfn.CONCAT($B563,"_",F$3),$K$3:$DJ$3,0))</f>
        <v>26,396</v>
      </c>
      <c r="G563" t="str">
        <f>INDEX($K$4:$DJ$21,MATCH($C563,$H$4:$H$21,0),MATCH(_xlfn.CONCAT($B563,"_",G$3),$K$3:$DJ$3,0))</f>
        <v>±1,303</v>
      </c>
    </row>
    <row r="564" spans="2:7" x14ac:dyDescent="0.3">
      <c r="B564" t="s">
        <v>76</v>
      </c>
      <c r="C564" t="s">
        <v>1862</v>
      </c>
      <c r="D564" t="str">
        <f>LEFT(C564,(FIND("_",C564)-1))</f>
        <v>total</v>
      </c>
      <c r="E564" t="str">
        <f t="shared" si="109"/>
        <v>High school graduate (includes equivalency)</v>
      </c>
      <c r="F564" t="str">
        <f>INDEX($K$4:$DJ$21,MATCH($C564,$H$4:$H$21,0),MATCH(_xlfn.CONCAT($B564,"_",F$3),$K$3:$DJ$3,0))</f>
        <v>31,961</v>
      </c>
      <c r="G564" t="str">
        <f>INDEX($K$4:$DJ$21,MATCH($C564,$H$4:$H$21,0),MATCH(_xlfn.CONCAT($B564,"_",G$3),$K$3:$DJ$3,0))</f>
        <v>±744</v>
      </c>
    </row>
    <row r="565" spans="2:7" x14ac:dyDescent="0.3">
      <c r="B565" t="s">
        <v>76</v>
      </c>
      <c r="C565" t="s">
        <v>1863</v>
      </c>
      <c r="D565" t="str">
        <f>LEFT(C565,(FIND("_",C565)-1))</f>
        <v>total</v>
      </c>
      <c r="E565" t="str">
        <f t="shared" si="109"/>
        <v>Some college or associate's degree</v>
      </c>
      <c r="F565" t="str">
        <f>INDEX($K$4:$DJ$21,MATCH($C565,$H$4:$H$21,0),MATCH(_xlfn.CONCAT($B565,"_",F$3),$K$3:$DJ$3,0))</f>
        <v>39,701</v>
      </c>
      <c r="G565" t="str">
        <f>INDEX($K$4:$DJ$21,MATCH($C565,$H$4:$H$21,0),MATCH(_xlfn.CONCAT($B565,"_",G$3),$K$3:$DJ$3,0))</f>
        <v>±1,458</v>
      </c>
    </row>
    <row r="566" spans="2:7" x14ac:dyDescent="0.3">
      <c r="B566" t="s">
        <v>76</v>
      </c>
      <c r="C566" t="s">
        <v>1864</v>
      </c>
      <c r="D566" t="str">
        <f>LEFT(C566,(FIND("_",C566)-1))</f>
        <v>total</v>
      </c>
      <c r="E566" t="str">
        <f t="shared" si="109"/>
        <v>Bachelor's degree</v>
      </c>
      <c r="F566" t="str">
        <f>INDEX($K$4:$DJ$21,MATCH($C566,$H$4:$H$21,0),MATCH(_xlfn.CONCAT($B566,"_",F$3),$K$3:$DJ$3,0))</f>
        <v>55,322</v>
      </c>
      <c r="G566" t="str">
        <f>INDEX($K$4:$DJ$21,MATCH($C566,$H$4:$H$21,0),MATCH(_xlfn.CONCAT($B566,"_",G$3),$K$3:$DJ$3,0))</f>
        <v>±1,829</v>
      </c>
    </row>
    <row r="567" spans="2:7" x14ac:dyDescent="0.3">
      <c r="B567" t="s">
        <v>76</v>
      </c>
      <c r="C567" t="s">
        <v>1865</v>
      </c>
      <c r="D567" t="str">
        <f>LEFT(C567,(FIND("_",C567)-1))</f>
        <v>total</v>
      </c>
      <c r="E567" t="str">
        <f t="shared" si="109"/>
        <v>Graduate or professional degree</v>
      </c>
      <c r="F567" t="str">
        <f>INDEX($K$4:$DJ$21,MATCH($C567,$H$4:$H$21,0),MATCH(_xlfn.CONCAT($B567,"_",F$3),$K$3:$DJ$3,0))</f>
        <v>73,105</v>
      </c>
      <c r="G567" t="str">
        <f>INDEX($K$4:$DJ$21,MATCH($C567,$H$4:$H$21,0),MATCH(_xlfn.CONCAT($B567,"_",G$3),$K$3:$DJ$3,0))</f>
        <v>±2,622</v>
      </c>
    </row>
    <row r="568" spans="2:7" x14ac:dyDescent="0.3">
      <c r="B568" t="s">
        <v>76</v>
      </c>
      <c r="C568" t="s">
        <v>1866</v>
      </c>
      <c r="D568" t="str">
        <f>LEFT(C568,(FIND("_",C568)-1))</f>
        <v>male</v>
      </c>
      <c r="E568" t="str">
        <f t="shared" si="109"/>
        <v>Male:</v>
      </c>
      <c r="F568" t="str">
        <f>INDEX($K$4:$DJ$21,MATCH($C568,$H$4:$H$21,0),MATCH(_xlfn.CONCAT($B568,"_",F$3),$K$3:$DJ$3,0))</f>
        <v>46,491</v>
      </c>
      <c r="G568" t="str">
        <f>INDEX($K$4:$DJ$21,MATCH($C568,$H$4:$H$21,0),MATCH(_xlfn.CONCAT($B568,"_",G$3),$K$3:$DJ$3,0))</f>
        <v>±1,394</v>
      </c>
    </row>
    <row r="569" spans="2:7" x14ac:dyDescent="0.3">
      <c r="B569" t="s">
        <v>76</v>
      </c>
      <c r="C569" t="s">
        <v>1867</v>
      </c>
      <c r="D569" t="str">
        <f>LEFT(C569,(FIND("_",C569)-1))</f>
        <v>male</v>
      </c>
      <c r="E569" t="str">
        <f t="shared" si="109"/>
        <v>Less than high school graduate</v>
      </c>
      <c r="F569" t="str">
        <f>INDEX($K$4:$DJ$21,MATCH($C569,$H$4:$H$21,0),MATCH(_xlfn.CONCAT($B569,"_",F$3),$K$3:$DJ$3,0))</f>
        <v>30,738</v>
      </c>
      <c r="G569" t="str">
        <f>INDEX($K$4:$DJ$21,MATCH($C569,$H$4:$H$21,0),MATCH(_xlfn.CONCAT($B569,"_",G$3),$K$3:$DJ$3,0))</f>
        <v>±937</v>
      </c>
    </row>
    <row r="570" spans="2:7" x14ac:dyDescent="0.3">
      <c r="B570" t="s">
        <v>76</v>
      </c>
      <c r="C570" t="s">
        <v>1868</v>
      </c>
      <c r="D570" t="str">
        <f>LEFT(C570,(FIND("_",C570)-1))</f>
        <v>male</v>
      </c>
      <c r="E570" t="str">
        <f t="shared" si="109"/>
        <v>High school graduate (includes equivalency)</v>
      </c>
      <c r="F570" t="str">
        <f>INDEX($K$4:$DJ$21,MATCH($C570,$H$4:$H$21,0),MATCH(_xlfn.CONCAT($B570,"_",F$3),$K$3:$DJ$3,0))</f>
        <v>36,377</v>
      </c>
      <c r="G570" t="str">
        <f>INDEX($K$4:$DJ$21,MATCH($C570,$H$4:$H$21,0),MATCH(_xlfn.CONCAT($B570,"_",G$3),$K$3:$DJ$3,0))</f>
        <v>±1,461</v>
      </c>
    </row>
    <row r="571" spans="2:7" x14ac:dyDescent="0.3">
      <c r="B571" t="s">
        <v>76</v>
      </c>
      <c r="C571" t="s">
        <v>1869</v>
      </c>
      <c r="D571" t="str">
        <f>LEFT(C571,(FIND("_",C571)-1))</f>
        <v>male</v>
      </c>
      <c r="E571" t="str">
        <f t="shared" si="109"/>
        <v>Some college or associate's degree</v>
      </c>
      <c r="F571" t="str">
        <f>INDEX($K$4:$DJ$21,MATCH($C571,$H$4:$H$21,0),MATCH(_xlfn.CONCAT($B571,"_",F$3),$K$3:$DJ$3,0))</f>
        <v>45,698</v>
      </c>
      <c r="G571" t="str">
        <f>INDEX($K$4:$DJ$21,MATCH($C571,$H$4:$H$21,0),MATCH(_xlfn.CONCAT($B571,"_",G$3),$K$3:$DJ$3,0))</f>
        <v>±2,086</v>
      </c>
    </row>
    <row r="572" spans="2:7" x14ac:dyDescent="0.3">
      <c r="B572" t="s">
        <v>76</v>
      </c>
      <c r="C572" t="s">
        <v>1870</v>
      </c>
      <c r="D572" t="str">
        <f>LEFT(C572,(FIND("_",C572)-1))</f>
        <v>male</v>
      </c>
      <c r="E572" t="str">
        <f t="shared" si="109"/>
        <v>Bachelor's degree</v>
      </c>
      <c r="F572" t="str">
        <f>INDEX($K$4:$DJ$21,MATCH($C572,$H$4:$H$21,0),MATCH(_xlfn.CONCAT($B572,"_",F$3),$K$3:$DJ$3,0))</f>
        <v>64,587</v>
      </c>
      <c r="G572" t="str">
        <f>INDEX($K$4:$DJ$21,MATCH($C572,$H$4:$H$21,0),MATCH(_xlfn.CONCAT($B572,"_",G$3),$K$3:$DJ$3,0))</f>
        <v>±3,272</v>
      </c>
    </row>
    <row r="573" spans="2:7" x14ac:dyDescent="0.3">
      <c r="B573" t="s">
        <v>76</v>
      </c>
      <c r="C573" t="s">
        <v>1871</v>
      </c>
      <c r="D573" t="str">
        <f>LEFT(C573,(FIND("_",C573)-1))</f>
        <v>male</v>
      </c>
      <c r="E573" t="str">
        <f t="shared" si="109"/>
        <v>Graduate or professional degree</v>
      </c>
      <c r="F573" t="str">
        <f>INDEX($K$4:$DJ$21,MATCH($C573,$H$4:$H$21,0),MATCH(_xlfn.CONCAT($B573,"_",F$3),$K$3:$DJ$3,0))</f>
        <v>90,005</v>
      </c>
      <c r="G573" t="str">
        <f>INDEX($K$4:$DJ$21,MATCH($C573,$H$4:$H$21,0),MATCH(_xlfn.CONCAT($B573,"_",G$3),$K$3:$DJ$3,0))</f>
        <v>±6,312</v>
      </c>
    </row>
    <row r="574" spans="2:7" x14ac:dyDescent="0.3">
      <c r="B574" t="s">
        <v>76</v>
      </c>
      <c r="C574" t="s">
        <v>1872</v>
      </c>
      <c r="D574" t="str">
        <f>LEFT(C574,(FIND("_",C574)-1))</f>
        <v>female</v>
      </c>
      <c r="E574" t="str">
        <f t="shared" si="109"/>
        <v>Female:</v>
      </c>
      <c r="F574" t="str">
        <f>INDEX($K$4:$DJ$21,MATCH($C574,$H$4:$H$21,0),MATCH(_xlfn.CONCAT($B574,"_",F$3),$K$3:$DJ$3,0))</f>
        <v>37,774</v>
      </c>
      <c r="G574" t="str">
        <f>INDEX($K$4:$DJ$21,MATCH($C574,$H$4:$H$21,0),MATCH(_xlfn.CONCAT($B574,"_",G$3),$K$3:$DJ$3,0))</f>
        <v>±1,037</v>
      </c>
    </row>
    <row r="575" spans="2:7" x14ac:dyDescent="0.3">
      <c r="B575" t="s">
        <v>76</v>
      </c>
      <c r="C575" t="s">
        <v>1873</v>
      </c>
      <c r="D575" t="str">
        <f>LEFT(C575,(FIND("_",C575)-1))</f>
        <v>female</v>
      </c>
      <c r="E575" t="str">
        <f t="shared" si="109"/>
        <v>Less than high school graduate</v>
      </c>
      <c r="F575" t="str">
        <f>INDEX($K$4:$DJ$21,MATCH($C575,$H$4:$H$21,0),MATCH(_xlfn.CONCAT($B575,"_",F$3),$K$3:$DJ$3,0))</f>
        <v>20,330</v>
      </c>
      <c r="G575" t="str">
        <f>INDEX($K$4:$DJ$21,MATCH($C575,$H$4:$H$21,0),MATCH(_xlfn.CONCAT($B575,"_",G$3),$K$3:$DJ$3,0))</f>
        <v>±1,347</v>
      </c>
    </row>
    <row r="576" spans="2:7" x14ac:dyDescent="0.3">
      <c r="B576" t="s">
        <v>76</v>
      </c>
      <c r="C576" t="s">
        <v>1874</v>
      </c>
      <c r="D576" t="str">
        <f>LEFT(C576,(FIND("_",C576)-1))</f>
        <v>female</v>
      </c>
      <c r="E576" t="str">
        <f t="shared" si="109"/>
        <v>High school graduate (includes equivalency)</v>
      </c>
      <c r="F576" t="str">
        <f>INDEX($K$4:$DJ$21,MATCH($C576,$H$4:$H$21,0),MATCH(_xlfn.CONCAT($B576,"_",F$3),$K$3:$DJ$3,0))</f>
        <v>27,001</v>
      </c>
      <c r="G576" t="str">
        <f>INDEX($K$4:$DJ$21,MATCH($C576,$H$4:$H$21,0),MATCH(_xlfn.CONCAT($B576,"_",G$3),$K$3:$DJ$3,0))</f>
        <v>±1,732</v>
      </c>
    </row>
    <row r="577" spans="2:7" x14ac:dyDescent="0.3">
      <c r="B577" t="s">
        <v>76</v>
      </c>
      <c r="C577" t="s">
        <v>1875</v>
      </c>
      <c r="D577" t="str">
        <f>LEFT(C577,(FIND("_",C577)-1))</f>
        <v>female</v>
      </c>
      <c r="E577" t="str">
        <f t="shared" si="109"/>
        <v>Some college or associate's degree</v>
      </c>
      <c r="F577" t="str">
        <f>INDEX($K$4:$DJ$21,MATCH($C577,$H$4:$H$21,0),MATCH(_xlfn.CONCAT($B577,"_",F$3),$K$3:$DJ$3,0))</f>
        <v>33,991</v>
      </c>
      <c r="G577" t="str">
        <f>INDEX($K$4:$DJ$21,MATCH($C577,$H$4:$H$21,0),MATCH(_xlfn.CONCAT($B577,"_",G$3),$K$3:$DJ$3,0))</f>
        <v>±1,747</v>
      </c>
    </row>
    <row r="578" spans="2:7" x14ac:dyDescent="0.3">
      <c r="B578" t="s">
        <v>76</v>
      </c>
      <c r="C578" t="s">
        <v>1876</v>
      </c>
      <c r="D578" t="str">
        <f>LEFT(C578,(FIND("_",C578)-1))</f>
        <v>female</v>
      </c>
      <c r="E578" t="str">
        <f t="shared" si="109"/>
        <v>Bachelor's degree</v>
      </c>
      <c r="F578" t="str">
        <f>INDEX($K$4:$DJ$21,MATCH($C578,$H$4:$H$21,0),MATCH(_xlfn.CONCAT($B578,"_",F$3),$K$3:$DJ$3,0))</f>
        <v>50,484</v>
      </c>
      <c r="G578" t="str">
        <f>INDEX($K$4:$DJ$21,MATCH($C578,$H$4:$H$21,0),MATCH(_xlfn.CONCAT($B578,"_",G$3),$K$3:$DJ$3,0))</f>
        <v>±2,096</v>
      </c>
    </row>
    <row r="579" spans="2:7" x14ac:dyDescent="0.3">
      <c r="B579" t="s">
        <v>76</v>
      </c>
      <c r="C579" t="s">
        <v>1877</v>
      </c>
      <c r="D579" t="str">
        <f>LEFT(C579,(FIND("_",C579)-1))</f>
        <v>female</v>
      </c>
      <c r="E579" t="str">
        <f t="shared" si="109"/>
        <v>Graduate or professional degree</v>
      </c>
      <c r="F579" t="str">
        <f>INDEX($K$4:$DJ$21,MATCH($C579,$H$4:$H$21,0),MATCH(_xlfn.CONCAT($B579,"_",F$3),$K$3:$DJ$3,0))</f>
        <v>64,484</v>
      </c>
      <c r="G579" t="str">
        <f>INDEX($K$4:$DJ$21,MATCH($C579,$H$4:$H$21,0),MATCH(_xlfn.CONCAT($B579,"_",G$3),$K$3:$DJ$3,0))</f>
        <v>±2,352</v>
      </c>
    </row>
    <row r="580" spans="2:7" x14ac:dyDescent="0.3">
      <c r="B580" t="s">
        <v>77</v>
      </c>
      <c r="C580" t="s">
        <v>1880</v>
      </c>
      <c r="D580" t="str">
        <f>LEFT(C580,(FIND("_",C580)-1))</f>
        <v>total</v>
      </c>
      <c r="E580" t="str">
        <f t="shared" si="109"/>
        <v>Total:</v>
      </c>
      <c r="F580" t="str">
        <f>INDEX($K$4:$DJ$21,MATCH($C580,$H$4:$H$21,0),MATCH(_xlfn.CONCAT($B580,"_",F$3),$K$3:$DJ$3,0))</f>
        <v>53,631</v>
      </c>
      <c r="G580" t="str">
        <f>INDEX($K$4:$DJ$21,MATCH($C580,$H$4:$H$21,0),MATCH(_xlfn.CONCAT($B580,"_",G$3),$K$3:$DJ$3,0))</f>
        <v>±311</v>
      </c>
    </row>
    <row r="581" spans="2:7" x14ac:dyDescent="0.3">
      <c r="B581" t="s">
        <v>77</v>
      </c>
      <c r="C581" t="s">
        <v>1861</v>
      </c>
      <c r="D581" t="str">
        <f>LEFT(C581,(FIND("_",C581)-1))</f>
        <v>total</v>
      </c>
      <c r="E581" t="str">
        <f t="shared" ref="E581:E644" si="110">RIGHT(C581,LEN(C581)-FIND("_",C581))</f>
        <v>Less than high school graduate</v>
      </c>
      <c r="F581" t="str">
        <f>INDEX($K$4:$DJ$21,MATCH($C581,$H$4:$H$21,0),MATCH(_xlfn.CONCAT($B581,"_",F$3),$K$3:$DJ$3,0))</f>
        <v>29,259</v>
      </c>
      <c r="G581" t="str">
        <f>INDEX($K$4:$DJ$21,MATCH($C581,$H$4:$H$21,0),MATCH(_xlfn.CONCAT($B581,"_",G$3),$K$3:$DJ$3,0))</f>
        <v>±783</v>
      </c>
    </row>
    <row r="582" spans="2:7" x14ac:dyDescent="0.3">
      <c r="B582" t="s">
        <v>77</v>
      </c>
      <c r="C582" t="s">
        <v>1862</v>
      </c>
      <c r="D582" t="str">
        <f>LEFT(C582,(FIND("_",C582)-1))</f>
        <v>total</v>
      </c>
      <c r="E582" t="str">
        <f t="shared" si="110"/>
        <v>High school graduate (includes equivalency)</v>
      </c>
      <c r="F582" t="str">
        <f>INDEX($K$4:$DJ$21,MATCH($C582,$H$4:$H$21,0),MATCH(_xlfn.CONCAT($B582,"_",F$3),$K$3:$DJ$3,0))</f>
        <v>37,377</v>
      </c>
      <c r="G582" t="str">
        <f>INDEX($K$4:$DJ$21,MATCH($C582,$H$4:$H$21,0),MATCH(_xlfn.CONCAT($B582,"_",G$3),$K$3:$DJ$3,0))</f>
        <v>±416</v>
      </c>
    </row>
    <row r="583" spans="2:7" x14ac:dyDescent="0.3">
      <c r="B583" t="s">
        <v>77</v>
      </c>
      <c r="C583" t="s">
        <v>1863</v>
      </c>
      <c r="D583" t="str">
        <f>LEFT(C583,(FIND("_",C583)-1))</f>
        <v>total</v>
      </c>
      <c r="E583" t="str">
        <f t="shared" si="110"/>
        <v>Some college or associate's degree</v>
      </c>
      <c r="F583" t="str">
        <f>INDEX($K$4:$DJ$21,MATCH($C583,$H$4:$H$21,0),MATCH(_xlfn.CONCAT($B583,"_",F$3),$K$3:$DJ$3,0))</f>
        <v>46,298</v>
      </c>
      <c r="G583" t="str">
        <f>INDEX($K$4:$DJ$21,MATCH($C583,$H$4:$H$21,0),MATCH(_xlfn.CONCAT($B583,"_",G$3),$K$3:$DJ$3,0))</f>
        <v>±626</v>
      </c>
    </row>
    <row r="584" spans="2:7" x14ac:dyDescent="0.3">
      <c r="B584" t="s">
        <v>77</v>
      </c>
      <c r="C584" t="s">
        <v>1864</v>
      </c>
      <c r="D584" t="str">
        <f>LEFT(C584,(FIND("_",C584)-1))</f>
        <v>total</v>
      </c>
      <c r="E584" t="str">
        <f t="shared" si="110"/>
        <v>Bachelor's degree</v>
      </c>
      <c r="F584" t="str">
        <f>INDEX($K$4:$DJ$21,MATCH($C584,$H$4:$H$21,0),MATCH(_xlfn.CONCAT($B584,"_",F$3),$K$3:$DJ$3,0))</f>
        <v>71,567</v>
      </c>
      <c r="G584" t="str">
        <f>INDEX($K$4:$DJ$21,MATCH($C584,$H$4:$H$21,0),MATCH(_xlfn.CONCAT($B584,"_",G$3),$K$3:$DJ$3,0))</f>
        <v>±807</v>
      </c>
    </row>
    <row r="585" spans="2:7" x14ac:dyDescent="0.3">
      <c r="B585" t="s">
        <v>77</v>
      </c>
      <c r="C585" t="s">
        <v>1865</v>
      </c>
      <c r="D585" t="str">
        <f>LEFT(C585,(FIND("_",C585)-1))</f>
        <v>total</v>
      </c>
      <c r="E585" t="str">
        <f t="shared" si="110"/>
        <v>Graduate or professional degree</v>
      </c>
      <c r="F585" t="str">
        <f>INDEX($K$4:$DJ$21,MATCH($C585,$H$4:$H$21,0),MATCH(_xlfn.CONCAT($B585,"_",F$3),$K$3:$DJ$3,0))</f>
        <v>87,776</v>
      </c>
      <c r="G585" t="str">
        <f>INDEX($K$4:$DJ$21,MATCH($C585,$H$4:$H$21,0),MATCH(_xlfn.CONCAT($B585,"_",G$3),$K$3:$DJ$3,0))</f>
        <v>±1,143</v>
      </c>
    </row>
    <row r="586" spans="2:7" x14ac:dyDescent="0.3">
      <c r="B586" t="s">
        <v>77</v>
      </c>
      <c r="C586" t="s">
        <v>1866</v>
      </c>
      <c r="D586" t="str">
        <f>LEFT(C586,(FIND("_",C586)-1))</f>
        <v>male</v>
      </c>
      <c r="E586" t="str">
        <f t="shared" si="110"/>
        <v>Male:</v>
      </c>
      <c r="F586" t="str">
        <f>INDEX($K$4:$DJ$21,MATCH($C586,$H$4:$H$21,0),MATCH(_xlfn.CONCAT($B586,"_",F$3),$K$3:$DJ$3,0))</f>
        <v>60,517</v>
      </c>
      <c r="G586" t="str">
        <f>INDEX($K$4:$DJ$21,MATCH($C586,$H$4:$H$21,0),MATCH(_xlfn.CONCAT($B586,"_",G$3),$K$3:$DJ$3,0))</f>
        <v>±460</v>
      </c>
    </row>
    <row r="587" spans="2:7" x14ac:dyDescent="0.3">
      <c r="B587" t="s">
        <v>77</v>
      </c>
      <c r="C587" t="s">
        <v>1867</v>
      </c>
      <c r="D587" t="str">
        <f>LEFT(C587,(FIND("_",C587)-1))</f>
        <v>male</v>
      </c>
      <c r="E587" t="str">
        <f t="shared" si="110"/>
        <v>Less than high school graduate</v>
      </c>
      <c r="F587" t="str">
        <f>INDEX($K$4:$DJ$21,MATCH($C587,$H$4:$H$21,0),MATCH(_xlfn.CONCAT($B587,"_",F$3),$K$3:$DJ$3,0))</f>
        <v>33,425</v>
      </c>
      <c r="G587" t="str">
        <f>INDEX($K$4:$DJ$21,MATCH($C587,$H$4:$H$21,0),MATCH(_xlfn.CONCAT($B587,"_",G$3),$K$3:$DJ$3,0))</f>
        <v>±1,248</v>
      </c>
    </row>
    <row r="588" spans="2:7" x14ac:dyDescent="0.3">
      <c r="B588" t="s">
        <v>77</v>
      </c>
      <c r="C588" t="s">
        <v>1868</v>
      </c>
      <c r="D588" t="str">
        <f>LEFT(C588,(FIND("_",C588)-1))</f>
        <v>male</v>
      </c>
      <c r="E588" t="str">
        <f t="shared" si="110"/>
        <v>High school graduate (includes equivalency)</v>
      </c>
      <c r="F588" t="str">
        <f>INDEX($K$4:$DJ$21,MATCH($C588,$H$4:$H$21,0),MATCH(_xlfn.CONCAT($B588,"_",F$3),$K$3:$DJ$3,0))</f>
        <v>43,834</v>
      </c>
      <c r="G588" t="str">
        <f>INDEX($K$4:$DJ$21,MATCH($C588,$H$4:$H$21,0),MATCH(_xlfn.CONCAT($B588,"_",G$3),$K$3:$DJ$3,0))</f>
        <v>±794</v>
      </c>
    </row>
    <row r="589" spans="2:7" x14ac:dyDescent="0.3">
      <c r="B589" t="s">
        <v>77</v>
      </c>
      <c r="C589" t="s">
        <v>1869</v>
      </c>
      <c r="D589" t="str">
        <f>LEFT(C589,(FIND("_",C589)-1))</f>
        <v>male</v>
      </c>
      <c r="E589" t="str">
        <f t="shared" si="110"/>
        <v>Some college or associate's degree</v>
      </c>
      <c r="F589" t="str">
        <f>INDEX($K$4:$DJ$21,MATCH($C589,$H$4:$H$21,0),MATCH(_xlfn.CONCAT($B589,"_",F$3),$K$3:$DJ$3,0))</f>
        <v>53,992</v>
      </c>
      <c r="G589" t="str">
        <f>INDEX($K$4:$DJ$21,MATCH($C589,$H$4:$H$21,0),MATCH(_xlfn.CONCAT($B589,"_",G$3),$K$3:$DJ$3,0))</f>
        <v>±663</v>
      </c>
    </row>
    <row r="590" spans="2:7" x14ac:dyDescent="0.3">
      <c r="B590" t="s">
        <v>77</v>
      </c>
      <c r="C590" t="s">
        <v>1870</v>
      </c>
      <c r="D590" t="str">
        <f>LEFT(C590,(FIND("_",C590)-1))</f>
        <v>male</v>
      </c>
      <c r="E590" t="str">
        <f t="shared" si="110"/>
        <v>Bachelor's degree</v>
      </c>
      <c r="F590" t="str">
        <f>INDEX($K$4:$DJ$21,MATCH($C590,$H$4:$H$21,0),MATCH(_xlfn.CONCAT($B590,"_",F$3),$K$3:$DJ$3,0))</f>
        <v>81,761</v>
      </c>
      <c r="G590" t="str">
        <f>INDEX($K$4:$DJ$21,MATCH($C590,$H$4:$H$21,0),MATCH(_xlfn.CONCAT($B590,"_",G$3),$K$3:$DJ$3,0))</f>
        <v>±905</v>
      </c>
    </row>
    <row r="591" spans="2:7" x14ac:dyDescent="0.3">
      <c r="B591" t="s">
        <v>77</v>
      </c>
      <c r="C591" t="s">
        <v>1871</v>
      </c>
      <c r="D591" t="str">
        <f>LEFT(C591,(FIND("_",C591)-1))</f>
        <v>male</v>
      </c>
      <c r="E591" t="str">
        <f t="shared" si="110"/>
        <v>Graduate or professional degree</v>
      </c>
      <c r="F591" t="str">
        <f>INDEX($K$4:$DJ$21,MATCH($C591,$H$4:$H$21,0),MATCH(_xlfn.CONCAT($B591,"_",F$3),$K$3:$DJ$3,0))</f>
        <v>102,467</v>
      </c>
      <c r="G591" t="str">
        <f>INDEX($K$4:$DJ$21,MATCH($C591,$H$4:$H$21,0),MATCH(_xlfn.CONCAT($B591,"_",G$3),$K$3:$DJ$3,0))</f>
        <v>±1,226</v>
      </c>
    </row>
    <row r="592" spans="2:7" x14ac:dyDescent="0.3">
      <c r="B592" t="s">
        <v>77</v>
      </c>
      <c r="C592" t="s">
        <v>1872</v>
      </c>
      <c r="D592" t="str">
        <f>LEFT(C592,(FIND("_",C592)-1))</f>
        <v>female</v>
      </c>
      <c r="E592" t="str">
        <f t="shared" si="110"/>
        <v>Female:</v>
      </c>
      <c r="F592" t="str">
        <f>INDEX($K$4:$DJ$21,MATCH($C592,$H$4:$H$21,0),MATCH(_xlfn.CONCAT($B592,"_",F$3),$K$3:$DJ$3,0))</f>
        <v>48,217</v>
      </c>
      <c r="G592" t="str">
        <f>INDEX($K$4:$DJ$21,MATCH($C592,$H$4:$H$21,0),MATCH(_xlfn.CONCAT($B592,"_",G$3),$K$3:$DJ$3,0))</f>
        <v>±528</v>
      </c>
    </row>
    <row r="593" spans="2:7" x14ac:dyDescent="0.3">
      <c r="B593" t="s">
        <v>77</v>
      </c>
      <c r="C593" t="s">
        <v>1873</v>
      </c>
      <c r="D593" t="str">
        <f>LEFT(C593,(FIND("_",C593)-1))</f>
        <v>female</v>
      </c>
      <c r="E593" t="str">
        <f t="shared" si="110"/>
        <v>Less than high school graduate</v>
      </c>
      <c r="F593" t="str">
        <f>INDEX($K$4:$DJ$21,MATCH($C593,$H$4:$H$21,0),MATCH(_xlfn.CONCAT($B593,"_",F$3),$K$3:$DJ$3,0))</f>
        <v>22,272</v>
      </c>
      <c r="G593" t="str">
        <f>INDEX($K$4:$DJ$21,MATCH($C593,$H$4:$H$21,0),MATCH(_xlfn.CONCAT($B593,"_",G$3),$K$3:$DJ$3,0))</f>
        <v>±460</v>
      </c>
    </row>
    <row r="594" spans="2:7" x14ac:dyDescent="0.3">
      <c r="B594" t="s">
        <v>77</v>
      </c>
      <c r="C594" t="s">
        <v>1874</v>
      </c>
      <c r="D594" t="str">
        <f>LEFT(C594,(FIND("_",C594)-1))</f>
        <v>female</v>
      </c>
      <c r="E594" t="str">
        <f t="shared" si="110"/>
        <v>High school graduate (includes equivalency)</v>
      </c>
      <c r="F594" t="str">
        <f>INDEX($K$4:$DJ$21,MATCH($C594,$H$4:$H$21,0),MATCH(_xlfn.CONCAT($B594,"_",F$3),$K$3:$DJ$3,0))</f>
        <v>30,828</v>
      </c>
      <c r="G594" t="str">
        <f>INDEX($K$4:$DJ$21,MATCH($C594,$H$4:$H$21,0),MATCH(_xlfn.CONCAT($B594,"_",G$3),$K$3:$DJ$3,0))</f>
        <v>±389</v>
      </c>
    </row>
    <row r="595" spans="2:7" x14ac:dyDescent="0.3">
      <c r="B595" t="s">
        <v>77</v>
      </c>
      <c r="C595" t="s">
        <v>1875</v>
      </c>
      <c r="D595" t="str">
        <f>LEFT(C595,(FIND("_",C595)-1))</f>
        <v>female</v>
      </c>
      <c r="E595" t="str">
        <f t="shared" si="110"/>
        <v>Some college or associate's degree</v>
      </c>
      <c r="F595" t="str">
        <f>INDEX($K$4:$DJ$21,MATCH($C595,$H$4:$H$21,0),MATCH(_xlfn.CONCAT($B595,"_",F$3),$K$3:$DJ$3,0))</f>
        <v>39,669</v>
      </c>
      <c r="G595" t="str">
        <f>INDEX($K$4:$DJ$21,MATCH($C595,$H$4:$H$21,0),MATCH(_xlfn.CONCAT($B595,"_",G$3),$K$3:$DJ$3,0))</f>
        <v>±777</v>
      </c>
    </row>
    <row r="596" spans="2:7" x14ac:dyDescent="0.3">
      <c r="B596" t="s">
        <v>77</v>
      </c>
      <c r="C596" t="s">
        <v>1876</v>
      </c>
      <c r="D596" t="str">
        <f>LEFT(C596,(FIND("_",C596)-1))</f>
        <v>female</v>
      </c>
      <c r="E596" t="str">
        <f t="shared" si="110"/>
        <v>Bachelor's degree</v>
      </c>
      <c r="F596" t="str">
        <f>INDEX($K$4:$DJ$21,MATCH($C596,$H$4:$H$21,0),MATCH(_xlfn.CONCAT($B596,"_",F$3),$K$3:$DJ$3,0))</f>
        <v>62,336</v>
      </c>
      <c r="G596" t="str">
        <f>INDEX($K$4:$DJ$21,MATCH($C596,$H$4:$H$21,0),MATCH(_xlfn.CONCAT($B596,"_",G$3),$K$3:$DJ$3,0))</f>
        <v>±731</v>
      </c>
    </row>
    <row r="597" spans="2:7" x14ac:dyDescent="0.3">
      <c r="B597" t="s">
        <v>77</v>
      </c>
      <c r="C597" t="s">
        <v>1877</v>
      </c>
      <c r="D597" t="str">
        <f>LEFT(C597,(FIND("_",C597)-1))</f>
        <v>female</v>
      </c>
      <c r="E597" t="str">
        <f t="shared" si="110"/>
        <v>Graduate or professional degree</v>
      </c>
      <c r="F597" t="str">
        <f>INDEX($K$4:$DJ$21,MATCH($C597,$H$4:$H$21,0),MATCH(_xlfn.CONCAT($B597,"_",F$3),$K$3:$DJ$3,0))</f>
        <v>80,242</v>
      </c>
      <c r="G597" t="str">
        <f>INDEX($K$4:$DJ$21,MATCH($C597,$H$4:$H$21,0),MATCH(_xlfn.CONCAT($B597,"_",G$3),$K$3:$DJ$3,0))</f>
        <v>±940</v>
      </c>
    </row>
    <row r="598" spans="2:7" x14ac:dyDescent="0.3">
      <c r="B598" t="s">
        <v>78</v>
      </c>
      <c r="C598" t="s">
        <v>1880</v>
      </c>
      <c r="D598" t="str">
        <f>LEFT(C598,(FIND("_",C598)-1))</f>
        <v>total</v>
      </c>
      <c r="E598" t="str">
        <f t="shared" si="110"/>
        <v>Total:</v>
      </c>
      <c r="F598" t="str">
        <f>INDEX($K$4:$DJ$21,MATCH($C598,$H$4:$H$21,0),MATCH(_xlfn.CONCAT($B598,"_",F$3),$K$3:$DJ$3,0))</f>
        <v>46,075</v>
      </c>
      <c r="G598" t="str">
        <f>INDEX($K$4:$DJ$21,MATCH($C598,$H$4:$H$21,0),MATCH(_xlfn.CONCAT($B598,"_",G$3),$K$3:$DJ$3,0))</f>
        <v>±437</v>
      </c>
    </row>
    <row r="599" spans="2:7" x14ac:dyDescent="0.3">
      <c r="B599" t="s">
        <v>78</v>
      </c>
      <c r="C599" t="s">
        <v>1861</v>
      </c>
      <c r="D599" t="str">
        <f>LEFT(C599,(FIND("_",C599)-1))</f>
        <v>total</v>
      </c>
      <c r="E599" t="str">
        <f t="shared" si="110"/>
        <v>Less than high school graduate</v>
      </c>
      <c r="F599" t="str">
        <f>INDEX($K$4:$DJ$21,MATCH($C599,$H$4:$H$21,0),MATCH(_xlfn.CONCAT($B599,"_",F$3),$K$3:$DJ$3,0))</f>
        <v>30,324</v>
      </c>
      <c r="G599" t="str">
        <f>INDEX($K$4:$DJ$21,MATCH($C599,$H$4:$H$21,0),MATCH(_xlfn.CONCAT($B599,"_",G$3),$K$3:$DJ$3,0))</f>
        <v>±538</v>
      </c>
    </row>
    <row r="600" spans="2:7" x14ac:dyDescent="0.3">
      <c r="B600" t="s">
        <v>78</v>
      </c>
      <c r="C600" t="s">
        <v>1862</v>
      </c>
      <c r="D600" t="str">
        <f>LEFT(C600,(FIND("_",C600)-1))</f>
        <v>total</v>
      </c>
      <c r="E600" t="str">
        <f t="shared" si="110"/>
        <v>High school graduate (includes equivalency)</v>
      </c>
      <c r="F600" t="str">
        <f>INDEX($K$4:$DJ$21,MATCH($C600,$H$4:$H$21,0),MATCH(_xlfn.CONCAT($B600,"_",F$3),$K$3:$DJ$3,0))</f>
        <v>35,269</v>
      </c>
      <c r="G600" t="str">
        <f>INDEX($K$4:$DJ$21,MATCH($C600,$H$4:$H$21,0),MATCH(_xlfn.CONCAT($B600,"_",G$3),$K$3:$DJ$3,0))</f>
        <v>±606</v>
      </c>
    </row>
    <row r="601" spans="2:7" x14ac:dyDescent="0.3">
      <c r="B601" t="s">
        <v>78</v>
      </c>
      <c r="C601" t="s">
        <v>1863</v>
      </c>
      <c r="D601" t="str">
        <f>LEFT(C601,(FIND("_",C601)-1))</f>
        <v>total</v>
      </c>
      <c r="E601" t="str">
        <f t="shared" si="110"/>
        <v>Some college or associate's degree</v>
      </c>
      <c r="F601" t="str">
        <f>INDEX($K$4:$DJ$21,MATCH($C601,$H$4:$H$21,0),MATCH(_xlfn.CONCAT($B601,"_",F$3),$K$3:$DJ$3,0))</f>
        <v>41,354</v>
      </c>
      <c r="G601" t="str">
        <f>INDEX($K$4:$DJ$21,MATCH($C601,$H$4:$H$21,0),MATCH(_xlfn.CONCAT($B601,"_",G$3),$K$3:$DJ$3,0))</f>
        <v>±353</v>
      </c>
    </row>
    <row r="602" spans="2:7" x14ac:dyDescent="0.3">
      <c r="B602" t="s">
        <v>78</v>
      </c>
      <c r="C602" t="s">
        <v>1864</v>
      </c>
      <c r="D602" t="str">
        <f>LEFT(C602,(FIND("_",C602)-1))</f>
        <v>total</v>
      </c>
      <c r="E602" t="str">
        <f t="shared" si="110"/>
        <v>Bachelor's degree</v>
      </c>
      <c r="F602" t="str">
        <f>INDEX($K$4:$DJ$21,MATCH($C602,$H$4:$H$21,0),MATCH(_xlfn.CONCAT($B602,"_",F$3),$K$3:$DJ$3,0))</f>
        <v>59,713</v>
      </c>
      <c r="G602" t="str">
        <f>INDEX($K$4:$DJ$21,MATCH($C602,$H$4:$H$21,0),MATCH(_xlfn.CONCAT($B602,"_",G$3),$K$3:$DJ$3,0))</f>
        <v>±990</v>
      </c>
    </row>
    <row r="603" spans="2:7" x14ac:dyDescent="0.3">
      <c r="B603" t="s">
        <v>78</v>
      </c>
      <c r="C603" t="s">
        <v>1865</v>
      </c>
      <c r="D603" t="str">
        <f>LEFT(C603,(FIND("_",C603)-1))</f>
        <v>total</v>
      </c>
      <c r="E603" t="str">
        <f t="shared" si="110"/>
        <v>Graduate or professional degree</v>
      </c>
      <c r="F603" t="str">
        <f>INDEX($K$4:$DJ$21,MATCH($C603,$H$4:$H$21,0),MATCH(_xlfn.CONCAT($B603,"_",F$3),$K$3:$DJ$3,0))</f>
        <v>76,062</v>
      </c>
      <c r="G603" t="str">
        <f>INDEX($K$4:$DJ$21,MATCH($C603,$H$4:$H$21,0),MATCH(_xlfn.CONCAT($B603,"_",G$3),$K$3:$DJ$3,0))</f>
        <v>±1,365</v>
      </c>
    </row>
    <row r="604" spans="2:7" x14ac:dyDescent="0.3">
      <c r="B604" t="s">
        <v>78</v>
      </c>
      <c r="C604" t="s">
        <v>1866</v>
      </c>
      <c r="D604" t="str">
        <f>LEFT(C604,(FIND("_",C604)-1))</f>
        <v>male</v>
      </c>
      <c r="E604" t="str">
        <f t="shared" si="110"/>
        <v>Male:</v>
      </c>
      <c r="F604" t="str">
        <f>INDEX($K$4:$DJ$21,MATCH($C604,$H$4:$H$21,0),MATCH(_xlfn.CONCAT($B604,"_",F$3),$K$3:$DJ$3,0))</f>
        <v>52,127</v>
      </c>
      <c r="G604" t="str">
        <f>INDEX($K$4:$DJ$21,MATCH($C604,$H$4:$H$21,0),MATCH(_xlfn.CONCAT($B604,"_",G$3),$K$3:$DJ$3,0))</f>
        <v>±459</v>
      </c>
    </row>
    <row r="605" spans="2:7" x14ac:dyDescent="0.3">
      <c r="B605" t="s">
        <v>78</v>
      </c>
      <c r="C605" t="s">
        <v>1867</v>
      </c>
      <c r="D605" t="str">
        <f>LEFT(C605,(FIND("_",C605)-1))</f>
        <v>male</v>
      </c>
      <c r="E605" t="str">
        <f t="shared" si="110"/>
        <v>Less than high school graduate</v>
      </c>
      <c r="F605" t="str">
        <f>INDEX($K$4:$DJ$21,MATCH($C605,$H$4:$H$21,0),MATCH(_xlfn.CONCAT($B605,"_",F$3),$K$3:$DJ$3,0))</f>
        <v>33,232</v>
      </c>
      <c r="G605" t="str">
        <f>INDEX($K$4:$DJ$21,MATCH($C605,$H$4:$H$21,0),MATCH(_xlfn.CONCAT($B605,"_",G$3),$K$3:$DJ$3,0))</f>
        <v>±1,545</v>
      </c>
    </row>
    <row r="606" spans="2:7" x14ac:dyDescent="0.3">
      <c r="B606" t="s">
        <v>78</v>
      </c>
      <c r="C606" t="s">
        <v>1868</v>
      </c>
      <c r="D606" t="str">
        <f>LEFT(C606,(FIND("_",C606)-1))</f>
        <v>male</v>
      </c>
      <c r="E606" t="str">
        <f t="shared" si="110"/>
        <v>High school graduate (includes equivalency)</v>
      </c>
      <c r="F606" t="str">
        <f>INDEX($K$4:$DJ$21,MATCH($C606,$H$4:$H$21,0),MATCH(_xlfn.CONCAT($B606,"_",F$3),$K$3:$DJ$3,0))</f>
        <v>40,812</v>
      </c>
      <c r="G606" t="str">
        <f>INDEX($K$4:$DJ$21,MATCH($C606,$H$4:$H$21,0),MATCH(_xlfn.CONCAT($B606,"_",G$3),$K$3:$DJ$3,0))</f>
        <v>±536</v>
      </c>
    </row>
    <row r="607" spans="2:7" x14ac:dyDescent="0.3">
      <c r="B607" t="s">
        <v>78</v>
      </c>
      <c r="C607" t="s">
        <v>1869</v>
      </c>
      <c r="D607" t="str">
        <f>LEFT(C607,(FIND("_",C607)-1))</f>
        <v>male</v>
      </c>
      <c r="E607" t="str">
        <f t="shared" si="110"/>
        <v>Some college or associate's degree</v>
      </c>
      <c r="F607" t="str">
        <f>INDEX($K$4:$DJ$21,MATCH($C607,$H$4:$H$21,0),MATCH(_xlfn.CONCAT($B607,"_",F$3),$K$3:$DJ$3,0))</f>
        <v>48,809</v>
      </c>
      <c r="G607" t="str">
        <f>INDEX($K$4:$DJ$21,MATCH($C607,$H$4:$H$21,0),MATCH(_xlfn.CONCAT($B607,"_",G$3),$K$3:$DJ$3,0))</f>
        <v>±1,107</v>
      </c>
    </row>
    <row r="608" spans="2:7" x14ac:dyDescent="0.3">
      <c r="B608" t="s">
        <v>78</v>
      </c>
      <c r="C608" t="s">
        <v>1870</v>
      </c>
      <c r="D608" t="str">
        <f>LEFT(C608,(FIND("_",C608)-1))</f>
        <v>male</v>
      </c>
      <c r="E608" t="str">
        <f t="shared" si="110"/>
        <v>Bachelor's degree</v>
      </c>
      <c r="F608" t="str">
        <f>INDEX($K$4:$DJ$21,MATCH($C608,$H$4:$H$21,0),MATCH(_xlfn.CONCAT($B608,"_",F$3),$K$3:$DJ$3,0))</f>
        <v>72,567</v>
      </c>
      <c r="G608" t="str">
        <f>INDEX($K$4:$DJ$21,MATCH($C608,$H$4:$H$21,0),MATCH(_xlfn.CONCAT($B608,"_",G$3),$K$3:$DJ$3,0))</f>
        <v>±1,862</v>
      </c>
    </row>
    <row r="609" spans="2:7" x14ac:dyDescent="0.3">
      <c r="B609" t="s">
        <v>78</v>
      </c>
      <c r="C609" t="s">
        <v>1871</v>
      </c>
      <c r="D609" t="str">
        <f>LEFT(C609,(FIND("_",C609)-1))</f>
        <v>male</v>
      </c>
      <c r="E609" t="str">
        <f t="shared" si="110"/>
        <v>Graduate or professional degree</v>
      </c>
      <c r="F609" t="str">
        <f>INDEX($K$4:$DJ$21,MATCH($C609,$H$4:$H$21,0),MATCH(_xlfn.CONCAT($B609,"_",F$3),$K$3:$DJ$3,0))</f>
        <v>98,379</v>
      </c>
      <c r="G609" t="str">
        <f>INDEX($K$4:$DJ$21,MATCH($C609,$H$4:$H$21,0),MATCH(_xlfn.CONCAT($B609,"_",G$3),$K$3:$DJ$3,0))</f>
        <v>±4,135</v>
      </c>
    </row>
    <row r="610" spans="2:7" x14ac:dyDescent="0.3">
      <c r="B610" t="s">
        <v>78</v>
      </c>
      <c r="C610" t="s">
        <v>1872</v>
      </c>
      <c r="D610" t="str">
        <f>LEFT(C610,(FIND("_",C610)-1))</f>
        <v>female</v>
      </c>
      <c r="E610" t="str">
        <f t="shared" si="110"/>
        <v>Female:</v>
      </c>
      <c r="F610" t="str">
        <f>INDEX($K$4:$DJ$21,MATCH($C610,$H$4:$H$21,0),MATCH(_xlfn.CONCAT($B610,"_",F$3),$K$3:$DJ$3,0))</f>
        <v>40,611</v>
      </c>
      <c r="G610" t="str">
        <f>INDEX($K$4:$DJ$21,MATCH($C610,$H$4:$H$21,0),MATCH(_xlfn.CONCAT($B610,"_",G$3),$K$3:$DJ$3,0))</f>
        <v>±342</v>
      </c>
    </row>
    <row r="611" spans="2:7" x14ac:dyDescent="0.3">
      <c r="B611" t="s">
        <v>78</v>
      </c>
      <c r="C611" t="s">
        <v>1873</v>
      </c>
      <c r="D611" t="str">
        <f>LEFT(C611,(FIND("_",C611)-1))</f>
        <v>female</v>
      </c>
      <c r="E611" t="str">
        <f t="shared" si="110"/>
        <v>Less than high school graduate</v>
      </c>
      <c r="F611" t="str">
        <f>INDEX($K$4:$DJ$21,MATCH($C611,$H$4:$H$21,0),MATCH(_xlfn.CONCAT($B611,"_",F$3),$K$3:$DJ$3,0))</f>
        <v>22,752</v>
      </c>
      <c r="G611" t="str">
        <f>INDEX($K$4:$DJ$21,MATCH($C611,$H$4:$H$21,0),MATCH(_xlfn.CONCAT($B611,"_",G$3),$K$3:$DJ$3,0))</f>
        <v>±1,630</v>
      </c>
    </row>
    <row r="612" spans="2:7" x14ac:dyDescent="0.3">
      <c r="B612" t="s">
        <v>78</v>
      </c>
      <c r="C612" t="s">
        <v>1874</v>
      </c>
      <c r="D612" t="str">
        <f>LEFT(C612,(FIND("_",C612)-1))</f>
        <v>female</v>
      </c>
      <c r="E612" t="str">
        <f t="shared" si="110"/>
        <v>High school graduate (includes equivalency)</v>
      </c>
      <c r="F612" t="str">
        <f>INDEX($K$4:$DJ$21,MATCH($C612,$H$4:$H$21,0),MATCH(_xlfn.CONCAT($B612,"_",F$3),$K$3:$DJ$3,0))</f>
        <v>29,399</v>
      </c>
      <c r="G612" t="str">
        <f>INDEX($K$4:$DJ$21,MATCH($C612,$H$4:$H$21,0),MATCH(_xlfn.CONCAT($B612,"_",G$3),$K$3:$DJ$3,0))</f>
        <v>±1,139</v>
      </c>
    </row>
    <row r="613" spans="2:7" x14ac:dyDescent="0.3">
      <c r="B613" t="s">
        <v>78</v>
      </c>
      <c r="C613" t="s">
        <v>1875</v>
      </c>
      <c r="D613" t="str">
        <f>LEFT(C613,(FIND("_",C613)-1))</f>
        <v>female</v>
      </c>
      <c r="E613" t="str">
        <f t="shared" si="110"/>
        <v>Some college or associate's degree</v>
      </c>
      <c r="F613" t="str">
        <f>INDEX($K$4:$DJ$21,MATCH($C613,$H$4:$H$21,0),MATCH(_xlfn.CONCAT($B613,"_",F$3),$K$3:$DJ$3,0))</f>
        <v>35,405</v>
      </c>
      <c r="G613" t="str">
        <f>INDEX($K$4:$DJ$21,MATCH($C613,$H$4:$H$21,0),MATCH(_xlfn.CONCAT($B613,"_",G$3),$K$3:$DJ$3,0))</f>
        <v>±421</v>
      </c>
    </row>
    <row r="614" spans="2:7" x14ac:dyDescent="0.3">
      <c r="B614" t="s">
        <v>78</v>
      </c>
      <c r="C614" t="s">
        <v>1876</v>
      </c>
      <c r="D614" t="str">
        <f>LEFT(C614,(FIND("_",C614)-1))</f>
        <v>female</v>
      </c>
      <c r="E614" t="str">
        <f t="shared" si="110"/>
        <v>Bachelor's degree</v>
      </c>
      <c r="F614" t="str">
        <f>INDEX($K$4:$DJ$21,MATCH($C614,$H$4:$H$21,0),MATCH(_xlfn.CONCAT($B614,"_",F$3),$K$3:$DJ$3,0))</f>
        <v>51,352</v>
      </c>
      <c r="G614" t="str">
        <f>INDEX($K$4:$DJ$21,MATCH($C614,$H$4:$H$21,0),MATCH(_xlfn.CONCAT($B614,"_",G$3),$K$3:$DJ$3,0))</f>
        <v>±717</v>
      </c>
    </row>
    <row r="615" spans="2:7" x14ac:dyDescent="0.3">
      <c r="B615" t="s">
        <v>78</v>
      </c>
      <c r="C615" t="s">
        <v>1877</v>
      </c>
      <c r="D615" t="str">
        <f>LEFT(C615,(FIND("_",C615)-1))</f>
        <v>female</v>
      </c>
      <c r="E615" t="str">
        <f t="shared" si="110"/>
        <v>Graduate or professional degree</v>
      </c>
      <c r="F615" t="str">
        <f>INDEX($K$4:$DJ$21,MATCH($C615,$H$4:$H$21,0),MATCH(_xlfn.CONCAT($B615,"_",F$3),$K$3:$DJ$3,0))</f>
        <v>64,377</v>
      </c>
      <c r="G615" t="str">
        <f>INDEX($K$4:$DJ$21,MATCH($C615,$H$4:$H$21,0),MATCH(_xlfn.CONCAT($B615,"_",G$3),$K$3:$DJ$3,0))</f>
        <v>±1,203</v>
      </c>
    </row>
    <row r="616" spans="2:7" x14ac:dyDescent="0.3">
      <c r="B616" t="s">
        <v>79</v>
      </c>
      <c r="C616" t="s">
        <v>1880</v>
      </c>
      <c r="D616" t="str">
        <f>LEFT(C616,(FIND("_",C616)-1))</f>
        <v>total</v>
      </c>
      <c r="E616" t="str">
        <f t="shared" si="110"/>
        <v>Total:</v>
      </c>
      <c r="F616" t="str">
        <f>INDEX($K$4:$DJ$21,MATCH($C616,$H$4:$H$21,0),MATCH(_xlfn.CONCAT($B616,"_",F$3),$K$3:$DJ$3,0))</f>
        <v>50,304</v>
      </c>
      <c r="G616" t="str">
        <f>INDEX($K$4:$DJ$21,MATCH($C616,$H$4:$H$21,0),MATCH(_xlfn.CONCAT($B616,"_",G$3),$K$3:$DJ$3,0))</f>
        <v>±904</v>
      </c>
    </row>
    <row r="617" spans="2:7" x14ac:dyDescent="0.3">
      <c r="B617" t="s">
        <v>79</v>
      </c>
      <c r="C617" t="s">
        <v>1861</v>
      </c>
      <c r="D617" t="str">
        <f>LEFT(C617,(FIND("_",C617)-1))</f>
        <v>total</v>
      </c>
      <c r="E617" t="str">
        <f t="shared" si="110"/>
        <v>Less than high school graduate</v>
      </c>
      <c r="F617" t="str">
        <f>INDEX($K$4:$DJ$21,MATCH($C617,$H$4:$H$21,0),MATCH(_xlfn.CONCAT($B617,"_",F$3),$K$3:$DJ$3,0))</f>
        <v>41,762</v>
      </c>
      <c r="G617" t="str">
        <f>INDEX($K$4:$DJ$21,MATCH($C617,$H$4:$H$21,0),MATCH(_xlfn.CONCAT($B617,"_",G$3),$K$3:$DJ$3,0))</f>
        <v>±2,849</v>
      </c>
    </row>
    <row r="618" spans="2:7" x14ac:dyDescent="0.3">
      <c r="B618" t="s">
        <v>79</v>
      </c>
      <c r="C618" t="s">
        <v>1862</v>
      </c>
      <c r="D618" t="str">
        <f>LEFT(C618,(FIND("_",C618)-1))</f>
        <v>total</v>
      </c>
      <c r="E618" t="str">
        <f t="shared" si="110"/>
        <v>High school graduate (includes equivalency)</v>
      </c>
      <c r="F618" t="str">
        <f>INDEX($K$4:$DJ$21,MATCH($C618,$H$4:$H$21,0),MATCH(_xlfn.CONCAT($B618,"_",F$3),$K$3:$DJ$3,0))</f>
        <v>39,250</v>
      </c>
      <c r="G618" t="str">
        <f>INDEX($K$4:$DJ$21,MATCH($C618,$H$4:$H$21,0),MATCH(_xlfn.CONCAT($B618,"_",G$3),$K$3:$DJ$3,0))</f>
        <v>±1,816</v>
      </c>
    </row>
    <row r="619" spans="2:7" x14ac:dyDescent="0.3">
      <c r="B619" t="s">
        <v>79</v>
      </c>
      <c r="C619" t="s">
        <v>1863</v>
      </c>
      <c r="D619" t="str">
        <f>LEFT(C619,(FIND("_",C619)-1))</f>
        <v>total</v>
      </c>
      <c r="E619" t="str">
        <f t="shared" si="110"/>
        <v>Some college or associate's degree</v>
      </c>
      <c r="F619" t="str">
        <f>INDEX($K$4:$DJ$21,MATCH($C619,$H$4:$H$21,0),MATCH(_xlfn.CONCAT($B619,"_",F$3),$K$3:$DJ$3,0))</f>
        <v>47,258</v>
      </c>
      <c r="G619" t="str">
        <f>INDEX($K$4:$DJ$21,MATCH($C619,$H$4:$H$21,0),MATCH(_xlfn.CONCAT($B619,"_",G$3),$K$3:$DJ$3,0))</f>
        <v>±1,504</v>
      </c>
    </row>
    <row r="620" spans="2:7" x14ac:dyDescent="0.3">
      <c r="B620" t="s">
        <v>79</v>
      </c>
      <c r="C620" t="s">
        <v>1864</v>
      </c>
      <c r="D620" t="str">
        <f>LEFT(C620,(FIND("_",C620)-1))</f>
        <v>total</v>
      </c>
      <c r="E620" t="str">
        <f t="shared" si="110"/>
        <v>Bachelor's degree</v>
      </c>
      <c r="F620" t="str">
        <f>INDEX($K$4:$DJ$21,MATCH($C620,$H$4:$H$21,0),MATCH(_xlfn.CONCAT($B620,"_",F$3),$K$3:$DJ$3,0))</f>
        <v>56,830</v>
      </c>
      <c r="G620" t="str">
        <f>INDEX($K$4:$DJ$21,MATCH($C620,$H$4:$H$21,0),MATCH(_xlfn.CONCAT($B620,"_",G$3),$K$3:$DJ$3,0))</f>
        <v>±2,007</v>
      </c>
    </row>
    <row r="621" spans="2:7" x14ac:dyDescent="0.3">
      <c r="B621" t="s">
        <v>79</v>
      </c>
      <c r="C621" t="s">
        <v>1865</v>
      </c>
      <c r="D621" t="str">
        <f>LEFT(C621,(FIND("_",C621)-1))</f>
        <v>total</v>
      </c>
      <c r="E621" t="str">
        <f t="shared" si="110"/>
        <v>Graduate or professional degree</v>
      </c>
      <c r="F621" t="str">
        <f>INDEX($K$4:$DJ$21,MATCH($C621,$H$4:$H$21,0),MATCH(_xlfn.CONCAT($B621,"_",F$3),$K$3:$DJ$3,0))</f>
        <v>71,211</v>
      </c>
      <c r="G621" t="str">
        <f>INDEX($K$4:$DJ$21,MATCH($C621,$H$4:$H$21,0),MATCH(_xlfn.CONCAT($B621,"_",G$3),$K$3:$DJ$3,0))</f>
        <v>±4,930</v>
      </c>
    </row>
    <row r="622" spans="2:7" x14ac:dyDescent="0.3">
      <c r="B622" t="s">
        <v>79</v>
      </c>
      <c r="C622" t="s">
        <v>1866</v>
      </c>
      <c r="D622" t="str">
        <f>LEFT(C622,(FIND("_",C622)-1))</f>
        <v>male</v>
      </c>
      <c r="E622" t="str">
        <f t="shared" si="110"/>
        <v>Male:</v>
      </c>
      <c r="F622" t="str">
        <f>INDEX($K$4:$DJ$21,MATCH($C622,$H$4:$H$21,0),MATCH(_xlfn.CONCAT($B622,"_",F$3),$K$3:$DJ$3,0))</f>
        <v>57,981</v>
      </c>
      <c r="G622" t="str">
        <f>INDEX($K$4:$DJ$21,MATCH($C622,$H$4:$H$21,0),MATCH(_xlfn.CONCAT($B622,"_",G$3),$K$3:$DJ$3,0))</f>
        <v>±2,122</v>
      </c>
    </row>
    <row r="623" spans="2:7" x14ac:dyDescent="0.3">
      <c r="B623" t="s">
        <v>79</v>
      </c>
      <c r="C623" t="s">
        <v>1867</v>
      </c>
      <c r="D623" t="str">
        <f>LEFT(C623,(FIND("_",C623)-1))</f>
        <v>male</v>
      </c>
      <c r="E623" t="str">
        <f t="shared" si="110"/>
        <v>Less than high school graduate</v>
      </c>
      <c r="F623" t="str">
        <f>INDEX($K$4:$DJ$21,MATCH($C623,$H$4:$H$21,0),MATCH(_xlfn.CONCAT($B623,"_",F$3),$K$3:$DJ$3,0))</f>
        <v>47,293</v>
      </c>
      <c r="G623" t="str">
        <f>INDEX($K$4:$DJ$21,MATCH($C623,$H$4:$H$21,0),MATCH(_xlfn.CONCAT($B623,"_",G$3),$K$3:$DJ$3,0))</f>
        <v>±4,355</v>
      </c>
    </row>
    <row r="624" spans="2:7" x14ac:dyDescent="0.3">
      <c r="B624" t="s">
        <v>79</v>
      </c>
      <c r="C624" t="s">
        <v>1868</v>
      </c>
      <c r="D624" t="str">
        <f>LEFT(C624,(FIND("_",C624)-1))</f>
        <v>male</v>
      </c>
      <c r="E624" t="str">
        <f t="shared" si="110"/>
        <v>High school graduate (includes equivalency)</v>
      </c>
      <c r="F624" t="str">
        <f>INDEX($K$4:$DJ$21,MATCH($C624,$H$4:$H$21,0),MATCH(_xlfn.CONCAT($B624,"_",F$3),$K$3:$DJ$3,0))</f>
        <v>46,458</v>
      </c>
      <c r="G624" t="str">
        <f>INDEX($K$4:$DJ$21,MATCH($C624,$H$4:$H$21,0),MATCH(_xlfn.CONCAT($B624,"_",G$3),$K$3:$DJ$3,0))</f>
        <v>±2,294</v>
      </c>
    </row>
    <row r="625" spans="2:7" x14ac:dyDescent="0.3">
      <c r="B625" t="s">
        <v>79</v>
      </c>
      <c r="C625" t="s">
        <v>1869</v>
      </c>
      <c r="D625" t="str">
        <f>LEFT(C625,(FIND("_",C625)-1))</f>
        <v>male</v>
      </c>
      <c r="E625" t="str">
        <f t="shared" si="110"/>
        <v>Some college or associate's degree</v>
      </c>
      <c r="F625" t="str">
        <f>INDEX($K$4:$DJ$21,MATCH($C625,$H$4:$H$21,0),MATCH(_xlfn.CONCAT($B625,"_",F$3),$K$3:$DJ$3,0))</f>
        <v>58,698</v>
      </c>
      <c r="G625" t="str">
        <f>INDEX($K$4:$DJ$21,MATCH($C625,$H$4:$H$21,0),MATCH(_xlfn.CONCAT($B625,"_",G$3),$K$3:$DJ$3,0))</f>
        <v>±3,201</v>
      </c>
    </row>
    <row r="626" spans="2:7" x14ac:dyDescent="0.3">
      <c r="B626" t="s">
        <v>79</v>
      </c>
      <c r="C626" t="s">
        <v>1870</v>
      </c>
      <c r="D626" t="str">
        <f>LEFT(C626,(FIND("_",C626)-1))</f>
        <v>male</v>
      </c>
      <c r="E626" t="str">
        <f t="shared" si="110"/>
        <v>Bachelor's degree</v>
      </c>
      <c r="F626" t="str">
        <f>INDEX($K$4:$DJ$21,MATCH($C626,$H$4:$H$21,0),MATCH(_xlfn.CONCAT($B626,"_",F$3),$K$3:$DJ$3,0))</f>
        <v>69,941</v>
      </c>
      <c r="G626" t="str">
        <f>INDEX($K$4:$DJ$21,MATCH($C626,$H$4:$H$21,0),MATCH(_xlfn.CONCAT($B626,"_",G$3),$K$3:$DJ$3,0))</f>
        <v>±4,451</v>
      </c>
    </row>
    <row r="627" spans="2:7" x14ac:dyDescent="0.3">
      <c r="B627" t="s">
        <v>79</v>
      </c>
      <c r="C627" t="s">
        <v>1871</v>
      </c>
      <c r="D627" t="str">
        <f>LEFT(C627,(FIND("_",C627)-1))</f>
        <v>male</v>
      </c>
      <c r="E627" t="str">
        <f t="shared" si="110"/>
        <v>Graduate or professional degree</v>
      </c>
      <c r="F627" t="str">
        <f>INDEX($K$4:$DJ$21,MATCH($C627,$H$4:$H$21,0),MATCH(_xlfn.CONCAT($B627,"_",F$3),$K$3:$DJ$3,0))</f>
        <v>83,071</v>
      </c>
      <c r="G627" t="str">
        <f>INDEX($K$4:$DJ$21,MATCH($C627,$H$4:$H$21,0),MATCH(_xlfn.CONCAT($B627,"_",G$3),$K$3:$DJ$3,0))</f>
        <v>±7,455</v>
      </c>
    </row>
    <row r="628" spans="2:7" x14ac:dyDescent="0.3">
      <c r="B628" t="s">
        <v>79</v>
      </c>
      <c r="C628" t="s">
        <v>1872</v>
      </c>
      <c r="D628" t="str">
        <f>LEFT(C628,(FIND("_",C628)-1))</f>
        <v>female</v>
      </c>
      <c r="E628" t="str">
        <f t="shared" si="110"/>
        <v>Female:</v>
      </c>
      <c r="F628" t="str">
        <f>INDEX($K$4:$DJ$21,MATCH($C628,$H$4:$H$21,0),MATCH(_xlfn.CONCAT($B628,"_",F$3),$K$3:$DJ$3,0))</f>
        <v>41,585</v>
      </c>
      <c r="G628" t="str">
        <f>INDEX($K$4:$DJ$21,MATCH($C628,$H$4:$H$21,0),MATCH(_xlfn.CONCAT($B628,"_",G$3),$K$3:$DJ$3,0))</f>
        <v>±903</v>
      </c>
    </row>
    <row r="629" spans="2:7" x14ac:dyDescent="0.3">
      <c r="B629" t="s">
        <v>79</v>
      </c>
      <c r="C629" t="s">
        <v>1873</v>
      </c>
      <c r="D629" t="str">
        <f>LEFT(C629,(FIND("_",C629)-1))</f>
        <v>female</v>
      </c>
      <c r="E629" t="str">
        <f t="shared" si="110"/>
        <v>Less than high school graduate</v>
      </c>
      <c r="F629" t="str">
        <f>INDEX($K$4:$DJ$21,MATCH($C629,$H$4:$H$21,0),MATCH(_xlfn.CONCAT($B629,"_",F$3),$K$3:$DJ$3,0))</f>
        <v>25,384</v>
      </c>
      <c r="G629" t="str">
        <f>INDEX($K$4:$DJ$21,MATCH($C629,$H$4:$H$21,0),MATCH(_xlfn.CONCAT($B629,"_",G$3),$K$3:$DJ$3,0))</f>
        <v>±2,869</v>
      </c>
    </row>
    <row r="630" spans="2:7" x14ac:dyDescent="0.3">
      <c r="B630" t="s">
        <v>79</v>
      </c>
      <c r="C630" t="s">
        <v>1874</v>
      </c>
      <c r="D630" t="str">
        <f>LEFT(C630,(FIND("_",C630)-1))</f>
        <v>female</v>
      </c>
      <c r="E630" t="str">
        <f t="shared" si="110"/>
        <v>High school graduate (includes equivalency)</v>
      </c>
      <c r="F630" t="str">
        <f>INDEX($K$4:$DJ$21,MATCH($C630,$H$4:$H$21,0),MATCH(_xlfn.CONCAT($B630,"_",F$3),$K$3:$DJ$3,0))</f>
        <v>31,425</v>
      </c>
      <c r="G630" t="str">
        <f>INDEX($K$4:$DJ$21,MATCH($C630,$H$4:$H$21,0),MATCH(_xlfn.CONCAT($B630,"_",G$3),$K$3:$DJ$3,0))</f>
        <v>±1,066</v>
      </c>
    </row>
    <row r="631" spans="2:7" x14ac:dyDescent="0.3">
      <c r="B631" t="s">
        <v>79</v>
      </c>
      <c r="C631" t="s">
        <v>1875</v>
      </c>
      <c r="D631" t="str">
        <f>LEFT(C631,(FIND("_",C631)-1))</f>
        <v>female</v>
      </c>
      <c r="E631" t="str">
        <f t="shared" si="110"/>
        <v>Some college or associate's degree</v>
      </c>
      <c r="F631" t="str">
        <f>INDEX($K$4:$DJ$21,MATCH($C631,$H$4:$H$21,0),MATCH(_xlfn.CONCAT($B631,"_",F$3),$K$3:$DJ$3,0))</f>
        <v>38,419</v>
      </c>
      <c r="G631" t="str">
        <f>INDEX($K$4:$DJ$21,MATCH($C631,$H$4:$H$21,0),MATCH(_xlfn.CONCAT($B631,"_",G$3),$K$3:$DJ$3,0))</f>
        <v>±2,607</v>
      </c>
    </row>
    <row r="632" spans="2:7" x14ac:dyDescent="0.3">
      <c r="B632" t="s">
        <v>79</v>
      </c>
      <c r="C632" t="s">
        <v>1876</v>
      </c>
      <c r="D632" t="str">
        <f>LEFT(C632,(FIND("_",C632)-1))</f>
        <v>female</v>
      </c>
      <c r="E632" t="str">
        <f t="shared" si="110"/>
        <v>Bachelor's degree</v>
      </c>
      <c r="F632" t="str">
        <f>INDEX($K$4:$DJ$21,MATCH($C632,$H$4:$H$21,0),MATCH(_xlfn.CONCAT($B632,"_",F$3),$K$3:$DJ$3,0))</f>
        <v>50,888</v>
      </c>
      <c r="G632" t="str">
        <f>INDEX($K$4:$DJ$21,MATCH($C632,$H$4:$H$21,0),MATCH(_xlfn.CONCAT($B632,"_",G$3),$K$3:$DJ$3,0))</f>
        <v>±1,832</v>
      </c>
    </row>
    <row r="633" spans="2:7" x14ac:dyDescent="0.3">
      <c r="B633" t="s">
        <v>79</v>
      </c>
      <c r="C633" t="s">
        <v>1877</v>
      </c>
      <c r="D633" t="str">
        <f>LEFT(C633,(FIND("_",C633)-1))</f>
        <v>female</v>
      </c>
      <c r="E633" t="str">
        <f t="shared" si="110"/>
        <v>Graduate or professional degree</v>
      </c>
      <c r="F633" t="str">
        <f>INDEX($K$4:$DJ$21,MATCH($C633,$H$4:$H$21,0),MATCH(_xlfn.CONCAT($B633,"_",F$3),$K$3:$DJ$3,0))</f>
        <v>62,432</v>
      </c>
      <c r="G633" t="str">
        <f>INDEX($K$4:$DJ$21,MATCH($C633,$H$4:$H$21,0),MATCH(_xlfn.CONCAT($B633,"_",G$3),$K$3:$DJ$3,0))</f>
        <v>±4,357</v>
      </c>
    </row>
    <row r="634" spans="2:7" x14ac:dyDescent="0.3">
      <c r="B634" t="s">
        <v>80</v>
      </c>
      <c r="C634" t="s">
        <v>1880</v>
      </c>
      <c r="D634" t="str">
        <f>LEFT(C634,(FIND("_",C634)-1))</f>
        <v>total</v>
      </c>
      <c r="E634" t="str">
        <f t="shared" si="110"/>
        <v>Total:</v>
      </c>
      <c r="F634" t="str">
        <f>INDEX($K$4:$DJ$21,MATCH($C634,$H$4:$H$21,0),MATCH(_xlfn.CONCAT($B634,"_",F$3),$K$3:$DJ$3,0))</f>
        <v>47,521</v>
      </c>
      <c r="G634" t="str">
        <f>INDEX($K$4:$DJ$21,MATCH($C634,$H$4:$H$21,0),MATCH(_xlfn.CONCAT($B634,"_",G$3),$K$3:$DJ$3,0))</f>
        <v>±357</v>
      </c>
    </row>
    <row r="635" spans="2:7" x14ac:dyDescent="0.3">
      <c r="B635" t="s">
        <v>80</v>
      </c>
      <c r="C635" t="s">
        <v>1861</v>
      </c>
      <c r="D635" t="str">
        <f>LEFT(C635,(FIND("_",C635)-1))</f>
        <v>total</v>
      </c>
      <c r="E635" t="str">
        <f t="shared" si="110"/>
        <v>Less than high school graduate</v>
      </c>
      <c r="F635" t="str">
        <f>INDEX($K$4:$DJ$21,MATCH($C635,$H$4:$H$21,0),MATCH(_xlfn.CONCAT($B635,"_",F$3),$K$3:$DJ$3,0))</f>
        <v>30,152</v>
      </c>
      <c r="G635" t="str">
        <f>INDEX($K$4:$DJ$21,MATCH($C635,$H$4:$H$21,0),MATCH(_xlfn.CONCAT($B635,"_",G$3),$K$3:$DJ$3,0))</f>
        <v>±910</v>
      </c>
    </row>
    <row r="636" spans="2:7" x14ac:dyDescent="0.3">
      <c r="B636" t="s">
        <v>80</v>
      </c>
      <c r="C636" t="s">
        <v>1862</v>
      </c>
      <c r="D636" t="str">
        <f>LEFT(C636,(FIND("_",C636)-1))</f>
        <v>total</v>
      </c>
      <c r="E636" t="str">
        <f t="shared" si="110"/>
        <v>High school graduate (includes equivalency)</v>
      </c>
      <c r="F636" t="str">
        <f>INDEX($K$4:$DJ$21,MATCH($C636,$H$4:$H$21,0),MATCH(_xlfn.CONCAT($B636,"_",F$3),$K$3:$DJ$3,0))</f>
        <v>36,919</v>
      </c>
      <c r="G636" t="str">
        <f>INDEX($K$4:$DJ$21,MATCH($C636,$H$4:$H$21,0),MATCH(_xlfn.CONCAT($B636,"_",G$3),$K$3:$DJ$3,0))</f>
        <v>±427</v>
      </c>
    </row>
    <row r="637" spans="2:7" x14ac:dyDescent="0.3">
      <c r="B637" t="s">
        <v>80</v>
      </c>
      <c r="C637" t="s">
        <v>1863</v>
      </c>
      <c r="D637" t="str">
        <f>LEFT(C637,(FIND("_",C637)-1))</f>
        <v>total</v>
      </c>
      <c r="E637" t="str">
        <f t="shared" si="110"/>
        <v>Some college or associate's degree</v>
      </c>
      <c r="F637" t="str">
        <f>INDEX($K$4:$DJ$21,MATCH($C637,$H$4:$H$21,0),MATCH(_xlfn.CONCAT($B637,"_",F$3),$K$3:$DJ$3,0))</f>
        <v>42,690</v>
      </c>
      <c r="G637" t="str">
        <f>INDEX($K$4:$DJ$21,MATCH($C637,$H$4:$H$21,0),MATCH(_xlfn.CONCAT($B637,"_",G$3),$K$3:$DJ$3,0))</f>
        <v>±433</v>
      </c>
    </row>
    <row r="638" spans="2:7" x14ac:dyDescent="0.3">
      <c r="B638" t="s">
        <v>80</v>
      </c>
      <c r="C638" t="s">
        <v>1864</v>
      </c>
      <c r="D638" t="str">
        <f>LEFT(C638,(FIND("_",C638)-1))</f>
        <v>total</v>
      </c>
      <c r="E638" t="str">
        <f t="shared" si="110"/>
        <v>Bachelor's degree</v>
      </c>
      <c r="F638" t="str">
        <f>INDEX($K$4:$DJ$21,MATCH($C638,$H$4:$H$21,0),MATCH(_xlfn.CONCAT($B638,"_",F$3),$K$3:$DJ$3,0))</f>
        <v>62,605</v>
      </c>
      <c r="G638" t="str">
        <f>INDEX($K$4:$DJ$21,MATCH($C638,$H$4:$H$21,0),MATCH(_xlfn.CONCAT($B638,"_",G$3),$K$3:$DJ$3,0))</f>
        <v>±681</v>
      </c>
    </row>
    <row r="639" spans="2:7" x14ac:dyDescent="0.3">
      <c r="B639" t="s">
        <v>80</v>
      </c>
      <c r="C639" t="s">
        <v>1865</v>
      </c>
      <c r="D639" t="str">
        <f>LEFT(C639,(FIND("_",C639)-1))</f>
        <v>total</v>
      </c>
      <c r="E639" t="str">
        <f t="shared" si="110"/>
        <v>Graduate or professional degree</v>
      </c>
      <c r="F639" t="str">
        <f>INDEX($K$4:$DJ$21,MATCH($C639,$H$4:$H$21,0),MATCH(_xlfn.CONCAT($B639,"_",F$3),$K$3:$DJ$3,0))</f>
        <v>77,691</v>
      </c>
      <c r="G639" t="str">
        <f>INDEX($K$4:$DJ$21,MATCH($C639,$H$4:$H$21,0),MATCH(_xlfn.CONCAT($B639,"_",G$3),$K$3:$DJ$3,0))</f>
        <v>±1,125</v>
      </c>
    </row>
    <row r="640" spans="2:7" x14ac:dyDescent="0.3">
      <c r="B640" t="s">
        <v>80</v>
      </c>
      <c r="C640" t="s">
        <v>1866</v>
      </c>
      <c r="D640" t="str">
        <f>LEFT(C640,(FIND("_",C640)-1))</f>
        <v>male</v>
      </c>
      <c r="E640" t="str">
        <f t="shared" si="110"/>
        <v>Male:</v>
      </c>
      <c r="F640" t="str">
        <f>INDEX($K$4:$DJ$21,MATCH($C640,$H$4:$H$21,0),MATCH(_xlfn.CONCAT($B640,"_",F$3),$K$3:$DJ$3,0))</f>
        <v>54,436</v>
      </c>
      <c r="G640" t="str">
        <f>INDEX($K$4:$DJ$21,MATCH($C640,$H$4:$H$21,0),MATCH(_xlfn.CONCAT($B640,"_",G$3),$K$3:$DJ$3,0))</f>
        <v>±382</v>
      </c>
    </row>
    <row r="641" spans="2:7" x14ac:dyDescent="0.3">
      <c r="B641" t="s">
        <v>80</v>
      </c>
      <c r="C641" t="s">
        <v>1867</v>
      </c>
      <c r="D641" t="str">
        <f>LEFT(C641,(FIND("_",C641)-1))</f>
        <v>male</v>
      </c>
      <c r="E641" t="str">
        <f t="shared" si="110"/>
        <v>Less than high school graduate</v>
      </c>
      <c r="F641" t="str">
        <f>INDEX($K$4:$DJ$21,MATCH($C641,$H$4:$H$21,0),MATCH(_xlfn.CONCAT($B641,"_",F$3),$K$3:$DJ$3,0))</f>
        <v>34,751</v>
      </c>
      <c r="G641" t="str">
        <f>INDEX($K$4:$DJ$21,MATCH($C641,$H$4:$H$21,0),MATCH(_xlfn.CONCAT($B641,"_",G$3),$K$3:$DJ$3,0))</f>
        <v>±1,787</v>
      </c>
    </row>
    <row r="642" spans="2:7" x14ac:dyDescent="0.3">
      <c r="B642" t="s">
        <v>80</v>
      </c>
      <c r="C642" t="s">
        <v>1868</v>
      </c>
      <c r="D642" t="str">
        <f>LEFT(C642,(FIND("_",C642)-1))</f>
        <v>male</v>
      </c>
      <c r="E642" t="str">
        <f t="shared" si="110"/>
        <v>High school graduate (includes equivalency)</v>
      </c>
      <c r="F642" t="str">
        <f>INDEX($K$4:$DJ$21,MATCH($C642,$H$4:$H$21,0),MATCH(_xlfn.CONCAT($B642,"_",F$3),$K$3:$DJ$3,0))</f>
        <v>43,823</v>
      </c>
      <c r="G642" t="str">
        <f>INDEX($K$4:$DJ$21,MATCH($C642,$H$4:$H$21,0),MATCH(_xlfn.CONCAT($B642,"_",G$3),$K$3:$DJ$3,0))</f>
        <v>±727</v>
      </c>
    </row>
    <row r="643" spans="2:7" x14ac:dyDescent="0.3">
      <c r="B643" t="s">
        <v>80</v>
      </c>
      <c r="C643" t="s">
        <v>1869</v>
      </c>
      <c r="D643" t="str">
        <f>LEFT(C643,(FIND("_",C643)-1))</f>
        <v>male</v>
      </c>
      <c r="E643" t="str">
        <f t="shared" si="110"/>
        <v>Some college or associate's degree</v>
      </c>
      <c r="F643" t="str">
        <f>INDEX($K$4:$DJ$21,MATCH($C643,$H$4:$H$21,0),MATCH(_xlfn.CONCAT($B643,"_",F$3),$K$3:$DJ$3,0))</f>
        <v>52,191</v>
      </c>
      <c r="G643" t="str">
        <f>INDEX($K$4:$DJ$21,MATCH($C643,$H$4:$H$21,0),MATCH(_xlfn.CONCAT($B643,"_",G$3),$K$3:$DJ$3,0))</f>
        <v>±518</v>
      </c>
    </row>
    <row r="644" spans="2:7" x14ac:dyDescent="0.3">
      <c r="B644" t="s">
        <v>80</v>
      </c>
      <c r="C644" t="s">
        <v>1870</v>
      </c>
      <c r="D644" t="str">
        <f>LEFT(C644,(FIND("_",C644)-1))</f>
        <v>male</v>
      </c>
      <c r="E644" t="str">
        <f t="shared" si="110"/>
        <v>Bachelor's degree</v>
      </c>
      <c r="F644" t="str">
        <f>INDEX($K$4:$DJ$21,MATCH($C644,$H$4:$H$21,0),MATCH(_xlfn.CONCAT($B644,"_",F$3),$K$3:$DJ$3,0))</f>
        <v>75,136</v>
      </c>
      <c r="G644" t="str">
        <f>INDEX($K$4:$DJ$21,MATCH($C644,$H$4:$H$21,0),MATCH(_xlfn.CONCAT($B644,"_",G$3),$K$3:$DJ$3,0))</f>
        <v>±1,290</v>
      </c>
    </row>
    <row r="645" spans="2:7" x14ac:dyDescent="0.3">
      <c r="B645" t="s">
        <v>80</v>
      </c>
      <c r="C645" t="s">
        <v>1871</v>
      </c>
      <c r="D645" t="str">
        <f>LEFT(C645,(FIND("_",C645)-1))</f>
        <v>male</v>
      </c>
      <c r="E645" t="str">
        <f t="shared" ref="E645:E708" si="111">RIGHT(C645,LEN(C645)-FIND("_",C645))</f>
        <v>Graduate or professional degree</v>
      </c>
      <c r="F645" t="str">
        <f>INDEX($K$4:$DJ$21,MATCH($C645,$H$4:$H$21,0),MATCH(_xlfn.CONCAT($B645,"_",F$3),$K$3:$DJ$3,0))</f>
        <v>94,557</v>
      </c>
      <c r="G645" t="str">
        <f>INDEX($K$4:$DJ$21,MATCH($C645,$H$4:$H$21,0),MATCH(_xlfn.CONCAT($B645,"_",G$3),$K$3:$DJ$3,0))</f>
        <v>±1,937</v>
      </c>
    </row>
    <row r="646" spans="2:7" x14ac:dyDescent="0.3">
      <c r="B646" t="s">
        <v>80</v>
      </c>
      <c r="C646" t="s">
        <v>1872</v>
      </c>
      <c r="D646" t="str">
        <f>LEFT(C646,(FIND("_",C646)-1))</f>
        <v>female</v>
      </c>
      <c r="E646" t="str">
        <f t="shared" si="111"/>
        <v>Female:</v>
      </c>
      <c r="F646" t="str">
        <f>INDEX($K$4:$DJ$21,MATCH($C646,$H$4:$H$21,0),MATCH(_xlfn.CONCAT($B646,"_",F$3),$K$3:$DJ$3,0))</f>
        <v>40,334</v>
      </c>
      <c r="G646" t="str">
        <f>INDEX($K$4:$DJ$21,MATCH($C646,$H$4:$H$21,0),MATCH(_xlfn.CONCAT($B646,"_",G$3),$K$3:$DJ$3,0))</f>
        <v>±243</v>
      </c>
    </row>
    <row r="647" spans="2:7" x14ac:dyDescent="0.3">
      <c r="B647" t="s">
        <v>80</v>
      </c>
      <c r="C647" t="s">
        <v>1873</v>
      </c>
      <c r="D647" t="str">
        <f>LEFT(C647,(FIND("_",C647)-1))</f>
        <v>female</v>
      </c>
      <c r="E647" t="str">
        <f t="shared" si="111"/>
        <v>Less than high school graduate</v>
      </c>
      <c r="F647" t="str">
        <f>INDEX($K$4:$DJ$21,MATCH($C647,$H$4:$H$21,0),MATCH(_xlfn.CONCAT($B647,"_",F$3),$K$3:$DJ$3,0))</f>
        <v>21,565</v>
      </c>
      <c r="G647" t="str">
        <f>INDEX($K$4:$DJ$21,MATCH($C647,$H$4:$H$21,0),MATCH(_xlfn.CONCAT($B647,"_",G$3),$K$3:$DJ$3,0))</f>
        <v>±1,080</v>
      </c>
    </row>
    <row r="648" spans="2:7" x14ac:dyDescent="0.3">
      <c r="B648" t="s">
        <v>80</v>
      </c>
      <c r="C648" t="s">
        <v>1874</v>
      </c>
      <c r="D648" t="str">
        <f>LEFT(C648,(FIND("_",C648)-1))</f>
        <v>female</v>
      </c>
      <c r="E648" t="str">
        <f t="shared" si="111"/>
        <v>High school graduate (includes equivalency)</v>
      </c>
      <c r="F648" t="str">
        <f>INDEX($K$4:$DJ$21,MATCH($C648,$H$4:$H$21,0),MATCH(_xlfn.CONCAT($B648,"_",F$3),$K$3:$DJ$3,0))</f>
        <v>29,197</v>
      </c>
      <c r="G648" t="str">
        <f>INDEX($K$4:$DJ$21,MATCH($C648,$H$4:$H$21,0),MATCH(_xlfn.CONCAT($B648,"_",G$3),$K$3:$DJ$3,0))</f>
        <v>±718</v>
      </c>
    </row>
    <row r="649" spans="2:7" x14ac:dyDescent="0.3">
      <c r="B649" t="s">
        <v>80</v>
      </c>
      <c r="C649" t="s">
        <v>1875</v>
      </c>
      <c r="D649" t="str">
        <f>LEFT(C649,(FIND("_",C649)-1))</f>
        <v>female</v>
      </c>
      <c r="E649" t="str">
        <f t="shared" si="111"/>
        <v>Some college or associate's degree</v>
      </c>
      <c r="F649" t="str">
        <f>INDEX($K$4:$DJ$21,MATCH($C649,$H$4:$H$21,0),MATCH(_xlfn.CONCAT($B649,"_",F$3),$K$3:$DJ$3,0))</f>
        <v>35,817</v>
      </c>
      <c r="G649" t="str">
        <f>INDEX($K$4:$DJ$21,MATCH($C649,$H$4:$H$21,0),MATCH(_xlfn.CONCAT($B649,"_",G$3),$K$3:$DJ$3,0))</f>
        <v>±484</v>
      </c>
    </row>
    <row r="650" spans="2:7" x14ac:dyDescent="0.3">
      <c r="B650" t="s">
        <v>80</v>
      </c>
      <c r="C650" t="s">
        <v>1876</v>
      </c>
      <c r="D650" t="str">
        <f>LEFT(C650,(FIND("_",C650)-1))</f>
        <v>female</v>
      </c>
      <c r="E650" t="str">
        <f t="shared" si="111"/>
        <v>Bachelor's degree</v>
      </c>
      <c r="F650" t="str">
        <f>INDEX($K$4:$DJ$21,MATCH($C650,$H$4:$H$21,0),MATCH(_xlfn.CONCAT($B650,"_",F$3),$K$3:$DJ$3,0))</f>
        <v>53,252</v>
      </c>
      <c r="G650" t="str">
        <f>INDEX($K$4:$DJ$21,MATCH($C650,$H$4:$H$21,0),MATCH(_xlfn.CONCAT($B650,"_",G$3),$K$3:$DJ$3,0))</f>
        <v>±828</v>
      </c>
    </row>
    <row r="651" spans="2:7" x14ac:dyDescent="0.3">
      <c r="B651" t="s">
        <v>80</v>
      </c>
      <c r="C651" t="s">
        <v>1877</v>
      </c>
      <c r="D651" t="str">
        <f>LEFT(C651,(FIND("_",C651)-1))</f>
        <v>female</v>
      </c>
      <c r="E651" t="str">
        <f t="shared" si="111"/>
        <v>Graduate or professional degree</v>
      </c>
      <c r="F651" t="str">
        <f>INDEX($K$4:$DJ$21,MATCH($C651,$H$4:$H$21,0),MATCH(_xlfn.CONCAT($B651,"_",F$3),$K$3:$DJ$3,0))</f>
        <v>69,993</v>
      </c>
      <c r="G651" t="str">
        <f>INDEX($K$4:$DJ$21,MATCH($C651,$H$4:$H$21,0),MATCH(_xlfn.CONCAT($B651,"_",G$3),$K$3:$DJ$3,0))</f>
        <v>±1,023</v>
      </c>
    </row>
    <row r="652" spans="2:7" x14ac:dyDescent="0.3">
      <c r="B652" t="s">
        <v>81</v>
      </c>
      <c r="C652" t="s">
        <v>1880</v>
      </c>
      <c r="D652" t="str">
        <f>LEFT(C652,(FIND("_",C652)-1))</f>
        <v>total</v>
      </c>
      <c r="E652" t="str">
        <f t="shared" si="111"/>
        <v>Total:</v>
      </c>
      <c r="F652" t="str">
        <f>INDEX($K$4:$DJ$21,MATCH($C652,$H$4:$H$21,0),MATCH(_xlfn.CONCAT($B652,"_",F$3),$K$3:$DJ$3,0))</f>
        <v>42,362</v>
      </c>
      <c r="G652" t="str">
        <f>INDEX($K$4:$DJ$21,MATCH($C652,$H$4:$H$21,0),MATCH(_xlfn.CONCAT($B652,"_",G$3),$K$3:$DJ$3,0))</f>
        <v>±311</v>
      </c>
    </row>
    <row r="653" spans="2:7" x14ac:dyDescent="0.3">
      <c r="B653" t="s">
        <v>81</v>
      </c>
      <c r="C653" t="s">
        <v>1861</v>
      </c>
      <c r="D653" t="str">
        <f>LEFT(C653,(FIND("_",C653)-1))</f>
        <v>total</v>
      </c>
      <c r="E653" t="str">
        <f t="shared" si="111"/>
        <v>Less than high school graduate</v>
      </c>
      <c r="F653" t="str">
        <f>INDEX($K$4:$DJ$21,MATCH($C653,$H$4:$H$21,0),MATCH(_xlfn.CONCAT($B653,"_",F$3),$K$3:$DJ$3,0))</f>
        <v>30,354</v>
      </c>
      <c r="G653" t="str">
        <f>INDEX($K$4:$DJ$21,MATCH($C653,$H$4:$H$21,0),MATCH(_xlfn.CONCAT($B653,"_",G$3),$K$3:$DJ$3,0))</f>
        <v>±983</v>
      </c>
    </row>
    <row r="654" spans="2:7" x14ac:dyDescent="0.3">
      <c r="B654" t="s">
        <v>81</v>
      </c>
      <c r="C654" t="s">
        <v>1862</v>
      </c>
      <c r="D654" t="str">
        <f>LEFT(C654,(FIND("_",C654)-1))</f>
        <v>total</v>
      </c>
      <c r="E654" t="str">
        <f t="shared" si="111"/>
        <v>High school graduate (includes equivalency)</v>
      </c>
      <c r="F654" t="str">
        <f>INDEX($K$4:$DJ$21,MATCH($C654,$H$4:$H$21,0),MATCH(_xlfn.CONCAT($B654,"_",F$3),$K$3:$DJ$3,0))</f>
        <v>35,332</v>
      </c>
      <c r="G654" t="str">
        <f>INDEX($K$4:$DJ$21,MATCH($C654,$H$4:$H$21,0),MATCH(_xlfn.CONCAT($B654,"_",G$3),$K$3:$DJ$3,0))</f>
        <v>±406</v>
      </c>
    </row>
    <row r="655" spans="2:7" x14ac:dyDescent="0.3">
      <c r="B655" t="s">
        <v>81</v>
      </c>
      <c r="C655" t="s">
        <v>1863</v>
      </c>
      <c r="D655" t="str">
        <f>LEFT(C655,(FIND("_",C655)-1))</f>
        <v>total</v>
      </c>
      <c r="E655" t="str">
        <f t="shared" si="111"/>
        <v>Some college or associate's degree</v>
      </c>
      <c r="F655" t="str">
        <f>INDEX($K$4:$DJ$21,MATCH($C655,$H$4:$H$21,0),MATCH(_xlfn.CONCAT($B655,"_",F$3),$K$3:$DJ$3,0))</f>
        <v>40,237</v>
      </c>
      <c r="G655" t="str">
        <f>INDEX($K$4:$DJ$21,MATCH($C655,$H$4:$H$21,0),MATCH(_xlfn.CONCAT($B655,"_",G$3),$K$3:$DJ$3,0))</f>
        <v>±525</v>
      </c>
    </row>
    <row r="656" spans="2:7" x14ac:dyDescent="0.3">
      <c r="B656" t="s">
        <v>81</v>
      </c>
      <c r="C656" t="s">
        <v>1864</v>
      </c>
      <c r="D656" t="str">
        <f>LEFT(C656,(FIND("_",C656)-1))</f>
        <v>total</v>
      </c>
      <c r="E656" t="str">
        <f t="shared" si="111"/>
        <v>Bachelor's degree</v>
      </c>
      <c r="F656" t="str">
        <f>INDEX($K$4:$DJ$21,MATCH($C656,$H$4:$H$21,0),MATCH(_xlfn.CONCAT($B656,"_",F$3),$K$3:$DJ$3,0))</f>
        <v>53,732</v>
      </c>
      <c r="G656" t="str">
        <f>INDEX($K$4:$DJ$21,MATCH($C656,$H$4:$H$21,0),MATCH(_xlfn.CONCAT($B656,"_",G$3),$K$3:$DJ$3,0))</f>
        <v>±1,026</v>
      </c>
    </row>
    <row r="657" spans="2:7" x14ac:dyDescent="0.3">
      <c r="B657" t="s">
        <v>81</v>
      </c>
      <c r="C657" t="s">
        <v>1865</v>
      </c>
      <c r="D657" t="str">
        <f>LEFT(C657,(FIND("_",C657)-1))</f>
        <v>total</v>
      </c>
      <c r="E657" t="str">
        <f t="shared" si="111"/>
        <v>Graduate or professional degree</v>
      </c>
      <c r="F657" t="str">
        <f>INDEX($K$4:$DJ$21,MATCH($C657,$H$4:$H$21,0),MATCH(_xlfn.CONCAT($B657,"_",F$3),$K$3:$DJ$3,0))</f>
        <v>70,191</v>
      </c>
      <c r="G657" t="str">
        <f>INDEX($K$4:$DJ$21,MATCH($C657,$H$4:$H$21,0),MATCH(_xlfn.CONCAT($B657,"_",G$3),$K$3:$DJ$3,0))</f>
        <v>±1,657</v>
      </c>
    </row>
    <row r="658" spans="2:7" x14ac:dyDescent="0.3">
      <c r="B658" t="s">
        <v>81</v>
      </c>
      <c r="C658" t="s">
        <v>1866</v>
      </c>
      <c r="D658" t="str">
        <f>LEFT(C658,(FIND("_",C658)-1))</f>
        <v>male</v>
      </c>
      <c r="E658" t="str">
        <f t="shared" si="111"/>
        <v>Male:</v>
      </c>
      <c r="F658" t="str">
        <f>INDEX($K$4:$DJ$21,MATCH($C658,$H$4:$H$21,0),MATCH(_xlfn.CONCAT($B658,"_",F$3),$K$3:$DJ$3,0))</f>
        <v>50,265</v>
      </c>
      <c r="G658" t="str">
        <f>INDEX($K$4:$DJ$21,MATCH($C658,$H$4:$H$21,0),MATCH(_xlfn.CONCAT($B658,"_",G$3),$K$3:$DJ$3,0))</f>
        <v>±506</v>
      </c>
    </row>
    <row r="659" spans="2:7" x14ac:dyDescent="0.3">
      <c r="B659" t="s">
        <v>81</v>
      </c>
      <c r="C659" t="s">
        <v>1867</v>
      </c>
      <c r="D659" t="str">
        <f>LEFT(C659,(FIND("_",C659)-1))</f>
        <v>male</v>
      </c>
      <c r="E659" t="str">
        <f t="shared" si="111"/>
        <v>Less than high school graduate</v>
      </c>
      <c r="F659" t="str">
        <f>INDEX($K$4:$DJ$21,MATCH($C659,$H$4:$H$21,0),MATCH(_xlfn.CONCAT($B659,"_",F$3),$K$3:$DJ$3,0))</f>
        <v>35,928</v>
      </c>
      <c r="G659" t="str">
        <f>INDEX($K$4:$DJ$21,MATCH($C659,$H$4:$H$21,0),MATCH(_xlfn.CONCAT($B659,"_",G$3),$K$3:$DJ$3,0))</f>
        <v>±1,021</v>
      </c>
    </row>
    <row r="660" spans="2:7" x14ac:dyDescent="0.3">
      <c r="B660" t="s">
        <v>81</v>
      </c>
      <c r="C660" t="s">
        <v>1868</v>
      </c>
      <c r="D660" t="str">
        <f>LEFT(C660,(FIND("_",C660)-1))</f>
        <v>male</v>
      </c>
      <c r="E660" t="str">
        <f t="shared" si="111"/>
        <v>High school graduate (includes equivalency)</v>
      </c>
      <c r="F660" t="str">
        <f>INDEX($K$4:$DJ$21,MATCH($C660,$H$4:$H$21,0),MATCH(_xlfn.CONCAT($B660,"_",F$3),$K$3:$DJ$3,0))</f>
        <v>41,067</v>
      </c>
      <c r="G660" t="str">
        <f>INDEX($K$4:$DJ$21,MATCH($C660,$H$4:$H$21,0),MATCH(_xlfn.CONCAT($B660,"_",G$3),$K$3:$DJ$3,0))</f>
        <v>±648</v>
      </c>
    </row>
    <row r="661" spans="2:7" x14ac:dyDescent="0.3">
      <c r="B661" t="s">
        <v>81</v>
      </c>
      <c r="C661" t="s">
        <v>1869</v>
      </c>
      <c r="D661" t="str">
        <f>LEFT(C661,(FIND("_",C661)-1))</f>
        <v>male</v>
      </c>
      <c r="E661" t="str">
        <f t="shared" si="111"/>
        <v>Some college or associate's degree</v>
      </c>
      <c r="F661" t="str">
        <f>INDEX($K$4:$DJ$21,MATCH($C661,$H$4:$H$21,0),MATCH(_xlfn.CONCAT($B661,"_",F$3),$K$3:$DJ$3,0))</f>
        <v>49,087</v>
      </c>
      <c r="G661" t="str">
        <f>INDEX($K$4:$DJ$21,MATCH($C661,$H$4:$H$21,0),MATCH(_xlfn.CONCAT($B661,"_",G$3),$K$3:$DJ$3,0))</f>
        <v>±1,316</v>
      </c>
    </row>
    <row r="662" spans="2:7" x14ac:dyDescent="0.3">
      <c r="B662" t="s">
        <v>81</v>
      </c>
      <c r="C662" t="s">
        <v>1870</v>
      </c>
      <c r="D662" t="str">
        <f>LEFT(C662,(FIND("_",C662)-1))</f>
        <v>male</v>
      </c>
      <c r="E662" t="str">
        <f t="shared" si="111"/>
        <v>Bachelor's degree</v>
      </c>
      <c r="F662" t="str">
        <f>INDEX($K$4:$DJ$21,MATCH($C662,$H$4:$H$21,0),MATCH(_xlfn.CONCAT($B662,"_",F$3),$K$3:$DJ$3,0))</f>
        <v>66,236</v>
      </c>
      <c r="G662" t="str">
        <f>INDEX($K$4:$DJ$21,MATCH($C662,$H$4:$H$21,0),MATCH(_xlfn.CONCAT($B662,"_",G$3),$K$3:$DJ$3,0))</f>
        <v>±2,327</v>
      </c>
    </row>
    <row r="663" spans="2:7" x14ac:dyDescent="0.3">
      <c r="B663" t="s">
        <v>81</v>
      </c>
      <c r="C663" t="s">
        <v>1871</v>
      </c>
      <c r="D663" t="str">
        <f>LEFT(C663,(FIND("_",C663)-1))</f>
        <v>male</v>
      </c>
      <c r="E663" t="str">
        <f t="shared" si="111"/>
        <v>Graduate or professional degree</v>
      </c>
      <c r="F663" t="str">
        <f>INDEX($K$4:$DJ$21,MATCH($C663,$H$4:$H$21,0),MATCH(_xlfn.CONCAT($B663,"_",F$3),$K$3:$DJ$3,0))</f>
        <v>84,717</v>
      </c>
      <c r="G663" t="str">
        <f>INDEX($K$4:$DJ$21,MATCH($C663,$H$4:$H$21,0),MATCH(_xlfn.CONCAT($B663,"_",G$3),$K$3:$DJ$3,0))</f>
        <v>±3,359</v>
      </c>
    </row>
    <row r="664" spans="2:7" x14ac:dyDescent="0.3">
      <c r="B664" t="s">
        <v>81</v>
      </c>
      <c r="C664" t="s">
        <v>1872</v>
      </c>
      <c r="D664" t="str">
        <f>LEFT(C664,(FIND("_",C664)-1))</f>
        <v>female</v>
      </c>
      <c r="E664" t="str">
        <f t="shared" si="111"/>
        <v>Female:</v>
      </c>
      <c r="F664" t="str">
        <f>INDEX($K$4:$DJ$21,MATCH($C664,$H$4:$H$21,0),MATCH(_xlfn.CONCAT($B664,"_",F$3),$K$3:$DJ$3,0))</f>
        <v>36,569</v>
      </c>
      <c r="G664" t="str">
        <f>INDEX($K$4:$DJ$21,MATCH($C664,$H$4:$H$21,0),MATCH(_xlfn.CONCAT($B664,"_",G$3),$K$3:$DJ$3,0))</f>
        <v>±443</v>
      </c>
    </row>
    <row r="665" spans="2:7" x14ac:dyDescent="0.3">
      <c r="B665" t="s">
        <v>81</v>
      </c>
      <c r="C665" t="s">
        <v>1873</v>
      </c>
      <c r="D665" t="str">
        <f>LEFT(C665,(FIND("_",C665)-1))</f>
        <v>female</v>
      </c>
      <c r="E665" t="str">
        <f t="shared" si="111"/>
        <v>Less than high school graduate</v>
      </c>
      <c r="F665" t="str">
        <f>INDEX($K$4:$DJ$21,MATCH($C665,$H$4:$H$21,0),MATCH(_xlfn.CONCAT($B665,"_",F$3),$K$3:$DJ$3,0))</f>
        <v>21,593</v>
      </c>
      <c r="G665" t="str">
        <f>INDEX($K$4:$DJ$21,MATCH($C665,$H$4:$H$21,0),MATCH(_xlfn.CONCAT($B665,"_",G$3),$K$3:$DJ$3,0))</f>
        <v>±1,194</v>
      </c>
    </row>
    <row r="666" spans="2:7" x14ac:dyDescent="0.3">
      <c r="B666" t="s">
        <v>81</v>
      </c>
      <c r="C666" t="s">
        <v>1874</v>
      </c>
      <c r="D666" t="str">
        <f>LEFT(C666,(FIND("_",C666)-1))</f>
        <v>female</v>
      </c>
      <c r="E666" t="str">
        <f t="shared" si="111"/>
        <v>High school graduate (includes equivalency)</v>
      </c>
      <c r="F666" t="str">
        <f>INDEX($K$4:$DJ$21,MATCH($C666,$H$4:$H$21,0),MATCH(_xlfn.CONCAT($B666,"_",F$3),$K$3:$DJ$3,0))</f>
        <v>27,647</v>
      </c>
      <c r="G666" t="str">
        <f>INDEX($K$4:$DJ$21,MATCH($C666,$H$4:$H$21,0),MATCH(_xlfn.CONCAT($B666,"_",G$3),$K$3:$DJ$3,0))</f>
        <v>±957</v>
      </c>
    </row>
    <row r="667" spans="2:7" x14ac:dyDescent="0.3">
      <c r="B667" t="s">
        <v>81</v>
      </c>
      <c r="C667" t="s">
        <v>1875</v>
      </c>
      <c r="D667" t="str">
        <f>LEFT(C667,(FIND("_",C667)-1))</f>
        <v>female</v>
      </c>
      <c r="E667" t="str">
        <f t="shared" si="111"/>
        <v>Some college or associate's degree</v>
      </c>
      <c r="F667" t="str">
        <f>INDEX($K$4:$DJ$21,MATCH($C667,$H$4:$H$21,0),MATCH(_xlfn.CONCAT($B667,"_",F$3),$K$3:$DJ$3,0))</f>
        <v>32,874</v>
      </c>
      <c r="G667" t="str">
        <f>INDEX($K$4:$DJ$21,MATCH($C667,$H$4:$H$21,0),MATCH(_xlfn.CONCAT($B667,"_",G$3),$K$3:$DJ$3,0))</f>
        <v>±876</v>
      </c>
    </row>
    <row r="668" spans="2:7" x14ac:dyDescent="0.3">
      <c r="B668" t="s">
        <v>81</v>
      </c>
      <c r="C668" t="s">
        <v>1876</v>
      </c>
      <c r="D668" t="str">
        <f>LEFT(C668,(FIND("_",C668)-1))</f>
        <v>female</v>
      </c>
      <c r="E668" t="str">
        <f t="shared" si="111"/>
        <v>Bachelor's degree</v>
      </c>
      <c r="F668" t="str">
        <f>INDEX($K$4:$DJ$21,MATCH($C668,$H$4:$H$21,0),MATCH(_xlfn.CONCAT($B668,"_",F$3),$K$3:$DJ$3,0))</f>
        <v>46,553</v>
      </c>
      <c r="G668" t="str">
        <f>INDEX($K$4:$DJ$21,MATCH($C668,$H$4:$H$21,0),MATCH(_xlfn.CONCAT($B668,"_",G$3),$K$3:$DJ$3,0))</f>
        <v>±1,153</v>
      </c>
    </row>
    <row r="669" spans="2:7" x14ac:dyDescent="0.3">
      <c r="B669" t="s">
        <v>81</v>
      </c>
      <c r="C669" t="s">
        <v>1877</v>
      </c>
      <c r="D669" t="str">
        <f>LEFT(C669,(FIND("_",C669)-1))</f>
        <v>female</v>
      </c>
      <c r="E669" t="str">
        <f t="shared" si="111"/>
        <v>Graduate or professional degree</v>
      </c>
      <c r="F669" t="str">
        <f>INDEX($K$4:$DJ$21,MATCH($C669,$H$4:$H$21,0),MATCH(_xlfn.CONCAT($B669,"_",F$3),$K$3:$DJ$3,0))</f>
        <v>60,369</v>
      </c>
      <c r="G669" t="str">
        <f>INDEX($K$4:$DJ$21,MATCH($C669,$H$4:$H$21,0),MATCH(_xlfn.CONCAT($B669,"_",G$3),$K$3:$DJ$3,0))</f>
        <v>±1,473</v>
      </c>
    </row>
    <row r="670" spans="2:7" x14ac:dyDescent="0.3">
      <c r="B670" t="s">
        <v>82</v>
      </c>
      <c r="C670" t="s">
        <v>1880</v>
      </c>
      <c r="D670" t="str">
        <f>LEFT(C670,(FIND("_",C670)-1))</f>
        <v>total</v>
      </c>
      <c r="E670" t="str">
        <f t="shared" si="111"/>
        <v>Total:</v>
      </c>
      <c r="F670" t="str">
        <f>INDEX($K$4:$DJ$21,MATCH($C670,$H$4:$H$21,0),MATCH(_xlfn.CONCAT($B670,"_",F$3),$K$3:$DJ$3,0))</f>
        <v>48,807</v>
      </c>
      <c r="G670" t="str">
        <f>INDEX($K$4:$DJ$21,MATCH($C670,$H$4:$H$21,0),MATCH(_xlfn.CONCAT($B670,"_",G$3),$K$3:$DJ$3,0))</f>
        <v>±906</v>
      </c>
    </row>
    <row r="671" spans="2:7" x14ac:dyDescent="0.3">
      <c r="B671" t="s">
        <v>82</v>
      </c>
      <c r="C671" t="s">
        <v>1861</v>
      </c>
      <c r="D671" t="str">
        <f>LEFT(C671,(FIND("_",C671)-1))</f>
        <v>total</v>
      </c>
      <c r="E671" t="str">
        <f t="shared" si="111"/>
        <v>Less than high school graduate</v>
      </c>
      <c r="F671" t="str">
        <f>INDEX($K$4:$DJ$21,MATCH($C671,$H$4:$H$21,0),MATCH(_xlfn.CONCAT($B671,"_",F$3),$K$3:$DJ$3,0))</f>
        <v>30,994</v>
      </c>
      <c r="G671" t="str">
        <f>INDEX($K$4:$DJ$21,MATCH($C671,$H$4:$H$21,0),MATCH(_xlfn.CONCAT($B671,"_",G$3),$K$3:$DJ$3,0))</f>
        <v>±1,258</v>
      </c>
    </row>
    <row r="672" spans="2:7" x14ac:dyDescent="0.3">
      <c r="B672" t="s">
        <v>82</v>
      </c>
      <c r="C672" t="s">
        <v>1862</v>
      </c>
      <c r="D672" t="str">
        <f>LEFT(C672,(FIND("_",C672)-1))</f>
        <v>total</v>
      </c>
      <c r="E672" t="str">
        <f t="shared" si="111"/>
        <v>High school graduate (includes equivalency)</v>
      </c>
      <c r="F672" t="str">
        <f>INDEX($K$4:$DJ$21,MATCH($C672,$H$4:$H$21,0),MATCH(_xlfn.CONCAT($B672,"_",F$3),$K$3:$DJ$3,0))</f>
        <v>37,284</v>
      </c>
      <c r="G672" t="str">
        <f>INDEX($K$4:$DJ$21,MATCH($C672,$H$4:$H$21,0),MATCH(_xlfn.CONCAT($B672,"_",G$3),$K$3:$DJ$3,0))</f>
        <v>±835</v>
      </c>
    </row>
    <row r="673" spans="2:7" x14ac:dyDescent="0.3">
      <c r="B673" t="s">
        <v>82</v>
      </c>
      <c r="C673" t="s">
        <v>1863</v>
      </c>
      <c r="D673" t="str">
        <f>LEFT(C673,(FIND("_",C673)-1))</f>
        <v>total</v>
      </c>
      <c r="E673" t="str">
        <f t="shared" si="111"/>
        <v>Some college or associate's degree</v>
      </c>
      <c r="F673" t="str">
        <f>INDEX($K$4:$DJ$21,MATCH($C673,$H$4:$H$21,0),MATCH(_xlfn.CONCAT($B673,"_",F$3),$K$3:$DJ$3,0))</f>
        <v>42,769</v>
      </c>
      <c r="G673" t="str">
        <f>INDEX($K$4:$DJ$21,MATCH($C673,$H$4:$H$21,0),MATCH(_xlfn.CONCAT($B673,"_",G$3),$K$3:$DJ$3,0))</f>
        <v>±887</v>
      </c>
    </row>
    <row r="674" spans="2:7" x14ac:dyDescent="0.3">
      <c r="B674" t="s">
        <v>82</v>
      </c>
      <c r="C674" t="s">
        <v>1864</v>
      </c>
      <c r="D674" t="str">
        <f>LEFT(C674,(FIND("_",C674)-1))</f>
        <v>total</v>
      </c>
      <c r="E674" t="str">
        <f t="shared" si="111"/>
        <v>Bachelor's degree</v>
      </c>
      <c r="F674" t="str">
        <f>INDEX($K$4:$DJ$21,MATCH($C674,$H$4:$H$21,0),MATCH(_xlfn.CONCAT($B674,"_",F$3),$K$3:$DJ$3,0))</f>
        <v>62,676</v>
      </c>
      <c r="G674" t="str">
        <f>INDEX($K$4:$DJ$21,MATCH($C674,$H$4:$H$21,0),MATCH(_xlfn.CONCAT($B674,"_",G$3),$K$3:$DJ$3,0))</f>
        <v>±1,256</v>
      </c>
    </row>
    <row r="675" spans="2:7" x14ac:dyDescent="0.3">
      <c r="B675" t="s">
        <v>82</v>
      </c>
      <c r="C675" t="s">
        <v>1865</v>
      </c>
      <c r="D675" t="str">
        <f>LEFT(C675,(FIND("_",C675)-1))</f>
        <v>total</v>
      </c>
      <c r="E675" t="str">
        <f t="shared" si="111"/>
        <v>Graduate or professional degree</v>
      </c>
      <c r="F675" t="str">
        <f>INDEX($K$4:$DJ$21,MATCH($C675,$H$4:$H$21,0),MATCH(_xlfn.CONCAT($B675,"_",F$3),$K$3:$DJ$3,0))</f>
        <v>81,633</v>
      </c>
      <c r="G675" t="str">
        <f>INDEX($K$4:$DJ$21,MATCH($C675,$H$4:$H$21,0),MATCH(_xlfn.CONCAT($B675,"_",G$3),$K$3:$DJ$3,0))</f>
        <v>±1,759</v>
      </c>
    </row>
    <row r="676" spans="2:7" x14ac:dyDescent="0.3">
      <c r="B676" t="s">
        <v>82</v>
      </c>
      <c r="C676" t="s">
        <v>1866</v>
      </c>
      <c r="D676" t="str">
        <f>LEFT(C676,(FIND("_",C676)-1))</f>
        <v>male</v>
      </c>
      <c r="E676" t="str">
        <f t="shared" si="111"/>
        <v>Male:</v>
      </c>
      <c r="F676" t="str">
        <f>INDEX($K$4:$DJ$21,MATCH($C676,$H$4:$H$21,0),MATCH(_xlfn.CONCAT($B676,"_",F$3),$K$3:$DJ$3,0))</f>
        <v>54,766</v>
      </c>
      <c r="G676" t="str">
        <f>INDEX($K$4:$DJ$21,MATCH($C676,$H$4:$H$21,0),MATCH(_xlfn.CONCAT($B676,"_",G$3),$K$3:$DJ$3,0))</f>
        <v>±911</v>
      </c>
    </row>
    <row r="677" spans="2:7" x14ac:dyDescent="0.3">
      <c r="B677" t="s">
        <v>82</v>
      </c>
      <c r="C677" t="s">
        <v>1867</v>
      </c>
      <c r="D677" t="str">
        <f>LEFT(C677,(FIND("_",C677)-1))</f>
        <v>male</v>
      </c>
      <c r="E677" t="str">
        <f t="shared" si="111"/>
        <v>Less than high school graduate</v>
      </c>
      <c r="F677" t="str">
        <f>INDEX($K$4:$DJ$21,MATCH($C677,$H$4:$H$21,0),MATCH(_xlfn.CONCAT($B677,"_",F$3),$K$3:$DJ$3,0))</f>
        <v>36,201</v>
      </c>
      <c r="G677" t="str">
        <f>INDEX($K$4:$DJ$21,MATCH($C677,$H$4:$H$21,0),MATCH(_xlfn.CONCAT($B677,"_",G$3),$K$3:$DJ$3,0))</f>
        <v>±1,641</v>
      </c>
    </row>
    <row r="678" spans="2:7" x14ac:dyDescent="0.3">
      <c r="B678" t="s">
        <v>82</v>
      </c>
      <c r="C678" t="s">
        <v>1868</v>
      </c>
      <c r="D678" t="str">
        <f>LEFT(C678,(FIND("_",C678)-1))</f>
        <v>male</v>
      </c>
      <c r="E678" t="str">
        <f t="shared" si="111"/>
        <v>High school graduate (includes equivalency)</v>
      </c>
      <c r="F678" t="str">
        <f>INDEX($K$4:$DJ$21,MATCH($C678,$H$4:$H$21,0),MATCH(_xlfn.CONCAT($B678,"_",F$3),$K$3:$DJ$3,0))</f>
        <v>42,047</v>
      </c>
      <c r="G678" t="str">
        <f>INDEX($K$4:$DJ$21,MATCH($C678,$H$4:$H$21,0),MATCH(_xlfn.CONCAT($B678,"_",G$3),$K$3:$DJ$3,0))</f>
        <v>±728</v>
      </c>
    </row>
    <row r="679" spans="2:7" x14ac:dyDescent="0.3">
      <c r="B679" t="s">
        <v>82</v>
      </c>
      <c r="C679" t="s">
        <v>1869</v>
      </c>
      <c r="D679" t="str">
        <f>LEFT(C679,(FIND("_",C679)-1))</f>
        <v>male</v>
      </c>
      <c r="E679" t="str">
        <f t="shared" si="111"/>
        <v>Some college or associate's degree</v>
      </c>
      <c r="F679" t="str">
        <f>INDEX($K$4:$DJ$21,MATCH($C679,$H$4:$H$21,0),MATCH(_xlfn.CONCAT($B679,"_",F$3),$K$3:$DJ$3,0))</f>
        <v>51,886</v>
      </c>
      <c r="G679" t="str">
        <f>INDEX($K$4:$DJ$21,MATCH($C679,$H$4:$H$21,0),MATCH(_xlfn.CONCAT($B679,"_",G$3),$K$3:$DJ$3,0))</f>
        <v>±1,204</v>
      </c>
    </row>
    <row r="680" spans="2:7" x14ac:dyDescent="0.3">
      <c r="B680" t="s">
        <v>82</v>
      </c>
      <c r="C680" t="s">
        <v>1870</v>
      </c>
      <c r="D680" t="str">
        <f>LEFT(C680,(FIND("_",C680)-1))</f>
        <v>male</v>
      </c>
      <c r="E680" t="str">
        <f t="shared" si="111"/>
        <v>Bachelor's degree</v>
      </c>
      <c r="F680" t="str">
        <f>INDEX($K$4:$DJ$21,MATCH($C680,$H$4:$H$21,0),MATCH(_xlfn.CONCAT($B680,"_",F$3),$K$3:$DJ$3,0))</f>
        <v>74,464</v>
      </c>
      <c r="G680" t="str">
        <f>INDEX($K$4:$DJ$21,MATCH($C680,$H$4:$H$21,0),MATCH(_xlfn.CONCAT($B680,"_",G$3),$K$3:$DJ$3,0))</f>
        <v>±2,301</v>
      </c>
    </row>
    <row r="681" spans="2:7" x14ac:dyDescent="0.3">
      <c r="B681" t="s">
        <v>82</v>
      </c>
      <c r="C681" t="s">
        <v>1871</v>
      </c>
      <c r="D681" t="str">
        <f>LEFT(C681,(FIND("_",C681)-1))</f>
        <v>male</v>
      </c>
      <c r="E681" t="str">
        <f t="shared" si="111"/>
        <v>Graduate or professional degree</v>
      </c>
      <c r="F681" t="str">
        <f>INDEX($K$4:$DJ$21,MATCH($C681,$H$4:$H$21,0),MATCH(_xlfn.CONCAT($B681,"_",F$3),$K$3:$DJ$3,0))</f>
        <v>94,249</v>
      </c>
      <c r="G681" t="str">
        <f>INDEX($K$4:$DJ$21,MATCH($C681,$H$4:$H$21,0),MATCH(_xlfn.CONCAT($B681,"_",G$3),$K$3:$DJ$3,0))</f>
        <v>±3,774</v>
      </c>
    </row>
    <row r="682" spans="2:7" x14ac:dyDescent="0.3">
      <c r="B682" t="s">
        <v>82</v>
      </c>
      <c r="C682" t="s">
        <v>1872</v>
      </c>
      <c r="D682" t="str">
        <f>LEFT(C682,(FIND("_",C682)-1))</f>
        <v>female</v>
      </c>
      <c r="E682" t="str">
        <f t="shared" si="111"/>
        <v>Female:</v>
      </c>
      <c r="F682" t="str">
        <f>INDEX($K$4:$DJ$21,MATCH($C682,$H$4:$H$21,0),MATCH(_xlfn.CONCAT($B682,"_",F$3),$K$3:$DJ$3,0))</f>
        <v>41,808</v>
      </c>
      <c r="G682" t="str">
        <f>INDEX($K$4:$DJ$21,MATCH($C682,$H$4:$H$21,0),MATCH(_xlfn.CONCAT($B682,"_",G$3),$K$3:$DJ$3,0))</f>
        <v>±585</v>
      </c>
    </row>
    <row r="683" spans="2:7" x14ac:dyDescent="0.3">
      <c r="B683" t="s">
        <v>82</v>
      </c>
      <c r="C683" t="s">
        <v>1873</v>
      </c>
      <c r="D683" t="str">
        <f>LEFT(C683,(FIND("_",C683)-1))</f>
        <v>female</v>
      </c>
      <c r="E683" t="str">
        <f t="shared" si="111"/>
        <v>Less than high school graduate</v>
      </c>
      <c r="F683" t="str">
        <f>INDEX($K$4:$DJ$21,MATCH($C683,$H$4:$H$21,0),MATCH(_xlfn.CONCAT($B683,"_",F$3),$K$3:$DJ$3,0))</f>
        <v>25,018</v>
      </c>
      <c r="G683" t="str">
        <f>INDEX($K$4:$DJ$21,MATCH($C683,$H$4:$H$21,0),MATCH(_xlfn.CONCAT($B683,"_",G$3),$K$3:$DJ$3,0))</f>
        <v>±1,301</v>
      </c>
    </row>
    <row r="684" spans="2:7" x14ac:dyDescent="0.3">
      <c r="B684" t="s">
        <v>82</v>
      </c>
      <c r="C684" t="s">
        <v>1874</v>
      </c>
      <c r="D684" t="str">
        <f>LEFT(C684,(FIND("_",C684)-1))</f>
        <v>female</v>
      </c>
      <c r="E684" t="str">
        <f t="shared" si="111"/>
        <v>High school graduate (includes equivalency)</v>
      </c>
      <c r="F684" t="str">
        <f>INDEX($K$4:$DJ$21,MATCH($C684,$H$4:$H$21,0),MATCH(_xlfn.CONCAT($B684,"_",F$3),$K$3:$DJ$3,0))</f>
        <v>30,963</v>
      </c>
      <c r="G684" t="str">
        <f>INDEX($K$4:$DJ$21,MATCH($C684,$H$4:$H$21,0),MATCH(_xlfn.CONCAT($B684,"_",G$3),$K$3:$DJ$3,0))</f>
        <v>±979</v>
      </c>
    </row>
    <row r="685" spans="2:7" x14ac:dyDescent="0.3">
      <c r="B685" t="s">
        <v>82</v>
      </c>
      <c r="C685" t="s">
        <v>1875</v>
      </c>
      <c r="D685" t="str">
        <f>LEFT(C685,(FIND("_",C685)-1))</f>
        <v>female</v>
      </c>
      <c r="E685" t="str">
        <f t="shared" si="111"/>
        <v>Some college or associate's degree</v>
      </c>
      <c r="F685" t="str">
        <f>INDEX($K$4:$DJ$21,MATCH($C685,$H$4:$H$21,0),MATCH(_xlfn.CONCAT($B685,"_",F$3),$K$3:$DJ$3,0))</f>
        <v>36,552</v>
      </c>
      <c r="G685" t="str">
        <f>INDEX($K$4:$DJ$21,MATCH($C685,$H$4:$H$21,0),MATCH(_xlfn.CONCAT($B685,"_",G$3),$K$3:$DJ$3,0))</f>
        <v>±868</v>
      </c>
    </row>
    <row r="686" spans="2:7" x14ac:dyDescent="0.3">
      <c r="B686" t="s">
        <v>82</v>
      </c>
      <c r="C686" t="s">
        <v>1876</v>
      </c>
      <c r="D686" t="str">
        <f>LEFT(C686,(FIND("_",C686)-1))</f>
        <v>female</v>
      </c>
      <c r="E686" t="str">
        <f t="shared" si="111"/>
        <v>Bachelor's degree</v>
      </c>
      <c r="F686" t="str">
        <f>INDEX($K$4:$DJ$21,MATCH($C686,$H$4:$H$21,0),MATCH(_xlfn.CONCAT($B686,"_",F$3),$K$3:$DJ$3,0))</f>
        <v>53,656</v>
      </c>
      <c r="G686" t="str">
        <f>INDEX($K$4:$DJ$21,MATCH($C686,$H$4:$H$21,0),MATCH(_xlfn.CONCAT($B686,"_",G$3),$K$3:$DJ$3,0))</f>
        <v>±1,616</v>
      </c>
    </row>
    <row r="687" spans="2:7" x14ac:dyDescent="0.3">
      <c r="B687" t="s">
        <v>82</v>
      </c>
      <c r="C687" t="s">
        <v>1877</v>
      </c>
      <c r="D687" t="str">
        <f>LEFT(C687,(FIND("_",C687)-1))</f>
        <v>female</v>
      </c>
      <c r="E687" t="str">
        <f t="shared" si="111"/>
        <v>Graduate or professional degree</v>
      </c>
      <c r="F687" t="str">
        <f>INDEX($K$4:$DJ$21,MATCH($C687,$H$4:$H$21,0),MATCH(_xlfn.CONCAT($B687,"_",F$3),$K$3:$DJ$3,0))</f>
        <v>73,646</v>
      </c>
      <c r="G687" t="str">
        <f>INDEX($K$4:$DJ$21,MATCH($C687,$H$4:$H$21,0),MATCH(_xlfn.CONCAT($B687,"_",G$3),$K$3:$DJ$3,0))</f>
        <v>±1,890</v>
      </c>
    </row>
    <row r="688" spans="2:7" x14ac:dyDescent="0.3">
      <c r="B688" t="s">
        <v>83</v>
      </c>
      <c r="C688" t="s">
        <v>1880</v>
      </c>
      <c r="D688" t="str">
        <f>LEFT(C688,(FIND("_",C688)-1))</f>
        <v>total</v>
      </c>
      <c r="E688" t="str">
        <f t="shared" si="111"/>
        <v>Total:</v>
      </c>
      <c r="F688" t="str">
        <f>INDEX($K$4:$DJ$21,MATCH($C688,$H$4:$H$21,0),MATCH(_xlfn.CONCAT($B688,"_",F$3),$K$3:$DJ$3,0))</f>
        <v>50,871</v>
      </c>
      <c r="G688" t="str">
        <f>INDEX($K$4:$DJ$21,MATCH($C688,$H$4:$H$21,0),MATCH(_xlfn.CONCAT($B688,"_",G$3),$K$3:$DJ$3,0))</f>
        <v>±266</v>
      </c>
    </row>
    <row r="689" spans="2:7" x14ac:dyDescent="0.3">
      <c r="B689" t="s">
        <v>83</v>
      </c>
      <c r="C689" t="s">
        <v>1861</v>
      </c>
      <c r="D689" t="str">
        <f>LEFT(C689,(FIND("_",C689)-1))</f>
        <v>total</v>
      </c>
      <c r="E689" t="str">
        <f t="shared" si="111"/>
        <v>Less than high school graduate</v>
      </c>
      <c r="F689" t="str">
        <f>INDEX($K$4:$DJ$21,MATCH($C689,$H$4:$H$21,0),MATCH(_xlfn.CONCAT($B689,"_",F$3),$K$3:$DJ$3,0))</f>
        <v>32,177</v>
      </c>
      <c r="G689" t="str">
        <f>INDEX($K$4:$DJ$21,MATCH($C689,$H$4:$H$21,0),MATCH(_xlfn.CONCAT($B689,"_",G$3),$K$3:$DJ$3,0))</f>
        <v>±897</v>
      </c>
    </row>
    <row r="690" spans="2:7" x14ac:dyDescent="0.3">
      <c r="B690" t="s">
        <v>83</v>
      </c>
      <c r="C690" t="s">
        <v>1862</v>
      </c>
      <c r="D690" t="str">
        <f>LEFT(C690,(FIND("_",C690)-1))</f>
        <v>total</v>
      </c>
      <c r="E690" t="str">
        <f t="shared" si="111"/>
        <v>High school graduate (includes equivalency)</v>
      </c>
      <c r="F690" t="str">
        <f>INDEX($K$4:$DJ$21,MATCH($C690,$H$4:$H$21,0),MATCH(_xlfn.CONCAT($B690,"_",F$3),$K$3:$DJ$3,0))</f>
        <v>38,087</v>
      </c>
      <c r="G690" t="str">
        <f>INDEX($K$4:$DJ$21,MATCH($C690,$H$4:$H$21,0),MATCH(_xlfn.CONCAT($B690,"_",G$3),$K$3:$DJ$3,0))</f>
        <v>±545</v>
      </c>
    </row>
    <row r="691" spans="2:7" x14ac:dyDescent="0.3">
      <c r="B691" t="s">
        <v>83</v>
      </c>
      <c r="C691" t="s">
        <v>1863</v>
      </c>
      <c r="D691" t="str">
        <f>LEFT(C691,(FIND("_",C691)-1))</f>
        <v>total</v>
      </c>
      <c r="E691" t="str">
        <f t="shared" si="111"/>
        <v>Some college or associate's degree</v>
      </c>
      <c r="F691" t="str">
        <f>INDEX($K$4:$DJ$21,MATCH($C691,$H$4:$H$21,0),MATCH(_xlfn.CONCAT($B691,"_",F$3),$K$3:$DJ$3,0))</f>
        <v>44,804</v>
      </c>
      <c r="G691" t="str">
        <f>INDEX($K$4:$DJ$21,MATCH($C691,$H$4:$H$21,0),MATCH(_xlfn.CONCAT($B691,"_",G$3),$K$3:$DJ$3,0))</f>
        <v>±671</v>
      </c>
    </row>
    <row r="692" spans="2:7" x14ac:dyDescent="0.3">
      <c r="B692" t="s">
        <v>83</v>
      </c>
      <c r="C692" t="s">
        <v>1864</v>
      </c>
      <c r="D692" t="str">
        <f>LEFT(C692,(FIND("_",C692)-1))</f>
        <v>total</v>
      </c>
      <c r="E692" t="str">
        <f t="shared" si="111"/>
        <v>Bachelor's degree</v>
      </c>
      <c r="F692" t="str">
        <f>INDEX($K$4:$DJ$21,MATCH($C692,$H$4:$H$21,0),MATCH(_xlfn.CONCAT($B692,"_",F$3),$K$3:$DJ$3,0))</f>
        <v>64,722</v>
      </c>
      <c r="G692" t="str">
        <f>INDEX($K$4:$DJ$21,MATCH($C692,$H$4:$H$21,0),MATCH(_xlfn.CONCAT($B692,"_",G$3),$K$3:$DJ$3,0))</f>
        <v>±790</v>
      </c>
    </row>
    <row r="693" spans="2:7" x14ac:dyDescent="0.3">
      <c r="B693" t="s">
        <v>83</v>
      </c>
      <c r="C693" t="s">
        <v>1865</v>
      </c>
      <c r="D693" t="str">
        <f>LEFT(C693,(FIND("_",C693)-1))</f>
        <v>total</v>
      </c>
      <c r="E693" t="str">
        <f t="shared" si="111"/>
        <v>Graduate or professional degree</v>
      </c>
      <c r="F693" t="str">
        <f>INDEX($K$4:$DJ$21,MATCH($C693,$H$4:$H$21,0),MATCH(_xlfn.CONCAT($B693,"_",F$3),$K$3:$DJ$3,0))</f>
        <v>80,977</v>
      </c>
      <c r="G693" t="str">
        <f>INDEX($K$4:$DJ$21,MATCH($C693,$H$4:$H$21,0),MATCH(_xlfn.CONCAT($B693,"_",G$3),$K$3:$DJ$3,0))</f>
        <v>±1,013</v>
      </c>
    </row>
    <row r="694" spans="2:7" x14ac:dyDescent="0.3">
      <c r="B694" t="s">
        <v>83</v>
      </c>
      <c r="C694" t="s">
        <v>1866</v>
      </c>
      <c r="D694" t="str">
        <f>LEFT(C694,(FIND("_",C694)-1))</f>
        <v>male</v>
      </c>
      <c r="E694" t="str">
        <f t="shared" si="111"/>
        <v>Male:</v>
      </c>
      <c r="F694" t="str">
        <f>INDEX($K$4:$DJ$21,MATCH($C694,$H$4:$H$21,0),MATCH(_xlfn.CONCAT($B694,"_",F$3),$K$3:$DJ$3,0))</f>
        <v>57,729</v>
      </c>
      <c r="G694" t="str">
        <f>INDEX($K$4:$DJ$21,MATCH($C694,$H$4:$H$21,0),MATCH(_xlfn.CONCAT($B694,"_",G$3),$K$3:$DJ$3,0))</f>
        <v>±740</v>
      </c>
    </row>
    <row r="695" spans="2:7" x14ac:dyDescent="0.3">
      <c r="B695" t="s">
        <v>83</v>
      </c>
      <c r="C695" t="s">
        <v>1867</v>
      </c>
      <c r="D695" t="str">
        <f>LEFT(C695,(FIND("_",C695)-1))</f>
        <v>male</v>
      </c>
      <c r="E695" t="str">
        <f t="shared" si="111"/>
        <v>Less than high school graduate</v>
      </c>
      <c r="F695" t="str">
        <f>INDEX($K$4:$DJ$21,MATCH($C695,$H$4:$H$21,0),MATCH(_xlfn.CONCAT($B695,"_",F$3),$K$3:$DJ$3,0))</f>
        <v>39,267</v>
      </c>
      <c r="G695" t="str">
        <f>INDEX($K$4:$DJ$21,MATCH($C695,$H$4:$H$21,0),MATCH(_xlfn.CONCAT($B695,"_",G$3),$K$3:$DJ$3,0))</f>
        <v>±1,690</v>
      </c>
    </row>
    <row r="696" spans="2:7" x14ac:dyDescent="0.3">
      <c r="B696" t="s">
        <v>83</v>
      </c>
      <c r="C696" t="s">
        <v>1868</v>
      </c>
      <c r="D696" t="str">
        <f>LEFT(C696,(FIND("_",C696)-1))</f>
        <v>male</v>
      </c>
      <c r="E696" t="str">
        <f t="shared" si="111"/>
        <v>High school graduate (includes equivalency)</v>
      </c>
      <c r="F696" t="str">
        <f>INDEX($K$4:$DJ$21,MATCH($C696,$H$4:$H$21,0),MATCH(_xlfn.CONCAT($B696,"_",F$3),$K$3:$DJ$3,0))</f>
        <v>45,060</v>
      </c>
      <c r="G696" t="str">
        <f>INDEX($K$4:$DJ$21,MATCH($C696,$H$4:$H$21,0),MATCH(_xlfn.CONCAT($B696,"_",G$3),$K$3:$DJ$3,0))</f>
        <v>±610</v>
      </c>
    </row>
    <row r="697" spans="2:7" x14ac:dyDescent="0.3">
      <c r="B697" t="s">
        <v>83</v>
      </c>
      <c r="C697" t="s">
        <v>1869</v>
      </c>
      <c r="D697" t="str">
        <f>LEFT(C697,(FIND("_",C697)-1))</f>
        <v>male</v>
      </c>
      <c r="E697" t="str">
        <f t="shared" si="111"/>
        <v>Some college or associate's degree</v>
      </c>
      <c r="F697" t="str">
        <f>INDEX($K$4:$DJ$21,MATCH($C697,$H$4:$H$21,0),MATCH(_xlfn.CONCAT($B697,"_",F$3),$K$3:$DJ$3,0))</f>
        <v>53,436</v>
      </c>
      <c r="G697" t="str">
        <f>INDEX($K$4:$DJ$21,MATCH($C697,$H$4:$H$21,0),MATCH(_xlfn.CONCAT($B697,"_",G$3),$K$3:$DJ$3,0))</f>
        <v>±803</v>
      </c>
    </row>
    <row r="698" spans="2:7" x14ac:dyDescent="0.3">
      <c r="B698" t="s">
        <v>83</v>
      </c>
      <c r="C698" t="s">
        <v>1870</v>
      </c>
      <c r="D698" t="str">
        <f>LEFT(C698,(FIND("_",C698)-1))</f>
        <v>male</v>
      </c>
      <c r="E698" t="str">
        <f t="shared" si="111"/>
        <v>Bachelor's degree</v>
      </c>
      <c r="F698" t="str">
        <f>INDEX($K$4:$DJ$21,MATCH($C698,$H$4:$H$21,0),MATCH(_xlfn.CONCAT($B698,"_",F$3),$K$3:$DJ$3,0))</f>
        <v>77,353</v>
      </c>
      <c r="G698" t="str">
        <f>INDEX($K$4:$DJ$21,MATCH($C698,$H$4:$H$21,0),MATCH(_xlfn.CONCAT($B698,"_",G$3),$K$3:$DJ$3,0))</f>
        <v>±1,635</v>
      </c>
    </row>
    <row r="699" spans="2:7" x14ac:dyDescent="0.3">
      <c r="B699" t="s">
        <v>83</v>
      </c>
      <c r="C699" t="s">
        <v>1871</v>
      </c>
      <c r="D699" t="str">
        <f>LEFT(C699,(FIND("_",C699)-1))</f>
        <v>male</v>
      </c>
      <c r="E699" t="str">
        <f t="shared" si="111"/>
        <v>Graduate or professional degree</v>
      </c>
      <c r="F699" t="str">
        <f>INDEX($K$4:$DJ$21,MATCH($C699,$H$4:$H$21,0),MATCH(_xlfn.CONCAT($B699,"_",F$3),$K$3:$DJ$3,0))</f>
        <v>98,386</v>
      </c>
      <c r="G699" t="str">
        <f>INDEX($K$4:$DJ$21,MATCH($C699,$H$4:$H$21,0),MATCH(_xlfn.CONCAT($B699,"_",G$3),$K$3:$DJ$3,0))</f>
        <v>±3,338</v>
      </c>
    </row>
    <row r="700" spans="2:7" x14ac:dyDescent="0.3">
      <c r="B700" t="s">
        <v>83</v>
      </c>
      <c r="C700" t="s">
        <v>1872</v>
      </c>
      <c r="D700" t="str">
        <f>LEFT(C700,(FIND("_",C700)-1))</f>
        <v>female</v>
      </c>
      <c r="E700" t="str">
        <f t="shared" si="111"/>
        <v>Female:</v>
      </c>
      <c r="F700" t="str">
        <f>INDEX($K$4:$DJ$21,MATCH($C700,$H$4:$H$21,0),MATCH(_xlfn.CONCAT($B700,"_",F$3),$K$3:$DJ$3,0))</f>
        <v>42,397</v>
      </c>
      <c r="G700" t="str">
        <f>INDEX($K$4:$DJ$21,MATCH($C700,$H$4:$H$21,0),MATCH(_xlfn.CONCAT($B700,"_",G$3),$K$3:$DJ$3,0))</f>
        <v>±326</v>
      </c>
    </row>
    <row r="701" spans="2:7" x14ac:dyDescent="0.3">
      <c r="B701" t="s">
        <v>83</v>
      </c>
      <c r="C701" t="s">
        <v>1873</v>
      </c>
      <c r="D701" t="str">
        <f>LEFT(C701,(FIND("_",C701)-1))</f>
        <v>female</v>
      </c>
      <c r="E701" t="str">
        <f t="shared" si="111"/>
        <v>Less than high school graduate</v>
      </c>
      <c r="F701" t="str">
        <f>INDEX($K$4:$DJ$21,MATCH($C701,$H$4:$H$21,0),MATCH(_xlfn.CONCAT($B701,"_",F$3),$K$3:$DJ$3,0))</f>
        <v>23,562</v>
      </c>
      <c r="G701" t="str">
        <f>INDEX($K$4:$DJ$21,MATCH($C701,$H$4:$H$21,0),MATCH(_xlfn.CONCAT($B701,"_",G$3),$K$3:$DJ$3,0))</f>
        <v>±2,084</v>
      </c>
    </row>
    <row r="702" spans="2:7" x14ac:dyDescent="0.3">
      <c r="B702" t="s">
        <v>83</v>
      </c>
      <c r="C702" t="s">
        <v>1874</v>
      </c>
      <c r="D702" t="str">
        <f>LEFT(C702,(FIND("_",C702)-1))</f>
        <v>female</v>
      </c>
      <c r="E702" t="str">
        <f t="shared" si="111"/>
        <v>High school graduate (includes equivalency)</v>
      </c>
      <c r="F702" t="str">
        <f>INDEX($K$4:$DJ$21,MATCH($C702,$H$4:$H$21,0),MATCH(_xlfn.CONCAT($B702,"_",F$3),$K$3:$DJ$3,0))</f>
        <v>30,480</v>
      </c>
      <c r="G702" t="str">
        <f>INDEX($K$4:$DJ$21,MATCH($C702,$H$4:$H$21,0),MATCH(_xlfn.CONCAT($B702,"_",G$3),$K$3:$DJ$3,0))</f>
        <v>±374</v>
      </c>
    </row>
    <row r="703" spans="2:7" x14ac:dyDescent="0.3">
      <c r="B703" t="s">
        <v>83</v>
      </c>
      <c r="C703" t="s">
        <v>1875</v>
      </c>
      <c r="D703" t="str">
        <f>LEFT(C703,(FIND("_",C703)-1))</f>
        <v>female</v>
      </c>
      <c r="E703" t="str">
        <f t="shared" si="111"/>
        <v>Some college or associate's degree</v>
      </c>
      <c r="F703" t="str">
        <f>INDEX($K$4:$DJ$21,MATCH($C703,$H$4:$H$21,0),MATCH(_xlfn.CONCAT($B703,"_",F$3),$K$3:$DJ$3,0))</f>
        <v>37,537</v>
      </c>
      <c r="G703" t="str">
        <f>INDEX($K$4:$DJ$21,MATCH($C703,$H$4:$H$21,0),MATCH(_xlfn.CONCAT($B703,"_",G$3),$K$3:$DJ$3,0))</f>
        <v>±641</v>
      </c>
    </row>
    <row r="704" spans="2:7" x14ac:dyDescent="0.3">
      <c r="B704" t="s">
        <v>83</v>
      </c>
      <c r="C704" t="s">
        <v>1876</v>
      </c>
      <c r="D704" t="str">
        <f>LEFT(C704,(FIND("_",C704)-1))</f>
        <v>female</v>
      </c>
      <c r="E704" t="str">
        <f t="shared" si="111"/>
        <v>Bachelor's degree</v>
      </c>
      <c r="F704" t="str">
        <f>INDEX($K$4:$DJ$21,MATCH($C704,$H$4:$H$21,0),MATCH(_xlfn.CONCAT($B704,"_",F$3),$K$3:$DJ$3,0))</f>
        <v>54,430</v>
      </c>
      <c r="G704" t="str">
        <f>INDEX($K$4:$DJ$21,MATCH($C704,$H$4:$H$21,0),MATCH(_xlfn.CONCAT($B704,"_",G$3),$K$3:$DJ$3,0))</f>
        <v>±804</v>
      </c>
    </row>
    <row r="705" spans="2:7" x14ac:dyDescent="0.3">
      <c r="B705" t="s">
        <v>83</v>
      </c>
      <c r="C705" t="s">
        <v>1877</v>
      </c>
      <c r="D705" t="str">
        <f>LEFT(C705,(FIND("_",C705)-1))</f>
        <v>female</v>
      </c>
      <c r="E705" t="str">
        <f t="shared" si="111"/>
        <v>Graduate or professional degree</v>
      </c>
      <c r="F705" t="str">
        <f>INDEX($K$4:$DJ$21,MATCH($C705,$H$4:$H$21,0),MATCH(_xlfn.CONCAT($B705,"_",F$3),$K$3:$DJ$3,0))</f>
        <v>71,618</v>
      </c>
      <c r="G705" t="str">
        <f>INDEX($K$4:$DJ$21,MATCH($C705,$H$4:$H$21,0),MATCH(_xlfn.CONCAT($B705,"_",G$3),$K$3:$DJ$3,0))</f>
        <v>±970</v>
      </c>
    </row>
    <row r="706" spans="2:7" x14ac:dyDescent="0.3">
      <c r="B706" t="s">
        <v>84</v>
      </c>
      <c r="C706" t="s">
        <v>1880</v>
      </c>
      <c r="D706" t="str">
        <f>LEFT(C706,(FIND("_",C706)-1))</f>
        <v>total</v>
      </c>
      <c r="E706" t="str">
        <f t="shared" si="111"/>
        <v>Total:</v>
      </c>
      <c r="F706" t="str">
        <f>INDEX($K$4:$DJ$21,MATCH($C706,$H$4:$H$21,0),MATCH(_xlfn.CONCAT($B706,"_",F$3),$K$3:$DJ$3,0))</f>
        <v>54,012</v>
      </c>
      <c r="G706" t="str">
        <f>INDEX($K$4:$DJ$21,MATCH($C706,$H$4:$H$21,0),MATCH(_xlfn.CONCAT($B706,"_",G$3),$K$3:$DJ$3,0))</f>
        <v>±1,173</v>
      </c>
    </row>
    <row r="707" spans="2:7" x14ac:dyDescent="0.3">
      <c r="B707" t="s">
        <v>84</v>
      </c>
      <c r="C707" t="s">
        <v>1861</v>
      </c>
      <c r="D707" t="str">
        <f>LEFT(C707,(FIND("_",C707)-1))</f>
        <v>total</v>
      </c>
      <c r="E707" t="str">
        <f t="shared" si="111"/>
        <v>Less than high school graduate</v>
      </c>
      <c r="F707" t="str">
        <f>INDEX($K$4:$DJ$21,MATCH($C707,$H$4:$H$21,0),MATCH(_xlfn.CONCAT($B707,"_",F$3),$K$3:$DJ$3,0))</f>
        <v>35,287</v>
      </c>
      <c r="G707" t="str">
        <f>INDEX($K$4:$DJ$21,MATCH($C707,$H$4:$H$21,0),MATCH(_xlfn.CONCAT($B707,"_",G$3),$K$3:$DJ$3,0))</f>
        <v>±2,762</v>
      </c>
    </row>
    <row r="708" spans="2:7" x14ac:dyDescent="0.3">
      <c r="B708" t="s">
        <v>84</v>
      </c>
      <c r="C708" t="s">
        <v>1862</v>
      </c>
      <c r="D708" t="str">
        <f>LEFT(C708,(FIND("_",C708)-1))</f>
        <v>total</v>
      </c>
      <c r="E708" t="str">
        <f t="shared" si="111"/>
        <v>High school graduate (includes equivalency)</v>
      </c>
      <c r="F708" t="str">
        <f>INDEX($K$4:$DJ$21,MATCH($C708,$H$4:$H$21,0),MATCH(_xlfn.CONCAT($B708,"_",F$3),$K$3:$DJ$3,0))</f>
        <v>41,160</v>
      </c>
      <c r="G708" t="str">
        <f>INDEX($K$4:$DJ$21,MATCH($C708,$H$4:$H$21,0),MATCH(_xlfn.CONCAT($B708,"_",G$3),$K$3:$DJ$3,0))</f>
        <v>±1,296</v>
      </c>
    </row>
    <row r="709" spans="2:7" x14ac:dyDescent="0.3">
      <c r="B709" t="s">
        <v>84</v>
      </c>
      <c r="C709" t="s">
        <v>1863</v>
      </c>
      <c r="D709" t="str">
        <f>LEFT(C709,(FIND("_",C709)-1))</f>
        <v>total</v>
      </c>
      <c r="E709" t="str">
        <f t="shared" ref="E709:E772" si="112">RIGHT(C709,LEN(C709)-FIND("_",C709))</f>
        <v>Some college or associate's degree</v>
      </c>
      <c r="F709" t="str">
        <f>INDEX($K$4:$DJ$21,MATCH($C709,$H$4:$H$21,0),MATCH(_xlfn.CONCAT($B709,"_",F$3),$K$3:$DJ$3,0))</f>
        <v>48,802</v>
      </c>
      <c r="G709" t="str">
        <f>INDEX($K$4:$DJ$21,MATCH($C709,$H$4:$H$21,0),MATCH(_xlfn.CONCAT($B709,"_",G$3),$K$3:$DJ$3,0))</f>
        <v>±2,513</v>
      </c>
    </row>
    <row r="710" spans="2:7" x14ac:dyDescent="0.3">
      <c r="B710" t="s">
        <v>84</v>
      </c>
      <c r="C710" t="s">
        <v>1864</v>
      </c>
      <c r="D710" t="str">
        <f>LEFT(C710,(FIND("_",C710)-1))</f>
        <v>total</v>
      </c>
      <c r="E710" t="str">
        <f t="shared" si="112"/>
        <v>Bachelor's degree</v>
      </c>
      <c r="F710" t="str">
        <f>INDEX($K$4:$DJ$21,MATCH($C710,$H$4:$H$21,0),MATCH(_xlfn.CONCAT($B710,"_",F$3),$K$3:$DJ$3,0))</f>
        <v>67,148</v>
      </c>
      <c r="G710" t="str">
        <f>INDEX($K$4:$DJ$21,MATCH($C710,$H$4:$H$21,0),MATCH(_xlfn.CONCAT($B710,"_",G$3),$K$3:$DJ$3,0))</f>
        <v>±2,815</v>
      </c>
    </row>
    <row r="711" spans="2:7" x14ac:dyDescent="0.3">
      <c r="B711" t="s">
        <v>84</v>
      </c>
      <c r="C711" t="s">
        <v>1865</v>
      </c>
      <c r="D711" t="str">
        <f>LEFT(C711,(FIND("_",C711)-1))</f>
        <v>total</v>
      </c>
      <c r="E711" t="str">
        <f t="shared" si="112"/>
        <v>Graduate or professional degree</v>
      </c>
      <c r="F711" t="str">
        <f>INDEX($K$4:$DJ$21,MATCH($C711,$H$4:$H$21,0),MATCH(_xlfn.CONCAT($B711,"_",F$3),$K$3:$DJ$3,0))</f>
        <v>85,586</v>
      </c>
      <c r="G711" t="str">
        <f>INDEX($K$4:$DJ$21,MATCH($C711,$H$4:$H$21,0),MATCH(_xlfn.CONCAT($B711,"_",G$3),$K$3:$DJ$3,0))</f>
        <v>±4,353</v>
      </c>
    </row>
    <row r="712" spans="2:7" x14ac:dyDescent="0.3">
      <c r="B712" t="s">
        <v>84</v>
      </c>
      <c r="C712" t="s">
        <v>1866</v>
      </c>
      <c r="D712" t="str">
        <f>LEFT(C712,(FIND("_",C712)-1))</f>
        <v>male</v>
      </c>
      <c r="E712" t="str">
        <f t="shared" si="112"/>
        <v>Male:</v>
      </c>
      <c r="F712" t="str">
        <f>INDEX($K$4:$DJ$21,MATCH($C712,$H$4:$H$21,0),MATCH(_xlfn.CONCAT($B712,"_",F$3),$K$3:$DJ$3,0))</f>
        <v>61,128</v>
      </c>
      <c r="G712" t="str">
        <f>INDEX($K$4:$DJ$21,MATCH($C712,$H$4:$H$21,0),MATCH(_xlfn.CONCAT($B712,"_",G$3),$K$3:$DJ$3,0))</f>
        <v>±1,876</v>
      </c>
    </row>
    <row r="713" spans="2:7" x14ac:dyDescent="0.3">
      <c r="B713" t="s">
        <v>84</v>
      </c>
      <c r="C713" t="s">
        <v>1867</v>
      </c>
      <c r="D713" t="str">
        <f>LEFT(C713,(FIND("_",C713)-1))</f>
        <v>male</v>
      </c>
      <c r="E713" t="str">
        <f t="shared" si="112"/>
        <v>Less than high school graduate</v>
      </c>
      <c r="F713" t="str">
        <f>INDEX($K$4:$DJ$21,MATCH($C713,$H$4:$H$21,0),MATCH(_xlfn.CONCAT($B713,"_",F$3),$K$3:$DJ$3,0))</f>
        <v>42,946</v>
      </c>
      <c r="G713" t="str">
        <f>INDEX($K$4:$DJ$21,MATCH($C713,$H$4:$H$21,0),MATCH(_xlfn.CONCAT($B713,"_",G$3),$K$3:$DJ$3,0))</f>
        <v>±7,612</v>
      </c>
    </row>
    <row r="714" spans="2:7" x14ac:dyDescent="0.3">
      <c r="B714" t="s">
        <v>84</v>
      </c>
      <c r="C714" t="s">
        <v>1868</v>
      </c>
      <c r="D714" t="str">
        <f>LEFT(C714,(FIND("_",C714)-1))</f>
        <v>male</v>
      </c>
      <c r="E714" t="str">
        <f t="shared" si="112"/>
        <v>High school graduate (includes equivalency)</v>
      </c>
      <c r="F714" t="str">
        <f>INDEX($K$4:$DJ$21,MATCH($C714,$H$4:$H$21,0),MATCH(_xlfn.CONCAT($B714,"_",F$3),$K$3:$DJ$3,0))</f>
        <v>48,077</v>
      </c>
      <c r="G714" t="str">
        <f>INDEX($K$4:$DJ$21,MATCH($C714,$H$4:$H$21,0),MATCH(_xlfn.CONCAT($B714,"_",G$3),$K$3:$DJ$3,0))</f>
        <v>±3,418</v>
      </c>
    </row>
    <row r="715" spans="2:7" x14ac:dyDescent="0.3">
      <c r="B715" t="s">
        <v>84</v>
      </c>
      <c r="C715" t="s">
        <v>1869</v>
      </c>
      <c r="D715" t="str">
        <f>LEFT(C715,(FIND("_",C715)-1))</f>
        <v>male</v>
      </c>
      <c r="E715" t="str">
        <f t="shared" si="112"/>
        <v>Some college or associate's degree</v>
      </c>
      <c r="F715" t="str">
        <f>INDEX($K$4:$DJ$21,MATCH($C715,$H$4:$H$21,0),MATCH(_xlfn.CONCAT($B715,"_",F$3),$K$3:$DJ$3,0))</f>
        <v>55,854</v>
      </c>
      <c r="G715" t="str">
        <f>INDEX($K$4:$DJ$21,MATCH($C715,$H$4:$H$21,0),MATCH(_xlfn.CONCAT($B715,"_",G$3),$K$3:$DJ$3,0))</f>
        <v>±2,583</v>
      </c>
    </row>
    <row r="716" spans="2:7" x14ac:dyDescent="0.3">
      <c r="B716" t="s">
        <v>84</v>
      </c>
      <c r="C716" t="s">
        <v>1870</v>
      </c>
      <c r="D716" t="str">
        <f>LEFT(C716,(FIND("_",C716)-1))</f>
        <v>male</v>
      </c>
      <c r="E716" t="str">
        <f t="shared" si="112"/>
        <v>Bachelor's degree</v>
      </c>
      <c r="F716" t="str">
        <f>INDEX($K$4:$DJ$21,MATCH($C716,$H$4:$H$21,0),MATCH(_xlfn.CONCAT($B716,"_",F$3),$K$3:$DJ$3,0))</f>
        <v>80,898</v>
      </c>
      <c r="G716" t="str">
        <f>INDEX($K$4:$DJ$21,MATCH($C716,$H$4:$H$21,0),MATCH(_xlfn.CONCAT($B716,"_",G$3),$K$3:$DJ$3,0))</f>
        <v>±4,431</v>
      </c>
    </row>
    <row r="717" spans="2:7" x14ac:dyDescent="0.3">
      <c r="B717" t="s">
        <v>84</v>
      </c>
      <c r="C717" t="s">
        <v>1871</v>
      </c>
      <c r="D717" t="str">
        <f>LEFT(C717,(FIND("_",C717)-1))</f>
        <v>male</v>
      </c>
      <c r="E717" t="str">
        <f t="shared" si="112"/>
        <v>Graduate or professional degree</v>
      </c>
      <c r="F717" t="str">
        <f>INDEX($K$4:$DJ$21,MATCH($C717,$H$4:$H$21,0),MATCH(_xlfn.CONCAT($B717,"_",F$3),$K$3:$DJ$3,0))</f>
        <v>100,702</v>
      </c>
      <c r="G717" t="str">
        <f>INDEX($K$4:$DJ$21,MATCH($C717,$H$4:$H$21,0),MATCH(_xlfn.CONCAT($B717,"_",G$3),$K$3:$DJ$3,0))</f>
        <v>±7,878</v>
      </c>
    </row>
    <row r="718" spans="2:7" x14ac:dyDescent="0.3">
      <c r="B718" t="s">
        <v>84</v>
      </c>
      <c r="C718" t="s">
        <v>1872</v>
      </c>
      <c r="D718" t="str">
        <f>LEFT(C718,(FIND("_",C718)-1))</f>
        <v>female</v>
      </c>
      <c r="E718" t="str">
        <f t="shared" si="112"/>
        <v>Female:</v>
      </c>
      <c r="F718" t="str">
        <f>INDEX($K$4:$DJ$21,MATCH($C718,$H$4:$H$21,0),MATCH(_xlfn.CONCAT($B718,"_",F$3),$K$3:$DJ$3,0))</f>
        <v>47,240</v>
      </c>
      <c r="G718" t="str">
        <f>INDEX($K$4:$DJ$21,MATCH($C718,$H$4:$H$21,0),MATCH(_xlfn.CONCAT($B718,"_",G$3),$K$3:$DJ$3,0))</f>
        <v>±2,122</v>
      </c>
    </row>
    <row r="719" spans="2:7" x14ac:dyDescent="0.3">
      <c r="B719" t="s">
        <v>84</v>
      </c>
      <c r="C719" t="s">
        <v>1873</v>
      </c>
      <c r="D719" t="str">
        <f>LEFT(C719,(FIND("_",C719)-1))</f>
        <v>female</v>
      </c>
      <c r="E719" t="str">
        <f t="shared" si="112"/>
        <v>Less than high school graduate</v>
      </c>
      <c r="F719" t="str">
        <f>INDEX($K$4:$DJ$21,MATCH($C719,$H$4:$H$21,0),MATCH(_xlfn.CONCAT($B719,"_",F$3),$K$3:$DJ$3,0))</f>
        <v>22,467</v>
      </c>
      <c r="G719" t="str">
        <f>INDEX($K$4:$DJ$21,MATCH($C719,$H$4:$H$21,0),MATCH(_xlfn.CONCAT($B719,"_",G$3),$K$3:$DJ$3,0))</f>
        <v>±3,518</v>
      </c>
    </row>
    <row r="720" spans="2:7" x14ac:dyDescent="0.3">
      <c r="B720" t="s">
        <v>84</v>
      </c>
      <c r="C720" t="s">
        <v>1874</v>
      </c>
      <c r="D720" t="str">
        <f>LEFT(C720,(FIND("_",C720)-1))</f>
        <v>female</v>
      </c>
      <c r="E720" t="str">
        <f t="shared" si="112"/>
        <v>High school graduate (includes equivalency)</v>
      </c>
      <c r="F720" t="str">
        <f>INDEX($K$4:$DJ$21,MATCH($C720,$H$4:$H$21,0),MATCH(_xlfn.CONCAT($B720,"_",F$3),$K$3:$DJ$3,0))</f>
        <v>32,801</v>
      </c>
      <c r="G720" t="str">
        <f>INDEX($K$4:$DJ$21,MATCH($C720,$H$4:$H$21,0),MATCH(_xlfn.CONCAT($B720,"_",G$3),$K$3:$DJ$3,0))</f>
        <v>±2,400</v>
      </c>
    </row>
    <row r="721" spans="2:7" x14ac:dyDescent="0.3">
      <c r="B721" t="s">
        <v>84</v>
      </c>
      <c r="C721" t="s">
        <v>1875</v>
      </c>
      <c r="D721" t="str">
        <f>LEFT(C721,(FIND("_",C721)-1))</f>
        <v>female</v>
      </c>
      <c r="E721" t="str">
        <f t="shared" si="112"/>
        <v>Some college or associate's degree</v>
      </c>
      <c r="F721" t="str">
        <f>INDEX($K$4:$DJ$21,MATCH($C721,$H$4:$H$21,0),MATCH(_xlfn.CONCAT($B721,"_",F$3),$K$3:$DJ$3,0))</f>
        <v>41,502</v>
      </c>
      <c r="G721" t="str">
        <f>INDEX($K$4:$DJ$21,MATCH($C721,$H$4:$H$21,0),MATCH(_xlfn.CONCAT($B721,"_",G$3),$K$3:$DJ$3,0))</f>
        <v>±2,362</v>
      </c>
    </row>
    <row r="722" spans="2:7" x14ac:dyDescent="0.3">
      <c r="B722" t="s">
        <v>84</v>
      </c>
      <c r="C722" t="s">
        <v>1876</v>
      </c>
      <c r="D722" t="str">
        <f>LEFT(C722,(FIND("_",C722)-1))</f>
        <v>female</v>
      </c>
      <c r="E722" t="str">
        <f t="shared" si="112"/>
        <v>Bachelor's degree</v>
      </c>
      <c r="F722" t="str">
        <f>INDEX($K$4:$DJ$21,MATCH($C722,$H$4:$H$21,0),MATCH(_xlfn.CONCAT($B722,"_",F$3),$K$3:$DJ$3,0))</f>
        <v>60,614</v>
      </c>
      <c r="G722" t="str">
        <f>INDEX($K$4:$DJ$21,MATCH($C722,$H$4:$H$21,0),MATCH(_xlfn.CONCAT($B722,"_",G$3),$K$3:$DJ$3,0))</f>
        <v>±2,721</v>
      </c>
    </row>
    <row r="723" spans="2:7" x14ac:dyDescent="0.3">
      <c r="B723" t="s">
        <v>84</v>
      </c>
      <c r="C723" t="s">
        <v>1877</v>
      </c>
      <c r="D723" t="str">
        <f>LEFT(C723,(FIND("_",C723)-1))</f>
        <v>female</v>
      </c>
      <c r="E723" t="str">
        <f t="shared" si="112"/>
        <v>Graduate or professional degree</v>
      </c>
      <c r="F723" t="str">
        <f>INDEX($K$4:$DJ$21,MATCH($C723,$H$4:$H$21,0),MATCH(_xlfn.CONCAT($B723,"_",F$3),$K$3:$DJ$3,0))</f>
        <v>76,489</v>
      </c>
      <c r="G723" t="str">
        <f>INDEX($K$4:$DJ$21,MATCH($C723,$H$4:$H$21,0),MATCH(_xlfn.CONCAT($B723,"_",G$3),$K$3:$DJ$3,0))</f>
        <v>±5,175</v>
      </c>
    </row>
    <row r="724" spans="2:7" x14ac:dyDescent="0.3">
      <c r="B724" t="s">
        <v>85</v>
      </c>
      <c r="C724" t="s">
        <v>1880</v>
      </c>
      <c r="D724" t="str">
        <f>LEFT(C724,(FIND("_",C724)-1))</f>
        <v>total</v>
      </c>
      <c r="E724" t="str">
        <f t="shared" si="112"/>
        <v>Total:</v>
      </c>
      <c r="F724" t="str">
        <f>INDEX($K$4:$DJ$21,MATCH($C724,$H$4:$H$21,0),MATCH(_xlfn.CONCAT($B724,"_",F$3),$K$3:$DJ$3,0))</f>
        <v>43,331</v>
      </c>
      <c r="G724" t="str">
        <f>INDEX($K$4:$DJ$21,MATCH($C724,$H$4:$H$21,0),MATCH(_xlfn.CONCAT($B724,"_",G$3),$K$3:$DJ$3,0))</f>
        <v>±592</v>
      </c>
    </row>
    <row r="725" spans="2:7" x14ac:dyDescent="0.3">
      <c r="B725" t="s">
        <v>85</v>
      </c>
      <c r="C725" t="s">
        <v>1861</v>
      </c>
      <c r="D725" t="str">
        <f>LEFT(C725,(FIND("_",C725)-1))</f>
        <v>total</v>
      </c>
      <c r="E725" t="str">
        <f t="shared" si="112"/>
        <v>Less than high school graduate</v>
      </c>
      <c r="F725" t="str">
        <f>INDEX($K$4:$DJ$21,MATCH($C725,$H$4:$H$21,0),MATCH(_xlfn.CONCAT($B725,"_",F$3),$K$3:$DJ$3,0))</f>
        <v>27,141</v>
      </c>
      <c r="G725" t="str">
        <f>INDEX($K$4:$DJ$21,MATCH($C725,$H$4:$H$21,0),MATCH(_xlfn.CONCAT($B725,"_",G$3),$K$3:$DJ$3,0))</f>
        <v>±1,330</v>
      </c>
    </row>
    <row r="726" spans="2:7" x14ac:dyDescent="0.3">
      <c r="B726" t="s">
        <v>85</v>
      </c>
      <c r="C726" t="s">
        <v>1862</v>
      </c>
      <c r="D726" t="str">
        <f>LEFT(C726,(FIND("_",C726)-1))</f>
        <v>total</v>
      </c>
      <c r="E726" t="str">
        <f t="shared" si="112"/>
        <v>High school graduate (includes equivalency)</v>
      </c>
      <c r="F726" t="str">
        <f>INDEX($K$4:$DJ$21,MATCH($C726,$H$4:$H$21,0),MATCH(_xlfn.CONCAT($B726,"_",F$3),$K$3:$DJ$3,0))</f>
        <v>34,785</v>
      </c>
      <c r="G726" t="str">
        <f>INDEX($K$4:$DJ$21,MATCH($C726,$H$4:$H$21,0),MATCH(_xlfn.CONCAT($B726,"_",G$3),$K$3:$DJ$3,0))</f>
        <v>±966</v>
      </c>
    </row>
    <row r="727" spans="2:7" x14ac:dyDescent="0.3">
      <c r="B727" t="s">
        <v>85</v>
      </c>
      <c r="C727" t="s">
        <v>1863</v>
      </c>
      <c r="D727" t="str">
        <f>LEFT(C727,(FIND("_",C727)-1))</f>
        <v>total</v>
      </c>
      <c r="E727" t="str">
        <f t="shared" si="112"/>
        <v>Some college or associate's degree</v>
      </c>
      <c r="F727" t="str">
        <f>INDEX($K$4:$DJ$21,MATCH($C727,$H$4:$H$21,0),MATCH(_xlfn.CONCAT($B727,"_",F$3),$K$3:$DJ$3,0))</f>
        <v>40,386</v>
      </c>
      <c r="G727" t="str">
        <f>INDEX($K$4:$DJ$21,MATCH($C727,$H$4:$H$21,0),MATCH(_xlfn.CONCAT($B727,"_",G$3),$K$3:$DJ$3,0))</f>
        <v>±665</v>
      </c>
    </row>
    <row r="728" spans="2:7" x14ac:dyDescent="0.3">
      <c r="B728" t="s">
        <v>85</v>
      </c>
      <c r="C728" t="s">
        <v>1864</v>
      </c>
      <c r="D728" t="str">
        <f>LEFT(C728,(FIND("_",C728)-1))</f>
        <v>total</v>
      </c>
      <c r="E728" t="str">
        <f t="shared" si="112"/>
        <v>Bachelor's degree</v>
      </c>
      <c r="F728" t="str">
        <f>INDEX($K$4:$DJ$21,MATCH($C728,$H$4:$H$21,0),MATCH(_xlfn.CONCAT($B728,"_",F$3),$K$3:$DJ$3,0))</f>
        <v>57,407</v>
      </c>
      <c r="G728" t="str">
        <f>INDEX($K$4:$DJ$21,MATCH($C728,$H$4:$H$21,0),MATCH(_xlfn.CONCAT($B728,"_",G$3),$K$3:$DJ$3,0))</f>
        <v>±1,493</v>
      </c>
    </row>
    <row r="729" spans="2:7" x14ac:dyDescent="0.3">
      <c r="B729" t="s">
        <v>85</v>
      </c>
      <c r="C729" t="s">
        <v>1865</v>
      </c>
      <c r="D729" t="str">
        <f>LEFT(C729,(FIND("_",C729)-1))</f>
        <v>total</v>
      </c>
      <c r="E729" t="str">
        <f t="shared" si="112"/>
        <v>Graduate or professional degree</v>
      </c>
      <c r="F729" t="str">
        <f>INDEX($K$4:$DJ$21,MATCH($C729,$H$4:$H$21,0),MATCH(_xlfn.CONCAT($B729,"_",F$3),$K$3:$DJ$3,0))</f>
        <v>67,170</v>
      </c>
      <c r="G729" t="str">
        <f>INDEX($K$4:$DJ$21,MATCH($C729,$H$4:$H$21,0),MATCH(_xlfn.CONCAT($B729,"_",G$3),$K$3:$DJ$3,0))</f>
        <v>±1,980</v>
      </c>
    </row>
    <row r="730" spans="2:7" x14ac:dyDescent="0.3">
      <c r="B730" t="s">
        <v>85</v>
      </c>
      <c r="C730" t="s">
        <v>1866</v>
      </c>
      <c r="D730" t="str">
        <f>LEFT(C730,(FIND("_",C730)-1))</f>
        <v>male</v>
      </c>
      <c r="E730" t="str">
        <f t="shared" si="112"/>
        <v>Male:</v>
      </c>
      <c r="F730" t="str">
        <f>INDEX($K$4:$DJ$21,MATCH($C730,$H$4:$H$21,0),MATCH(_xlfn.CONCAT($B730,"_",F$3),$K$3:$DJ$3,0))</f>
        <v>51,631</v>
      </c>
      <c r="G730" t="str">
        <f>INDEX($K$4:$DJ$21,MATCH($C730,$H$4:$H$21,0),MATCH(_xlfn.CONCAT($B730,"_",G$3),$K$3:$DJ$3,0))</f>
        <v>±618</v>
      </c>
    </row>
    <row r="731" spans="2:7" x14ac:dyDescent="0.3">
      <c r="B731" t="s">
        <v>85</v>
      </c>
      <c r="C731" t="s">
        <v>1867</v>
      </c>
      <c r="D731" t="str">
        <f>LEFT(C731,(FIND("_",C731)-1))</f>
        <v>male</v>
      </c>
      <c r="E731" t="str">
        <f t="shared" si="112"/>
        <v>Less than high school graduate</v>
      </c>
      <c r="F731" t="str">
        <f>INDEX($K$4:$DJ$21,MATCH($C731,$H$4:$H$21,0),MATCH(_xlfn.CONCAT($B731,"_",F$3),$K$3:$DJ$3,0))</f>
        <v>31,919</v>
      </c>
      <c r="G731" t="str">
        <f>INDEX($K$4:$DJ$21,MATCH($C731,$H$4:$H$21,0),MATCH(_xlfn.CONCAT($B731,"_",G$3),$K$3:$DJ$3,0))</f>
        <v>±967</v>
      </c>
    </row>
    <row r="732" spans="2:7" x14ac:dyDescent="0.3">
      <c r="B732" t="s">
        <v>85</v>
      </c>
      <c r="C732" t="s">
        <v>1868</v>
      </c>
      <c r="D732" t="str">
        <f>LEFT(C732,(FIND("_",C732)-1))</f>
        <v>male</v>
      </c>
      <c r="E732" t="str">
        <f t="shared" si="112"/>
        <v>High school graduate (includes equivalency)</v>
      </c>
      <c r="F732" t="str">
        <f>INDEX($K$4:$DJ$21,MATCH($C732,$H$4:$H$21,0),MATCH(_xlfn.CONCAT($B732,"_",F$3),$K$3:$DJ$3,0))</f>
        <v>41,372</v>
      </c>
      <c r="G732" t="str">
        <f>INDEX($K$4:$DJ$21,MATCH($C732,$H$4:$H$21,0),MATCH(_xlfn.CONCAT($B732,"_",G$3),$K$3:$DJ$3,0))</f>
        <v>±906</v>
      </c>
    </row>
    <row r="733" spans="2:7" x14ac:dyDescent="0.3">
      <c r="B733" t="s">
        <v>85</v>
      </c>
      <c r="C733" t="s">
        <v>1869</v>
      </c>
      <c r="D733" t="str">
        <f>LEFT(C733,(FIND("_",C733)-1))</f>
        <v>male</v>
      </c>
      <c r="E733" t="str">
        <f t="shared" si="112"/>
        <v>Some college or associate's degree</v>
      </c>
      <c r="F733" t="str">
        <f>INDEX($K$4:$DJ$21,MATCH($C733,$H$4:$H$21,0),MATCH(_xlfn.CONCAT($B733,"_",F$3),$K$3:$DJ$3,0))</f>
        <v>50,113</v>
      </c>
      <c r="G733" t="str">
        <f>INDEX($K$4:$DJ$21,MATCH($C733,$H$4:$H$21,0),MATCH(_xlfn.CONCAT($B733,"_",G$3),$K$3:$DJ$3,0))</f>
        <v>±1,049</v>
      </c>
    </row>
    <row r="734" spans="2:7" x14ac:dyDescent="0.3">
      <c r="B734" t="s">
        <v>85</v>
      </c>
      <c r="C734" t="s">
        <v>1870</v>
      </c>
      <c r="D734" t="str">
        <f>LEFT(C734,(FIND("_",C734)-1))</f>
        <v>male</v>
      </c>
      <c r="E734" t="str">
        <f t="shared" si="112"/>
        <v>Bachelor's degree</v>
      </c>
      <c r="F734" t="str">
        <f>INDEX($K$4:$DJ$21,MATCH($C734,$H$4:$H$21,0),MATCH(_xlfn.CONCAT($B734,"_",F$3),$K$3:$DJ$3,0))</f>
        <v>70,820</v>
      </c>
      <c r="G734" t="str">
        <f>INDEX($K$4:$DJ$21,MATCH($C734,$H$4:$H$21,0),MATCH(_xlfn.CONCAT($B734,"_",G$3),$K$3:$DJ$3,0))</f>
        <v>±2,290</v>
      </c>
    </row>
    <row r="735" spans="2:7" x14ac:dyDescent="0.3">
      <c r="B735" t="s">
        <v>85</v>
      </c>
      <c r="C735" t="s">
        <v>1871</v>
      </c>
      <c r="D735" t="str">
        <f>LEFT(C735,(FIND("_",C735)-1))</f>
        <v>male</v>
      </c>
      <c r="E735" t="str">
        <f t="shared" si="112"/>
        <v>Graduate or professional degree</v>
      </c>
      <c r="F735" t="str">
        <f>INDEX($K$4:$DJ$21,MATCH($C735,$H$4:$H$21,0),MATCH(_xlfn.CONCAT($B735,"_",F$3),$K$3:$DJ$3,0))</f>
        <v>93,583</v>
      </c>
      <c r="G735" t="str">
        <f>INDEX($K$4:$DJ$21,MATCH($C735,$H$4:$H$21,0),MATCH(_xlfn.CONCAT($B735,"_",G$3),$K$3:$DJ$3,0))</f>
        <v>±4,170</v>
      </c>
    </row>
    <row r="736" spans="2:7" x14ac:dyDescent="0.3">
      <c r="B736" t="s">
        <v>85</v>
      </c>
      <c r="C736" t="s">
        <v>1872</v>
      </c>
      <c r="D736" t="str">
        <f>LEFT(C736,(FIND("_",C736)-1))</f>
        <v>female</v>
      </c>
      <c r="E736" t="str">
        <f t="shared" si="112"/>
        <v>Female:</v>
      </c>
      <c r="F736" t="str">
        <f>INDEX($K$4:$DJ$21,MATCH($C736,$H$4:$H$21,0),MATCH(_xlfn.CONCAT($B736,"_",F$3),$K$3:$DJ$3,0))</f>
        <v>37,006</v>
      </c>
      <c r="G736" t="str">
        <f>INDEX($K$4:$DJ$21,MATCH($C736,$H$4:$H$21,0),MATCH(_xlfn.CONCAT($B736,"_",G$3),$K$3:$DJ$3,0))</f>
        <v>±556</v>
      </c>
    </row>
    <row r="737" spans="2:7" x14ac:dyDescent="0.3">
      <c r="B737" t="s">
        <v>85</v>
      </c>
      <c r="C737" t="s">
        <v>1873</v>
      </c>
      <c r="D737" t="str">
        <f>LEFT(C737,(FIND("_",C737)-1))</f>
        <v>female</v>
      </c>
      <c r="E737" t="str">
        <f t="shared" si="112"/>
        <v>Less than high school graduate</v>
      </c>
      <c r="F737" t="str">
        <f>INDEX($K$4:$DJ$21,MATCH($C737,$H$4:$H$21,0),MATCH(_xlfn.CONCAT($B737,"_",F$3),$K$3:$DJ$3,0))</f>
        <v>19,045</v>
      </c>
      <c r="G737" t="str">
        <f>INDEX($K$4:$DJ$21,MATCH($C737,$H$4:$H$21,0),MATCH(_xlfn.CONCAT($B737,"_",G$3),$K$3:$DJ$3,0))</f>
        <v>±2,025</v>
      </c>
    </row>
    <row r="738" spans="2:7" x14ac:dyDescent="0.3">
      <c r="B738" t="s">
        <v>85</v>
      </c>
      <c r="C738" t="s">
        <v>1874</v>
      </c>
      <c r="D738" t="str">
        <f>LEFT(C738,(FIND("_",C738)-1))</f>
        <v>female</v>
      </c>
      <c r="E738" t="str">
        <f t="shared" si="112"/>
        <v>High school graduate (includes equivalency)</v>
      </c>
      <c r="F738" t="str">
        <f>INDEX($K$4:$DJ$21,MATCH($C738,$H$4:$H$21,0),MATCH(_xlfn.CONCAT($B738,"_",F$3),$K$3:$DJ$3,0))</f>
        <v>27,278</v>
      </c>
      <c r="G738" t="str">
        <f>INDEX($K$4:$DJ$21,MATCH($C738,$H$4:$H$21,0),MATCH(_xlfn.CONCAT($B738,"_",G$3),$K$3:$DJ$3,0))</f>
        <v>±714</v>
      </c>
    </row>
    <row r="739" spans="2:7" x14ac:dyDescent="0.3">
      <c r="B739" t="s">
        <v>85</v>
      </c>
      <c r="C739" t="s">
        <v>1875</v>
      </c>
      <c r="D739" t="str">
        <f>LEFT(C739,(FIND("_",C739)-1))</f>
        <v>female</v>
      </c>
      <c r="E739" t="str">
        <f t="shared" si="112"/>
        <v>Some college or associate's degree</v>
      </c>
      <c r="F739" t="str">
        <f>INDEX($K$4:$DJ$21,MATCH($C739,$H$4:$H$21,0),MATCH(_xlfn.CONCAT($B739,"_",F$3),$K$3:$DJ$3,0))</f>
        <v>33,394</v>
      </c>
      <c r="G739" t="str">
        <f>INDEX($K$4:$DJ$21,MATCH($C739,$H$4:$H$21,0),MATCH(_xlfn.CONCAT($B739,"_",G$3),$K$3:$DJ$3,0))</f>
        <v>±1,149</v>
      </c>
    </row>
    <row r="740" spans="2:7" x14ac:dyDescent="0.3">
      <c r="B740" t="s">
        <v>85</v>
      </c>
      <c r="C740" t="s">
        <v>1876</v>
      </c>
      <c r="D740" t="str">
        <f>LEFT(C740,(FIND("_",C740)-1))</f>
        <v>female</v>
      </c>
      <c r="E740" t="str">
        <f t="shared" si="112"/>
        <v>Bachelor's degree</v>
      </c>
      <c r="F740" t="str">
        <f>INDEX($K$4:$DJ$21,MATCH($C740,$H$4:$H$21,0),MATCH(_xlfn.CONCAT($B740,"_",F$3),$K$3:$DJ$3,0))</f>
        <v>47,076</v>
      </c>
      <c r="G740" t="str">
        <f>INDEX($K$4:$DJ$21,MATCH($C740,$H$4:$H$21,0),MATCH(_xlfn.CONCAT($B740,"_",G$3),$K$3:$DJ$3,0))</f>
        <v>±1,437</v>
      </c>
    </row>
    <row r="741" spans="2:7" x14ac:dyDescent="0.3">
      <c r="B741" t="s">
        <v>85</v>
      </c>
      <c r="C741" t="s">
        <v>1877</v>
      </c>
      <c r="D741" t="str">
        <f>LEFT(C741,(FIND("_",C741)-1))</f>
        <v>female</v>
      </c>
      <c r="E741" t="str">
        <f t="shared" si="112"/>
        <v>Graduate or professional degree</v>
      </c>
      <c r="F741" t="str">
        <f>INDEX($K$4:$DJ$21,MATCH($C741,$H$4:$H$21,0),MATCH(_xlfn.CONCAT($B741,"_",F$3),$K$3:$DJ$3,0))</f>
        <v>55,888</v>
      </c>
      <c r="G741" t="str">
        <f>INDEX($K$4:$DJ$21,MATCH($C741,$H$4:$H$21,0),MATCH(_xlfn.CONCAT($B741,"_",G$3),$K$3:$DJ$3,0))</f>
        <v>±1,964</v>
      </c>
    </row>
    <row r="742" spans="2:7" x14ac:dyDescent="0.3">
      <c r="B742" t="s">
        <v>86</v>
      </c>
      <c r="C742" t="s">
        <v>1880</v>
      </c>
      <c r="D742" t="str">
        <f>LEFT(C742,(FIND("_",C742)-1))</f>
        <v>total</v>
      </c>
      <c r="E742" t="str">
        <f t="shared" si="112"/>
        <v>Total:</v>
      </c>
      <c r="F742" t="str">
        <f>INDEX($K$4:$DJ$21,MATCH($C742,$H$4:$H$21,0),MATCH(_xlfn.CONCAT($B742,"_",F$3),$K$3:$DJ$3,0))</f>
        <v>45,902</v>
      </c>
      <c r="G742" t="str">
        <f>INDEX($K$4:$DJ$21,MATCH($C742,$H$4:$H$21,0),MATCH(_xlfn.CONCAT($B742,"_",G$3),$K$3:$DJ$3,0))</f>
        <v>±667</v>
      </c>
    </row>
    <row r="743" spans="2:7" x14ac:dyDescent="0.3">
      <c r="B743" t="s">
        <v>86</v>
      </c>
      <c r="C743" t="s">
        <v>1861</v>
      </c>
      <c r="D743" t="str">
        <f>LEFT(C743,(FIND("_",C743)-1))</f>
        <v>total</v>
      </c>
      <c r="E743" t="str">
        <f t="shared" si="112"/>
        <v>Less than high school graduate</v>
      </c>
      <c r="F743" t="str">
        <f>INDEX($K$4:$DJ$21,MATCH($C743,$H$4:$H$21,0),MATCH(_xlfn.CONCAT($B743,"_",F$3),$K$3:$DJ$3,0))</f>
        <v>30,523</v>
      </c>
      <c r="G743" t="str">
        <f>INDEX($K$4:$DJ$21,MATCH($C743,$H$4:$H$21,0),MATCH(_xlfn.CONCAT($B743,"_",G$3),$K$3:$DJ$3,0))</f>
        <v>±2,259</v>
      </c>
    </row>
    <row r="744" spans="2:7" x14ac:dyDescent="0.3">
      <c r="B744" t="s">
        <v>86</v>
      </c>
      <c r="C744" t="s">
        <v>1862</v>
      </c>
      <c r="D744" t="str">
        <f>LEFT(C744,(FIND("_",C744)-1))</f>
        <v>total</v>
      </c>
      <c r="E744" t="str">
        <f t="shared" si="112"/>
        <v>High school graduate (includes equivalency)</v>
      </c>
      <c r="F744" t="str">
        <f>INDEX($K$4:$DJ$21,MATCH($C744,$H$4:$H$21,0),MATCH(_xlfn.CONCAT($B744,"_",F$3),$K$3:$DJ$3,0))</f>
        <v>38,669</v>
      </c>
      <c r="G744" t="str">
        <f>INDEX($K$4:$DJ$21,MATCH($C744,$H$4:$H$21,0),MATCH(_xlfn.CONCAT($B744,"_",G$3),$K$3:$DJ$3,0))</f>
        <v>±1,771</v>
      </c>
    </row>
    <row r="745" spans="2:7" x14ac:dyDescent="0.3">
      <c r="B745" t="s">
        <v>86</v>
      </c>
      <c r="C745" t="s">
        <v>1863</v>
      </c>
      <c r="D745" t="str">
        <f>LEFT(C745,(FIND("_",C745)-1))</f>
        <v>total</v>
      </c>
      <c r="E745" t="str">
        <f t="shared" si="112"/>
        <v>Some college or associate's degree</v>
      </c>
      <c r="F745" t="str">
        <f>INDEX($K$4:$DJ$21,MATCH($C745,$H$4:$H$21,0),MATCH(_xlfn.CONCAT($B745,"_",F$3),$K$3:$DJ$3,0))</f>
        <v>45,237</v>
      </c>
      <c r="G745" t="str">
        <f>INDEX($K$4:$DJ$21,MATCH($C745,$H$4:$H$21,0),MATCH(_xlfn.CONCAT($B745,"_",G$3),$K$3:$DJ$3,0))</f>
        <v>±1,326</v>
      </c>
    </row>
    <row r="746" spans="2:7" x14ac:dyDescent="0.3">
      <c r="B746" t="s">
        <v>86</v>
      </c>
      <c r="C746" t="s">
        <v>1864</v>
      </c>
      <c r="D746" t="str">
        <f>LEFT(C746,(FIND("_",C746)-1))</f>
        <v>total</v>
      </c>
      <c r="E746" t="str">
        <f t="shared" si="112"/>
        <v>Bachelor's degree</v>
      </c>
      <c r="F746" t="str">
        <f>INDEX($K$4:$DJ$21,MATCH($C746,$H$4:$H$21,0),MATCH(_xlfn.CONCAT($B746,"_",F$3),$K$3:$DJ$3,0))</f>
        <v>52,325</v>
      </c>
      <c r="G746" t="str">
        <f>INDEX($K$4:$DJ$21,MATCH($C746,$H$4:$H$21,0),MATCH(_xlfn.CONCAT($B746,"_",G$3),$K$3:$DJ$3,0))</f>
        <v>±1,924</v>
      </c>
    </row>
    <row r="747" spans="2:7" x14ac:dyDescent="0.3">
      <c r="B747" t="s">
        <v>86</v>
      </c>
      <c r="C747" t="s">
        <v>1865</v>
      </c>
      <c r="D747" t="str">
        <f>LEFT(C747,(FIND("_",C747)-1))</f>
        <v>total</v>
      </c>
      <c r="E747" t="str">
        <f t="shared" si="112"/>
        <v>Graduate or professional degree</v>
      </c>
      <c r="F747" t="str">
        <f>INDEX($K$4:$DJ$21,MATCH($C747,$H$4:$H$21,0),MATCH(_xlfn.CONCAT($B747,"_",F$3),$K$3:$DJ$3,0))</f>
        <v>67,981</v>
      </c>
      <c r="G747" t="str">
        <f>INDEX($K$4:$DJ$21,MATCH($C747,$H$4:$H$21,0),MATCH(_xlfn.CONCAT($B747,"_",G$3),$K$3:$DJ$3,0))</f>
        <v>±3,888</v>
      </c>
    </row>
    <row r="748" spans="2:7" x14ac:dyDescent="0.3">
      <c r="B748" t="s">
        <v>86</v>
      </c>
      <c r="C748" t="s">
        <v>1866</v>
      </c>
      <c r="D748" t="str">
        <f>LEFT(C748,(FIND("_",C748)-1))</f>
        <v>male</v>
      </c>
      <c r="E748" t="str">
        <f t="shared" si="112"/>
        <v>Male:</v>
      </c>
      <c r="F748" t="str">
        <f>INDEX($K$4:$DJ$21,MATCH($C748,$H$4:$H$21,0),MATCH(_xlfn.CONCAT($B748,"_",F$3),$K$3:$DJ$3,0))</f>
        <v>51,980</v>
      </c>
      <c r="G748" t="str">
        <f>INDEX($K$4:$DJ$21,MATCH($C748,$H$4:$H$21,0),MATCH(_xlfn.CONCAT($B748,"_",G$3),$K$3:$DJ$3,0))</f>
        <v>±850</v>
      </c>
    </row>
    <row r="749" spans="2:7" x14ac:dyDescent="0.3">
      <c r="B749" t="s">
        <v>86</v>
      </c>
      <c r="C749" t="s">
        <v>1867</v>
      </c>
      <c r="D749" t="str">
        <f>LEFT(C749,(FIND("_",C749)-1))</f>
        <v>male</v>
      </c>
      <c r="E749" t="str">
        <f t="shared" si="112"/>
        <v>Less than high school graduate</v>
      </c>
      <c r="F749" t="str">
        <f>INDEX($K$4:$DJ$21,MATCH($C749,$H$4:$H$21,0),MATCH(_xlfn.CONCAT($B749,"_",F$3),$K$3:$DJ$3,0))</f>
        <v>32,728</v>
      </c>
      <c r="G749" t="str">
        <f>INDEX($K$4:$DJ$21,MATCH($C749,$H$4:$H$21,0),MATCH(_xlfn.CONCAT($B749,"_",G$3),$K$3:$DJ$3,0))</f>
        <v>±4,816</v>
      </c>
    </row>
    <row r="750" spans="2:7" x14ac:dyDescent="0.3">
      <c r="B750" t="s">
        <v>86</v>
      </c>
      <c r="C750" t="s">
        <v>1868</v>
      </c>
      <c r="D750" t="str">
        <f>LEFT(C750,(FIND("_",C750)-1))</f>
        <v>male</v>
      </c>
      <c r="E750" t="str">
        <f t="shared" si="112"/>
        <v>High school graduate (includes equivalency)</v>
      </c>
      <c r="F750" t="str">
        <f>INDEX($K$4:$DJ$21,MATCH($C750,$H$4:$H$21,0),MATCH(_xlfn.CONCAT($B750,"_",F$3),$K$3:$DJ$3,0))</f>
        <v>42,193</v>
      </c>
      <c r="G750" t="str">
        <f>INDEX($K$4:$DJ$21,MATCH($C750,$H$4:$H$21,0),MATCH(_xlfn.CONCAT($B750,"_",G$3),$K$3:$DJ$3,0))</f>
        <v>±1,174</v>
      </c>
    </row>
    <row r="751" spans="2:7" x14ac:dyDescent="0.3">
      <c r="B751" t="s">
        <v>86</v>
      </c>
      <c r="C751" t="s">
        <v>1869</v>
      </c>
      <c r="D751" t="str">
        <f>LEFT(C751,(FIND("_",C751)-1))</f>
        <v>male</v>
      </c>
      <c r="E751" t="str">
        <f t="shared" si="112"/>
        <v>Some college or associate's degree</v>
      </c>
      <c r="F751" t="str">
        <f>INDEX($K$4:$DJ$21,MATCH($C751,$H$4:$H$21,0),MATCH(_xlfn.CONCAT($B751,"_",F$3),$K$3:$DJ$3,0))</f>
        <v>52,366</v>
      </c>
      <c r="G751" t="str">
        <f>INDEX($K$4:$DJ$21,MATCH($C751,$H$4:$H$21,0),MATCH(_xlfn.CONCAT($B751,"_",G$3),$K$3:$DJ$3,0))</f>
        <v>±1,456</v>
      </c>
    </row>
    <row r="752" spans="2:7" x14ac:dyDescent="0.3">
      <c r="B752" t="s">
        <v>86</v>
      </c>
      <c r="C752" t="s">
        <v>1870</v>
      </c>
      <c r="D752" t="str">
        <f>LEFT(C752,(FIND("_",C752)-1))</f>
        <v>male</v>
      </c>
      <c r="E752" t="str">
        <f t="shared" si="112"/>
        <v>Bachelor's degree</v>
      </c>
      <c r="F752" t="str">
        <f>INDEX($K$4:$DJ$21,MATCH($C752,$H$4:$H$21,0),MATCH(_xlfn.CONCAT($B752,"_",F$3),$K$3:$DJ$3,0))</f>
        <v>62,017</v>
      </c>
      <c r="G752" t="str">
        <f>INDEX($K$4:$DJ$21,MATCH($C752,$H$4:$H$21,0),MATCH(_xlfn.CONCAT($B752,"_",G$3),$K$3:$DJ$3,0))</f>
        <v>±1,755</v>
      </c>
    </row>
    <row r="753" spans="2:7" x14ac:dyDescent="0.3">
      <c r="B753" t="s">
        <v>86</v>
      </c>
      <c r="C753" t="s">
        <v>1871</v>
      </c>
      <c r="D753" t="str">
        <f>LEFT(C753,(FIND("_",C753)-1))</f>
        <v>male</v>
      </c>
      <c r="E753" t="str">
        <f t="shared" si="112"/>
        <v>Graduate or professional degree</v>
      </c>
      <c r="F753" t="str">
        <f>INDEX($K$4:$DJ$21,MATCH($C753,$H$4:$H$21,0),MATCH(_xlfn.CONCAT($B753,"_",F$3),$K$3:$DJ$3,0))</f>
        <v>78,289</v>
      </c>
      <c r="G753" t="str">
        <f>INDEX($K$4:$DJ$21,MATCH($C753,$H$4:$H$21,0),MATCH(_xlfn.CONCAT($B753,"_",G$3),$K$3:$DJ$3,0))</f>
        <v>±7,666</v>
      </c>
    </row>
    <row r="754" spans="2:7" x14ac:dyDescent="0.3">
      <c r="B754" t="s">
        <v>86</v>
      </c>
      <c r="C754" t="s">
        <v>1872</v>
      </c>
      <c r="D754" t="str">
        <f>LEFT(C754,(FIND("_",C754)-1))</f>
        <v>female</v>
      </c>
      <c r="E754" t="str">
        <f t="shared" si="112"/>
        <v>Female:</v>
      </c>
      <c r="F754" t="str">
        <f>INDEX($K$4:$DJ$21,MATCH($C754,$H$4:$H$21,0),MATCH(_xlfn.CONCAT($B754,"_",F$3),$K$3:$DJ$3,0))</f>
        <v>40,443</v>
      </c>
      <c r="G754" t="str">
        <f>INDEX($K$4:$DJ$21,MATCH($C754,$H$4:$H$21,0),MATCH(_xlfn.CONCAT($B754,"_",G$3),$K$3:$DJ$3,0))</f>
        <v>±637</v>
      </c>
    </row>
    <row r="755" spans="2:7" x14ac:dyDescent="0.3">
      <c r="B755" t="s">
        <v>86</v>
      </c>
      <c r="C755" t="s">
        <v>1873</v>
      </c>
      <c r="D755" t="str">
        <f>LEFT(C755,(FIND("_",C755)-1))</f>
        <v>female</v>
      </c>
      <c r="E755" t="str">
        <f t="shared" si="112"/>
        <v>Less than high school graduate</v>
      </c>
      <c r="F755" t="str">
        <f>INDEX($K$4:$DJ$21,MATCH($C755,$H$4:$H$21,0),MATCH(_xlfn.CONCAT($B755,"_",F$3),$K$3:$DJ$3,0))</f>
        <v>22,462</v>
      </c>
      <c r="G755" t="str">
        <f>INDEX($K$4:$DJ$21,MATCH($C755,$H$4:$H$21,0),MATCH(_xlfn.CONCAT($B755,"_",G$3),$K$3:$DJ$3,0))</f>
        <v>±7,834</v>
      </c>
    </row>
    <row r="756" spans="2:7" x14ac:dyDescent="0.3">
      <c r="B756" t="s">
        <v>86</v>
      </c>
      <c r="C756" t="s">
        <v>1874</v>
      </c>
      <c r="D756" t="str">
        <f>LEFT(C756,(FIND("_",C756)-1))</f>
        <v>female</v>
      </c>
      <c r="E756" t="str">
        <f t="shared" si="112"/>
        <v>High school graduate (includes equivalency)</v>
      </c>
      <c r="F756" t="str">
        <f>INDEX($K$4:$DJ$21,MATCH($C756,$H$4:$H$21,0),MATCH(_xlfn.CONCAT($B756,"_",F$3),$K$3:$DJ$3,0))</f>
        <v>31,409</v>
      </c>
      <c r="G756" t="str">
        <f>INDEX($K$4:$DJ$21,MATCH($C756,$H$4:$H$21,0),MATCH(_xlfn.CONCAT($B756,"_",G$3),$K$3:$DJ$3,0))</f>
        <v>±1,540</v>
      </c>
    </row>
    <row r="757" spans="2:7" x14ac:dyDescent="0.3">
      <c r="B757" t="s">
        <v>86</v>
      </c>
      <c r="C757" t="s">
        <v>1875</v>
      </c>
      <c r="D757" t="str">
        <f>LEFT(C757,(FIND("_",C757)-1))</f>
        <v>female</v>
      </c>
      <c r="E757" t="str">
        <f t="shared" si="112"/>
        <v>Some college or associate's degree</v>
      </c>
      <c r="F757" t="str">
        <f>INDEX($K$4:$DJ$21,MATCH($C757,$H$4:$H$21,0),MATCH(_xlfn.CONCAT($B757,"_",F$3),$K$3:$DJ$3,0))</f>
        <v>36,809</v>
      </c>
      <c r="G757" t="str">
        <f>INDEX($K$4:$DJ$21,MATCH($C757,$H$4:$H$21,0),MATCH(_xlfn.CONCAT($B757,"_",G$3),$K$3:$DJ$3,0))</f>
        <v>±1,045</v>
      </c>
    </row>
    <row r="758" spans="2:7" x14ac:dyDescent="0.3">
      <c r="B758" t="s">
        <v>86</v>
      </c>
      <c r="C758" t="s">
        <v>1876</v>
      </c>
      <c r="D758" t="str">
        <f>LEFT(C758,(FIND("_",C758)-1))</f>
        <v>female</v>
      </c>
      <c r="E758" t="str">
        <f t="shared" si="112"/>
        <v>Bachelor's degree</v>
      </c>
      <c r="F758" t="str">
        <f>INDEX($K$4:$DJ$21,MATCH($C758,$H$4:$H$21,0),MATCH(_xlfn.CONCAT($B758,"_",F$3),$K$3:$DJ$3,0))</f>
        <v>47,123</v>
      </c>
      <c r="G758" t="str">
        <f>INDEX($K$4:$DJ$21,MATCH($C758,$H$4:$H$21,0),MATCH(_xlfn.CONCAT($B758,"_",G$3),$K$3:$DJ$3,0))</f>
        <v>±1,860</v>
      </c>
    </row>
    <row r="759" spans="2:7" x14ac:dyDescent="0.3">
      <c r="B759" t="s">
        <v>86</v>
      </c>
      <c r="C759" t="s">
        <v>1877</v>
      </c>
      <c r="D759" t="str">
        <f>LEFT(C759,(FIND("_",C759)-1))</f>
        <v>female</v>
      </c>
      <c r="E759" t="str">
        <f t="shared" si="112"/>
        <v>Graduate or professional degree</v>
      </c>
      <c r="F759" t="str">
        <f>INDEX($K$4:$DJ$21,MATCH($C759,$H$4:$H$21,0),MATCH(_xlfn.CONCAT($B759,"_",F$3),$K$3:$DJ$3,0))</f>
        <v>62,107</v>
      </c>
      <c r="G759" t="str">
        <f>INDEX($K$4:$DJ$21,MATCH($C759,$H$4:$H$21,0),MATCH(_xlfn.CONCAT($B759,"_",G$3),$K$3:$DJ$3,0))</f>
        <v>±3,281</v>
      </c>
    </row>
    <row r="760" spans="2:7" x14ac:dyDescent="0.3">
      <c r="B760" t="s">
        <v>87</v>
      </c>
      <c r="C760" t="s">
        <v>1880</v>
      </c>
      <c r="D760" t="str">
        <f>LEFT(C760,(FIND("_",C760)-1))</f>
        <v>total</v>
      </c>
      <c r="E760" t="str">
        <f t="shared" si="112"/>
        <v>Total:</v>
      </c>
      <c r="F760" t="str">
        <f>INDEX($K$4:$DJ$21,MATCH($C760,$H$4:$H$21,0),MATCH(_xlfn.CONCAT($B760,"_",F$3),$K$3:$DJ$3,0))</f>
        <v>45,072</v>
      </c>
      <c r="G760" t="str">
        <f>INDEX($K$4:$DJ$21,MATCH($C760,$H$4:$H$21,0),MATCH(_xlfn.CONCAT($B760,"_",G$3),$K$3:$DJ$3,0))</f>
        <v>±401</v>
      </c>
    </row>
    <row r="761" spans="2:7" x14ac:dyDescent="0.3">
      <c r="B761" t="s">
        <v>87</v>
      </c>
      <c r="C761" t="s">
        <v>1861</v>
      </c>
      <c r="D761" t="str">
        <f>LEFT(C761,(FIND("_",C761)-1))</f>
        <v>total</v>
      </c>
      <c r="E761" t="str">
        <f t="shared" si="112"/>
        <v>Less than high school graduate</v>
      </c>
      <c r="F761" t="str">
        <f>INDEX($K$4:$DJ$21,MATCH($C761,$H$4:$H$21,0),MATCH(_xlfn.CONCAT($B761,"_",F$3),$K$3:$DJ$3,0))</f>
        <v>30,183</v>
      </c>
      <c r="G761" t="str">
        <f>INDEX($K$4:$DJ$21,MATCH($C761,$H$4:$H$21,0),MATCH(_xlfn.CONCAT($B761,"_",G$3),$K$3:$DJ$3,0))</f>
        <v>±1,146</v>
      </c>
    </row>
    <row r="762" spans="2:7" x14ac:dyDescent="0.3">
      <c r="B762" t="s">
        <v>87</v>
      </c>
      <c r="C762" t="s">
        <v>1862</v>
      </c>
      <c r="D762" t="str">
        <f>LEFT(C762,(FIND("_",C762)-1))</f>
        <v>total</v>
      </c>
      <c r="E762" t="str">
        <f t="shared" si="112"/>
        <v>High school graduate (includes equivalency)</v>
      </c>
      <c r="F762" t="str">
        <f>INDEX($K$4:$DJ$21,MATCH($C762,$H$4:$H$21,0),MATCH(_xlfn.CONCAT($B762,"_",F$3),$K$3:$DJ$3,0))</f>
        <v>36,093</v>
      </c>
      <c r="G762" t="str">
        <f>INDEX($K$4:$DJ$21,MATCH($C762,$H$4:$H$21,0),MATCH(_xlfn.CONCAT($B762,"_",G$3),$K$3:$DJ$3,0))</f>
        <v>±577</v>
      </c>
    </row>
    <row r="763" spans="2:7" x14ac:dyDescent="0.3">
      <c r="B763" t="s">
        <v>87</v>
      </c>
      <c r="C763" t="s">
        <v>1863</v>
      </c>
      <c r="D763" t="str">
        <f>LEFT(C763,(FIND("_",C763)-1))</f>
        <v>total</v>
      </c>
      <c r="E763" t="str">
        <f t="shared" si="112"/>
        <v>Some college or associate's degree</v>
      </c>
      <c r="F763" t="str">
        <f>INDEX($K$4:$DJ$21,MATCH($C763,$H$4:$H$21,0),MATCH(_xlfn.CONCAT($B763,"_",F$3),$K$3:$DJ$3,0))</f>
        <v>41,663</v>
      </c>
      <c r="G763" t="str">
        <f>INDEX($K$4:$DJ$21,MATCH($C763,$H$4:$H$21,0),MATCH(_xlfn.CONCAT($B763,"_",G$3),$K$3:$DJ$3,0))</f>
        <v>±479</v>
      </c>
    </row>
    <row r="764" spans="2:7" x14ac:dyDescent="0.3">
      <c r="B764" t="s">
        <v>87</v>
      </c>
      <c r="C764" t="s">
        <v>1864</v>
      </c>
      <c r="D764" t="str">
        <f>LEFT(C764,(FIND("_",C764)-1))</f>
        <v>total</v>
      </c>
      <c r="E764" t="str">
        <f t="shared" si="112"/>
        <v>Bachelor's degree</v>
      </c>
      <c r="F764" t="str">
        <f>INDEX($K$4:$DJ$21,MATCH($C764,$H$4:$H$21,0),MATCH(_xlfn.CONCAT($B764,"_",F$3),$K$3:$DJ$3,0))</f>
        <v>57,539</v>
      </c>
      <c r="G764" t="str">
        <f>INDEX($K$4:$DJ$21,MATCH($C764,$H$4:$H$21,0),MATCH(_xlfn.CONCAT($B764,"_",G$3),$K$3:$DJ$3,0))</f>
        <v>±1,113</v>
      </c>
    </row>
    <row r="765" spans="2:7" x14ac:dyDescent="0.3">
      <c r="B765" t="s">
        <v>87</v>
      </c>
      <c r="C765" t="s">
        <v>1865</v>
      </c>
      <c r="D765" t="str">
        <f>LEFT(C765,(FIND("_",C765)-1))</f>
        <v>total</v>
      </c>
      <c r="E765" t="str">
        <f t="shared" si="112"/>
        <v>Graduate or professional degree</v>
      </c>
      <c r="F765" t="str">
        <f>INDEX($K$4:$DJ$21,MATCH($C765,$H$4:$H$21,0),MATCH(_xlfn.CONCAT($B765,"_",F$3),$K$3:$DJ$3,0))</f>
        <v>72,837</v>
      </c>
      <c r="G765" t="str">
        <f>INDEX($K$4:$DJ$21,MATCH($C765,$H$4:$H$21,0),MATCH(_xlfn.CONCAT($B765,"_",G$3),$K$3:$DJ$3,0))</f>
        <v>±1,803</v>
      </c>
    </row>
    <row r="766" spans="2:7" x14ac:dyDescent="0.3">
      <c r="B766" t="s">
        <v>87</v>
      </c>
      <c r="C766" t="s">
        <v>1866</v>
      </c>
      <c r="D766" t="str">
        <f>LEFT(C766,(FIND("_",C766)-1))</f>
        <v>male</v>
      </c>
      <c r="E766" t="str">
        <f t="shared" si="112"/>
        <v>Male:</v>
      </c>
      <c r="F766" t="str">
        <f>INDEX($K$4:$DJ$21,MATCH($C766,$H$4:$H$21,0),MATCH(_xlfn.CONCAT($B766,"_",F$3),$K$3:$DJ$3,0))</f>
        <v>52,035</v>
      </c>
      <c r="G766" t="str">
        <f>INDEX($K$4:$DJ$21,MATCH($C766,$H$4:$H$21,0),MATCH(_xlfn.CONCAT($B766,"_",G$3),$K$3:$DJ$3,0))</f>
        <v>±478</v>
      </c>
    </row>
    <row r="767" spans="2:7" x14ac:dyDescent="0.3">
      <c r="B767" t="s">
        <v>87</v>
      </c>
      <c r="C767" t="s">
        <v>1867</v>
      </c>
      <c r="D767" t="str">
        <f>LEFT(C767,(FIND("_",C767)-1))</f>
        <v>male</v>
      </c>
      <c r="E767" t="str">
        <f t="shared" si="112"/>
        <v>Less than high school graduate</v>
      </c>
      <c r="F767" t="str">
        <f>INDEX($K$4:$DJ$21,MATCH($C767,$H$4:$H$21,0),MATCH(_xlfn.CONCAT($B767,"_",F$3),$K$3:$DJ$3,0))</f>
        <v>32,391</v>
      </c>
      <c r="G767" t="str">
        <f>INDEX($K$4:$DJ$21,MATCH($C767,$H$4:$H$21,0),MATCH(_xlfn.CONCAT($B767,"_",G$3),$K$3:$DJ$3,0))</f>
        <v>±1,321</v>
      </c>
    </row>
    <row r="768" spans="2:7" x14ac:dyDescent="0.3">
      <c r="B768" t="s">
        <v>87</v>
      </c>
      <c r="C768" t="s">
        <v>1868</v>
      </c>
      <c r="D768" t="str">
        <f>LEFT(C768,(FIND("_",C768)-1))</f>
        <v>male</v>
      </c>
      <c r="E768" t="str">
        <f t="shared" si="112"/>
        <v>High school graduate (includes equivalency)</v>
      </c>
      <c r="F768" t="str">
        <f>INDEX($K$4:$DJ$21,MATCH($C768,$H$4:$H$21,0),MATCH(_xlfn.CONCAT($B768,"_",F$3),$K$3:$DJ$3,0))</f>
        <v>41,768</v>
      </c>
      <c r="G768" t="str">
        <f>INDEX($K$4:$DJ$21,MATCH($C768,$H$4:$H$21,0),MATCH(_xlfn.CONCAT($B768,"_",G$3),$K$3:$DJ$3,0))</f>
        <v>±621</v>
      </c>
    </row>
    <row r="769" spans="2:7" x14ac:dyDescent="0.3">
      <c r="B769" t="s">
        <v>87</v>
      </c>
      <c r="C769" t="s">
        <v>1869</v>
      </c>
      <c r="D769" t="str">
        <f>LEFT(C769,(FIND("_",C769)-1))</f>
        <v>male</v>
      </c>
      <c r="E769" t="str">
        <f t="shared" si="112"/>
        <v>Some college or associate's degree</v>
      </c>
      <c r="F769" t="str">
        <f>INDEX($K$4:$DJ$21,MATCH($C769,$H$4:$H$21,0),MATCH(_xlfn.CONCAT($B769,"_",F$3),$K$3:$DJ$3,0))</f>
        <v>50,507</v>
      </c>
      <c r="G769" t="str">
        <f>INDEX($K$4:$DJ$21,MATCH($C769,$H$4:$H$21,0),MATCH(_xlfn.CONCAT($B769,"_",G$3),$K$3:$DJ$3,0))</f>
        <v>±900</v>
      </c>
    </row>
    <row r="770" spans="2:7" x14ac:dyDescent="0.3">
      <c r="B770" t="s">
        <v>87</v>
      </c>
      <c r="C770" t="s">
        <v>1870</v>
      </c>
      <c r="D770" t="str">
        <f>LEFT(C770,(FIND("_",C770)-1))</f>
        <v>male</v>
      </c>
      <c r="E770" t="str">
        <f t="shared" si="112"/>
        <v>Bachelor's degree</v>
      </c>
      <c r="F770" t="str">
        <f>INDEX($K$4:$DJ$21,MATCH($C770,$H$4:$H$21,0),MATCH(_xlfn.CONCAT($B770,"_",F$3),$K$3:$DJ$3,0))</f>
        <v>72,069</v>
      </c>
      <c r="G770" t="str">
        <f>INDEX($K$4:$DJ$21,MATCH($C770,$H$4:$H$21,0),MATCH(_xlfn.CONCAT($B770,"_",G$3),$K$3:$DJ$3,0))</f>
        <v>±2,026</v>
      </c>
    </row>
    <row r="771" spans="2:7" x14ac:dyDescent="0.3">
      <c r="B771" t="s">
        <v>87</v>
      </c>
      <c r="C771" t="s">
        <v>1871</v>
      </c>
      <c r="D771" t="str">
        <f>LEFT(C771,(FIND("_",C771)-1))</f>
        <v>male</v>
      </c>
      <c r="E771" t="str">
        <f t="shared" si="112"/>
        <v>Graduate or professional degree</v>
      </c>
      <c r="F771" t="str">
        <f>INDEX($K$4:$DJ$21,MATCH($C771,$H$4:$H$21,0),MATCH(_xlfn.CONCAT($B771,"_",F$3),$K$3:$DJ$3,0))</f>
        <v>90,027</v>
      </c>
      <c r="G771" t="str">
        <f>INDEX($K$4:$DJ$21,MATCH($C771,$H$4:$H$21,0),MATCH(_xlfn.CONCAT($B771,"_",G$3),$K$3:$DJ$3,0))</f>
        <v>±4,534</v>
      </c>
    </row>
    <row r="772" spans="2:7" x14ac:dyDescent="0.3">
      <c r="B772" t="s">
        <v>87</v>
      </c>
      <c r="C772" t="s">
        <v>1872</v>
      </c>
      <c r="D772" t="str">
        <f>LEFT(C772,(FIND("_",C772)-1))</f>
        <v>female</v>
      </c>
      <c r="E772" t="str">
        <f t="shared" si="112"/>
        <v>Female:</v>
      </c>
      <c r="F772" t="str">
        <f>INDEX($K$4:$DJ$21,MATCH($C772,$H$4:$H$21,0),MATCH(_xlfn.CONCAT($B772,"_",F$3),$K$3:$DJ$3,0))</f>
        <v>39,185</v>
      </c>
      <c r="G772" t="str">
        <f>INDEX($K$4:$DJ$21,MATCH($C772,$H$4:$H$21,0),MATCH(_xlfn.CONCAT($B772,"_",G$3),$K$3:$DJ$3,0))</f>
        <v>±688</v>
      </c>
    </row>
    <row r="773" spans="2:7" x14ac:dyDescent="0.3">
      <c r="B773" t="s">
        <v>87</v>
      </c>
      <c r="C773" t="s">
        <v>1873</v>
      </c>
      <c r="D773" t="str">
        <f>LEFT(C773,(FIND("_",C773)-1))</f>
        <v>female</v>
      </c>
      <c r="E773" t="str">
        <f t="shared" ref="E773:E836" si="113">RIGHT(C773,LEN(C773)-FIND("_",C773))</f>
        <v>Less than high school graduate</v>
      </c>
      <c r="F773" t="str">
        <f>INDEX($K$4:$DJ$21,MATCH($C773,$H$4:$H$21,0),MATCH(_xlfn.CONCAT($B773,"_",F$3),$K$3:$DJ$3,0))</f>
        <v>24,280</v>
      </c>
      <c r="G773" t="str">
        <f>INDEX($K$4:$DJ$21,MATCH($C773,$H$4:$H$21,0),MATCH(_xlfn.CONCAT($B773,"_",G$3),$K$3:$DJ$3,0))</f>
        <v>±2,206</v>
      </c>
    </row>
    <row r="774" spans="2:7" x14ac:dyDescent="0.3">
      <c r="B774" t="s">
        <v>87</v>
      </c>
      <c r="C774" t="s">
        <v>1874</v>
      </c>
      <c r="D774" t="str">
        <f>LEFT(C774,(FIND("_",C774)-1))</f>
        <v>female</v>
      </c>
      <c r="E774" t="str">
        <f t="shared" si="113"/>
        <v>High school graduate (includes equivalency)</v>
      </c>
      <c r="F774" t="str">
        <f>INDEX($K$4:$DJ$21,MATCH($C774,$H$4:$H$21,0),MATCH(_xlfn.CONCAT($B774,"_",F$3),$K$3:$DJ$3,0))</f>
        <v>29,504</v>
      </c>
      <c r="G774" t="str">
        <f>INDEX($K$4:$DJ$21,MATCH($C774,$H$4:$H$21,0),MATCH(_xlfn.CONCAT($B774,"_",G$3),$K$3:$DJ$3,0))</f>
        <v>±951</v>
      </c>
    </row>
    <row r="775" spans="2:7" x14ac:dyDescent="0.3">
      <c r="B775" t="s">
        <v>87</v>
      </c>
      <c r="C775" t="s">
        <v>1875</v>
      </c>
      <c r="D775" t="str">
        <f>LEFT(C775,(FIND("_",C775)-1))</f>
        <v>female</v>
      </c>
      <c r="E775" t="str">
        <f t="shared" si="113"/>
        <v>Some college or associate's degree</v>
      </c>
      <c r="F775" t="str">
        <f>INDEX($K$4:$DJ$21,MATCH($C775,$H$4:$H$21,0),MATCH(_xlfn.CONCAT($B775,"_",F$3),$K$3:$DJ$3,0))</f>
        <v>35,423</v>
      </c>
      <c r="G775" t="str">
        <f>INDEX($K$4:$DJ$21,MATCH($C775,$H$4:$H$21,0),MATCH(_xlfn.CONCAT($B775,"_",G$3),$K$3:$DJ$3,0))</f>
        <v>±697</v>
      </c>
    </row>
    <row r="776" spans="2:7" x14ac:dyDescent="0.3">
      <c r="B776" t="s">
        <v>87</v>
      </c>
      <c r="C776" t="s">
        <v>1876</v>
      </c>
      <c r="D776" t="str">
        <f>LEFT(C776,(FIND("_",C776)-1))</f>
        <v>female</v>
      </c>
      <c r="E776" t="str">
        <f t="shared" si="113"/>
        <v>Bachelor's degree</v>
      </c>
      <c r="F776" t="str">
        <f>INDEX($K$4:$DJ$21,MATCH($C776,$H$4:$H$21,0),MATCH(_xlfn.CONCAT($B776,"_",F$3),$K$3:$DJ$3,0))</f>
        <v>47,882</v>
      </c>
      <c r="G776" t="str">
        <f>INDEX($K$4:$DJ$21,MATCH($C776,$H$4:$H$21,0),MATCH(_xlfn.CONCAT($B776,"_",G$3),$K$3:$DJ$3,0))</f>
        <v>±1,055</v>
      </c>
    </row>
    <row r="777" spans="2:7" x14ac:dyDescent="0.3">
      <c r="B777" t="s">
        <v>87</v>
      </c>
      <c r="C777" t="s">
        <v>1877</v>
      </c>
      <c r="D777" t="str">
        <f>LEFT(C777,(FIND("_",C777)-1))</f>
        <v>female</v>
      </c>
      <c r="E777" t="str">
        <f t="shared" si="113"/>
        <v>Graduate or professional degree</v>
      </c>
      <c r="F777" t="str">
        <f>INDEX($K$4:$DJ$21,MATCH($C777,$H$4:$H$21,0),MATCH(_xlfn.CONCAT($B777,"_",F$3),$K$3:$DJ$3,0))</f>
        <v>62,159</v>
      </c>
      <c r="G777" t="str">
        <f>INDEX($K$4:$DJ$21,MATCH($C777,$H$4:$H$21,0),MATCH(_xlfn.CONCAT($B777,"_",G$3),$K$3:$DJ$3,0))</f>
        <v>±1,314</v>
      </c>
    </row>
    <row r="778" spans="2:7" x14ac:dyDescent="0.3">
      <c r="B778" t="s">
        <v>88</v>
      </c>
      <c r="C778" t="s">
        <v>1880</v>
      </c>
      <c r="D778" t="str">
        <f>LEFT(C778,(FIND("_",C778)-1))</f>
        <v>total</v>
      </c>
      <c r="E778" t="str">
        <f t="shared" si="113"/>
        <v>Total:</v>
      </c>
      <c r="F778" t="str">
        <f>INDEX($K$4:$DJ$21,MATCH($C778,$H$4:$H$21,0),MATCH(_xlfn.CONCAT($B778,"_",F$3),$K$3:$DJ$3,0))</f>
        <v>48,430</v>
      </c>
      <c r="G778" t="str">
        <f>INDEX($K$4:$DJ$21,MATCH($C778,$H$4:$H$21,0),MATCH(_xlfn.CONCAT($B778,"_",G$3),$K$3:$DJ$3,0))</f>
        <v>±370</v>
      </c>
    </row>
    <row r="779" spans="2:7" x14ac:dyDescent="0.3">
      <c r="B779" t="s">
        <v>88</v>
      </c>
      <c r="C779" t="s">
        <v>1861</v>
      </c>
      <c r="D779" t="str">
        <f>LEFT(C779,(FIND("_",C779)-1))</f>
        <v>total</v>
      </c>
      <c r="E779" t="str">
        <f t="shared" si="113"/>
        <v>Less than high school graduate</v>
      </c>
      <c r="F779" t="str">
        <f>INDEX($K$4:$DJ$21,MATCH($C779,$H$4:$H$21,0),MATCH(_xlfn.CONCAT($B779,"_",F$3),$K$3:$DJ$3,0))</f>
        <v>29,317</v>
      </c>
      <c r="G779" t="str">
        <f>INDEX($K$4:$DJ$21,MATCH($C779,$H$4:$H$21,0),MATCH(_xlfn.CONCAT($B779,"_",G$3),$K$3:$DJ$3,0))</f>
        <v>±601</v>
      </c>
    </row>
    <row r="780" spans="2:7" x14ac:dyDescent="0.3">
      <c r="B780" t="s">
        <v>88</v>
      </c>
      <c r="C780" t="s">
        <v>1862</v>
      </c>
      <c r="D780" t="str">
        <f>LEFT(C780,(FIND("_",C780)-1))</f>
        <v>total</v>
      </c>
      <c r="E780" t="str">
        <f t="shared" si="113"/>
        <v>High school graduate (includes equivalency)</v>
      </c>
      <c r="F780" t="str">
        <f>INDEX($K$4:$DJ$21,MATCH($C780,$H$4:$H$21,0),MATCH(_xlfn.CONCAT($B780,"_",F$3),$K$3:$DJ$3,0))</f>
        <v>36,217</v>
      </c>
      <c r="G780" t="str">
        <f>INDEX($K$4:$DJ$21,MATCH($C780,$H$4:$H$21,0),MATCH(_xlfn.CONCAT($B780,"_",G$3),$K$3:$DJ$3,0))</f>
        <v>±369</v>
      </c>
    </row>
    <row r="781" spans="2:7" x14ac:dyDescent="0.3">
      <c r="B781" t="s">
        <v>88</v>
      </c>
      <c r="C781" t="s">
        <v>1863</v>
      </c>
      <c r="D781" t="str">
        <f>LEFT(C781,(FIND("_",C781)-1))</f>
        <v>total</v>
      </c>
      <c r="E781" t="str">
        <f t="shared" si="113"/>
        <v>Some college or associate's degree</v>
      </c>
      <c r="F781" t="str">
        <f>INDEX($K$4:$DJ$21,MATCH($C781,$H$4:$H$21,0),MATCH(_xlfn.CONCAT($B781,"_",F$3),$K$3:$DJ$3,0))</f>
        <v>43,687</v>
      </c>
      <c r="G781" t="str">
        <f>INDEX($K$4:$DJ$21,MATCH($C781,$H$4:$H$21,0),MATCH(_xlfn.CONCAT($B781,"_",G$3),$K$3:$DJ$3,0))</f>
        <v>±586</v>
      </c>
    </row>
    <row r="782" spans="2:7" x14ac:dyDescent="0.3">
      <c r="B782" t="s">
        <v>88</v>
      </c>
      <c r="C782" t="s">
        <v>1864</v>
      </c>
      <c r="D782" t="str">
        <f>LEFT(C782,(FIND("_",C782)-1))</f>
        <v>total</v>
      </c>
      <c r="E782" t="str">
        <f t="shared" si="113"/>
        <v>Bachelor's degree</v>
      </c>
      <c r="F782" t="str">
        <f>INDEX($K$4:$DJ$21,MATCH($C782,$H$4:$H$21,0),MATCH(_xlfn.CONCAT($B782,"_",F$3),$K$3:$DJ$3,0))</f>
        <v>64,905</v>
      </c>
      <c r="G782" t="str">
        <f>INDEX($K$4:$DJ$21,MATCH($C782,$H$4:$H$21,0),MATCH(_xlfn.CONCAT($B782,"_",G$3),$K$3:$DJ$3,0))</f>
        <v>±584</v>
      </c>
    </row>
    <row r="783" spans="2:7" x14ac:dyDescent="0.3">
      <c r="B783" t="s">
        <v>88</v>
      </c>
      <c r="C783" t="s">
        <v>1865</v>
      </c>
      <c r="D783" t="str">
        <f>LEFT(C783,(FIND("_",C783)-1))</f>
        <v>total</v>
      </c>
      <c r="E783" t="str">
        <f t="shared" si="113"/>
        <v>Graduate or professional degree</v>
      </c>
      <c r="F783" t="str">
        <f>INDEX($K$4:$DJ$21,MATCH($C783,$H$4:$H$21,0),MATCH(_xlfn.CONCAT($B783,"_",F$3),$K$3:$DJ$3,0))</f>
        <v>82,824</v>
      </c>
      <c r="G783" t="str">
        <f>INDEX($K$4:$DJ$21,MATCH($C783,$H$4:$H$21,0),MATCH(_xlfn.CONCAT($B783,"_",G$3),$K$3:$DJ$3,0))</f>
        <v>±1,260</v>
      </c>
    </row>
    <row r="784" spans="2:7" x14ac:dyDescent="0.3">
      <c r="B784" t="s">
        <v>88</v>
      </c>
      <c r="C784" t="s">
        <v>1866</v>
      </c>
      <c r="D784" t="str">
        <f>LEFT(C784,(FIND("_",C784)-1))</f>
        <v>male</v>
      </c>
      <c r="E784" t="str">
        <f t="shared" si="113"/>
        <v>Male:</v>
      </c>
      <c r="F784" t="str">
        <f>INDEX($K$4:$DJ$21,MATCH($C784,$H$4:$H$21,0),MATCH(_xlfn.CONCAT($B784,"_",F$3),$K$3:$DJ$3,0))</f>
        <v>55,057</v>
      </c>
      <c r="G784" t="str">
        <f>INDEX($K$4:$DJ$21,MATCH($C784,$H$4:$H$21,0),MATCH(_xlfn.CONCAT($B784,"_",G$3),$K$3:$DJ$3,0))</f>
        <v>±447</v>
      </c>
    </row>
    <row r="785" spans="2:7" x14ac:dyDescent="0.3">
      <c r="B785" t="s">
        <v>88</v>
      </c>
      <c r="C785" t="s">
        <v>1867</v>
      </c>
      <c r="D785" t="str">
        <f>LEFT(C785,(FIND("_",C785)-1))</f>
        <v>male</v>
      </c>
      <c r="E785" t="str">
        <f t="shared" si="113"/>
        <v>Less than high school graduate</v>
      </c>
      <c r="F785" t="str">
        <f>INDEX($K$4:$DJ$21,MATCH($C785,$H$4:$H$21,0),MATCH(_xlfn.CONCAT($B785,"_",F$3),$K$3:$DJ$3,0))</f>
        <v>33,918</v>
      </c>
      <c r="G785" t="str">
        <f>INDEX($K$4:$DJ$21,MATCH($C785,$H$4:$H$21,0),MATCH(_xlfn.CONCAT($B785,"_",G$3),$K$3:$DJ$3,0))</f>
        <v>±929</v>
      </c>
    </row>
    <row r="786" spans="2:7" x14ac:dyDescent="0.3">
      <c r="B786" t="s">
        <v>88</v>
      </c>
      <c r="C786" t="s">
        <v>1868</v>
      </c>
      <c r="D786" t="str">
        <f>LEFT(C786,(FIND("_",C786)-1))</f>
        <v>male</v>
      </c>
      <c r="E786" t="str">
        <f t="shared" si="113"/>
        <v>High school graduate (includes equivalency)</v>
      </c>
      <c r="F786" t="str">
        <f>INDEX($K$4:$DJ$21,MATCH($C786,$H$4:$H$21,0),MATCH(_xlfn.CONCAT($B786,"_",F$3),$K$3:$DJ$3,0))</f>
        <v>43,439</v>
      </c>
      <c r="G786" t="str">
        <f>INDEX($K$4:$DJ$21,MATCH($C786,$H$4:$H$21,0),MATCH(_xlfn.CONCAT($B786,"_",G$3),$K$3:$DJ$3,0))</f>
        <v>±696</v>
      </c>
    </row>
    <row r="787" spans="2:7" x14ac:dyDescent="0.3">
      <c r="B787" t="s">
        <v>88</v>
      </c>
      <c r="C787" t="s">
        <v>1869</v>
      </c>
      <c r="D787" t="str">
        <f>LEFT(C787,(FIND("_",C787)-1))</f>
        <v>male</v>
      </c>
      <c r="E787" t="str">
        <f t="shared" si="113"/>
        <v>Some college or associate's degree</v>
      </c>
      <c r="F787" t="str">
        <f>INDEX($K$4:$DJ$21,MATCH($C787,$H$4:$H$21,0),MATCH(_xlfn.CONCAT($B787,"_",F$3),$K$3:$DJ$3,0))</f>
        <v>53,009</v>
      </c>
      <c r="G787" t="str">
        <f>INDEX($K$4:$DJ$21,MATCH($C787,$H$4:$H$21,0),MATCH(_xlfn.CONCAT($B787,"_",G$3),$K$3:$DJ$3,0))</f>
        <v>±690</v>
      </c>
    </row>
    <row r="788" spans="2:7" x14ac:dyDescent="0.3">
      <c r="B788" t="s">
        <v>88</v>
      </c>
      <c r="C788" t="s">
        <v>1870</v>
      </c>
      <c r="D788" t="str">
        <f>LEFT(C788,(FIND("_",C788)-1))</f>
        <v>male</v>
      </c>
      <c r="E788" t="str">
        <f t="shared" si="113"/>
        <v>Bachelor's degree</v>
      </c>
      <c r="F788" t="str">
        <f>INDEX($K$4:$DJ$21,MATCH($C788,$H$4:$H$21,0),MATCH(_xlfn.CONCAT($B788,"_",F$3),$K$3:$DJ$3,0))</f>
        <v>80,807</v>
      </c>
      <c r="G788" t="str">
        <f>INDEX($K$4:$DJ$21,MATCH($C788,$H$4:$H$21,0),MATCH(_xlfn.CONCAT($B788,"_",G$3),$K$3:$DJ$3,0))</f>
        <v>±892</v>
      </c>
    </row>
    <row r="789" spans="2:7" x14ac:dyDescent="0.3">
      <c r="B789" t="s">
        <v>88</v>
      </c>
      <c r="C789" t="s">
        <v>1871</v>
      </c>
      <c r="D789" t="str">
        <f>LEFT(C789,(FIND("_",C789)-1))</f>
        <v>male</v>
      </c>
      <c r="E789" t="str">
        <f t="shared" si="113"/>
        <v>Graduate or professional degree</v>
      </c>
      <c r="F789" t="str">
        <f>INDEX($K$4:$DJ$21,MATCH($C789,$H$4:$H$21,0),MATCH(_xlfn.CONCAT($B789,"_",F$3),$K$3:$DJ$3,0))</f>
        <v>104,215</v>
      </c>
      <c r="G789" t="str">
        <f>INDEX($K$4:$DJ$21,MATCH($C789,$H$4:$H$21,0),MATCH(_xlfn.CONCAT($B789,"_",G$3),$K$3:$DJ$3,0))</f>
        <v>±1,382</v>
      </c>
    </row>
    <row r="790" spans="2:7" x14ac:dyDescent="0.3">
      <c r="B790" t="s">
        <v>88</v>
      </c>
      <c r="C790" t="s">
        <v>1872</v>
      </c>
      <c r="D790" t="str">
        <f>LEFT(C790,(FIND("_",C790)-1))</f>
        <v>female</v>
      </c>
      <c r="E790" t="str">
        <f t="shared" si="113"/>
        <v>Female:</v>
      </c>
      <c r="F790" t="str">
        <f>INDEX($K$4:$DJ$21,MATCH($C790,$H$4:$H$21,0),MATCH(_xlfn.CONCAT($B790,"_",F$3),$K$3:$DJ$3,0))</f>
        <v>40,346</v>
      </c>
      <c r="G790" t="str">
        <f>INDEX($K$4:$DJ$21,MATCH($C790,$H$4:$H$21,0),MATCH(_xlfn.CONCAT($B790,"_",G$3),$K$3:$DJ$3,0))</f>
        <v>±244</v>
      </c>
    </row>
    <row r="791" spans="2:7" x14ac:dyDescent="0.3">
      <c r="B791" t="s">
        <v>88</v>
      </c>
      <c r="C791" t="s">
        <v>1873</v>
      </c>
      <c r="D791" t="str">
        <f>LEFT(C791,(FIND("_",C791)-1))</f>
        <v>female</v>
      </c>
      <c r="E791" t="str">
        <f t="shared" si="113"/>
        <v>Less than high school graduate</v>
      </c>
      <c r="F791" t="str">
        <f>INDEX($K$4:$DJ$21,MATCH($C791,$H$4:$H$21,0),MATCH(_xlfn.CONCAT($B791,"_",F$3),$K$3:$DJ$3,0))</f>
        <v>21,027</v>
      </c>
      <c r="G791" t="str">
        <f>INDEX($K$4:$DJ$21,MATCH($C791,$H$4:$H$21,0),MATCH(_xlfn.CONCAT($B791,"_",G$3),$K$3:$DJ$3,0))</f>
        <v>±335</v>
      </c>
    </row>
    <row r="792" spans="2:7" x14ac:dyDescent="0.3">
      <c r="B792" t="s">
        <v>88</v>
      </c>
      <c r="C792" t="s">
        <v>1874</v>
      </c>
      <c r="D792" t="str">
        <f>LEFT(C792,(FIND("_",C792)-1))</f>
        <v>female</v>
      </c>
      <c r="E792" t="str">
        <f t="shared" si="113"/>
        <v>High school graduate (includes equivalency)</v>
      </c>
      <c r="F792" t="str">
        <f>INDEX($K$4:$DJ$21,MATCH($C792,$H$4:$H$21,0),MATCH(_xlfn.CONCAT($B792,"_",F$3),$K$3:$DJ$3,0))</f>
        <v>27,724</v>
      </c>
      <c r="G792" t="str">
        <f>INDEX($K$4:$DJ$21,MATCH($C792,$H$4:$H$21,0),MATCH(_xlfn.CONCAT($B792,"_",G$3),$K$3:$DJ$3,0))</f>
        <v>±573</v>
      </c>
    </row>
    <row r="793" spans="2:7" x14ac:dyDescent="0.3">
      <c r="B793" t="s">
        <v>88</v>
      </c>
      <c r="C793" t="s">
        <v>1875</v>
      </c>
      <c r="D793" t="str">
        <f>LEFT(C793,(FIND("_",C793)-1))</f>
        <v>female</v>
      </c>
      <c r="E793" t="str">
        <f t="shared" si="113"/>
        <v>Some college or associate's degree</v>
      </c>
      <c r="F793" t="str">
        <f>INDEX($K$4:$DJ$21,MATCH($C793,$H$4:$H$21,0),MATCH(_xlfn.CONCAT($B793,"_",F$3),$K$3:$DJ$3,0))</f>
        <v>36,414</v>
      </c>
      <c r="G793" t="str">
        <f>INDEX($K$4:$DJ$21,MATCH($C793,$H$4:$H$21,0),MATCH(_xlfn.CONCAT($B793,"_",G$3),$K$3:$DJ$3,0))</f>
        <v>±525</v>
      </c>
    </row>
    <row r="794" spans="2:7" x14ac:dyDescent="0.3">
      <c r="B794" t="s">
        <v>88</v>
      </c>
      <c r="C794" t="s">
        <v>1876</v>
      </c>
      <c r="D794" t="str">
        <f>LEFT(C794,(FIND("_",C794)-1))</f>
        <v>female</v>
      </c>
      <c r="E794" t="str">
        <f t="shared" si="113"/>
        <v>Bachelor's degree</v>
      </c>
      <c r="F794" t="str">
        <f>INDEX($K$4:$DJ$21,MATCH($C794,$H$4:$H$21,0),MATCH(_xlfn.CONCAT($B794,"_",F$3),$K$3:$DJ$3,0))</f>
        <v>56,594</v>
      </c>
      <c r="G794" t="str">
        <f>INDEX($K$4:$DJ$21,MATCH($C794,$H$4:$H$21,0),MATCH(_xlfn.CONCAT($B794,"_",G$3),$K$3:$DJ$3,0))</f>
        <v>±584</v>
      </c>
    </row>
    <row r="795" spans="2:7" x14ac:dyDescent="0.3">
      <c r="B795" t="s">
        <v>88</v>
      </c>
      <c r="C795" t="s">
        <v>1877</v>
      </c>
      <c r="D795" t="str">
        <f>LEFT(C795,(FIND("_",C795)-1))</f>
        <v>female</v>
      </c>
      <c r="E795" t="str">
        <f t="shared" si="113"/>
        <v>Graduate or professional degree</v>
      </c>
      <c r="F795" t="str">
        <f>INDEX($K$4:$DJ$21,MATCH($C795,$H$4:$H$21,0),MATCH(_xlfn.CONCAT($B795,"_",F$3),$K$3:$DJ$3,0))</f>
        <v>69,050</v>
      </c>
      <c r="G795" t="str">
        <f>INDEX($K$4:$DJ$21,MATCH($C795,$H$4:$H$21,0),MATCH(_xlfn.CONCAT($B795,"_",G$3),$K$3:$DJ$3,0))</f>
        <v>±1,161</v>
      </c>
    </row>
    <row r="796" spans="2:7" x14ac:dyDescent="0.3">
      <c r="B796" t="s">
        <v>89</v>
      </c>
      <c r="C796" t="s">
        <v>1880</v>
      </c>
      <c r="D796" t="str">
        <f>LEFT(C796,(FIND("_",C796)-1))</f>
        <v>total</v>
      </c>
      <c r="E796" t="str">
        <f t="shared" si="113"/>
        <v>Total:</v>
      </c>
      <c r="F796" t="str">
        <f>INDEX($K$4:$DJ$21,MATCH($C796,$H$4:$H$21,0),MATCH(_xlfn.CONCAT($B796,"_",F$3),$K$3:$DJ$3,0))</f>
        <v>51,104</v>
      </c>
      <c r="G796" t="str">
        <f>INDEX($K$4:$DJ$21,MATCH($C796,$H$4:$H$21,0),MATCH(_xlfn.CONCAT($B796,"_",G$3),$K$3:$DJ$3,0))</f>
        <v>±514</v>
      </c>
    </row>
    <row r="797" spans="2:7" x14ac:dyDescent="0.3">
      <c r="B797" t="s">
        <v>89</v>
      </c>
      <c r="C797" t="s">
        <v>1861</v>
      </c>
      <c r="D797" t="str">
        <f>LEFT(C797,(FIND("_",C797)-1))</f>
        <v>total</v>
      </c>
      <c r="E797" t="str">
        <f t="shared" si="113"/>
        <v>Less than high school graduate</v>
      </c>
      <c r="F797" t="str">
        <f>INDEX($K$4:$DJ$21,MATCH($C797,$H$4:$H$21,0),MATCH(_xlfn.CONCAT($B797,"_",F$3),$K$3:$DJ$3,0))</f>
        <v>37,472</v>
      </c>
      <c r="G797" t="str">
        <f>INDEX($K$4:$DJ$21,MATCH($C797,$H$4:$H$21,0),MATCH(_xlfn.CONCAT($B797,"_",G$3),$K$3:$DJ$3,0))</f>
        <v>±1,649</v>
      </c>
    </row>
    <row r="798" spans="2:7" x14ac:dyDescent="0.3">
      <c r="B798" t="s">
        <v>89</v>
      </c>
      <c r="C798" t="s">
        <v>1862</v>
      </c>
      <c r="D798" t="str">
        <f>LEFT(C798,(FIND("_",C798)-1))</f>
        <v>total</v>
      </c>
      <c r="E798" t="str">
        <f t="shared" si="113"/>
        <v>High school graduate (includes equivalency)</v>
      </c>
      <c r="F798" t="str">
        <f>INDEX($K$4:$DJ$21,MATCH($C798,$H$4:$H$21,0),MATCH(_xlfn.CONCAT($B798,"_",F$3),$K$3:$DJ$3,0))</f>
        <v>40,700</v>
      </c>
      <c r="G798" t="str">
        <f>INDEX($K$4:$DJ$21,MATCH($C798,$H$4:$H$21,0),MATCH(_xlfn.CONCAT($B798,"_",G$3),$K$3:$DJ$3,0))</f>
        <v>±642</v>
      </c>
    </row>
    <row r="799" spans="2:7" x14ac:dyDescent="0.3">
      <c r="B799" t="s">
        <v>89</v>
      </c>
      <c r="C799" t="s">
        <v>1863</v>
      </c>
      <c r="D799" t="str">
        <f>LEFT(C799,(FIND("_",C799)-1))</f>
        <v>total</v>
      </c>
      <c r="E799" t="str">
        <f t="shared" si="113"/>
        <v>Some college or associate's degree</v>
      </c>
      <c r="F799" t="str">
        <f>INDEX($K$4:$DJ$21,MATCH($C799,$H$4:$H$21,0),MATCH(_xlfn.CONCAT($B799,"_",F$3),$K$3:$DJ$3,0))</f>
        <v>43,406</v>
      </c>
      <c r="G799" t="str">
        <f>INDEX($K$4:$DJ$21,MATCH($C799,$H$4:$H$21,0),MATCH(_xlfn.CONCAT($B799,"_",G$3),$K$3:$DJ$3,0))</f>
        <v>±1,496</v>
      </c>
    </row>
    <row r="800" spans="2:7" x14ac:dyDescent="0.3">
      <c r="B800" t="s">
        <v>89</v>
      </c>
      <c r="C800" t="s">
        <v>1864</v>
      </c>
      <c r="D800" t="str">
        <f>LEFT(C800,(FIND("_",C800)-1))</f>
        <v>total</v>
      </c>
      <c r="E800" t="str">
        <f t="shared" si="113"/>
        <v>Bachelor's degree</v>
      </c>
      <c r="F800" t="str">
        <f>INDEX($K$4:$DJ$21,MATCH($C800,$H$4:$H$21,0),MATCH(_xlfn.CONCAT($B800,"_",F$3),$K$3:$DJ$3,0))</f>
        <v>60,973</v>
      </c>
      <c r="G800" t="str">
        <f>INDEX($K$4:$DJ$21,MATCH($C800,$H$4:$H$21,0),MATCH(_xlfn.CONCAT($B800,"_",G$3),$K$3:$DJ$3,0))</f>
        <v>±1,200</v>
      </c>
    </row>
    <row r="801" spans="2:7" x14ac:dyDescent="0.3">
      <c r="B801" t="s">
        <v>89</v>
      </c>
      <c r="C801" t="s">
        <v>1865</v>
      </c>
      <c r="D801" t="str">
        <f>LEFT(C801,(FIND("_",C801)-1))</f>
        <v>total</v>
      </c>
      <c r="E801" t="str">
        <f t="shared" si="113"/>
        <v>Graduate or professional degree</v>
      </c>
      <c r="F801" t="str">
        <f>INDEX($K$4:$DJ$21,MATCH($C801,$H$4:$H$21,0),MATCH(_xlfn.CONCAT($B801,"_",F$3),$K$3:$DJ$3,0))</f>
        <v>90,548</v>
      </c>
      <c r="G801" t="str">
        <f>INDEX($K$4:$DJ$21,MATCH($C801,$H$4:$H$21,0),MATCH(_xlfn.CONCAT($B801,"_",G$3),$K$3:$DJ$3,0))</f>
        <v>±2,583</v>
      </c>
    </row>
    <row r="802" spans="2:7" x14ac:dyDescent="0.3">
      <c r="B802" t="s">
        <v>89</v>
      </c>
      <c r="C802" t="s">
        <v>1866</v>
      </c>
      <c r="D802" t="str">
        <f>LEFT(C802,(FIND("_",C802)-1))</f>
        <v>male</v>
      </c>
      <c r="E802" t="str">
        <f t="shared" si="113"/>
        <v>Male:</v>
      </c>
      <c r="F802" t="str">
        <f>INDEX($K$4:$DJ$21,MATCH($C802,$H$4:$H$21,0),MATCH(_xlfn.CONCAT($B802,"_",F$3),$K$3:$DJ$3,0))</f>
        <v>63,245</v>
      </c>
      <c r="G802" t="str">
        <f>INDEX($K$4:$DJ$21,MATCH($C802,$H$4:$H$21,0),MATCH(_xlfn.CONCAT($B802,"_",G$3),$K$3:$DJ$3,0))</f>
        <v>±870</v>
      </c>
    </row>
    <row r="803" spans="2:7" x14ac:dyDescent="0.3">
      <c r="B803" t="s">
        <v>89</v>
      </c>
      <c r="C803" t="s">
        <v>1867</v>
      </c>
      <c r="D803" t="str">
        <f>LEFT(C803,(FIND("_",C803)-1))</f>
        <v>male</v>
      </c>
      <c r="E803" t="str">
        <f t="shared" si="113"/>
        <v>Less than high school graduate</v>
      </c>
      <c r="F803" t="str">
        <f>INDEX($K$4:$DJ$21,MATCH($C803,$H$4:$H$21,0),MATCH(_xlfn.CONCAT($B803,"_",F$3),$K$3:$DJ$3,0))</f>
        <v>44,160</v>
      </c>
      <c r="G803" t="str">
        <f>INDEX($K$4:$DJ$21,MATCH($C803,$H$4:$H$21,0),MATCH(_xlfn.CONCAT($B803,"_",G$3),$K$3:$DJ$3,0))</f>
        <v>±2,998</v>
      </c>
    </row>
    <row r="804" spans="2:7" x14ac:dyDescent="0.3">
      <c r="B804" t="s">
        <v>89</v>
      </c>
      <c r="C804" t="s">
        <v>1868</v>
      </c>
      <c r="D804" t="str">
        <f>LEFT(C804,(FIND("_",C804)-1))</f>
        <v>male</v>
      </c>
      <c r="E804" t="str">
        <f t="shared" si="113"/>
        <v>High school graduate (includes equivalency)</v>
      </c>
      <c r="F804" t="str">
        <f>INDEX($K$4:$DJ$21,MATCH($C804,$H$4:$H$21,0),MATCH(_xlfn.CONCAT($B804,"_",F$3),$K$3:$DJ$3,0))</f>
        <v>48,961</v>
      </c>
      <c r="G804" t="str">
        <f>INDEX($K$4:$DJ$21,MATCH($C804,$H$4:$H$21,0),MATCH(_xlfn.CONCAT($B804,"_",G$3),$K$3:$DJ$3,0))</f>
        <v>±2,480</v>
      </c>
    </row>
    <row r="805" spans="2:7" x14ac:dyDescent="0.3">
      <c r="B805" t="s">
        <v>89</v>
      </c>
      <c r="C805" t="s">
        <v>1869</v>
      </c>
      <c r="D805" t="str">
        <f>LEFT(C805,(FIND("_",C805)-1))</f>
        <v>male</v>
      </c>
      <c r="E805" t="str">
        <f t="shared" si="113"/>
        <v>Some college or associate's degree</v>
      </c>
      <c r="F805" t="str">
        <f>INDEX($K$4:$DJ$21,MATCH($C805,$H$4:$H$21,0),MATCH(_xlfn.CONCAT($B805,"_",F$3),$K$3:$DJ$3,0))</f>
        <v>56,715</v>
      </c>
      <c r="G805" t="str">
        <f>INDEX($K$4:$DJ$21,MATCH($C805,$H$4:$H$21,0),MATCH(_xlfn.CONCAT($B805,"_",G$3),$K$3:$DJ$3,0))</f>
        <v>±1,928</v>
      </c>
    </row>
    <row r="806" spans="2:7" x14ac:dyDescent="0.3">
      <c r="B806" t="s">
        <v>89</v>
      </c>
      <c r="C806" t="s">
        <v>1870</v>
      </c>
      <c r="D806" t="str">
        <f>LEFT(C806,(FIND("_",C806)-1))</f>
        <v>male</v>
      </c>
      <c r="E806" t="str">
        <f t="shared" si="113"/>
        <v>Bachelor's degree</v>
      </c>
      <c r="F806" t="str">
        <f>INDEX($K$4:$DJ$21,MATCH($C806,$H$4:$H$21,0),MATCH(_xlfn.CONCAT($B806,"_",F$3),$K$3:$DJ$3,0))</f>
        <v>78,700</v>
      </c>
      <c r="G806" t="str">
        <f>INDEX($K$4:$DJ$21,MATCH($C806,$H$4:$H$21,0),MATCH(_xlfn.CONCAT($B806,"_",G$3),$K$3:$DJ$3,0))</f>
        <v>±2,646</v>
      </c>
    </row>
    <row r="807" spans="2:7" x14ac:dyDescent="0.3">
      <c r="B807" t="s">
        <v>89</v>
      </c>
      <c r="C807" t="s">
        <v>1871</v>
      </c>
      <c r="D807" t="str">
        <f>LEFT(C807,(FIND("_",C807)-1))</f>
        <v>male</v>
      </c>
      <c r="E807" t="str">
        <f t="shared" si="113"/>
        <v>Graduate or professional degree</v>
      </c>
      <c r="F807" t="str">
        <f>INDEX($K$4:$DJ$21,MATCH($C807,$H$4:$H$21,0),MATCH(_xlfn.CONCAT($B807,"_",F$3),$K$3:$DJ$3,0))</f>
        <v>111,257</v>
      </c>
      <c r="G807" t="str">
        <f>INDEX($K$4:$DJ$21,MATCH($C807,$H$4:$H$21,0),MATCH(_xlfn.CONCAT($B807,"_",G$3),$K$3:$DJ$3,0))</f>
        <v>±4,668</v>
      </c>
    </row>
    <row r="808" spans="2:7" x14ac:dyDescent="0.3">
      <c r="B808" t="s">
        <v>89</v>
      </c>
      <c r="C808" t="s">
        <v>1872</v>
      </c>
      <c r="D808" t="str">
        <f>LEFT(C808,(FIND("_",C808)-1))</f>
        <v>female</v>
      </c>
      <c r="E808" t="str">
        <f t="shared" si="113"/>
        <v>Female:</v>
      </c>
      <c r="F808" t="str">
        <f>INDEX($K$4:$DJ$21,MATCH($C808,$H$4:$H$21,0),MATCH(_xlfn.CONCAT($B808,"_",F$3),$K$3:$DJ$3,0))</f>
        <v>38,217</v>
      </c>
      <c r="G808" t="str">
        <f>INDEX($K$4:$DJ$21,MATCH($C808,$H$4:$H$21,0),MATCH(_xlfn.CONCAT($B808,"_",G$3),$K$3:$DJ$3,0))</f>
        <v>±892</v>
      </c>
    </row>
    <row r="809" spans="2:7" x14ac:dyDescent="0.3">
      <c r="B809" t="s">
        <v>89</v>
      </c>
      <c r="C809" t="s">
        <v>1873</v>
      </c>
      <c r="D809" t="str">
        <f>LEFT(C809,(FIND("_",C809)-1))</f>
        <v>female</v>
      </c>
      <c r="E809" t="str">
        <f t="shared" si="113"/>
        <v>Less than high school graduate</v>
      </c>
      <c r="F809" t="str">
        <f>INDEX($K$4:$DJ$21,MATCH($C809,$H$4:$H$21,0),MATCH(_xlfn.CONCAT($B809,"_",F$3),$K$3:$DJ$3,0))</f>
        <v>28,237</v>
      </c>
      <c r="G809" t="str">
        <f>INDEX($K$4:$DJ$21,MATCH($C809,$H$4:$H$21,0),MATCH(_xlfn.CONCAT($B809,"_",G$3),$K$3:$DJ$3,0))</f>
        <v>±2,073</v>
      </c>
    </row>
    <row r="810" spans="2:7" x14ac:dyDescent="0.3">
      <c r="B810" t="s">
        <v>89</v>
      </c>
      <c r="C810" t="s">
        <v>1874</v>
      </c>
      <c r="D810" t="str">
        <f>LEFT(C810,(FIND("_",C810)-1))</f>
        <v>female</v>
      </c>
      <c r="E810" t="str">
        <f t="shared" si="113"/>
        <v>High school graduate (includes equivalency)</v>
      </c>
      <c r="F810" t="str">
        <f>INDEX($K$4:$DJ$21,MATCH($C810,$H$4:$H$21,0),MATCH(_xlfn.CONCAT($B810,"_",F$3),$K$3:$DJ$3,0))</f>
        <v>31,762</v>
      </c>
      <c r="G810" t="str">
        <f>INDEX($K$4:$DJ$21,MATCH($C810,$H$4:$H$21,0),MATCH(_xlfn.CONCAT($B810,"_",G$3),$K$3:$DJ$3,0))</f>
        <v>±785</v>
      </c>
    </row>
    <row r="811" spans="2:7" x14ac:dyDescent="0.3">
      <c r="B811" t="s">
        <v>89</v>
      </c>
      <c r="C811" t="s">
        <v>1875</v>
      </c>
      <c r="D811" t="str">
        <f>LEFT(C811,(FIND("_",C811)-1))</f>
        <v>female</v>
      </c>
      <c r="E811" t="str">
        <f t="shared" si="113"/>
        <v>Some college or associate's degree</v>
      </c>
      <c r="F811" t="str">
        <f>INDEX($K$4:$DJ$21,MATCH($C811,$H$4:$H$21,0),MATCH(_xlfn.CONCAT($B811,"_",F$3),$K$3:$DJ$3,0))</f>
        <v>34,715</v>
      </c>
      <c r="G811" t="str">
        <f>INDEX($K$4:$DJ$21,MATCH($C811,$H$4:$H$21,0),MATCH(_xlfn.CONCAT($B811,"_",G$3),$K$3:$DJ$3,0))</f>
        <v>±1,817</v>
      </c>
    </row>
    <row r="812" spans="2:7" x14ac:dyDescent="0.3">
      <c r="B812" t="s">
        <v>89</v>
      </c>
      <c r="C812" t="s">
        <v>1876</v>
      </c>
      <c r="D812" t="str">
        <f>LEFT(C812,(FIND("_",C812)-1))</f>
        <v>female</v>
      </c>
      <c r="E812" t="str">
        <f t="shared" si="113"/>
        <v>Bachelor's degree</v>
      </c>
      <c r="F812" t="str">
        <f>INDEX($K$4:$DJ$21,MATCH($C812,$H$4:$H$21,0),MATCH(_xlfn.CONCAT($B812,"_",F$3),$K$3:$DJ$3,0))</f>
        <v>46,836</v>
      </c>
      <c r="G812" t="str">
        <f>INDEX($K$4:$DJ$21,MATCH($C812,$H$4:$H$21,0),MATCH(_xlfn.CONCAT($B812,"_",G$3),$K$3:$DJ$3,0))</f>
        <v>±1,811</v>
      </c>
    </row>
    <row r="813" spans="2:7" x14ac:dyDescent="0.3">
      <c r="B813" t="s">
        <v>89</v>
      </c>
      <c r="C813" t="s">
        <v>1877</v>
      </c>
      <c r="D813" t="str">
        <f>LEFT(C813,(FIND("_",C813)-1))</f>
        <v>female</v>
      </c>
      <c r="E813" t="str">
        <f t="shared" si="113"/>
        <v>Graduate or professional degree</v>
      </c>
      <c r="F813" t="str">
        <f>INDEX($K$4:$DJ$21,MATCH($C813,$H$4:$H$21,0),MATCH(_xlfn.CONCAT($B813,"_",F$3),$K$3:$DJ$3,0))</f>
        <v>65,531</v>
      </c>
      <c r="G813" t="str">
        <f>INDEX($K$4:$DJ$21,MATCH($C813,$H$4:$H$21,0),MATCH(_xlfn.CONCAT($B813,"_",G$3),$K$3:$DJ$3,0))</f>
        <v>±2,713</v>
      </c>
    </row>
    <row r="814" spans="2:7" x14ac:dyDescent="0.3">
      <c r="B814" t="s">
        <v>90</v>
      </c>
      <c r="C814" t="s">
        <v>1880</v>
      </c>
      <c r="D814" t="str">
        <f>LEFT(C814,(FIND("_",C814)-1))</f>
        <v>total</v>
      </c>
      <c r="E814" t="str">
        <f t="shared" si="113"/>
        <v>Total:</v>
      </c>
      <c r="F814" t="str">
        <f>INDEX($K$4:$DJ$21,MATCH($C814,$H$4:$H$21,0),MATCH(_xlfn.CONCAT($B814,"_",F$3),$K$3:$DJ$3,0))</f>
        <v>50,561</v>
      </c>
      <c r="G814" t="str">
        <f>INDEX($K$4:$DJ$21,MATCH($C814,$H$4:$H$21,0),MATCH(_xlfn.CONCAT($B814,"_",G$3),$K$3:$DJ$3,0))</f>
        <v>±972</v>
      </c>
    </row>
    <row r="815" spans="2:7" x14ac:dyDescent="0.3">
      <c r="B815" t="s">
        <v>90</v>
      </c>
      <c r="C815" t="s">
        <v>1861</v>
      </c>
      <c r="D815" t="str">
        <f>LEFT(C815,(FIND("_",C815)-1))</f>
        <v>total</v>
      </c>
      <c r="E815" t="str">
        <f t="shared" si="113"/>
        <v>Less than high school graduate</v>
      </c>
      <c r="F815" t="str">
        <f>INDEX($K$4:$DJ$21,MATCH($C815,$H$4:$H$21,0),MATCH(_xlfn.CONCAT($B815,"_",F$3),$K$3:$DJ$3,0))</f>
        <v>34,612</v>
      </c>
      <c r="G815" t="str">
        <f>INDEX($K$4:$DJ$21,MATCH($C815,$H$4:$H$21,0),MATCH(_xlfn.CONCAT($B815,"_",G$3),$K$3:$DJ$3,0))</f>
        <v>±3,841</v>
      </c>
    </row>
    <row r="816" spans="2:7" x14ac:dyDescent="0.3">
      <c r="B816" t="s">
        <v>90</v>
      </c>
      <c r="C816" t="s">
        <v>1862</v>
      </c>
      <c r="D816" t="str">
        <f>LEFT(C816,(FIND("_",C816)-1))</f>
        <v>total</v>
      </c>
      <c r="E816" t="str">
        <f t="shared" si="113"/>
        <v>High school graduate (includes equivalency)</v>
      </c>
      <c r="F816" t="str">
        <f>INDEX($K$4:$DJ$21,MATCH($C816,$H$4:$H$21,0),MATCH(_xlfn.CONCAT($B816,"_",F$3),$K$3:$DJ$3,0))</f>
        <v>41,388</v>
      </c>
      <c r="G816" t="str">
        <f>INDEX($K$4:$DJ$21,MATCH($C816,$H$4:$H$21,0),MATCH(_xlfn.CONCAT($B816,"_",G$3),$K$3:$DJ$3,0))</f>
        <v>±1,466</v>
      </c>
    </row>
    <row r="817" spans="2:7" x14ac:dyDescent="0.3">
      <c r="B817" t="s">
        <v>90</v>
      </c>
      <c r="C817" t="s">
        <v>1863</v>
      </c>
      <c r="D817" t="str">
        <f>LEFT(C817,(FIND("_",C817)-1))</f>
        <v>total</v>
      </c>
      <c r="E817" t="str">
        <f t="shared" si="113"/>
        <v>Some college or associate's degree</v>
      </c>
      <c r="F817" t="str">
        <f>INDEX($K$4:$DJ$21,MATCH($C817,$H$4:$H$21,0),MATCH(_xlfn.CONCAT($B817,"_",F$3),$K$3:$DJ$3,0))</f>
        <v>44,003</v>
      </c>
      <c r="G817" t="str">
        <f>INDEX($K$4:$DJ$21,MATCH($C817,$H$4:$H$21,0),MATCH(_xlfn.CONCAT($B817,"_",G$3),$K$3:$DJ$3,0))</f>
        <v>±3,213</v>
      </c>
    </row>
    <row r="818" spans="2:7" x14ac:dyDescent="0.3">
      <c r="B818" t="s">
        <v>90</v>
      </c>
      <c r="C818" t="s">
        <v>1864</v>
      </c>
      <c r="D818" t="str">
        <f>LEFT(C818,(FIND("_",C818)-1))</f>
        <v>total</v>
      </c>
      <c r="E818" t="str">
        <f t="shared" si="113"/>
        <v>Bachelor's degree</v>
      </c>
      <c r="F818" t="str">
        <f>INDEX($K$4:$DJ$21,MATCH($C818,$H$4:$H$21,0),MATCH(_xlfn.CONCAT($B818,"_",F$3),$K$3:$DJ$3,0))</f>
        <v>54,163</v>
      </c>
      <c r="G818" t="str">
        <f>INDEX($K$4:$DJ$21,MATCH($C818,$H$4:$H$21,0),MATCH(_xlfn.CONCAT($B818,"_",G$3),$K$3:$DJ$3,0))</f>
        <v>±2,295</v>
      </c>
    </row>
    <row r="819" spans="2:7" x14ac:dyDescent="0.3">
      <c r="B819" t="s">
        <v>90</v>
      </c>
      <c r="C819" t="s">
        <v>1865</v>
      </c>
      <c r="D819" t="str">
        <f>LEFT(C819,(FIND("_",C819)-1))</f>
        <v>total</v>
      </c>
      <c r="E819" t="str">
        <f t="shared" si="113"/>
        <v>Graduate or professional degree</v>
      </c>
      <c r="F819" t="str">
        <f>INDEX($K$4:$DJ$21,MATCH($C819,$H$4:$H$21,0),MATCH(_xlfn.CONCAT($B819,"_",F$3),$K$3:$DJ$3,0))</f>
        <v>68,409</v>
      </c>
      <c r="G819" t="str">
        <f>INDEX($K$4:$DJ$21,MATCH($C819,$H$4:$H$21,0),MATCH(_xlfn.CONCAT($B819,"_",G$3),$K$3:$DJ$3,0))</f>
        <v>±2,487</v>
      </c>
    </row>
    <row r="820" spans="2:7" x14ac:dyDescent="0.3">
      <c r="B820" t="s">
        <v>90</v>
      </c>
      <c r="C820" t="s">
        <v>1866</v>
      </c>
      <c r="D820" t="str">
        <f>LEFT(C820,(FIND("_",C820)-1))</f>
        <v>male</v>
      </c>
      <c r="E820" t="str">
        <f t="shared" si="113"/>
        <v>Male:</v>
      </c>
      <c r="F820" t="str">
        <f>INDEX($K$4:$DJ$21,MATCH($C820,$H$4:$H$21,0),MATCH(_xlfn.CONCAT($B820,"_",F$3),$K$3:$DJ$3,0))</f>
        <v>53,541</v>
      </c>
      <c r="G820" t="str">
        <f>INDEX($K$4:$DJ$21,MATCH($C820,$H$4:$H$21,0),MATCH(_xlfn.CONCAT($B820,"_",G$3),$K$3:$DJ$3,0))</f>
        <v>±1,340</v>
      </c>
    </row>
    <row r="821" spans="2:7" x14ac:dyDescent="0.3">
      <c r="B821" t="s">
        <v>90</v>
      </c>
      <c r="C821" t="s">
        <v>1867</v>
      </c>
      <c r="D821" t="str">
        <f>LEFT(C821,(FIND("_",C821)-1))</f>
        <v>male</v>
      </c>
      <c r="E821" t="str">
        <f t="shared" si="113"/>
        <v>Less than high school graduate</v>
      </c>
      <c r="F821" t="str">
        <f>INDEX($K$4:$DJ$21,MATCH($C821,$H$4:$H$21,0),MATCH(_xlfn.CONCAT($B821,"_",F$3),$K$3:$DJ$3,0))</f>
        <v>38,084</v>
      </c>
      <c r="G821" t="str">
        <f>INDEX($K$4:$DJ$21,MATCH($C821,$H$4:$H$21,0),MATCH(_xlfn.CONCAT($B821,"_",G$3),$K$3:$DJ$3,0))</f>
        <v>±3,515</v>
      </c>
    </row>
    <row r="822" spans="2:7" x14ac:dyDescent="0.3">
      <c r="B822" t="s">
        <v>90</v>
      </c>
      <c r="C822" t="s">
        <v>1868</v>
      </c>
      <c r="D822" t="str">
        <f>LEFT(C822,(FIND("_",C822)-1))</f>
        <v>male</v>
      </c>
      <c r="E822" t="str">
        <f t="shared" si="113"/>
        <v>High school graduate (includes equivalency)</v>
      </c>
      <c r="F822" t="str">
        <f>INDEX($K$4:$DJ$21,MATCH($C822,$H$4:$H$21,0),MATCH(_xlfn.CONCAT($B822,"_",F$3),$K$3:$DJ$3,0))</f>
        <v>46,350</v>
      </c>
      <c r="G822" t="str">
        <f>INDEX($K$4:$DJ$21,MATCH($C822,$H$4:$H$21,0),MATCH(_xlfn.CONCAT($B822,"_",G$3),$K$3:$DJ$3,0))</f>
        <v>±1,883</v>
      </c>
    </row>
    <row r="823" spans="2:7" x14ac:dyDescent="0.3">
      <c r="B823" t="s">
        <v>90</v>
      </c>
      <c r="C823" t="s">
        <v>1869</v>
      </c>
      <c r="D823" t="str">
        <f>LEFT(C823,(FIND("_",C823)-1))</f>
        <v>male</v>
      </c>
      <c r="E823" t="str">
        <f t="shared" si="113"/>
        <v>Some college or associate's degree</v>
      </c>
      <c r="F823" t="str">
        <f>INDEX($K$4:$DJ$21,MATCH($C823,$H$4:$H$21,0),MATCH(_xlfn.CONCAT($B823,"_",F$3),$K$3:$DJ$3,0))</f>
        <v>53,267</v>
      </c>
      <c r="G823" t="str">
        <f>INDEX($K$4:$DJ$21,MATCH($C823,$H$4:$H$21,0),MATCH(_xlfn.CONCAT($B823,"_",G$3),$K$3:$DJ$3,0))</f>
        <v>±3,179</v>
      </c>
    </row>
    <row r="824" spans="2:7" x14ac:dyDescent="0.3">
      <c r="B824" t="s">
        <v>90</v>
      </c>
      <c r="C824" t="s">
        <v>1870</v>
      </c>
      <c r="D824" t="str">
        <f>LEFT(C824,(FIND("_",C824)-1))</f>
        <v>male</v>
      </c>
      <c r="E824" t="str">
        <f t="shared" si="113"/>
        <v>Bachelor's degree</v>
      </c>
      <c r="F824" t="str">
        <f>INDEX($K$4:$DJ$21,MATCH($C824,$H$4:$H$21,0),MATCH(_xlfn.CONCAT($B824,"_",F$3),$K$3:$DJ$3,0))</f>
        <v>55,105</v>
      </c>
      <c r="G824" t="str">
        <f>INDEX($K$4:$DJ$21,MATCH($C824,$H$4:$H$21,0),MATCH(_xlfn.CONCAT($B824,"_",G$3),$K$3:$DJ$3,0))</f>
        <v>±5,011</v>
      </c>
    </row>
    <row r="825" spans="2:7" x14ac:dyDescent="0.3">
      <c r="B825" t="s">
        <v>90</v>
      </c>
      <c r="C825" t="s">
        <v>1871</v>
      </c>
      <c r="D825" t="str">
        <f>LEFT(C825,(FIND("_",C825)-1))</f>
        <v>male</v>
      </c>
      <c r="E825" t="str">
        <f t="shared" si="113"/>
        <v>Graduate or professional degree</v>
      </c>
      <c r="F825" t="str">
        <f>INDEX($K$4:$DJ$21,MATCH($C825,$H$4:$H$21,0),MATCH(_xlfn.CONCAT($B825,"_",F$3),$K$3:$DJ$3,0))</f>
        <v>81,508</v>
      </c>
      <c r="G825" t="str">
        <f>INDEX($K$4:$DJ$21,MATCH($C825,$H$4:$H$21,0),MATCH(_xlfn.CONCAT($B825,"_",G$3),$K$3:$DJ$3,0))</f>
        <v>±5,281</v>
      </c>
    </row>
    <row r="826" spans="2:7" x14ac:dyDescent="0.3">
      <c r="B826" t="s">
        <v>90</v>
      </c>
      <c r="C826" t="s">
        <v>1872</v>
      </c>
      <c r="D826" t="str">
        <f>LEFT(C826,(FIND("_",C826)-1))</f>
        <v>female</v>
      </c>
      <c r="E826" t="str">
        <f t="shared" si="113"/>
        <v>Female:</v>
      </c>
      <c r="F826" t="str">
        <f>INDEX($K$4:$DJ$21,MATCH($C826,$H$4:$H$21,0),MATCH(_xlfn.CONCAT($B826,"_",F$3),$K$3:$DJ$3,0))</f>
        <v>46,082</v>
      </c>
      <c r="G826" t="str">
        <f>INDEX($K$4:$DJ$21,MATCH($C826,$H$4:$H$21,0),MATCH(_xlfn.CONCAT($B826,"_",G$3),$K$3:$DJ$3,0))</f>
        <v>±1,512</v>
      </c>
    </row>
    <row r="827" spans="2:7" x14ac:dyDescent="0.3">
      <c r="B827" t="s">
        <v>90</v>
      </c>
      <c r="C827" t="s">
        <v>1873</v>
      </c>
      <c r="D827" t="str">
        <f>LEFT(C827,(FIND("_",C827)-1))</f>
        <v>female</v>
      </c>
      <c r="E827" t="str">
        <f t="shared" si="113"/>
        <v>Less than high school graduate</v>
      </c>
      <c r="F827" t="str">
        <f>INDEX($K$4:$DJ$21,MATCH($C827,$H$4:$H$21,0),MATCH(_xlfn.CONCAT($B827,"_",F$3),$K$3:$DJ$3,0))</f>
        <v>29,123</v>
      </c>
      <c r="G827" t="str">
        <f>INDEX($K$4:$DJ$21,MATCH($C827,$H$4:$H$21,0),MATCH(_xlfn.CONCAT($B827,"_",G$3),$K$3:$DJ$3,0))</f>
        <v>±3,797</v>
      </c>
    </row>
    <row r="828" spans="2:7" x14ac:dyDescent="0.3">
      <c r="B828" t="s">
        <v>90</v>
      </c>
      <c r="C828" t="s">
        <v>1874</v>
      </c>
      <c r="D828" t="str">
        <f>LEFT(C828,(FIND("_",C828)-1))</f>
        <v>female</v>
      </c>
      <c r="E828" t="str">
        <f t="shared" si="113"/>
        <v>High school graduate (includes equivalency)</v>
      </c>
      <c r="F828" t="str">
        <f>INDEX($K$4:$DJ$21,MATCH($C828,$H$4:$H$21,0),MATCH(_xlfn.CONCAT($B828,"_",F$3),$K$3:$DJ$3,0))</f>
        <v>33,734</v>
      </c>
      <c r="G828" t="str">
        <f>INDEX($K$4:$DJ$21,MATCH($C828,$H$4:$H$21,0),MATCH(_xlfn.CONCAT($B828,"_",G$3),$K$3:$DJ$3,0))</f>
        <v>±2,245</v>
      </c>
    </row>
    <row r="829" spans="2:7" x14ac:dyDescent="0.3">
      <c r="B829" t="s">
        <v>90</v>
      </c>
      <c r="C829" t="s">
        <v>1875</v>
      </c>
      <c r="D829" t="str">
        <f>LEFT(C829,(FIND("_",C829)-1))</f>
        <v>female</v>
      </c>
      <c r="E829" t="str">
        <f t="shared" si="113"/>
        <v>Some college or associate's degree</v>
      </c>
      <c r="F829" t="str">
        <f>INDEX($K$4:$DJ$21,MATCH($C829,$H$4:$H$21,0),MATCH(_xlfn.CONCAT($B829,"_",F$3),$K$3:$DJ$3,0))</f>
        <v>38,509</v>
      </c>
      <c r="G829" t="str">
        <f>INDEX($K$4:$DJ$21,MATCH($C829,$H$4:$H$21,0),MATCH(_xlfn.CONCAT($B829,"_",G$3),$K$3:$DJ$3,0))</f>
        <v>±2,051</v>
      </c>
    </row>
    <row r="830" spans="2:7" x14ac:dyDescent="0.3">
      <c r="B830" t="s">
        <v>90</v>
      </c>
      <c r="C830" t="s">
        <v>1876</v>
      </c>
      <c r="D830" t="str">
        <f>LEFT(C830,(FIND("_",C830)-1))</f>
        <v>female</v>
      </c>
      <c r="E830" t="str">
        <f t="shared" si="113"/>
        <v>Bachelor's degree</v>
      </c>
      <c r="F830" t="str">
        <f>INDEX($K$4:$DJ$21,MATCH($C830,$H$4:$H$21,0),MATCH(_xlfn.CONCAT($B830,"_",F$3),$K$3:$DJ$3,0))</f>
        <v>53,601</v>
      </c>
      <c r="G830" t="str">
        <f>INDEX($K$4:$DJ$21,MATCH($C830,$H$4:$H$21,0),MATCH(_xlfn.CONCAT($B830,"_",G$3),$K$3:$DJ$3,0))</f>
        <v>±2,353</v>
      </c>
    </row>
    <row r="831" spans="2:7" x14ac:dyDescent="0.3">
      <c r="B831" t="s">
        <v>90</v>
      </c>
      <c r="C831" t="s">
        <v>1877</v>
      </c>
      <c r="D831" t="str">
        <f>LEFT(C831,(FIND("_",C831)-1))</f>
        <v>female</v>
      </c>
      <c r="E831" t="str">
        <f t="shared" si="113"/>
        <v>Graduate or professional degree</v>
      </c>
      <c r="F831" t="str">
        <f>INDEX($K$4:$DJ$21,MATCH($C831,$H$4:$H$21,0),MATCH(_xlfn.CONCAT($B831,"_",F$3),$K$3:$DJ$3,0))</f>
        <v>62,549</v>
      </c>
      <c r="G831" t="str">
        <f>INDEX($K$4:$DJ$21,MATCH($C831,$H$4:$H$21,0),MATCH(_xlfn.CONCAT($B831,"_",G$3),$K$3:$DJ$3,0))</f>
        <v>±2,607</v>
      </c>
    </row>
    <row r="832" spans="2:7" x14ac:dyDescent="0.3">
      <c r="B832" t="s">
        <v>91</v>
      </c>
      <c r="C832" t="s">
        <v>1880</v>
      </c>
      <c r="D832" t="str">
        <f>LEFT(C832,(FIND("_",C832)-1))</f>
        <v>total</v>
      </c>
      <c r="E832" t="str">
        <f t="shared" si="113"/>
        <v>Total:</v>
      </c>
      <c r="F832" t="str">
        <f>INDEX($K$4:$DJ$21,MATCH($C832,$H$4:$H$21,0),MATCH(_xlfn.CONCAT($B832,"_",F$3),$K$3:$DJ$3,0))</f>
        <v>55,607</v>
      </c>
      <c r="G832" t="str">
        <f>INDEX($K$4:$DJ$21,MATCH($C832,$H$4:$H$21,0),MATCH(_xlfn.CONCAT($B832,"_",G$3),$K$3:$DJ$3,0))</f>
        <v>±529</v>
      </c>
    </row>
    <row r="833" spans="2:7" x14ac:dyDescent="0.3">
      <c r="B833" t="s">
        <v>91</v>
      </c>
      <c r="C833" t="s">
        <v>1861</v>
      </c>
      <c r="D833" t="str">
        <f>LEFT(C833,(FIND("_",C833)-1))</f>
        <v>total</v>
      </c>
      <c r="E833" t="str">
        <f t="shared" si="113"/>
        <v>Less than high school graduate</v>
      </c>
      <c r="F833" t="str">
        <f>INDEX($K$4:$DJ$21,MATCH($C833,$H$4:$H$21,0),MATCH(_xlfn.CONCAT($B833,"_",F$3),$K$3:$DJ$3,0))</f>
        <v>30,436</v>
      </c>
      <c r="G833" t="str">
        <f>INDEX($K$4:$DJ$21,MATCH($C833,$H$4:$H$21,0),MATCH(_xlfn.CONCAT($B833,"_",G$3),$K$3:$DJ$3,0))</f>
        <v>±890</v>
      </c>
    </row>
    <row r="834" spans="2:7" x14ac:dyDescent="0.3">
      <c r="B834" t="s">
        <v>91</v>
      </c>
      <c r="C834" t="s">
        <v>1862</v>
      </c>
      <c r="D834" t="str">
        <f>LEFT(C834,(FIND("_",C834)-1))</f>
        <v>total</v>
      </c>
      <c r="E834" t="str">
        <f t="shared" si="113"/>
        <v>High school graduate (includes equivalency)</v>
      </c>
      <c r="F834" t="str">
        <f>INDEX($K$4:$DJ$21,MATCH($C834,$H$4:$H$21,0),MATCH(_xlfn.CONCAT($B834,"_",F$3),$K$3:$DJ$3,0))</f>
        <v>39,730</v>
      </c>
      <c r="G834" t="str">
        <f>INDEX($K$4:$DJ$21,MATCH($C834,$H$4:$H$21,0),MATCH(_xlfn.CONCAT($B834,"_",G$3),$K$3:$DJ$3,0))</f>
        <v>±835</v>
      </c>
    </row>
    <row r="835" spans="2:7" x14ac:dyDescent="0.3">
      <c r="B835" t="s">
        <v>91</v>
      </c>
      <c r="C835" t="s">
        <v>1863</v>
      </c>
      <c r="D835" t="str">
        <f>LEFT(C835,(FIND("_",C835)-1))</f>
        <v>total</v>
      </c>
      <c r="E835" t="str">
        <f t="shared" si="113"/>
        <v>Some college or associate's degree</v>
      </c>
      <c r="F835" t="str">
        <f>INDEX($K$4:$DJ$21,MATCH($C835,$H$4:$H$21,0),MATCH(_xlfn.CONCAT($B835,"_",F$3),$K$3:$DJ$3,0))</f>
        <v>45,135</v>
      </c>
      <c r="G835" t="str">
        <f>INDEX($K$4:$DJ$21,MATCH($C835,$H$4:$H$21,0),MATCH(_xlfn.CONCAT($B835,"_",G$3),$K$3:$DJ$3,0))</f>
        <v>±748</v>
      </c>
    </row>
    <row r="836" spans="2:7" x14ac:dyDescent="0.3">
      <c r="B836" t="s">
        <v>91</v>
      </c>
      <c r="C836" t="s">
        <v>1864</v>
      </c>
      <c r="D836" t="str">
        <f>LEFT(C836,(FIND("_",C836)-1))</f>
        <v>total</v>
      </c>
      <c r="E836" t="str">
        <f t="shared" si="113"/>
        <v>Bachelor's degree</v>
      </c>
      <c r="F836" t="str">
        <f>INDEX($K$4:$DJ$21,MATCH($C836,$H$4:$H$21,0),MATCH(_xlfn.CONCAT($B836,"_",F$3),$K$3:$DJ$3,0))</f>
        <v>73,893</v>
      </c>
      <c r="G836" t="str">
        <f>INDEX($K$4:$DJ$21,MATCH($C836,$H$4:$H$21,0),MATCH(_xlfn.CONCAT($B836,"_",G$3),$K$3:$DJ$3,0))</f>
        <v>±1,062</v>
      </c>
    </row>
    <row r="837" spans="2:7" x14ac:dyDescent="0.3">
      <c r="B837" t="s">
        <v>91</v>
      </c>
      <c r="C837" t="s">
        <v>1865</v>
      </c>
      <c r="D837" t="str">
        <f>LEFT(C837,(FIND("_",C837)-1))</f>
        <v>total</v>
      </c>
      <c r="E837" t="str">
        <f t="shared" ref="E837:E900" si="114">RIGHT(C837,LEN(C837)-FIND("_",C837))</f>
        <v>Graduate or professional degree</v>
      </c>
      <c r="F837" t="str">
        <f>INDEX($K$4:$DJ$21,MATCH($C837,$H$4:$H$21,0),MATCH(_xlfn.CONCAT($B837,"_",F$3),$K$3:$DJ$3,0))</f>
        <v>96,914</v>
      </c>
      <c r="G837" t="str">
        <f>INDEX($K$4:$DJ$21,MATCH($C837,$H$4:$H$21,0),MATCH(_xlfn.CONCAT($B837,"_",G$3),$K$3:$DJ$3,0))</f>
        <v>±1,436</v>
      </c>
    </row>
    <row r="838" spans="2:7" x14ac:dyDescent="0.3">
      <c r="B838" t="s">
        <v>91</v>
      </c>
      <c r="C838" t="s">
        <v>1866</v>
      </c>
      <c r="D838" t="str">
        <f>LEFT(C838,(FIND("_",C838)-1))</f>
        <v>male</v>
      </c>
      <c r="E838" t="str">
        <f t="shared" si="114"/>
        <v>Male:</v>
      </c>
      <c r="F838" t="str">
        <f>INDEX($K$4:$DJ$21,MATCH($C838,$H$4:$H$21,0),MATCH(_xlfn.CONCAT($B838,"_",F$3),$K$3:$DJ$3,0))</f>
        <v>64,525</v>
      </c>
      <c r="G838" t="str">
        <f>INDEX($K$4:$DJ$21,MATCH($C838,$H$4:$H$21,0),MATCH(_xlfn.CONCAT($B838,"_",G$3),$K$3:$DJ$3,0))</f>
        <v>±711</v>
      </c>
    </row>
    <row r="839" spans="2:7" x14ac:dyDescent="0.3">
      <c r="B839" t="s">
        <v>91</v>
      </c>
      <c r="C839" t="s">
        <v>1867</v>
      </c>
      <c r="D839" t="str">
        <f>LEFT(C839,(FIND("_",C839)-1))</f>
        <v>male</v>
      </c>
      <c r="E839" t="str">
        <f t="shared" si="114"/>
        <v>Less than high school graduate</v>
      </c>
      <c r="F839" t="str">
        <f>INDEX($K$4:$DJ$21,MATCH($C839,$H$4:$H$21,0),MATCH(_xlfn.CONCAT($B839,"_",F$3),$K$3:$DJ$3,0))</f>
        <v>36,498</v>
      </c>
      <c r="G839" t="str">
        <f>INDEX($K$4:$DJ$21,MATCH($C839,$H$4:$H$21,0),MATCH(_xlfn.CONCAT($B839,"_",G$3),$K$3:$DJ$3,0))</f>
        <v>±1,255</v>
      </c>
    </row>
    <row r="840" spans="2:7" x14ac:dyDescent="0.3">
      <c r="B840" t="s">
        <v>91</v>
      </c>
      <c r="C840" t="s">
        <v>1868</v>
      </c>
      <c r="D840" t="str">
        <f>LEFT(C840,(FIND("_",C840)-1))</f>
        <v>male</v>
      </c>
      <c r="E840" t="str">
        <f t="shared" si="114"/>
        <v>High school graduate (includes equivalency)</v>
      </c>
      <c r="F840" t="str">
        <f>INDEX($K$4:$DJ$21,MATCH($C840,$H$4:$H$21,0),MATCH(_xlfn.CONCAT($B840,"_",F$3),$K$3:$DJ$3,0))</f>
        <v>46,450</v>
      </c>
      <c r="G840" t="str">
        <f>INDEX($K$4:$DJ$21,MATCH($C840,$H$4:$H$21,0),MATCH(_xlfn.CONCAT($B840,"_",G$3),$K$3:$DJ$3,0))</f>
        <v>±1,338</v>
      </c>
    </row>
    <row r="841" spans="2:7" x14ac:dyDescent="0.3">
      <c r="B841" t="s">
        <v>91</v>
      </c>
      <c r="C841" t="s">
        <v>1869</v>
      </c>
      <c r="D841" t="str">
        <f>LEFT(C841,(FIND("_",C841)-1))</f>
        <v>male</v>
      </c>
      <c r="E841" t="str">
        <f t="shared" si="114"/>
        <v>Some college or associate's degree</v>
      </c>
      <c r="F841" t="str">
        <f>INDEX($K$4:$DJ$21,MATCH($C841,$H$4:$H$21,0),MATCH(_xlfn.CONCAT($B841,"_",F$3),$K$3:$DJ$3,0))</f>
        <v>54,515</v>
      </c>
      <c r="G841" t="str">
        <f>INDEX($K$4:$DJ$21,MATCH($C841,$H$4:$H$21,0),MATCH(_xlfn.CONCAT($B841,"_",G$3),$K$3:$DJ$3,0))</f>
        <v>±1,048</v>
      </c>
    </row>
    <row r="842" spans="2:7" x14ac:dyDescent="0.3">
      <c r="B842" t="s">
        <v>91</v>
      </c>
      <c r="C842" t="s">
        <v>1870</v>
      </c>
      <c r="D842" t="str">
        <f>LEFT(C842,(FIND("_",C842)-1))</f>
        <v>male</v>
      </c>
      <c r="E842" t="str">
        <f t="shared" si="114"/>
        <v>Bachelor's degree</v>
      </c>
      <c r="F842" t="str">
        <f>INDEX($K$4:$DJ$21,MATCH($C842,$H$4:$H$21,0),MATCH(_xlfn.CONCAT($B842,"_",F$3),$K$3:$DJ$3,0))</f>
        <v>88,211</v>
      </c>
      <c r="G842" t="str">
        <f>INDEX($K$4:$DJ$21,MATCH($C842,$H$4:$H$21,0),MATCH(_xlfn.CONCAT($B842,"_",G$3),$K$3:$DJ$3,0))</f>
        <v>±2,101</v>
      </c>
    </row>
    <row r="843" spans="2:7" x14ac:dyDescent="0.3">
      <c r="B843" t="s">
        <v>91</v>
      </c>
      <c r="C843" t="s">
        <v>1871</v>
      </c>
      <c r="D843" t="str">
        <f>LEFT(C843,(FIND("_",C843)-1))</f>
        <v>male</v>
      </c>
      <c r="E843" t="str">
        <f t="shared" si="114"/>
        <v>Graduate or professional degree</v>
      </c>
      <c r="F843" t="str">
        <f>INDEX($K$4:$DJ$21,MATCH($C843,$H$4:$H$21,0),MATCH(_xlfn.CONCAT($B843,"_",F$3),$K$3:$DJ$3,0))</f>
        <v>120,363</v>
      </c>
      <c r="G843" t="str">
        <f>INDEX($K$4:$DJ$21,MATCH($C843,$H$4:$H$21,0),MATCH(_xlfn.CONCAT($B843,"_",G$3),$K$3:$DJ$3,0))</f>
        <v>±2,849</v>
      </c>
    </row>
    <row r="844" spans="2:7" x14ac:dyDescent="0.3">
      <c r="B844" t="s">
        <v>91</v>
      </c>
      <c r="C844" t="s">
        <v>1872</v>
      </c>
      <c r="D844" t="str">
        <f>LEFT(C844,(FIND("_",C844)-1))</f>
        <v>female</v>
      </c>
      <c r="E844" t="str">
        <f t="shared" si="114"/>
        <v>Female:</v>
      </c>
      <c r="F844" t="str">
        <f>INDEX($K$4:$DJ$21,MATCH($C844,$H$4:$H$21,0),MATCH(_xlfn.CONCAT($B844,"_",F$3),$K$3:$DJ$3,0))</f>
        <v>47,280</v>
      </c>
      <c r="G844" t="str">
        <f>INDEX($K$4:$DJ$21,MATCH($C844,$H$4:$H$21,0),MATCH(_xlfn.CONCAT($B844,"_",G$3),$K$3:$DJ$3,0))</f>
        <v>±623</v>
      </c>
    </row>
    <row r="845" spans="2:7" x14ac:dyDescent="0.3">
      <c r="B845" t="s">
        <v>91</v>
      </c>
      <c r="C845" t="s">
        <v>1873</v>
      </c>
      <c r="D845" t="str">
        <f>LEFT(C845,(FIND("_",C845)-1))</f>
        <v>female</v>
      </c>
      <c r="E845" t="str">
        <f t="shared" si="114"/>
        <v>Less than high school graduate</v>
      </c>
      <c r="F845" t="str">
        <f>INDEX($K$4:$DJ$21,MATCH($C845,$H$4:$H$21,0),MATCH(_xlfn.CONCAT($B845,"_",F$3),$K$3:$DJ$3,0))</f>
        <v>21,407</v>
      </c>
      <c r="G845" t="str">
        <f>INDEX($K$4:$DJ$21,MATCH($C845,$H$4:$H$21,0),MATCH(_xlfn.CONCAT($B845,"_",G$3),$K$3:$DJ$3,0))</f>
        <v>±926</v>
      </c>
    </row>
    <row r="846" spans="2:7" x14ac:dyDescent="0.3">
      <c r="B846" t="s">
        <v>91</v>
      </c>
      <c r="C846" t="s">
        <v>1874</v>
      </c>
      <c r="D846" t="str">
        <f>LEFT(C846,(FIND("_",C846)-1))</f>
        <v>female</v>
      </c>
      <c r="E846" t="str">
        <f t="shared" si="114"/>
        <v>High school graduate (includes equivalency)</v>
      </c>
      <c r="F846" t="str">
        <f>INDEX($K$4:$DJ$21,MATCH($C846,$H$4:$H$21,0),MATCH(_xlfn.CONCAT($B846,"_",F$3),$K$3:$DJ$3,0))</f>
        <v>30,867</v>
      </c>
      <c r="G846" t="str">
        <f>INDEX($K$4:$DJ$21,MATCH($C846,$H$4:$H$21,0),MATCH(_xlfn.CONCAT($B846,"_",G$3),$K$3:$DJ$3,0))</f>
        <v>±480</v>
      </c>
    </row>
    <row r="847" spans="2:7" x14ac:dyDescent="0.3">
      <c r="B847" t="s">
        <v>91</v>
      </c>
      <c r="C847" t="s">
        <v>1875</v>
      </c>
      <c r="D847" t="str">
        <f>LEFT(C847,(FIND("_",C847)-1))</f>
        <v>female</v>
      </c>
      <c r="E847" t="str">
        <f t="shared" si="114"/>
        <v>Some college or associate's degree</v>
      </c>
      <c r="F847" t="str">
        <f>INDEX($K$4:$DJ$21,MATCH($C847,$H$4:$H$21,0),MATCH(_xlfn.CONCAT($B847,"_",F$3),$K$3:$DJ$3,0))</f>
        <v>38,271</v>
      </c>
      <c r="G847" t="str">
        <f>INDEX($K$4:$DJ$21,MATCH($C847,$H$4:$H$21,0),MATCH(_xlfn.CONCAT($B847,"_",G$3),$K$3:$DJ$3,0))</f>
        <v>±1,185</v>
      </c>
    </row>
    <row r="848" spans="2:7" x14ac:dyDescent="0.3">
      <c r="B848" t="s">
        <v>91</v>
      </c>
      <c r="C848" t="s">
        <v>1876</v>
      </c>
      <c r="D848" t="str">
        <f>LEFT(C848,(FIND("_",C848)-1))</f>
        <v>female</v>
      </c>
      <c r="E848" t="str">
        <f t="shared" si="114"/>
        <v>Bachelor's degree</v>
      </c>
      <c r="F848" t="str">
        <f>INDEX($K$4:$DJ$21,MATCH($C848,$H$4:$H$21,0),MATCH(_xlfn.CONCAT($B848,"_",F$3),$K$3:$DJ$3,0))</f>
        <v>60,677</v>
      </c>
      <c r="G848" t="str">
        <f>INDEX($K$4:$DJ$21,MATCH($C848,$H$4:$H$21,0),MATCH(_xlfn.CONCAT($B848,"_",G$3),$K$3:$DJ$3,0))</f>
        <v>±1,243</v>
      </c>
    </row>
    <row r="849" spans="2:7" x14ac:dyDescent="0.3">
      <c r="B849" t="s">
        <v>91</v>
      </c>
      <c r="C849" t="s">
        <v>1877</v>
      </c>
      <c r="D849" t="str">
        <f>LEFT(C849,(FIND("_",C849)-1))</f>
        <v>female</v>
      </c>
      <c r="E849" t="str">
        <f t="shared" si="114"/>
        <v>Graduate or professional degree</v>
      </c>
      <c r="F849" t="str">
        <f>INDEX($K$4:$DJ$21,MATCH($C849,$H$4:$H$21,0),MATCH(_xlfn.CONCAT($B849,"_",F$3),$K$3:$DJ$3,0))</f>
        <v>79,392</v>
      </c>
      <c r="G849" t="str">
        <f>INDEX($K$4:$DJ$21,MATCH($C849,$H$4:$H$21,0),MATCH(_xlfn.CONCAT($B849,"_",G$3),$K$3:$DJ$3,0))</f>
        <v>±2,056</v>
      </c>
    </row>
    <row r="850" spans="2:7" x14ac:dyDescent="0.3">
      <c r="B850" t="s">
        <v>92</v>
      </c>
      <c r="C850" t="s">
        <v>1880</v>
      </c>
      <c r="D850" t="str">
        <f>LEFT(C850,(FIND("_",C850)-1))</f>
        <v>total</v>
      </c>
      <c r="E850" t="str">
        <f t="shared" si="114"/>
        <v>Total:</v>
      </c>
      <c r="F850" t="str">
        <f>INDEX($K$4:$DJ$21,MATCH($C850,$H$4:$H$21,0),MATCH(_xlfn.CONCAT($B850,"_",F$3),$K$3:$DJ$3,0))</f>
        <v>59,430</v>
      </c>
      <c r="G850" t="str">
        <f>INDEX($K$4:$DJ$21,MATCH($C850,$H$4:$H$21,0),MATCH(_xlfn.CONCAT($B850,"_",G$3),$K$3:$DJ$3,0))</f>
        <v>±775</v>
      </c>
    </row>
    <row r="851" spans="2:7" x14ac:dyDescent="0.3">
      <c r="B851" t="s">
        <v>92</v>
      </c>
      <c r="C851" t="s">
        <v>1861</v>
      </c>
      <c r="D851" t="str">
        <f>LEFT(C851,(FIND("_",C851)-1))</f>
        <v>total</v>
      </c>
      <c r="E851" t="str">
        <f t="shared" si="114"/>
        <v>Less than high school graduate</v>
      </c>
      <c r="F851" t="str">
        <f>INDEX($K$4:$DJ$21,MATCH($C851,$H$4:$H$21,0),MATCH(_xlfn.CONCAT($B851,"_",F$3),$K$3:$DJ$3,0))</f>
        <v>36,000</v>
      </c>
      <c r="G851" t="str">
        <f>INDEX($K$4:$DJ$21,MATCH($C851,$H$4:$H$21,0),MATCH(_xlfn.CONCAT($B851,"_",G$3),$K$3:$DJ$3,0))</f>
        <v>±984</v>
      </c>
    </row>
    <row r="852" spans="2:7" x14ac:dyDescent="0.3">
      <c r="B852" t="s">
        <v>92</v>
      </c>
      <c r="C852" t="s">
        <v>1862</v>
      </c>
      <c r="D852" t="str">
        <f>LEFT(C852,(FIND("_",C852)-1))</f>
        <v>total</v>
      </c>
      <c r="E852" t="str">
        <f t="shared" si="114"/>
        <v>High school graduate (includes equivalency)</v>
      </c>
      <c r="F852" t="str">
        <f>INDEX($K$4:$DJ$21,MATCH($C852,$H$4:$H$21,0),MATCH(_xlfn.CONCAT($B852,"_",F$3),$K$3:$DJ$3,0))</f>
        <v>42,288</v>
      </c>
      <c r="G852" t="str">
        <f>INDEX($K$4:$DJ$21,MATCH($C852,$H$4:$H$21,0),MATCH(_xlfn.CONCAT($B852,"_",G$3),$K$3:$DJ$3,0))</f>
        <v>±749</v>
      </c>
    </row>
    <row r="853" spans="2:7" x14ac:dyDescent="0.3">
      <c r="B853" t="s">
        <v>92</v>
      </c>
      <c r="C853" t="s">
        <v>1863</v>
      </c>
      <c r="D853" t="str">
        <f>LEFT(C853,(FIND("_",C853)-1))</f>
        <v>total</v>
      </c>
      <c r="E853" t="str">
        <f t="shared" si="114"/>
        <v>Some college or associate's degree</v>
      </c>
      <c r="F853" t="str">
        <f>INDEX($K$4:$DJ$21,MATCH($C853,$H$4:$H$21,0),MATCH(_xlfn.CONCAT($B853,"_",F$3),$K$3:$DJ$3,0))</f>
        <v>51,740</v>
      </c>
      <c r="G853" t="str">
        <f>INDEX($K$4:$DJ$21,MATCH($C853,$H$4:$H$21,0),MATCH(_xlfn.CONCAT($B853,"_",G$3),$K$3:$DJ$3,0))</f>
        <v>±658</v>
      </c>
    </row>
    <row r="854" spans="2:7" x14ac:dyDescent="0.3">
      <c r="B854" t="s">
        <v>92</v>
      </c>
      <c r="C854" t="s">
        <v>1864</v>
      </c>
      <c r="D854" t="str">
        <f>LEFT(C854,(FIND("_",C854)-1))</f>
        <v>total</v>
      </c>
      <c r="E854" t="str">
        <f t="shared" si="114"/>
        <v>Bachelor's degree</v>
      </c>
      <c r="F854" t="str">
        <f>INDEX($K$4:$DJ$21,MATCH($C854,$H$4:$H$21,0),MATCH(_xlfn.CONCAT($B854,"_",F$3),$K$3:$DJ$3,0))</f>
        <v>76,376</v>
      </c>
      <c r="G854" t="str">
        <f>INDEX($K$4:$DJ$21,MATCH($C854,$H$4:$H$21,0),MATCH(_xlfn.CONCAT($B854,"_",G$3),$K$3:$DJ$3,0))</f>
        <v>±1,126</v>
      </c>
    </row>
    <row r="855" spans="2:7" x14ac:dyDescent="0.3">
      <c r="B855" t="s">
        <v>92</v>
      </c>
      <c r="C855" t="s">
        <v>1865</v>
      </c>
      <c r="D855" t="str">
        <f>LEFT(C855,(FIND("_",C855)-1))</f>
        <v>total</v>
      </c>
      <c r="E855" t="str">
        <f t="shared" si="114"/>
        <v>Graduate or professional degree</v>
      </c>
      <c r="F855" t="str">
        <f>INDEX($K$4:$DJ$21,MATCH($C855,$H$4:$H$21,0),MATCH(_xlfn.CONCAT($B855,"_",F$3),$K$3:$DJ$3,0))</f>
        <v>100,613</v>
      </c>
      <c r="G855" t="str">
        <f>INDEX($K$4:$DJ$21,MATCH($C855,$H$4:$H$21,0),MATCH(_xlfn.CONCAT($B855,"_",G$3),$K$3:$DJ$3,0))</f>
        <v>±1,148</v>
      </c>
    </row>
    <row r="856" spans="2:7" x14ac:dyDescent="0.3">
      <c r="B856" t="s">
        <v>92</v>
      </c>
      <c r="C856" t="s">
        <v>1866</v>
      </c>
      <c r="D856" t="str">
        <f>LEFT(C856,(FIND("_",C856)-1))</f>
        <v>male</v>
      </c>
      <c r="E856" t="str">
        <f t="shared" si="114"/>
        <v>Male:</v>
      </c>
      <c r="F856" t="str">
        <f>INDEX($K$4:$DJ$21,MATCH($C856,$H$4:$H$21,0),MATCH(_xlfn.CONCAT($B856,"_",F$3),$K$3:$DJ$3,0))</f>
        <v>68,109</v>
      </c>
      <c r="G856" t="str">
        <f>INDEX($K$4:$DJ$21,MATCH($C856,$H$4:$H$21,0),MATCH(_xlfn.CONCAT($B856,"_",G$3),$K$3:$DJ$3,0))</f>
        <v>±1,072</v>
      </c>
    </row>
    <row r="857" spans="2:7" x14ac:dyDescent="0.3">
      <c r="B857" t="s">
        <v>92</v>
      </c>
      <c r="C857" t="s">
        <v>1867</v>
      </c>
      <c r="D857" t="str">
        <f>LEFT(C857,(FIND("_",C857)-1))</f>
        <v>male</v>
      </c>
      <c r="E857" t="str">
        <f t="shared" si="114"/>
        <v>Less than high school graduate</v>
      </c>
      <c r="F857" t="str">
        <f>INDEX($K$4:$DJ$21,MATCH($C857,$H$4:$H$21,0),MATCH(_xlfn.CONCAT($B857,"_",F$3),$K$3:$DJ$3,0))</f>
        <v>40,821</v>
      </c>
      <c r="G857" t="str">
        <f>INDEX($K$4:$DJ$21,MATCH($C857,$H$4:$H$21,0),MATCH(_xlfn.CONCAT($B857,"_",G$3),$K$3:$DJ$3,0))</f>
        <v>±1,085</v>
      </c>
    </row>
    <row r="858" spans="2:7" x14ac:dyDescent="0.3">
      <c r="B858" t="s">
        <v>92</v>
      </c>
      <c r="C858" t="s">
        <v>1868</v>
      </c>
      <c r="D858" t="str">
        <f>LEFT(C858,(FIND("_",C858)-1))</f>
        <v>male</v>
      </c>
      <c r="E858" t="str">
        <f t="shared" si="114"/>
        <v>High school graduate (includes equivalency)</v>
      </c>
      <c r="F858" t="str">
        <f>INDEX($K$4:$DJ$21,MATCH($C858,$H$4:$H$21,0),MATCH(_xlfn.CONCAT($B858,"_",F$3),$K$3:$DJ$3,0))</f>
        <v>50,374</v>
      </c>
      <c r="G858" t="str">
        <f>INDEX($K$4:$DJ$21,MATCH($C858,$H$4:$H$21,0),MATCH(_xlfn.CONCAT($B858,"_",G$3),$K$3:$DJ$3,0))</f>
        <v>±738</v>
      </c>
    </row>
    <row r="859" spans="2:7" x14ac:dyDescent="0.3">
      <c r="B859" t="s">
        <v>92</v>
      </c>
      <c r="C859" t="s">
        <v>1869</v>
      </c>
      <c r="D859" t="str">
        <f>LEFT(C859,(FIND("_",C859)-1))</f>
        <v>male</v>
      </c>
      <c r="E859" t="str">
        <f t="shared" si="114"/>
        <v>Some college or associate's degree</v>
      </c>
      <c r="F859" t="str">
        <f>INDEX($K$4:$DJ$21,MATCH($C859,$H$4:$H$21,0),MATCH(_xlfn.CONCAT($B859,"_",F$3),$K$3:$DJ$3,0))</f>
        <v>61,596</v>
      </c>
      <c r="G859" t="str">
        <f>INDEX($K$4:$DJ$21,MATCH($C859,$H$4:$H$21,0),MATCH(_xlfn.CONCAT($B859,"_",G$3),$K$3:$DJ$3,0))</f>
        <v>±853</v>
      </c>
    </row>
    <row r="860" spans="2:7" x14ac:dyDescent="0.3">
      <c r="B860" t="s">
        <v>92</v>
      </c>
      <c r="C860" t="s">
        <v>1870</v>
      </c>
      <c r="D860" t="str">
        <f>LEFT(C860,(FIND("_",C860)-1))</f>
        <v>male</v>
      </c>
      <c r="E860" t="str">
        <f t="shared" si="114"/>
        <v>Bachelor's degree</v>
      </c>
      <c r="F860" t="str">
        <f>INDEX($K$4:$DJ$21,MATCH($C860,$H$4:$H$21,0),MATCH(_xlfn.CONCAT($B860,"_",F$3),$K$3:$DJ$3,0))</f>
        <v>93,135</v>
      </c>
      <c r="G860" t="str">
        <f>INDEX($K$4:$DJ$21,MATCH($C860,$H$4:$H$21,0),MATCH(_xlfn.CONCAT($B860,"_",G$3),$K$3:$DJ$3,0))</f>
        <v>±2,212</v>
      </c>
    </row>
    <row r="861" spans="2:7" x14ac:dyDescent="0.3">
      <c r="B861" t="s">
        <v>92</v>
      </c>
      <c r="C861" t="s">
        <v>1871</v>
      </c>
      <c r="D861" t="str">
        <f>LEFT(C861,(FIND("_",C861)-1))</f>
        <v>male</v>
      </c>
      <c r="E861" t="str">
        <f t="shared" si="114"/>
        <v>Graduate or professional degree</v>
      </c>
      <c r="F861" t="str">
        <f>INDEX($K$4:$DJ$21,MATCH($C861,$H$4:$H$21,0),MATCH(_xlfn.CONCAT($B861,"_",F$3),$K$3:$DJ$3,0))</f>
        <v>123,731</v>
      </c>
      <c r="G861" t="str">
        <f>INDEX($K$4:$DJ$21,MATCH($C861,$H$4:$H$21,0),MATCH(_xlfn.CONCAT($B861,"_",G$3),$K$3:$DJ$3,0))</f>
        <v>±3,155</v>
      </c>
    </row>
    <row r="862" spans="2:7" x14ac:dyDescent="0.3">
      <c r="B862" t="s">
        <v>92</v>
      </c>
      <c r="C862" t="s">
        <v>1872</v>
      </c>
      <c r="D862" t="str">
        <f>LEFT(C862,(FIND("_",C862)-1))</f>
        <v>female</v>
      </c>
      <c r="E862" t="str">
        <f t="shared" si="114"/>
        <v>Female:</v>
      </c>
      <c r="F862" t="str">
        <f>INDEX($K$4:$DJ$21,MATCH($C862,$H$4:$H$21,0),MATCH(_xlfn.CONCAT($B862,"_",F$3),$K$3:$DJ$3,0))</f>
        <v>49,352</v>
      </c>
      <c r="G862" t="str">
        <f>INDEX($K$4:$DJ$21,MATCH($C862,$H$4:$H$21,0),MATCH(_xlfn.CONCAT($B862,"_",G$3),$K$3:$DJ$3,0))</f>
        <v>±1,021</v>
      </c>
    </row>
    <row r="863" spans="2:7" x14ac:dyDescent="0.3">
      <c r="B863" t="s">
        <v>92</v>
      </c>
      <c r="C863" t="s">
        <v>1873</v>
      </c>
      <c r="D863" t="str">
        <f>LEFT(C863,(FIND("_",C863)-1))</f>
        <v>female</v>
      </c>
      <c r="E863" t="str">
        <f t="shared" si="114"/>
        <v>Less than high school graduate</v>
      </c>
      <c r="F863" t="str">
        <f>INDEX($K$4:$DJ$21,MATCH($C863,$H$4:$H$21,0),MATCH(_xlfn.CONCAT($B863,"_",F$3),$K$3:$DJ$3,0))</f>
        <v>27,512</v>
      </c>
      <c r="G863" t="str">
        <f>INDEX($K$4:$DJ$21,MATCH($C863,$H$4:$H$21,0),MATCH(_xlfn.CONCAT($B863,"_",G$3),$K$3:$DJ$3,0))</f>
        <v>±1,856</v>
      </c>
    </row>
    <row r="864" spans="2:7" x14ac:dyDescent="0.3">
      <c r="B864" t="s">
        <v>92</v>
      </c>
      <c r="C864" t="s">
        <v>1874</v>
      </c>
      <c r="D864" t="str">
        <f>LEFT(C864,(FIND("_",C864)-1))</f>
        <v>female</v>
      </c>
      <c r="E864" t="str">
        <f t="shared" si="114"/>
        <v>High school graduate (includes equivalency)</v>
      </c>
      <c r="F864" t="str">
        <f>INDEX($K$4:$DJ$21,MATCH($C864,$H$4:$H$21,0),MATCH(_xlfn.CONCAT($B864,"_",F$3),$K$3:$DJ$3,0))</f>
        <v>35,322</v>
      </c>
      <c r="G864" t="str">
        <f>INDEX($K$4:$DJ$21,MATCH($C864,$H$4:$H$21,0),MATCH(_xlfn.CONCAT($B864,"_",G$3),$K$3:$DJ$3,0))</f>
        <v>±949</v>
      </c>
    </row>
    <row r="865" spans="2:7" x14ac:dyDescent="0.3">
      <c r="B865" t="s">
        <v>92</v>
      </c>
      <c r="C865" t="s">
        <v>1875</v>
      </c>
      <c r="D865" t="str">
        <f>LEFT(C865,(FIND("_",C865)-1))</f>
        <v>female</v>
      </c>
      <c r="E865" t="str">
        <f t="shared" si="114"/>
        <v>Some college or associate's degree</v>
      </c>
      <c r="F865" t="str">
        <f>INDEX($K$4:$DJ$21,MATCH($C865,$H$4:$H$21,0),MATCH(_xlfn.CONCAT($B865,"_",F$3),$K$3:$DJ$3,0))</f>
        <v>42,451</v>
      </c>
      <c r="G865" t="str">
        <f>INDEX($K$4:$DJ$21,MATCH($C865,$H$4:$H$21,0),MATCH(_xlfn.CONCAT($B865,"_",G$3),$K$3:$DJ$3,0))</f>
        <v>±924</v>
      </c>
    </row>
    <row r="866" spans="2:7" x14ac:dyDescent="0.3">
      <c r="B866" t="s">
        <v>92</v>
      </c>
      <c r="C866" t="s">
        <v>1876</v>
      </c>
      <c r="D866" t="str">
        <f>LEFT(C866,(FIND("_",C866)-1))</f>
        <v>female</v>
      </c>
      <c r="E866" t="str">
        <f t="shared" si="114"/>
        <v>Bachelor's degree</v>
      </c>
      <c r="F866" t="str">
        <f>INDEX($K$4:$DJ$21,MATCH($C866,$H$4:$H$21,0),MATCH(_xlfn.CONCAT($B866,"_",F$3),$K$3:$DJ$3,0))</f>
        <v>61,852</v>
      </c>
      <c r="G866" t="str">
        <f>INDEX($K$4:$DJ$21,MATCH($C866,$H$4:$H$21,0),MATCH(_xlfn.CONCAT($B866,"_",G$3),$K$3:$DJ$3,0))</f>
        <v>±975</v>
      </c>
    </row>
    <row r="867" spans="2:7" x14ac:dyDescent="0.3">
      <c r="B867" t="s">
        <v>92</v>
      </c>
      <c r="C867" t="s">
        <v>1877</v>
      </c>
      <c r="D867" t="str">
        <f>LEFT(C867,(FIND("_",C867)-1))</f>
        <v>female</v>
      </c>
      <c r="E867" t="str">
        <f t="shared" si="114"/>
        <v>Graduate or professional degree</v>
      </c>
      <c r="F867" t="str">
        <f>INDEX($K$4:$DJ$21,MATCH($C867,$H$4:$H$21,0),MATCH(_xlfn.CONCAT($B867,"_",F$3),$K$3:$DJ$3,0))</f>
        <v>83,186</v>
      </c>
      <c r="G867" t="str">
        <f>INDEX($K$4:$DJ$21,MATCH($C867,$H$4:$H$21,0),MATCH(_xlfn.CONCAT($B867,"_",G$3),$K$3:$DJ$3,0))</f>
        <v>±1,782</v>
      </c>
    </row>
    <row r="868" spans="2:7" x14ac:dyDescent="0.3">
      <c r="B868" t="s">
        <v>93</v>
      </c>
      <c r="C868" t="s">
        <v>1880</v>
      </c>
      <c r="D868" t="str">
        <f>LEFT(C868,(FIND("_",C868)-1))</f>
        <v>total</v>
      </c>
      <c r="E868" t="str">
        <f t="shared" si="114"/>
        <v>Total:</v>
      </c>
      <c r="F868" t="str">
        <f>INDEX($K$4:$DJ$21,MATCH($C868,$H$4:$H$21,0),MATCH(_xlfn.CONCAT($B868,"_",F$3),$K$3:$DJ$3,0))</f>
        <v>42,738</v>
      </c>
      <c r="G868" t="str">
        <f>INDEX($K$4:$DJ$21,MATCH($C868,$H$4:$H$21,0),MATCH(_xlfn.CONCAT($B868,"_",G$3),$K$3:$DJ$3,0))</f>
        <v>±814</v>
      </c>
    </row>
    <row r="869" spans="2:7" x14ac:dyDescent="0.3">
      <c r="B869" t="s">
        <v>93</v>
      </c>
      <c r="C869" t="s">
        <v>1861</v>
      </c>
      <c r="D869" t="str">
        <f>LEFT(C869,(FIND("_",C869)-1))</f>
        <v>total</v>
      </c>
      <c r="E869" t="str">
        <f t="shared" si="114"/>
        <v>Less than high school graduate</v>
      </c>
      <c r="F869" t="str">
        <f>INDEX($K$4:$DJ$21,MATCH($C869,$H$4:$H$21,0),MATCH(_xlfn.CONCAT($B869,"_",F$3),$K$3:$DJ$3,0))</f>
        <v>26,692</v>
      </c>
      <c r="G869" t="str">
        <f>INDEX($K$4:$DJ$21,MATCH($C869,$H$4:$H$21,0),MATCH(_xlfn.CONCAT($B869,"_",G$3),$K$3:$DJ$3,0))</f>
        <v>±2,487</v>
      </c>
    </row>
    <row r="870" spans="2:7" x14ac:dyDescent="0.3">
      <c r="B870" t="s">
        <v>93</v>
      </c>
      <c r="C870" t="s">
        <v>1862</v>
      </c>
      <c r="D870" t="str">
        <f>LEFT(C870,(FIND("_",C870)-1))</f>
        <v>total</v>
      </c>
      <c r="E870" t="str">
        <f t="shared" si="114"/>
        <v>High school graduate (includes equivalency)</v>
      </c>
      <c r="F870" t="str">
        <f>INDEX($K$4:$DJ$21,MATCH($C870,$H$4:$H$21,0),MATCH(_xlfn.CONCAT($B870,"_",F$3),$K$3:$DJ$3,0))</f>
        <v>35,052</v>
      </c>
      <c r="G870" t="str">
        <f>INDEX($K$4:$DJ$21,MATCH($C870,$H$4:$H$21,0),MATCH(_xlfn.CONCAT($B870,"_",G$3),$K$3:$DJ$3,0))</f>
        <v>±1,392</v>
      </c>
    </row>
    <row r="871" spans="2:7" x14ac:dyDescent="0.3">
      <c r="B871" t="s">
        <v>93</v>
      </c>
      <c r="C871" t="s">
        <v>1863</v>
      </c>
      <c r="D871" t="str">
        <f>LEFT(C871,(FIND("_",C871)-1))</f>
        <v>total</v>
      </c>
      <c r="E871" t="str">
        <f t="shared" si="114"/>
        <v>Some college or associate's degree</v>
      </c>
      <c r="F871" t="str">
        <f>INDEX($K$4:$DJ$21,MATCH($C871,$H$4:$H$21,0),MATCH(_xlfn.CONCAT($B871,"_",F$3),$K$3:$DJ$3,0))</f>
        <v>40,791</v>
      </c>
      <c r="G871" t="str">
        <f>INDEX($K$4:$DJ$21,MATCH($C871,$H$4:$H$21,0),MATCH(_xlfn.CONCAT($B871,"_",G$3),$K$3:$DJ$3,0))</f>
        <v>±1,001</v>
      </c>
    </row>
    <row r="872" spans="2:7" x14ac:dyDescent="0.3">
      <c r="B872" t="s">
        <v>93</v>
      </c>
      <c r="C872" t="s">
        <v>1864</v>
      </c>
      <c r="D872" t="str">
        <f>LEFT(C872,(FIND("_",C872)-1))</f>
        <v>total</v>
      </c>
      <c r="E872" t="str">
        <f t="shared" si="114"/>
        <v>Bachelor's degree</v>
      </c>
      <c r="F872" t="str">
        <f>INDEX($K$4:$DJ$21,MATCH($C872,$H$4:$H$21,0),MATCH(_xlfn.CONCAT($B872,"_",F$3),$K$3:$DJ$3,0))</f>
        <v>52,887</v>
      </c>
      <c r="G872" t="str">
        <f>INDEX($K$4:$DJ$21,MATCH($C872,$H$4:$H$21,0),MATCH(_xlfn.CONCAT($B872,"_",G$3),$K$3:$DJ$3,0))</f>
        <v>±1,886</v>
      </c>
    </row>
    <row r="873" spans="2:7" x14ac:dyDescent="0.3">
      <c r="B873" t="s">
        <v>93</v>
      </c>
      <c r="C873" t="s">
        <v>1865</v>
      </c>
      <c r="D873" t="str">
        <f>LEFT(C873,(FIND("_",C873)-1))</f>
        <v>total</v>
      </c>
      <c r="E873" t="str">
        <f t="shared" si="114"/>
        <v>Graduate or professional degree</v>
      </c>
      <c r="F873" t="str">
        <f>INDEX($K$4:$DJ$21,MATCH($C873,$H$4:$H$21,0),MATCH(_xlfn.CONCAT($B873,"_",F$3),$K$3:$DJ$3,0))</f>
        <v>63,974</v>
      </c>
      <c r="G873" t="str">
        <f>INDEX($K$4:$DJ$21,MATCH($C873,$H$4:$H$21,0),MATCH(_xlfn.CONCAT($B873,"_",G$3),$K$3:$DJ$3,0))</f>
        <v>±3,717</v>
      </c>
    </row>
    <row r="874" spans="2:7" x14ac:dyDescent="0.3">
      <c r="B874" t="s">
        <v>93</v>
      </c>
      <c r="C874" t="s">
        <v>1866</v>
      </c>
      <c r="D874" t="str">
        <f>LEFT(C874,(FIND("_",C874)-1))</f>
        <v>male</v>
      </c>
      <c r="E874" t="str">
        <f t="shared" si="114"/>
        <v>Male:</v>
      </c>
      <c r="F874" t="str">
        <f>INDEX($K$4:$DJ$21,MATCH($C874,$H$4:$H$21,0),MATCH(_xlfn.CONCAT($B874,"_",F$3),$K$3:$DJ$3,0))</f>
        <v>50,775</v>
      </c>
      <c r="G874" t="str">
        <f>INDEX($K$4:$DJ$21,MATCH($C874,$H$4:$H$21,0),MATCH(_xlfn.CONCAT($B874,"_",G$3),$K$3:$DJ$3,0))</f>
        <v>±1,074</v>
      </c>
    </row>
    <row r="875" spans="2:7" x14ac:dyDescent="0.3">
      <c r="B875" t="s">
        <v>93</v>
      </c>
      <c r="C875" t="s">
        <v>1867</v>
      </c>
      <c r="D875" t="str">
        <f>LEFT(C875,(FIND("_",C875)-1))</f>
        <v>male</v>
      </c>
      <c r="E875" t="str">
        <f t="shared" si="114"/>
        <v>Less than high school graduate</v>
      </c>
      <c r="F875" t="str">
        <f>INDEX($K$4:$DJ$21,MATCH($C875,$H$4:$H$21,0),MATCH(_xlfn.CONCAT($B875,"_",F$3),$K$3:$DJ$3,0))</f>
        <v>31,728</v>
      </c>
      <c r="G875" t="str">
        <f>INDEX($K$4:$DJ$21,MATCH($C875,$H$4:$H$21,0),MATCH(_xlfn.CONCAT($B875,"_",G$3),$K$3:$DJ$3,0))</f>
        <v>±3,365</v>
      </c>
    </row>
    <row r="876" spans="2:7" x14ac:dyDescent="0.3">
      <c r="B876" t="s">
        <v>93</v>
      </c>
      <c r="C876" t="s">
        <v>1868</v>
      </c>
      <c r="D876" t="str">
        <f>LEFT(C876,(FIND("_",C876)-1))</f>
        <v>male</v>
      </c>
      <c r="E876" t="str">
        <f t="shared" si="114"/>
        <v>High school graduate (includes equivalency)</v>
      </c>
      <c r="F876" t="str">
        <f>INDEX($K$4:$DJ$21,MATCH($C876,$H$4:$H$21,0),MATCH(_xlfn.CONCAT($B876,"_",F$3),$K$3:$DJ$3,0))</f>
        <v>42,328</v>
      </c>
      <c r="G876" t="str">
        <f>INDEX($K$4:$DJ$21,MATCH($C876,$H$4:$H$21,0),MATCH(_xlfn.CONCAT($B876,"_",G$3),$K$3:$DJ$3,0))</f>
        <v>±1,936</v>
      </c>
    </row>
    <row r="877" spans="2:7" x14ac:dyDescent="0.3">
      <c r="B877" t="s">
        <v>93</v>
      </c>
      <c r="C877" t="s">
        <v>1869</v>
      </c>
      <c r="D877" t="str">
        <f>LEFT(C877,(FIND("_",C877)-1))</f>
        <v>male</v>
      </c>
      <c r="E877" t="str">
        <f t="shared" si="114"/>
        <v>Some college or associate's degree</v>
      </c>
      <c r="F877" t="str">
        <f>INDEX($K$4:$DJ$21,MATCH($C877,$H$4:$H$21,0),MATCH(_xlfn.CONCAT($B877,"_",F$3),$K$3:$DJ$3,0))</f>
        <v>51,797</v>
      </c>
      <c r="G877" t="str">
        <f>INDEX($K$4:$DJ$21,MATCH($C877,$H$4:$H$21,0),MATCH(_xlfn.CONCAT($B877,"_",G$3),$K$3:$DJ$3,0))</f>
        <v>±2,084</v>
      </c>
    </row>
    <row r="878" spans="2:7" x14ac:dyDescent="0.3">
      <c r="B878" t="s">
        <v>93</v>
      </c>
      <c r="C878" t="s">
        <v>1870</v>
      </c>
      <c r="D878" t="str">
        <f>LEFT(C878,(FIND("_",C878)-1))</f>
        <v>male</v>
      </c>
      <c r="E878" t="str">
        <f t="shared" si="114"/>
        <v>Bachelor's degree</v>
      </c>
      <c r="F878" t="str">
        <f>INDEX($K$4:$DJ$21,MATCH($C878,$H$4:$H$21,0),MATCH(_xlfn.CONCAT($B878,"_",F$3),$K$3:$DJ$3,0))</f>
        <v>61,978</v>
      </c>
      <c r="G878" t="str">
        <f>INDEX($K$4:$DJ$21,MATCH($C878,$H$4:$H$21,0),MATCH(_xlfn.CONCAT($B878,"_",G$3),$K$3:$DJ$3,0))</f>
        <v>±3,623</v>
      </c>
    </row>
    <row r="879" spans="2:7" x14ac:dyDescent="0.3">
      <c r="B879" t="s">
        <v>93</v>
      </c>
      <c r="C879" t="s">
        <v>1871</v>
      </c>
      <c r="D879" t="str">
        <f>LEFT(C879,(FIND("_",C879)-1))</f>
        <v>male</v>
      </c>
      <c r="E879" t="str">
        <f t="shared" si="114"/>
        <v>Graduate or professional degree</v>
      </c>
      <c r="F879" t="str">
        <f>INDEX($K$4:$DJ$21,MATCH($C879,$H$4:$H$21,0),MATCH(_xlfn.CONCAT($B879,"_",F$3),$K$3:$DJ$3,0))</f>
        <v>81,142</v>
      </c>
      <c r="G879" t="str">
        <f>INDEX($K$4:$DJ$21,MATCH($C879,$H$4:$H$21,0),MATCH(_xlfn.CONCAT($B879,"_",G$3),$K$3:$DJ$3,0))</f>
        <v>±6,253</v>
      </c>
    </row>
    <row r="880" spans="2:7" x14ac:dyDescent="0.3">
      <c r="B880" t="s">
        <v>93</v>
      </c>
      <c r="C880" t="s">
        <v>1872</v>
      </c>
      <c r="D880" t="str">
        <f>LEFT(C880,(FIND("_",C880)-1))</f>
        <v>female</v>
      </c>
      <c r="E880" t="str">
        <f t="shared" si="114"/>
        <v>Female:</v>
      </c>
      <c r="F880" t="str">
        <f>INDEX($K$4:$DJ$21,MATCH($C880,$H$4:$H$21,0),MATCH(_xlfn.CONCAT($B880,"_",F$3),$K$3:$DJ$3,0))</f>
        <v>36,638</v>
      </c>
      <c r="G880" t="str">
        <f>INDEX($K$4:$DJ$21,MATCH($C880,$H$4:$H$21,0),MATCH(_xlfn.CONCAT($B880,"_",G$3),$K$3:$DJ$3,0))</f>
        <v>±923</v>
      </c>
    </row>
    <row r="881" spans="2:7" x14ac:dyDescent="0.3">
      <c r="B881" t="s">
        <v>93</v>
      </c>
      <c r="C881" t="s">
        <v>1873</v>
      </c>
      <c r="D881" t="str">
        <f>LEFT(C881,(FIND("_",C881)-1))</f>
        <v>female</v>
      </c>
      <c r="E881" t="str">
        <f t="shared" si="114"/>
        <v>Less than high school graduate</v>
      </c>
      <c r="F881" t="str">
        <f>INDEX($K$4:$DJ$21,MATCH($C881,$H$4:$H$21,0),MATCH(_xlfn.CONCAT($B881,"_",F$3),$K$3:$DJ$3,0))</f>
        <v>22,346</v>
      </c>
      <c r="G881" t="str">
        <f>INDEX($K$4:$DJ$21,MATCH($C881,$H$4:$H$21,0),MATCH(_xlfn.CONCAT($B881,"_",G$3),$K$3:$DJ$3,0))</f>
        <v>±2,415</v>
      </c>
    </row>
    <row r="882" spans="2:7" x14ac:dyDescent="0.3">
      <c r="B882" t="s">
        <v>93</v>
      </c>
      <c r="C882" t="s">
        <v>1874</v>
      </c>
      <c r="D882" t="str">
        <f>LEFT(C882,(FIND("_",C882)-1))</f>
        <v>female</v>
      </c>
      <c r="E882" t="str">
        <f t="shared" si="114"/>
        <v>High school graduate (includes equivalency)</v>
      </c>
      <c r="F882" t="str">
        <f>INDEX($K$4:$DJ$21,MATCH($C882,$H$4:$H$21,0),MATCH(_xlfn.CONCAT($B882,"_",F$3),$K$3:$DJ$3,0))</f>
        <v>26,556</v>
      </c>
      <c r="G882" t="str">
        <f>INDEX($K$4:$DJ$21,MATCH($C882,$H$4:$H$21,0),MATCH(_xlfn.CONCAT($B882,"_",G$3),$K$3:$DJ$3,0))</f>
        <v>±1,169</v>
      </c>
    </row>
    <row r="883" spans="2:7" x14ac:dyDescent="0.3">
      <c r="B883" t="s">
        <v>93</v>
      </c>
      <c r="C883" t="s">
        <v>1875</v>
      </c>
      <c r="D883" t="str">
        <f>LEFT(C883,(FIND("_",C883)-1))</f>
        <v>female</v>
      </c>
      <c r="E883" t="str">
        <f t="shared" si="114"/>
        <v>Some college or associate's degree</v>
      </c>
      <c r="F883" t="str">
        <f>INDEX($K$4:$DJ$21,MATCH($C883,$H$4:$H$21,0),MATCH(_xlfn.CONCAT($B883,"_",F$3),$K$3:$DJ$3,0))</f>
        <v>33,565</v>
      </c>
      <c r="G883" t="str">
        <f>INDEX($K$4:$DJ$21,MATCH($C883,$H$4:$H$21,0),MATCH(_xlfn.CONCAT($B883,"_",G$3),$K$3:$DJ$3,0))</f>
        <v>±1,669</v>
      </c>
    </row>
    <row r="884" spans="2:7" x14ac:dyDescent="0.3">
      <c r="B884" t="s">
        <v>93</v>
      </c>
      <c r="C884" t="s">
        <v>1876</v>
      </c>
      <c r="D884" t="str">
        <f>LEFT(C884,(FIND("_",C884)-1))</f>
        <v>female</v>
      </c>
      <c r="E884" t="str">
        <f t="shared" si="114"/>
        <v>Bachelor's degree</v>
      </c>
      <c r="F884" t="str">
        <f>INDEX($K$4:$DJ$21,MATCH($C884,$H$4:$H$21,0),MATCH(_xlfn.CONCAT($B884,"_",F$3),$K$3:$DJ$3,0))</f>
        <v>46,408</v>
      </c>
      <c r="G884" t="str">
        <f>INDEX($K$4:$DJ$21,MATCH($C884,$H$4:$H$21,0),MATCH(_xlfn.CONCAT($B884,"_",G$3),$K$3:$DJ$3,0))</f>
        <v>±2,131</v>
      </c>
    </row>
    <row r="885" spans="2:7" x14ac:dyDescent="0.3">
      <c r="B885" t="s">
        <v>93</v>
      </c>
      <c r="C885" t="s">
        <v>1877</v>
      </c>
      <c r="D885" t="str">
        <f>LEFT(C885,(FIND("_",C885)-1))</f>
        <v>female</v>
      </c>
      <c r="E885" t="str">
        <f t="shared" si="114"/>
        <v>Graduate or professional degree</v>
      </c>
      <c r="F885" t="str">
        <f>INDEX($K$4:$DJ$21,MATCH($C885,$H$4:$H$21,0),MATCH(_xlfn.CONCAT($B885,"_",F$3),$K$3:$DJ$3,0))</f>
        <v>56,531</v>
      </c>
      <c r="G885" t="str">
        <f>INDEX($K$4:$DJ$21,MATCH($C885,$H$4:$H$21,0),MATCH(_xlfn.CONCAT($B885,"_",G$3),$K$3:$DJ$3,0))</f>
        <v>±3,996</v>
      </c>
    </row>
    <row r="886" spans="2:7" x14ac:dyDescent="0.3">
      <c r="B886" t="s">
        <v>94</v>
      </c>
      <c r="C886" t="s">
        <v>1880</v>
      </c>
      <c r="D886" t="str">
        <f>LEFT(C886,(FIND("_",C886)-1))</f>
        <v>total</v>
      </c>
      <c r="E886" t="str">
        <f t="shared" si="114"/>
        <v>Total:</v>
      </c>
      <c r="F886" t="str">
        <f>INDEX($K$4:$DJ$21,MATCH($C886,$H$4:$H$21,0),MATCH(_xlfn.CONCAT($B886,"_",F$3),$K$3:$DJ$3,0))</f>
        <v>50,039</v>
      </c>
      <c r="G886" t="str">
        <f>INDEX($K$4:$DJ$21,MATCH($C886,$H$4:$H$21,0),MATCH(_xlfn.CONCAT($B886,"_",G$3),$K$3:$DJ$3,0))</f>
        <v>±335</v>
      </c>
    </row>
    <row r="887" spans="2:7" x14ac:dyDescent="0.3">
      <c r="B887" t="s">
        <v>94</v>
      </c>
      <c r="C887" t="s">
        <v>1861</v>
      </c>
      <c r="D887" t="str">
        <f>LEFT(C887,(FIND("_",C887)-1))</f>
        <v>total</v>
      </c>
      <c r="E887" t="str">
        <f t="shared" si="114"/>
        <v>Less than high school graduate</v>
      </c>
      <c r="F887" t="str">
        <f>INDEX($K$4:$DJ$21,MATCH($C887,$H$4:$H$21,0),MATCH(_xlfn.CONCAT($B887,"_",F$3),$K$3:$DJ$3,0))</f>
        <v>35,193</v>
      </c>
      <c r="G887" t="str">
        <f>INDEX($K$4:$DJ$21,MATCH($C887,$H$4:$H$21,0),MATCH(_xlfn.CONCAT($B887,"_",G$3),$K$3:$DJ$3,0))</f>
        <v>±1,456</v>
      </c>
    </row>
    <row r="888" spans="2:7" x14ac:dyDescent="0.3">
      <c r="B888" t="s">
        <v>94</v>
      </c>
      <c r="C888" t="s">
        <v>1862</v>
      </c>
      <c r="D888" t="str">
        <f>LEFT(C888,(FIND("_",C888)-1))</f>
        <v>total</v>
      </c>
      <c r="E888" t="str">
        <f t="shared" si="114"/>
        <v>High school graduate (includes equivalency)</v>
      </c>
      <c r="F888" t="str">
        <f>INDEX($K$4:$DJ$21,MATCH($C888,$H$4:$H$21,0),MATCH(_xlfn.CONCAT($B888,"_",F$3),$K$3:$DJ$3,0))</f>
        <v>40,104</v>
      </c>
      <c r="G888" t="str">
        <f>INDEX($K$4:$DJ$21,MATCH($C888,$H$4:$H$21,0),MATCH(_xlfn.CONCAT($B888,"_",G$3),$K$3:$DJ$3,0))</f>
        <v>±484</v>
      </c>
    </row>
    <row r="889" spans="2:7" x14ac:dyDescent="0.3">
      <c r="B889" t="s">
        <v>94</v>
      </c>
      <c r="C889" t="s">
        <v>1863</v>
      </c>
      <c r="D889" t="str">
        <f>LEFT(C889,(FIND("_",C889)-1))</f>
        <v>total</v>
      </c>
      <c r="E889" t="str">
        <f t="shared" si="114"/>
        <v>Some college or associate's degree</v>
      </c>
      <c r="F889" t="str">
        <f>INDEX($K$4:$DJ$21,MATCH($C889,$H$4:$H$21,0),MATCH(_xlfn.CONCAT($B889,"_",F$3),$K$3:$DJ$3,0))</f>
        <v>45,726</v>
      </c>
      <c r="G889" t="str">
        <f>INDEX($K$4:$DJ$21,MATCH($C889,$H$4:$H$21,0),MATCH(_xlfn.CONCAT($B889,"_",G$3),$K$3:$DJ$3,0))</f>
        <v>±600</v>
      </c>
    </row>
    <row r="890" spans="2:7" x14ac:dyDescent="0.3">
      <c r="B890" t="s">
        <v>94</v>
      </c>
      <c r="C890" t="s">
        <v>1864</v>
      </c>
      <c r="D890" t="str">
        <f>LEFT(C890,(FIND("_",C890)-1))</f>
        <v>total</v>
      </c>
      <c r="E890" t="str">
        <f t="shared" si="114"/>
        <v>Bachelor's degree</v>
      </c>
      <c r="F890" t="str">
        <f>INDEX($K$4:$DJ$21,MATCH($C890,$H$4:$H$21,0),MATCH(_xlfn.CONCAT($B890,"_",F$3),$K$3:$DJ$3,0))</f>
        <v>61,428</v>
      </c>
      <c r="G890" t="str">
        <f>INDEX($K$4:$DJ$21,MATCH($C890,$H$4:$H$21,0),MATCH(_xlfn.CONCAT($B890,"_",G$3),$K$3:$DJ$3,0))</f>
        <v>±837</v>
      </c>
    </row>
    <row r="891" spans="2:7" x14ac:dyDescent="0.3">
      <c r="B891" t="s">
        <v>94</v>
      </c>
      <c r="C891" t="s">
        <v>1865</v>
      </c>
      <c r="D891" t="str">
        <f>LEFT(C891,(FIND("_",C891)-1))</f>
        <v>total</v>
      </c>
      <c r="E891" t="str">
        <f t="shared" si="114"/>
        <v>Graduate or professional degree</v>
      </c>
      <c r="F891" t="str">
        <f>INDEX($K$4:$DJ$21,MATCH($C891,$H$4:$H$21,0),MATCH(_xlfn.CONCAT($B891,"_",F$3),$K$3:$DJ$3,0))</f>
        <v>75,811</v>
      </c>
      <c r="G891" t="str">
        <f>INDEX($K$4:$DJ$21,MATCH($C891,$H$4:$H$21,0),MATCH(_xlfn.CONCAT($B891,"_",G$3),$K$3:$DJ$3,0))</f>
        <v>±1,232</v>
      </c>
    </row>
    <row r="892" spans="2:7" x14ac:dyDescent="0.3">
      <c r="B892" t="s">
        <v>94</v>
      </c>
      <c r="C892" t="s">
        <v>1866</v>
      </c>
      <c r="D892" t="str">
        <f>LEFT(C892,(FIND("_",C892)-1))</f>
        <v>male</v>
      </c>
      <c r="E892" t="str">
        <f t="shared" si="114"/>
        <v>Male:</v>
      </c>
      <c r="F892" t="str">
        <f>INDEX($K$4:$DJ$21,MATCH($C892,$H$4:$H$21,0),MATCH(_xlfn.CONCAT($B892,"_",F$3),$K$3:$DJ$3,0))</f>
        <v>56,462</v>
      </c>
      <c r="G892" t="str">
        <f>INDEX($K$4:$DJ$21,MATCH($C892,$H$4:$H$21,0),MATCH(_xlfn.CONCAT($B892,"_",G$3),$K$3:$DJ$3,0))</f>
        <v>±617</v>
      </c>
    </row>
    <row r="893" spans="2:7" x14ac:dyDescent="0.3">
      <c r="B893" t="s">
        <v>94</v>
      </c>
      <c r="C893" t="s">
        <v>1867</v>
      </c>
      <c r="D893" t="str">
        <f>LEFT(C893,(FIND("_",C893)-1))</f>
        <v>male</v>
      </c>
      <c r="E893" t="str">
        <f t="shared" si="114"/>
        <v>Less than high school graduate</v>
      </c>
      <c r="F893" t="str">
        <f>INDEX($K$4:$DJ$21,MATCH($C893,$H$4:$H$21,0),MATCH(_xlfn.CONCAT($B893,"_",F$3),$K$3:$DJ$3,0))</f>
        <v>39,939</v>
      </c>
      <c r="G893" t="str">
        <f>INDEX($K$4:$DJ$21,MATCH($C893,$H$4:$H$21,0),MATCH(_xlfn.CONCAT($B893,"_",G$3),$K$3:$DJ$3,0))</f>
        <v>±1,783</v>
      </c>
    </row>
    <row r="894" spans="2:7" x14ac:dyDescent="0.3">
      <c r="B894" t="s">
        <v>94</v>
      </c>
      <c r="C894" t="s">
        <v>1868</v>
      </c>
      <c r="D894" t="str">
        <f>LEFT(C894,(FIND("_",C894)-1))</f>
        <v>male</v>
      </c>
      <c r="E894" t="str">
        <f t="shared" si="114"/>
        <v>High school graduate (includes equivalency)</v>
      </c>
      <c r="F894" t="str">
        <f>INDEX($K$4:$DJ$21,MATCH($C894,$H$4:$H$21,0),MATCH(_xlfn.CONCAT($B894,"_",F$3),$K$3:$DJ$3,0))</f>
        <v>46,832</v>
      </c>
      <c r="G894" t="str">
        <f>INDEX($K$4:$DJ$21,MATCH($C894,$H$4:$H$21,0),MATCH(_xlfn.CONCAT($B894,"_",G$3),$K$3:$DJ$3,0))</f>
        <v>±674</v>
      </c>
    </row>
    <row r="895" spans="2:7" x14ac:dyDescent="0.3">
      <c r="B895" t="s">
        <v>94</v>
      </c>
      <c r="C895" t="s">
        <v>1869</v>
      </c>
      <c r="D895" t="str">
        <f>LEFT(C895,(FIND("_",C895)-1))</f>
        <v>male</v>
      </c>
      <c r="E895" t="str">
        <f t="shared" si="114"/>
        <v>Some college or associate's degree</v>
      </c>
      <c r="F895" t="str">
        <f>INDEX($K$4:$DJ$21,MATCH($C895,$H$4:$H$21,0),MATCH(_xlfn.CONCAT($B895,"_",F$3),$K$3:$DJ$3,0))</f>
        <v>54,296</v>
      </c>
      <c r="G895" t="str">
        <f>INDEX($K$4:$DJ$21,MATCH($C895,$H$4:$H$21,0),MATCH(_xlfn.CONCAT($B895,"_",G$3),$K$3:$DJ$3,0))</f>
        <v>±758</v>
      </c>
    </row>
    <row r="896" spans="2:7" x14ac:dyDescent="0.3">
      <c r="B896" t="s">
        <v>94</v>
      </c>
      <c r="C896" t="s">
        <v>1870</v>
      </c>
      <c r="D896" t="str">
        <f>LEFT(C896,(FIND("_",C896)-1))</f>
        <v>male</v>
      </c>
      <c r="E896" t="str">
        <f t="shared" si="114"/>
        <v>Bachelor's degree</v>
      </c>
      <c r="F896" t="str">
        <f>INDEX($K$4:$DJ$21,MATCH($C896,$H$4:$H$21,0),MATCH(_xlfn.CONCAT($B896,"_",F$3),$K$3:$DJ$3,0))</f>
        <v>74,145</v>
      </c>
      <c r="G896" t="str">
        <f>INDEX($K$4:$DJ$21,MATCH($C896,$H$4:$H$21,0),MATCH(_xlfn.CONCAT($B896,"_",G$3),$K$3:$DJ$3,0))</f>
        <v>±1,645</v>
      </c>
    </row>
    <row r="897" spans="2:7" x14ac:dyDescent="0.3">
      <c r="B897" t="s">
        <v>94</v>
      </c>
      <c r="C897" t="s">
        <v>1871</v>
      </c>
      <c r="D897" t="str">
        <f>LEFT(C897,(FIND("_",C897)-1))</f>
        <v>male</v>
      </c>
      <c r="E897" t="str">
        <f t="shared" si="114"/>
        <v>Graduate or professional degree</v>
      </c>
      <c r="F897" t="str">
        <f>INDEX($K$4:$DJ$21,MATCH($C897,$H$4:$H$21,0),MATCH(_xlfn.CONCAT($B897,"_",F$3),$K$3:$DJ$3,0))</f>
        <v>93,791</v>
      </c>
      <c r="G897" t="str">
        <f>INDEX($K$4:$DJ$21,MATCH($C897,$H$4:$H$21,0),MATCH(_xlfn.CONCAT($B897,"_",G$3),$K$3:$DJ$3,0))</f>
        <v>±2,873</v>
      </c>
    </row>
    <row r="898" spans="2:7" x14ac:dyDescent="0.3">
      <c r="B898" t="s">
        <v>94</v>
      </c>
      <c r="C898" t="s">
        <v>1872</v>
      </c>
      <c r="D898" t="str">
        <f>LEFT(C898,(FIND("_",C898)-1))</f>
        <v>female</v>
      </c>
      <c r="E898" t="str">
        <f t="shared" si="114"/>
        <v>Female:</v>
      </c>
      <c r="F898" t="str">
        <f>INDEX($K$4:$DJ$21,MATCH($C898,$H$4:$H$21,0),MATCH(_xlfn.CONCAT($B898,"_",F$3),$K$3:$DJ$3,0))</f>
        <v>41,920</v>
      </c>
      <c r="G898" t="str">
        <f>INDEX($K$4:$DJ$21,MATCH($C898,$H$4:$H$21,0),MATCH(_xlfn.CONCAT($B898,"_",G$3),$K$3:$DJ$3,0))</f>
        <v>±294</v>
      </c>
    </row>
    <row r="899" spans="2:7" x14ac:dyDescent="0.3">
      <c r="B899" t="s">
        <v>94</v>
      </c>
      <c r="C899" t="s">
        <v>1873</v>
      </c>
      <c r="D899" t="str">
        <f>LEFT(C899,(FIND("_",C899)-1))</f>
        <v>female</v>
      </c>
      <c r="E899" t="str">
        <f t="shared" si="114"/>
        <v>Less than high school graduate</v>
      </c>
      <c r="F899" t="str">
        <f>INDEX($K$4:$DJ$21,MATCH($C899,$H$4:$H$21,0),MATCH(_xlfn.CONCAT($B899,"_",F$3),$K$3:$DJ$3,0))</f>
        <v>27,810</v>
      </c>
      <c r="G899" t="str">
        <f>INDEX($K$4:$DJ$21,MATCH($C899,$H$4:$H$21,0),MATCH(_xlfn.CONCAT($B899,"_",G$3),$K$3:$DJ$3,0))</f>
        <v>±2,199</v>
      </c>
    </row>
    <row r="900" spans="2:7" x14ac:dyDescent="0.3">
      <c r="B900" t="s">
        <v>94</v>
      </c>
      <c r="C900" t="s">
        <v>1874</v>
      </c>
      <c r="D900" t="str">
        <f>LEFT(C900,(FIND("_",C900)-1))</f>
        <v>female</v>
      </c>
      <c r="E900" t="str">
        <f t="shared" si="114"/>
        <v>High school graduate (includes equivalency)</v>
      </c>
      <c r="F900" t="str">
        <f>INDEX($K$4:$DJ$21,MATCH($C900,$H$4:$H$21,0),MATCH(_xlfn.CONCAT($B900,"_",F$3),$K$3:$DJ$3,0))</f>
        <v>31,059</v>
      </c>
      <c r="G900" t="str">
        <f>INDEX($K$4:$DJ$21,MATCH($C900,$H$4:$H$21,0),MATCH(_xlfn.CONCAT($B900,"_",G$3),$K$3:$DJ$3,0))</f>
        <v>±429</v>
      </c>
    </row>
    <row r="901" spans="2:7" x14ac:dyDescent="0.3">
      <c r="B901" t="s">
        <v>94</v>
      </c>
      <c r="C901" t="s">
        <v>1875</v>
      </c>
      <c r="D901" t="str">
        <f>LEFT(C901,(FIND("_",C901)-1))</f>
        <v>female</v>
      </c>
      <c r="E901" t="str">
        <f t="shared" ref="E901:E939" si="115">RIGHT(C901,LEN(C901)-FIND("_",C901))</f>
        <v>Some college or associate's degree</v>
      </c>
      <c r="F901" t="str">
        <f>INDEX($K$4:$DJ$21,MATCH($C901,$H$4:$H$21,0),MATCH(_xlfn.CONCAT($B901,"_",F$3),$K$3:$DJ$3,0))</f>
        <v>37,815</v>
      </c>
      <c r="G901" t="str">
        <f>INDEX($K$4:$DJ$21,MATCH($C901,$H$4:$H$21,0),MATCH(_xlfn.CONCAT($B901,"_",G$3),$K$3:$DJ$3,0))</f>
        <v>±771</v>
      </c>
    </row>
    <row r="902" spans="2:7" x14ac:dyDescent="0.3">
      <c r="B902" t="s">
        <v>94</v>
      </c>
      <c r="C902" t="s">
        <v>1876</v>
      </c>
      <c r="D902" t="str">
        <f>LEFT(C902,(FIND("_",C902)-1))</f>
        <v>female</v>
      </c>
      <c r="E902" t="str">
        <f t="shared" si="115"/>
        <v>Bachelor's degree</v>
      </c>
      <c r="F902" t="str">
        <f>INDEX($K$4:$DJ$21,MATCH($C902,$H$4:$H$21,0),MATCH(_xlfn.CONCAT($B902,"_",F$3),$K$3:$DJ$3,0))</f>
        <v>52,799</v>
      </c>
      <c r="G902" t="str">
        <f>INDEX($K$4:$DJ$21,MATCH($C902,$H$4:$H$21,0),MATCH(_xlfn.CONCAT($B902,"_",G$3),$K$3:$DJ$3,0))</f>
        <v>±869</v>
      </c>
    </row>
    <row r="903" spans="2:7" x14ac:dyDescent="0.3">
      <c r="B903" t="s">
        <v>94</v>
      </c>
      <c r="C903" t="s">
        <v>1877</v>
      </c>
      <c r="D903" t="str">
        <f>LEFT(C903,(FIND("_",C903)-1))</f>
        <v>female</v>
      </c>
      <c r="E903" t="str">
        <f t="shared" si="115"/>
        <v>Graduate or professional degree</v>
      </c>
      <c r="F903" t="str">
        <f>INDEX($K$4:$DJ$21,MATCH($C903,$H$4:$H$21,0),MATCH(_xlfn.CONCAT($B903,"_",F$3),$K$3:$DJ$3,0))</f>
        <v>66,703</v>
      </c>
      <c r="G903" t="str">
        <f>INDEX($K$4:$DJ$21,MATCH($C903,$H$4:$H$21,0),MATCH(_xlfn.CONCAT($B903,"_",G$3),$K$3:$DJ$3,0))</f>
        <v>±1,770</v>
      </c>
    </row>
    <row r="904" spans="2:7" x14ac:dyDescent="0.3">
      <c r="B904" t="s">
        <v>95</v>
      </c>
      <c r="C904" t="s">
        <v>1880</v>
      </c>
      <c r="D904" t="str">
        <f>LEFT(C904,(FIND("_",C904)-1))</f>
        <v>total</v>
      </c>
      <c r="E904" t="str">
        <f t="shared" si="115"/>
        <v>Total:</v>
      </c>
      <c r="F904" t="str">
        <f>INDEX($K$4:$DJ$21,MATCH($C904,$H$4:$H$21,0),MATCH(_xlfn.CONCAT($B904,"_",F$3),$K$3:$DJ$3,0))</f>
        <v>48,197</v>
      </c>
      <c r="G904" t="str">
        <f>INDEX($K$4:$DJ$21,MATCH($C904,$H$4:$H$21,0),MATCH(_xlfn.CONCAT($B904,"_",G$3),$K$3:$DJ$3,0))</f>
        <v>±2,185</v>
      </c>
    </row>
    <row r="905" spans="2:7" x14ac:dyDescent="0.3">
      <c r="B905" t="s">
        <v>95</v>
      </c>
      <c r="C905" t="s">
        <v>1861</v>
      </c>
      <c r="D905" t="str">
        <f>LEFT(C905,(FIND("_",C905)-1))</f>
        <v>total</v>
      </c>
      <c r="E905" t="str">
        <f t="shared" si="115"/>
        <v>Less than high school graduate</v>
      </c>
      <c r="F905" t="str">
        <f>INDEX($K$4:$DJ$21,MATCH($C905,$H$4:$H$21,0),MATCH(_xlfn.CONCAT($B905,"_",F$3),$K$3:$DJ$3,0))</f>
        <v>28,406</v>
      </c>
      <c r="G905" t="str">
        <f>INDEX($K$4:$DJ$21,MATCH($C905,$H$4:$H$21,0),MATCH(_xlfn.CONCAT($B905,"_",G$3),$K$3:$DJ$3,0))</f>
        <v>±4,964</v>
      </c>
    </row>
    <row r="906" spans="2:7" x14ac:dyDescent="0.3">
      <c r="B906" t="s">
        <v>95</v>
      </c>
      <c r="C906" t="s">
        <v>1862</v>
      </c>
      <c r="D906" t="str">
        <f>LEFT(C906,(FIND("_",C906)-1))</f>
        <v>total</v>
      </c>
      <c r="E906" t="str">
        <f t="shared" si="115"/>
        <v>High school graduate (includes equivalency)</v>
      </c>
      <c r="F906" t="str">
        <f>INDEX($K$4:$DJ$21,MATCH($C906,$H$4:$H$21,0),MATCH(_xlfn.CONCAT($B906,"_",F$3),$K$3:$DJ$3,0))</f>
        <v>37,396</v>
      </c>
      <c r="G906" t="str">
        <f>INDEX($K$4:$DJ$21,MATCH($C906,$H$4:$H$21,0),MATCH(_xlfn.CONCAT($B906,"_",G$3),$K$3:$DJ$3,0))</f>
        <v>±1,855</v>
      </c>
    </row>
    <row r="907" spans="2:7" x14ac:dyDescent="0.3">
      <c r="B907" t="s">
        <v>95</v>
      </c>
      <c r="C907" t="s">
        <v>1863</v>
      </c>
      <c r="D907" t="str">
        <f>LEFT(C907,(FIND("_",C907)-1))</f>
        <v>total</v>
      </c>
      <c r="E907" t="str">
        <f t="shared" si="115"/>
        <v>Some college or associate's degree</v>
      </c>
      <c r="F907" t="str">
        <f>INDEX($K$4:$DJ$21,MATCH($C907,$H$4:$H$21,0),MATCH(_xlfn.CONCAT($B907,"_",F$3),$K$3:$DJ$3,0))</f>
        <v>44,020</v>
      </c>
      <c r="G907" t="str">
        <f>INDEX($K$4:$DJ$21,MATCH($C907,$H$4:$H$21,0),MATCH(_xlfn.CONCAT($B907,"_",G$3),$K$3:$DJ$3,0))</f>
        <v>±3,108</v>
      </c>
    </row>
    <row r="908" spans="2:7" x14ac:dyDescent="0.3">
      <c r="B908" t="s">
        <v>95</v>
      </c>
      <c r="C908" t="s">
        <v>1864</v>
      </c>
      <c r="D908" t="str">
        <f>LEFT(C908,(FIND("_",C908)-1))</f>
        <v>total</v>
      </c>
      <c r="E908" t="str">
        <f t="shared" si="115"/>
        <v>Bachelor's degree</v>
      </c>
      <c r="F908" t="str">
        <f>INDEX($K$4:$DJ$21,MATCH($C908,$H$4:$H$21,0),MATCH(_xlfn.CONCAT($B908,"_",F$3),$K$3:$DJ$3,0))</f>
        <v>54,129</v>
      </c>
      <c r="G908" t="str">
        <f>INDEX($K$4:$DJ$21,MATCH($C908,$H$4:$H$21,0),MATCH(_xlfn.CONCAT($B908,"_",G$3),$K$3:$DJ$3,0))</f>
        <v>±3,784</v>
      </c>
    </row>
    <row r="909" spans="2:7" x14ac:dyDescent="0.3">
      <c r="B909" t="s">
        <v>95</v>
      </c>
      <c r="C909" t="s">
        <v>1865</v>
      </c>
      <c r="D909" t="str">
        <f>LEFT(C909,(FIND("_",C909)-1))</f>
        <v>total</v>
      </c>
      <c r="E909" t="str">
        <f t="shared" si="115"/>
        <v>Graduate or professional degree</v>
      </c>
      <c r="F909" t="str">
        <f>INDEX($K$4:$DJ$21,MATCH($C909,$H$4:$H$21,0),MATCH(_xlfn.CONCAT($B909,"_",F$3),$K$3:$DJ$3,0))</f>
        <v>68,506</v>
      </c>
      <c r="G909" t="str">
        <f>INDEX($K$4:$DJ$21,MATCH($C909,$H$4:$H$21,0),MATCH(_xlfn.CONCAT($B909,"_",G$3),$K$3:$DJ$3,0))</f>
        <v>±1,926</v>
      </c>
    </row>
    <row r="910" spans="2:7" x14ac:dyDescent="0.3">
      <c r="B910" t="s">
        <v>95</v>
      </c>
      <c r="C910" t="s">
        <v>1866</v>
      </c>
      <c r="D910" t="str">
        <f>LEFT(C910,(FIND("_",C910)-1))</f>
        <v>male</v>
      </c>
      <c r="E910" t="str">
        <f t="shared" si="115"/>
        <v>Male:</v>
      </c>
      <c r="F910" t="str">
        <f>INDEX($K$4:$DJ$21,MATCH($C910,$H$4:$H$21,0),MATCH(_xlfn.CONCAT($B910,"_",F$3),$K$3:$DJ$3,0))</f>
        <v>56,879</v>
      </c>
      <c r="G910" t="str">
        <f>INDEX($K$4:$DJ$21,MATCH($C910,$H$4:$H$21,0),MATCH(_xlfn.CONCAT($B910,"_",G$3),$K$3:$DJ$3,0))</f>
        <v>±2,488</v>
      </c>
    </row>
    <row r="911" spans="2:7" x14ac:dyDescent="0.3">
      <c r="B911" t="s">
        <v>95</v>
      </c>
      <c r="C911" t="s">
        <v>1867</v>
      </c>
      <c r="D911" t="str">
        <f>LEFT(C911,(FIND("_",C911)-1))</f>
        <v>male</v>
      </c>
      <c r="E911" t="str">
        <f t="shared" si="115"/>
        <v>Less than high school graduate</v>
      </c>
      <c r="F911" t="str">
        <f>INDEX($K$4:$DJ$21,MATCH($C911,$H$4:$H$21,0),MATCH(_xlfn.CONCAT($B911,"_",F$3),$K$3:$DJ$3,0))</f>
        <v>35,274</v>
      </c>
      <c r="G911" t="str">
        <f>INDEX($K$4:$DJ$21,MATCH($C911,$H$4:$H$21,0),MATCH(_xlfn.CONCAT($B911,"_",G$3),$K$3:$DJ$3,0))</f>
        <v>±12,078</v>
      </c>
    </row>
    <row r="912" spans="2:7" x14ac:dyDescent="0.3">
      <c r="B912" t="s">
        <v>95</v>
      </c>
      <c r="C912" t="s">
        <v>1868</v>
      </c>
      <c r="D912" t="str">
        <f>LEFT(C912,(FIND("_",C912)-1))</f>
        <v>male</v>
      </c>
      <c r="E912" t="str">
        <f t="shared" si="115"/>
        <v>High school graduate (includes equivalency)</v>
      </c>
      <c r="F912" t="str">
        <f>INDEX($K$4:$DJ$21,MATCH($C912,$H$4:$H$21,0),MATCH(_xlfn.CONCAT($B912,"_",F$3),$K$3:$DJ$3,0))</f>
        <v>47,300</v>
      </c>
      <c r="G912" t="str">
        <f>INDEX($K$4:$DJ$21,MATCH($C912,$H$4:$H$21,0),MATCH(_xlfn.CONCAT($B912,"_",G$3),$K$3:$DJ$3,0))</f>
        <v>±6,041</v>
      </c>
    </row>
    <row r="913" spans="2:7" x14ac:dyDescent="0.3">
      <c r="B913" t="s">
        <v>95</v>
      </c>
      <c r="C913" t="s">
        <v>1869</v>
      </c>
      <c r="D913" t="str">
        <f>LEFT(C913,(FIND("_",C913)-1))</f>
        <v>male</v>
      </c>
      <c r="E913" t="str">
        <f t="shared" si="115"/>
        <v>Some college or associate's degree</v>
      </c>
      <c r="F913" t="str">
        <f>INDEX($K$4:$DJ$21,MATCH($C913,$H$4:$H$21,0),MATCH(_xlfn.CONCAT($B913,"_",F$3),$K$3:$DJ$3,0))</f>
        <v>55,153</v>
      </c>
      <c r="G913" t="str">
        <f>INDEX($K$4:$DJ$21,MATCH($C913,$H$4:$H$21,0),MATCH(_xlfn.CONCAT($B913,"_",G$3),$K$3:$DJ$3,0))</f>
        <v>±3,391</v>
      </c>
    </row>
    <row r="914" spans="2:7" x14ac:dyDescent="0.3">
      <c r="B914" t="s">
        <v>95</v>
      </c>
      <c r="C914" t="s">
        <v>1870</v>
      </c>
      <c r="D914" t="str">
        <f>LEFT(C914,(FIND("_",C914)-1))</f>
        <v>male</v>
      </c>
      <c r="E914" t="str">
        <f t="shared" si="115"/>
        <v>Bachelor's degree</v>
      </c>
      <c r="F914" t="str">
        <f>INDEX($K$4:$DJ$21,MATCH($C914,$H$4:$H$21,0),MATCH(_xlfn.CONCAT($B914,"_",F$3),$K$3:$DJ$3,0))</f>
        <v>68,407</v>
      </c>
      <c r="G914" t="str">
        <f>INDEX($K$4:$DJ$21,MATCH($C914,$H$4:$H$21,0),MATCH(_xlfn.CONCAT($B914,"_",G$3),$K$3:$DJ$3,0))</f>
        <v>±6,090</v>
      </c>
    </row>
    <row r="915" spans="2:7" x14ac:dyDescent="0.3">
      <c r="B915" t="s">
        <v>95</v>
      </c>
      <c r="C915" t="s">
        <v>1871</v>
      </c>
      <c r="D915" t="str">
        <f>LEFT(C915,(FIND("_",C915)-1))</f>
        <v>male</v>
      </c>
      <c r="E915" t="str">
        <f t="shared" si="115"/>
        <v>Graduate or professional degree</v>
      </c>
      <c r="F915" t="str">
        <f>INDEX($K$4:$DJ$21,MATCH($C915,$H$4:$H$21,0),MATCH(_xlfn.CONCAT($B915,"_",F$3),$K$3:$DJ$3,0))</f>
        <v>80,346</v>
      </c>
      <c r="G915" t="str">
        <f>INDEX($K$4:$DJ$21,MATCH($C915,$H$4:$H$21,0),MATCH(_xlfn.CONCAT($B915,"_",G$3),$K$3:$DJ$3,0))</f>
        <v>±10,578</v>
      </c>
    </row>
    <row r="916" spans="2:7" x14ac:dyDescent="0.3">
      <c r="B916" t="s">
        <v>95</v>
      </c>
      <c r="C916" t="s">
        <v>1872</v>
      </c>
      <c r="D916" t="str">
        <f>LEFT(C916,(FIND("_",C916)-1))</f>
        <v>female</v>
      </c>
      <c r="E916" t="str">
        <f t="shared" si="115"/>
        <v>Female:</v>
      </c>
      <c r="F916" t="str">
        <f>INDEX($K$4:$DJ$21,MATCH($C916,$H$4:$H$21,0),MATCH(_xlfn.CONCAT($B916,"_",F$3),$K$3:$DJ$3,0))</f>
        <v>38,561</v>
      </c>
      <c r="G916" t="str">
        <f>INDEX($K$4:$DJ$21,MATCH($C916,$H$4:$H$21,0),MATCH(_xlfn.CONCAT($B916,"_",G$3),$K$3:$DJ$3,0))</f>
        <v>±2,080</v>
      </c>
    </row>
    <row r="917" spans="2:7" x14ac:dyDescent="0.3">
      <c r="B917" t="s">
        <v>95</v>
      </c>
      <c r="C917" t="s">
        <v>1873</v>
      </c>
      <c r="D917" t="str">
        <f>LEFT(C917,(FIND("_",C917)-1))</f>
        <v>female</v>
      </c>
      <c r="E917" t="str">
        <f t="shared" si="115"/>
        <v>Less than high school graduate</v>
      </c>
      <c r="F917" t="str">
        <f>INDEX($K$4:$DJ$21,MATCH($C917,$H$4:$H$21,0),MATCH(_xlfn.CONCAT($B917,"_",F$3),$K$3:$DJ$3,0))</f>
        <v>25,910</v>
      </c>
      <c r="G917" t="str">
        <f>INDEX($K$4:$DJ$21,MATCH($C917,$H$4:$H$21,0),MATCH(_xlfn.CONCAT($B917,"_",G$3),$K$3:$DJ$3,0))</f>
        <v>±3,619</v>
      </c>
    </row>
    <row r="918" spans="2:7" x14ac:dyDescent="0.3">
      <c r="B918" t="s">
        <v>95</v>
      </c>
      <c r="C918" t="s">
        <v>1874</v>
      </c>
      <c r="D918" t="str">
        <f>LEFT(C918,(FIND("_",C918)-1))</f>
        <v>female</v>
      </c>
      <c r="E918" t="str">
        <f t="shared" si="115"/>
        <v>High school graduate (includes equivalency)</v>
      </c>
      <c r="F918" t="str">
        <f>INDEX($K$4:$DJ$21,MATCH($C918,$H$4:$H$21,0),MATCH(_xlfn.CONCAT($B918,"_",F$3),$K$3:$DJ$3,0))</f>
        <v>27,551</v>
      </c>
      <c r="G918" t="str">
        <f>INDEX($K$4:$DJ$21,MATCH($C918,$H$4:$H$21,0),MATCH(_xlfn.CONCAT($B918,"_",G$3),$K$3:$DJ$3,0))</f>
        <v>±3,030</v>
      </c>
    </row>
    <row r="919" spans="2:7" x14ac:dyDescent="0.3">
      <c r="B919" t="s">
        <v>95</v>
      </c>
      <c r="C919" t="s">
        <v>1875</v>
      </c>
      <c r="D919" t="str">
        <f>LEFT(C919,(FIND("_",C919)-1))</f>
        <v>female</v>
      </c>
      <c r="E919" t="str">
        <f t="shared" si="115"/>
        <v>Some college or associate's degree</v>
      </c>
      <c r="F919" t="str">
        <f>INDEX($K$4:$DJ$21,MATCH($C919,$H$4:$H$21,0),MATCH(_xlfn.CONCAT($B919,"_",F$3),$K$3:$DJ$3,0))</f>
        <v>36,010</v>
      </c>
      <c r="G919" t="str">
        <f>INDEX($K$4:$DJ$21,MATCH($C919,$H$4:$H$21,0),MATCH(_xlfn.CONCAT($B919,"_",G$3),$K$3:$DJ$3,0))</f>
        <v>±1,999</v>
      </c>
    </row>
    <row r="920" spans="2:7" x14ac:dyDescent="0.3">
      <c r="B920" t="s">
        <v>95</v>
      </c>
      <c r="C920" t="s">
        <v>1876</v>
      </c>
      <c r="D920" t="str">
        <f>LEFT(C920,(FIND("_",C920)-1))</f>
        <v>female</v>
      </c>
      <c r="E920" t="str">
        <f t="shared" si="115"/>
        <v>Bachelor's degree</v>
      </c>
      <c r="F920" t="str">
        <f>INDEX($K$4:$DJ$21,MATCH($C920,$H$4:$H$21,0),MATCH(_xlfn.CONCAT($B920,"_",F$3),$K$3:$DJ$3,0))</f>
        <v>47,106</v>
      </c>
      <c r="G920" t="str">
        <f>INDEX($K$4:$DJ$21,MATCH($C920,$H$4:$H$21,0),MATCH(_xlfn.CONCAT($B920,"_",G$3),$K$3:$DJ$3,0))</f>
        <v>±3,590</v>
      </c>
    </row>
    <row r="921" spans="2:7" x14ac:dyDescent="0.3">
      <c r="B921" t="s">
        <v>95</v>
      </c>
      <c r="C921" t="s">
        <v>1877</v>
      </c>
      <c r="D921" t="str">
        <f>LEFT(C921,(FIND("_",C921)-1))</f>
        <v>female</v>
      </c>
      <c r="E921" t="str">
        <f t="shared" si="115"/>
        <v>Graduate or professional degree</v>
      </c>
      <c r="F921" t="str">
        <f>INDEX($K$4:$DJ$21,MATCH($C921,$H$4:$H$21,0),MATCH(_xlfn.CONCAT($B921,"_",F$3),$K$3:$DJ$3,0))</f>
        <v>61,778</v>
      </c>
      <c r="G921" t="str">
        <f>INDEX($K$4:$DJ$21,MATCH($C921,$H$4:$H$21,0),MATCH(_xlfn.CONCAT($B921,"_",G$3),$K$3:$DJ$3,0))</f>
        <v>±3,338</v>
      </c>
    </row>
    <row r="922" spans="2:7" x14ac:dyDescent="0.3">
      <c r="B922" t="s">
        <v>96</v>
      </c>
      <c r="C922" t="s">
        <v>1880</v>
      </c>
      <c r="D922" t="str">
        <f>LEFT(C922,(FIND("_",C922)-1))</f>
        <v>total</v>
      </c>
      <c r="E922" t="str">
        <f t="shared" si="115"/>
        <v>Total:</v>
      </c>
      <c r="F922" t="str">
        <f>INDEX($K$4:$DJ$21,MATCH($C922,$H$4:$H$21,0),MATCH(_xlfn.CONCAT($B922,"_",F$3),$K$3:$DJ$3,0))</f>
        <v>21,254</v>
      </c>
      <c r="G922" t="str">
        <f>INDEX($K$4:$DJ$21,MATCH($C922,$H$4:$H$21,0),MATCH(_xlfn.CONCAT($B922,"_",G$3),$K$3:$DJ$3,0))</f>
        <v>±372</v>
      </c>
    </row>
    <row r="923" spans="2:7" x14ac:dyDescent="0.3">
      <c r="B923" t="s">
        <v>96</v>
      </c>
      <c r="C923" t="s">
        <v>1861</v>
      </c>
      <c r="D923" t="str">
        <f>LEFT(C923,(FIND("_",C923)-1))</f>
        <v>total</v>
      </c>
      <c r="E923" t="str">
        <f t="shared" si="115"/>
        <v>Less than high school graduate</v>
      </c>
      <c r="F923" t="str">
        <f>INDEX($K$4:$DJ$21,MATCH($C923,$H$4:$H$21,0),MATCH(_xlfn.CONCAT($B923,"_",F$3),$K$3:$DJ$3,0))</f>
        <v>12,646</v>
      </c>
      <c r="G923" t="str">
        <f>INDEX($K$4:$DJ$21,MATCH($C923,$H$4:$H$21,0),MATCH(_xlfn.CONCAT($B923,"_",G$3),$K$3:$DJ$3,0))</f>
        <v>±971</v>
      </c>
    </row>
    <row r="924" spans="2:7" x14ac:dyDescent="0.3">
      <c r="B924" t="s">
        <v>96</v>
      </c>
      <c r="C924" t="s">
        <v>1862</v>
      </c>
      <c r="D924" t="str">
        <f>LEFT(C924,(FIND("_",C924)-1))</f>
        <v>total</v>
      </c>
      <c r="E924" t="str">
        <f t="shared" si="115"/>
        <v>High school graduate (includes equivalency)</v>
      </c>
      <c r="F924" t="str">
        <f>INDEX($K$4:$DJ$21,MATCH($C924,$H$4:$H$21,0),MATCH(_xlfn.CONCAT($B924,"_",F$3),$K$3:$DJ$3,0))</f>
        <v>16,083</v>
      </c>
      <c r="G924" t="str">
        <f>INDEX($K$4:$DJ$21,MATCH($C924,$H$4:$H$21,0),MATCH(_xlfn.CONCAT($B924,"_",G$3),$K$3:$DJ$3,0))</f>
        <v>±319</v>
      </c>
    </row>
    <row r="925" spans="2:7" x14ac:dyDescent="0.3">
      <c r="B925" t="s">
        <v>96</v>
      </c>
      <c r="C925" t="s">
        <v>1863</v>
      </c>
      <c r="D925" t="str">
        <f>LEFT(C925,(FIND("_",C925)-1))</f>
        <v>total</v>
      </c>
      <c r="E925" t="str">
        <f t="shared" si="115"/>
        <v>Some college or associate's degree</v>
      </c>
      <c r="F925" t="str">
        <f>INDEX($K$4:$DJ$21,MATCH($C925,$H$4:$H$21,0),MATCH(_xlfn.CONCAT($B925,"_",F$3),$K$3:$DJ$3,0))</f>
        <v>19,642</v>
      </c>
      <c r="G925" t="str">
        <f>INDEX($K$4:$DJ$21,MATCH($C925,$H$4:$H$21,0),MATCH(_xlfn.CONCAT($B925,"_",G$3),$K$3:$DJ$3,0))</f>
        <v>±457</v>
      </c>
    </row>
    <row r="926" spans="2:7" x14ac:dyDescent="0.3">
      <c r="B926" t="s">
        <v>96</v>
      </c>
      <c r="C926" t="s">
        <v>1864</v>
      </c>
      <c r="D926" t="str">
        <f>LEFT(C926,(FIND("_",C926)-1))</f>
        <v>total</v>
      </c>
      <c r="E926" t="str">
        <f t="shared" si="115"/>
        <v>Bachelor's degree</v>
      </c>
      <c r="F926" t="str">
        <f>INDEX($K$4:$DJ$21,MATCH($C926,$H$4:$H$21,0),MATCH(_xlfn.CONCAT($B926,"_",F$3),$K$3:$DJ$3,0))</f>
        <v>27,445</v>
      </c>
      <c r="G926" t="str">
        <f>INDEX($K$4:$DJ$21,MATCH($C926,$H$4:$H$21,0),MATCH(_xlfn.CONCAT($B926,"_",G$3),$K$3:$DJ$3,0))</f>
        <v>±925</v>
      </c>
    </row>
    <row r="927" spans="2:7" x14ac:dyDescent="0.3">
      <c r="B927" t="s">
        <v>96</v>
      </c>
      <c r="C927" t="s">
        <v>1865</v>
      </c>
      <c r="D927" t="str">
        <f>LEFT(C927,(FIND("_",C927)-1))</f>
        <v>total</v>
      </c>
      <c r="E927" t="str">
        <f t="shared" si="115"/>
        <v>Graduate or professional degree</v>
      </c>
      <c r="F927" t="str">
        <f>INDEX($K$4:$DJ$21,MATCH($C927,$H$4:$H$21,0),MATCH(_xlfn.CONCAT($B927,"_",F$3),$K$3:$DJ$3,0))</f>
        <v>40,103</v>
      </c>
      <c r="G927" t="str">
        <f>INDEX($K$4:$DJ$21,MATCH($C927,$H$4:$H$21,0),MATCH(_xlfn.CONCAT($B927,"_",G$3),$K$3:$DJ$3,0))</f>
        <v>±1,592</v>
      </c>
    </row>
    <row r="928" spans="2:7" x14ac:dyDescent="0.3">
      <c r="B928" t="s">
        <v>96</v>
      </c>
      <c r="C928" t="s">
        <v>1866</v>
      </c>
      <c r="D928" t="str">
        <f>LEFT(C928,(FIND("_",C928)-1))</f>
        <v>male</v>
      </c>
      <c r="E928" t="str">
        <f t="shared" si="115"/>
        <v>Male:</v>
      </c>
      <c r="F928" t="str">
        <f>INDEX($K$4:$DJ$21,MATCH($C928,$H$4:$H$21,0),MATCH(_xlfn.CONCAT($B928,"_",F$3),$K$3:$DJ$3,0))</f>
        <v>21,394</v>
      </c>
      <c r="G928" t="str">
        <f>INDEX($K$4:$DJ$21,MATCH($C928,$H$4:$H$21,0),MATCH(_xlfn.CONCAT($B928,"_",G$3),$K$3:$DJ$3,0))</f>
        <v>±442</v>
      </c>
    </row>
    <row r="929" spans="2:7" x14ac:dyDescent="0.3">
      <c r="B929" t="s">
        <v>96</v>
      </c>
      <c r="C929" t="s">
        <v>1867</v>
      </c>
      <c r="D929" t="str">
        <f>LEFT(C929,(FIND("_",C929)-1))</f>
        <v>male</v>
      </c>
      <c r="E929" t="str">
        <f t="shared" si="115"/>
        <v>Less than high school graduate</v>
      </c>
      <c r="F929" t="str">
        <f>INDEX($K$4:$DJ$21,MATCH($C929,$H$4:$H$21,0),MATCH(_xlfn.CONCAT($B929,"_",F$3),$K$3:$DJ$3,0))</f>
        <v>13,178</v>
      </c>
      <c r="G929" t="str">
        <f>INDEX($K$4:$DJ$21,MATCH($C929,$H$4:$H$21,0),MATCH(_xlfn.CONCAT($B929,"_",G$3),$K$3:$DJ$3,0))</f>
        <v>±1,192</v>
      </c>
    </row>
    <row r="930" spans="2:7" x14ac:dyDescent="0.3">
      <c r="B930" t="s">
        <v>96</v>
      </c>
      <c r="C930" t="s">
        <v>1868</v>
      </c>
      <c r="D930" t="str">
        <f>LEFT(C930,(FIND("_",C930)-1))</f>
        <v>male</v>
      </c>
      <c r="E930" t="str">
        <f t="shared" si="115"/>
        <v>High school graduate (includes equivalency)</v>
      </c>
      <c r="F930" t="str">
        <f>INDEX($K$4:$DJ$21,MATCH($C930,$H$4:$H$21,0),MATCH(_xlfn.CONCAT($B930,"_",F$3),$K$3:$DJ$3,0))</f>
        <v>17,022</v>
      </c>
      <c r="G930" t="str">
        <f>INDEX($K$4:$DJ$21,MATCH($C930,$H$4:$H$21,0),MATCH(_xlfn.CONCAT($B930,"_",G$3),$K$3:$DJ$3,0))</f>
        <v>±409</v>
      </c>
    </row>
    <row r="931" spans="2:7" x14ac:dyDescent="0.3">
      <c r="B931" t="s">
        <v>96</v>
      </c>
      <c r="C931" t="s">
        <v>1869</v>
      </c>
      <c r="D931" t="str">
        <f>LEFT(C931,(FIND("_",C931)-1))</f>
        <v>male</v>
      </c>
      <c r="E931" t="str">
        <f t="shared" si="115"/>
        <v>Some college or associate's degree</v>
      </c>
      <c r="F931" t="str">
        <f>INDEX($K$4:$DJ$21,MATCH($C931,$H$4:$H$21,0),MATCH(_xlfn.CONCAT($B931,"_",F$3),$K$3:$DJ$3,0))</f>
        <v>22,270</v>
      </c>
      <c r="G931" t="str">
        <f>INDEX($K$4:$DJ$21,MATCH($C931,$H$4:$H$21,0),MATCH(_xlfn.CONCAT($B931,"_",G$3),$K$3:$DJ$3,0))</f>
        <v>±832</v>
      </c>
    </row>
    <row r="932" spans="2:7" x14ac:dyDescent="0.3">
      <c r="B932" t="s">
        <v>96</v>
      </c>
      <c r="C932" t="s">
        <v>1870</v>
      </c>
      <c r="D932" t="str">
        <f>LEFT(C932,(FIND("_",C932)-1))</f>
        <v>male</v>
      </c>
      <c r="E932" t="str">
        <f t="shared" si="115"/>
        <v>Bachelor's degree</v>
      </c>
      <c r="F932" t="str">
        <f>INDEX($K$4:$DJ$21,MATCH($C932,$H$4:$H$21,0),MATCH(_xlfn.CONCAT($B932,"_",F$3),$K$3:$DJ$3,0))</f>
        <v>30,686</v>
      </c>
      <c r="G932" t="str">
        <f>INDEX($K$4:$DJ$21,MATCH($C932,$H$4:$H$21,0),MATCH(_xlfn.CONCAT($B932,"_",G$3),$K$3:$DJ$3,0))</f>
        <v>±1,752</v>
      </c>
    </row>
    <row r="933" spans="2:7" x14ac:dyDescent="0.3">
      <c r="B933" t="s">
        <v>96</v>
      </c>
      <c r="C933" t="s">
        <v>1871</v>
      </c>
      <c r="D933" t="str">
        <f>LEFT(C933,(FIND("_",C933)-1))</f>
        <v>male</v>
      </c>
      <c r="E933" t="str">
        <f t="shared" si="115"/>
        <v>Graduate or professional degree</v>
      </c>
      <c r="F933" t="str">
        <f>INDEX($K$4:$DJ$21,MATCH($C933,$H$4:$H$21,0),MATCH(_xlfn.CONCAT($B933,"_",F$3),$K$3:$DJ$3,0))</f>
        <v>50,423</v>
      </c>
      <c r="G933" t="str">
        <f>INDEX($K$4:$DJ$21,MATCH($C933,$H$4:$H$21,0),MATCH(_xlfn.CONCAT($B933,"_",G$3),$K$3:$DJ$3,0))</f>
        <v>±4,488</v>
      </c>
    </row>
    <row r="934" spans="2:7" x14ac:dyDescent="0.3">
      <c r="B934" t="s">
        <v>96</v>
      </c>
      <c r="C934" t="s">
        <v>1872</v>
      </c>
      <c r="D934" t="str">
        <f>LEFT(C934,(FIND("_",C934)-1))</f>
        <v>female</v>
      </c>
      <c r="E934" t="str">
        <f t="shared" si="115"/>
        <v>Female:</v>
      </c>
      <c r="F934" t="str">
        <f>INDEX($K$4:$DJ$21,MATCH($C934,$H$4:$H$21,0),MATCH(_xlfn.CONCAT($B934,"_",F$3),$K$3:$DJ$3,0))</f>
        <v>21,085</v>
      </c>
      <c r="G934" t="str">
        <f>INDEX($K$4:$DJ$21,MATCH($C934,$H$4:$H$21,0),MATCH(_xlfn.CONCAT($B934,"_",G$3),$K$3:$DJ$3,0))</f>
        <v>±502</v>
      </c>
    </row>
    <row r="935" spans="2:7" x14ac:dyDescent="0.3">
      <c r="B935" t="s">
        <v>96</v>
      </c>
      <c r="C935" t="s">
        <v>1873</v>
      </c>
      <c r="D935" t="str">
        <f>LEFT(C935,(FIND("_",C935)-1))</f>
        <v>female</v>
      </c>
      <c r="E935" t="str">
        <f t="shared" si="115"/>
        <v>Less than high school graduate</v>
      </c>
      <c r="F935" t="str">
        <f>INDEX($K$4:$DJ$21,MATCH($C935,$H$4:$H$21,0),MATCH(_xlfn.CONCAT($B935,"_",F$3),$K$3:$DJ$3,0))</f>
        <v>10,864</v>
      </c>
      <c r="G935" t="str">
        <f>INDEX($K$4:$DJ$21,MATCH($C935,$H$4:$H$21,0),MATCH(_xlfn.CONCAT($B935,"_",G$3),$K$3:$DJ$3,0))</f>
        <v>±2,075</v>
      </c>
    </row>
    <row r="936" spans="2:7" x14ac:dyDescent="0.3">
      <c r="B936" t="s">
        <v>96</v>
      </c>
      <c r="C936" t="s">
        <v>1874</v>
      </c>
      <c r="D936" t="str">
        <f>LEFT(C936,(FIND("_",C936)-1))</f>
        <v>female</v>
      </c>
      <c r="E936" t="str">
        <f t="shared" si="115"/>
        <v>High school graduate (includes equivalency)</v>
      </c>
      <c r="F936" t="str">
        <f>INDEX($K$4:$DJ$21,MATCH($C936,$H$4:$H$21,0),MATCH(_xlfn.CONCAT($B936,"_",F$3),$K$3:$DJ$3,0))</f>
        <v>13,232</v>
      </c>
      <c r="G936" t="str">
        <f>INDEX($K$4:$DJ$21,MATCH($C936,$H$4:$H$21,0),MATCH(_xlfn.CONCAT($B936,"_",G$3),$K$3:$DJ$3,0))</f>
        <v>±836</v>
      </c>
    </row>
    <row r="937" spans="2:7" x14ac:dyDescent="0.3">
      <c r="B937" t="s">
        <v>96</v>
      </c>
      <c r="C937" t="s">
        <v>1875</v>
      </c>
      <c r="D937" t="str">
        <f>LEFT(C937,(FIND("_",C937)-1))</f>
        <v>female</v>
      </c>
      <c r="E937" t="str">
        <f t="shared" si="115"/>
        <v>Some college or associate's degree</v>
      </c>
      <c r="F937" t="str">
        <f>INDEX($K$4:$DJ$21,MATCH($C937,$H$4:$H$21,0),MATCH(_xlfn.CONCAT($B937,"_",F$3),$K$3:$DJ$3,0))</f>
        <v>17,092</v>
      </c>
      <c r="G937" t="str">
        <f>INDEX($K$4:$DJ$21,MATCH($C937,$H$4:$H$21,0),MATCH(_xlfn.CONCAT($B937,"_",G$3),$K$3:$DJ$3,0))</f>
        <v>±523</v>
      </c>
    </row>
    <row r="938" spans="2:7" x14ac:dyDescent="0.3">
      <c r="B938" t="s">
        <v>96</v>
      </c>
      <c r="C938" t="s">
        <v>1876</v>
      </c>
      <c r="D938" t="str">
        <f>LEFT(C938,(FIND("_",C938)-1))</f>
        <v>female</v>
      </c>
      <c r="E938" t="str">
        <f t="shared" si="115"/>
        <v>Bachelor's degree</v>
      </c>
      <c r="F938" t="str">
        <f>INDEX($K$4:$DJ$21,MATCH($C938,$H$4:$H$21,0),MATCH(_xlfn.CONCAT($B938,"_",F$3),$K$3:$DJ$3,0))</f>
        <v>26,274</v>
      </c>
      <c r="G938" t="str">
        <f>INDEX($K$4:$DJ$21,MATCH($C938,$H$4:$H$21,0),MATCH(_xlfn.CONCAT($B938,"_",G$3),$K$3:$DJ$3,0))</f>
        <v>±752</v>
      </c>
    </row>
    <row r="939" spans="2:7" x14ac:dyDescent="0.3">
      <c r="B939" t="s">
        <v>96</v>
      </c>
      <c r="C939" t="s">
        <v>1877</v>
      </c>
      <c r="D939" t="str">
        <f>LEFT(C939,(FIND("_",C939)-1))</f>
        <v>female</v>
      </c>
      <c r="E939" t="str">
        <f t="shared" si="115"/>
        <v>Graduate or professional degree</v>
      </c>
      <c r="F939" t="str">
        <f>INDEX($K$4:$DJ$21,MATCH($C939,$H$4:$H$21,0),MATCH(_xlfn.CONCAT($B939,"_",F$3),$K$3:$DJ$3,0))</f>
        <v>35,885</v>
      </c>
      <c r="G939" t="str">
        <f>INDEX($K$4:$DJ$21,MATCH($C939,$H$4:$H$21,0),MATCH(_xlfn.CONCAT($B939,"_",G$3),$K$3:$DJ$3,0))</f>
        <v>±1,636</v>
      </c>
    </row>
  </sheetData>
  <mergeCells count="52">
    <mergeCell ref="DG1:DH1"/>
    <mergeCell ref="DI1:DJ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U1:V1"/>
    <mergeCell ref="W1:X1"/>
    <mergeCell ref="Y1:Z1"/>
    <mergeCell ref="AA1:AB1"/>
    <mergeCell ref="AC1:AD1"/>
    <mergeCell ref="K1:L1"/>
    <mergeCell ref="M1:N1"/>
    <mergeCell ref="O1:P1"/>
    <mergeCell ref="Q1:R1"/>
    <mergeCell ref="S1:T1"/>
  </mergeCells>
  <printOptions gridLines="1"/>
  <pageMargins left="0.7" right="0.7" top="0.75" bottom="0.75" header="0.3" footer="0.3"/>
  <pageSetup pageOrder="overThenDown" orientation="landscape"/>
  <headerFooter>
    <oddHeader>&amp;LTable: ACSDT1Y2022.B20004</oddHeader>
    <oddFooter>&amp;L&amp;Bdata.census.gov&amp;B | Measuring America's People, Places, and Economy &amp;R&amp;P</oddFooter>
    <evenHeader>&amp;LTable: ACSDT1Y2022.B20004</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3677B-6A4C-43E6-82BE-7694890ED752}">
  <dimension ref="A1:I937"/>
  <sheetViews>
    <sheetView topLeftCell="A911" workbookViewId="0">
      <selection activeCell="H2" sqref="H2:I937"/>
    </sheetView>
  </sheetViews>
  <sheetFormatPr defaultRowHeight="14.4" x14ac:dyDescent="0.3"/>
  <cols>
    <col min="4" max="4" width="10.44140625" customWidth="1"/>
    <col min="6" max="6" width="10.44140625" customWidth="1"/>
  </cols>
  <sheetData>
    <row r="1" spans="1:9" x14ac:dyDescent="0.3">
      <c r="A1" t="s">
        <v>45</v>
      </c>
      <c r="B1" t="str" cm="1">
        <f t="array" ref="B1:B53">_xlfn.UNIQUE(A1:A103)</f>
        <v>Alabama</v>
      </c>
      <c r="D1" t="s">
        <v>1878</v>
      </c>
      <c r="F1" t="s">
        <v>1878</v>
      </c>
      <c r="H1" t="s">
        <v>1878</v>
      </c>
      <c r="I1" t="s">
        <v>1881</v>
      </c>
    </row>
    <row r="2" spans="1:9" x14ac:dyDescent="0.3">
      <c r="B2">
        <v>0</v>
      </c>
      <c r="D2" t="s">
        <v>45</v>
      </c>
      <c r="F2" t="s">
        <v>1880</v>
      </c>
      <c r="H2" t="s">
        <v>45</v>
      </c>
      <c r="I2" t="s">
        <v>1880</v>
      </c>
    </row>
    <row r="3" spans="1:9" x14ac:dyDescent="0.3">
      <c r="A3" t="s">
        <v>46</v>
      </c>
      <c r="B3" t="str">
        <v>Alaska</v>
      </c>
      <c r="D3" t="s">
        <v>46</v>
      </c>
      <c r="F3" t="s">
        <v>1861</v>
      </c>
      <c r="H3" t="s">
        <v>45</v>
      </c>
      <c r="I3" t="s">
        <v>1861</v>
      </c>
    </row>
    <row r="4" spans="1:9" x14ac:dyDescent="0.3">
      <c r="B4" t="str">
        <v>Arizona</v>
      </c>
      <c r="D4" t="s">
        <v>47</v>
      </c>
      <c r="F4" t="s">
        <v>1862</v>
      </c>
      <c r="H4" t="s">
        <v>45</v>
      </c>
      <c r="I4" t="s">
        <v>1862</v>
      </c>
    </row>
    <row r="5" spans="1:9" x14ac:dyDescent="0.3">
      <c r="A5" t="s">
        <v>47</v>
      </c>
      <c r="B5" t="str">
        <v>Arkansas</v>
      </c>
      <c r="D5" t="s">
        <v>48</v>
      </c>
      <c r="F5" t="s">
        <v>1863</v>
      </c>
      <c r="H5" t="s">
        <v>45</v>
      </c>
      <c r="I5" t="s">
        <v>1863</v>
      </c>
    </row>
    <row r="6" spans="1:9" x14ac:dyDescent="0.3">
      <c r="B6" t="str">
        <v>California</v>
      </c>
      <c r="D6" t="s">
        <v>49</v>
      </c>
      <c r="F6" t="s">
        <v>1864</v>
      </c>
      <c r="H6" t="s">
        <v>45</v>
      </c>
      <c r="I6" t="s">
        <v>1864</v>
      </c>
    </row>
    <row r="7" spans="1:9" x14ac:dyDescent="0.3">
      <c r="A7" t="s">
        <v>48</v>
      </c>
      <c r="B7" t="str">
        <v>Colorado</v>
      </c>
      <c r="D7" t="s">
        <v>50</v>
      </c>
      <c r="F7" t="s">
        <v>1865</v>
      </c>
      <c r="H7" t="s">
        <v>45</v>
      </c>
      <c r="I7" t="s">
        <v>1865</v>
      </c>
    </row>
    <row r="8" spans="1:9" x14ac:dyDescent="0.3">
      <c r="B8" t="str">
        <v>Connecticut</v>
      </c>
      <c r="D8" t="s">
        <v>51</v>
      </c>
      <c r="F8" t="s">
        <v>1866</v>
      </c>
      <c r="H8" t="s">
        <v>45</v>
      </c>
      <c r="I8" t="s">
        <v>1866</v>
      </c>
    </row>
    <row r="9" spans="1:9" x14ac:dyDescent="0.3">
      <c r="A9" t="s">
        <v>49</v>
      </c>
      <c r="B9" t="str">
        <v>Delaware</v>
      </c>
      <c r="D9" t="s">
        <v>52</v>
      </c>
      <c r="F9" t="s">
        <v>1867</v>
      </c>
      <c r="H9" t="s">
        <v>45</v>
      </c>
      <c r="I9" t="s">
        <v>1867</v>
      </c>
    </row>
    <row r="10" spans="1:9" x14ac:dyDescent="0.3">
      <c r="B10" t="str">
        <v>District of Columbia</v>
      </c>
      <c r="D10" t="s">
        <v>53</v>
      </c>
      <c r="F10" t="s">
        <v>1868</v>
      </c>
      <c r="H10" t="s">
        <v>45</v>
      </c>
      <c r="I10" t="s">
        <v>1868</v>
      </c>
    </row>
    <row r="11" spans="1:9" x14ac:dyDescent="0.3">
      <c r="A11" t="s">
        <v>50</v>
      </c>
      <c r="B11" t="str">
        <v>Florida</v>
      </c>
      <c r="D11" t="s">
        <v>54</v>
      </c>
      <c r="F11" t="s">
        <v>1869</v>
      </c>
      <c r="H11" t="s">
        <v>45</v>
      </c>
      <c r="I11" t="s">
        <v>1869</v>
      </c>
    </row>
    <row r="12" spans="1:9" x14ac:dyDescent="0.3">
      <c r="B12" t="str">
        <v>Georgia</v>
      </c>
      <c r="D12" t="s">
        <v>55</v>
      </c>
      <c r="F12" t="s">
        <v>1870</v>
      </c>
      <c r="H12" t="s">
        <v>45</v>
      </c>
      <c r="I12" t="s">
        <v>1870</v>
      </c>
    </row>
    <row r="13" spans="1:9" x14ac:dyDescent="0.3">
      <c r="A13" t="s">
        <v>51</v>
      </c>
      <c r="B13" t="str">
        <v>Hawaii</v>
      </c>
      <c r="D13" t="s">
        <v>56</v>
      </c>
      <c r="F13" t="s">
        <v>1871</v>
      </c>
      <c r="H13" t="s">
        <v>45</v>
      </c>
      <c r="I13" t="s">
        <v>1871</v>
      </c>
    </row>
    <row r="14" spans="1:9" x14ac:dyDescent="0.3">
      <c r="B14" t="str">
        <v>Idaho</v>
      </c>
      <c r="D14" t="s">
        <v>57</v>
      </c>
      <c r="F14" t="s">
        <v>1872</v>
      </c>
      <c r="H14" t="s">
        <v>45</v>
      </c>
      <c r="I14" t="s">
        <v>1872</v>
      </c>
    </row>
    <row r="15" spans="1:9" x14ac:dyDescent="0.3">
      <c r="A15" t="s">
        <v>52</v>
      </c>
      <c r="B15" t="str">
        <v>Illinois</v>
      </c>
      <c r="D15" t="s">
        <v>58</v>
      </c>
      <c r="F15" t="s">
        <v>1873</v>
      </c>
      <c r="H15" t="s">
        <v>45</v>
      </c>
      <c r="I15" t="s">
        <v>1873</v>
      </c>
    </row>
    <row r="16" spans="1:9" x14ac:dyDescent="0.3">
      <c r="B16" t="str">
        <v>Indiana</v>
      </c>
      <c r="D16" t="s">
        <v>59</v>
      </c>
      <c r="F16" t="s">
        <v>1874</v>
      </c>
      <c r="H16" t="s">
        <v>45</v>
      </c>
      <c r="I16" t="s">
        <v>1874</v>
      </c>
    </row>
    <row r="17" spans="1:9" x14ac:dyDescent="0.3">
      <c r="A17" t="s">
        <v>53</v>
      </c>
      <c r="B17" t="str">
        <v>Iowa</v>
      </c>
      <c r="D17" t="s">
        <v>60</v>
      </c>
      <c r="F17" t="s">
        <v>1875</v>
      </c>
      <c r="H17" t="s">
        <v>45</v>
      </c>
      <c r="I17" t="s">
        <v>1875</v>
      </c>
    </row>
    <row r="18" spans="1:9" x14ac:dyDescent="0.3">
      <c r="B18" t="str">
        <v>Kansas</v>
      </c>
      <c r="D18" t="s">
        <v>61</v>
      </c>
      <c r="F18" t="s">
        <v>1876</v>
      </c>
      <c r="H18" t="s">
        <v>45</v>
      </c>
      <c r="I18" t="s">
        <v>1876</v>
      </c>
    </row>
    <row r="19" spans="1:9" x14ac:dyDescent="0.3">
      <c r="A19" t="s">
        <v>54</v>
      </c>
      <c r="B19" t="str">
        <v>Kentucky</v>
      </c>
      <c r="D19" t="s">
        <v>62</v>
      </c>
      <c r="F19" t="s">
        <v>1877</v>
      </c>
      <c r="H19" t="s">
        <v>45</v>
      </c>
      <c r="I19" t="s">
        <v>1877</v>
      </c>
    </row>
    <row r="20" spans="1:9" x14ac:dyDescent="0.3">
      <c r="B20" t="str">
        <v>Louisiana</v>
      </c>
      <c r="D20" t="s">
        <v>63</v>
      </c>
      <c r="H20" t="s">
        <v>46</v>
      </c>
      <c r="I20" t="s">
        <v>1880</v>
      </c>
    </row>
    <row r="21" spans="1:9" x14ac:dyDescent="0.3">
      <c r="A21" t="s">
        <v>55</v>
      </c>
      <c r="B21" t="str">
        <v>Maine</v>
      </c>
      <c r="D21" t="s">
        <v>64</v>
      </c>
      <c r="H21" t="s">
        <v>46</v>
      </c>
      <c r="I21" t="s">
        <v>1861</v>
      </c>
    </row>
    <row r="22" spans="1:9" x14ac:dyDescent="0.3">
      <c r="B22" t="str">
        <v>Maryland</v>
      </c>
      <c r="D22" t="s">
        <v>65</v>
      </c>
      <c r="H22" t="s">
        <v>46</v>
      </c>
      <c r="I22" t="s">
        <v>1862</v>
      </c>
    </row>
    <row r="23" spans="1:9" x14ac:dyDescent="0.3">
      <c r="A23" t="s">
        <v>56</v>
      </c>
      <c r="B23" t="str">
        <v>Massachusetts</v>
      </c>
      <c r="D23" t="s">
        <v>66</v>
      </c>
      <c r="H23" t="s">
        <v>46</v>
      </c>
      <c r="I23" t="s">
        <v>1863</v>
      </c>
    </row>
    <row r="24" spans="1:9" x14ac:dyDescent="0.3">
      <c r="B24" t="str">
        <v>Michigan</v>
      </c>
      <c r="D24" t="s">
        <v>67</v>
      </c>
      <c r="H24" t="s">
        <v>46</v>
      </c>
      <c r="I24" t="s">
        <v>1864</v>
      </c>
    </row>
    <row r="25" spans="1:9" x14ac:dyDescent="0.3">
      <c r="A25" t="s">
        <v>57</v>
      </c>
      <c r="B25" t="str">
        <v>Minnesota</v>
      </c>
      <c r="D25" t="s">
        <v>68</v>
      </c>
      <c r="H25" t="s">
        <v>46</v>
      </c>
      <c r="I25" t="s">
        <v>1865</v>
      </c>
    </row>
    <row r="26" spans="1:9" x14ac:dyDescent="0.3">
      <c r="B26" t="str">
        <v>Mississippi</v>
      </c>
      <c r="D26" t="s">
        <v>69</v>
      </c>
      <c r="H26" t="s">
        <v>46</v>
      </c>
      <c r="I26" t="s">
        <v>1866</v>
      </c>
    </row>
    <row r="27" spans="1:9" x14ac:dyDescent="0.3">
      <c r="A27" t="s">
        <v>58</v>
      </c>
      <c r="B27" t="str">
        <v>Missouri</v>
      </c>
      <c r="D27" t="s">
        <v>70</v>
      </c>
      <c r="H27" t="s">
        <v>46</v>
      </c>
      <c r="I27" t="s">
        <v>1867</v>
      </c>
    </row>
    <row r="28" spans="1:9" x14ac:dyDescent="0.3">
      <c r="B28" t="str">
        <v>Montana</v>
      </c>
      <c r="D28" t="s">
        <v>71</v>
      </c>
      <c r="H28" t="s">
        <v>46</v>
      </c>
      <c r="I28" t="s">
        <v>1868</v>
      </c>
    </row>
    <row r="29" spans="1:9" x14ac:dyDescent="0.3">
      <c r="A29" t="s">
        <v>59</v>
      </c>
      <c r="B29" t="str">
        <v>Nebraska</v>
      </c>
      <c r="D29" t="s">
        <v>72</v>
      </c>
      <c r="H29" t="s">
        <v>46</v>
      </c>
      <c r="I29" t="s">
        <v>1869</v>
      </c>
    </row>
    <row r="30" spans="1:9" x14ac:dyDescent="0.3">
      <c r="B30" t="str">
        <v>Nevada</v>
      </c>
      <c r="D30" t="s">
        <v>73</v>
      </c>
      <c r="H30" t="s">
        <v>46</v>
      </c>
      <c r="I30" t="s">
        <v>1870</v>
      </c>
    </row>
    <row r="31" spans="1:9" x14ac:dyDescent="0.3">
      <c r="A31" t="s">
        <v>60</v>
      </c>
      <c r="B31" t="str">
        <v>New Hampshire</v>
      </c>
      <c r="D31" t="s">
        <v>74</v>
      </c>
      <c r="H31" t="s">
        <v>46</v>
      </c>
      <c r="I31" t="s">
        <v>1871</v>
      </c>
    </row>
    <row r="32" spans="1:9" x14ac:dyDescent="0.3">
      <c r="B32" t="str">
        <v>New Jersey</v>
      </c>
      <c r="D32" t="s">
        <v>75</v>
      </c>
      <c r="H32" t="s">
        <v>46</v>
      </c>
      <c r="I32" t="s">
        <v>1872</v>
      </c>
    </row>
    <row r="33" spans="1:9" x14ac:dyDescent="0.3">
      <c r="A33" t="s">
        <v>61</v>
      </c>
      <c r="B33" t="str">
        <v>New Mexico</v>
      </c>
      <c r="D33" t="s">
        <v>76</v>
      </c>
      <c r="H33" t="s">
        <v>46</v>
      </c>
      <c r="I33" t="s">
        <v>1873</v>
      </c>
    </row>
    <row r="34" spans="1:9" x14ac:dyDescent="0.3">
      <c r="B34" t="str">
        <v>New York</v>
      </c>
      <c r="D34" t="s">
        <v>77</v>
      </c>
      <c r="H34" t="s">
        <v>46</v>
      </c>
      <c r="I34" t="s">
        <v>1874</v>
      </c>
    </row>
    <row r="35" spans="1:9" x14ac:dyDescent="0.3">
      <c r="A35" t="s">
        <v>62</v>
      </c>
      <c r="B35" t="str">
        <v>North Carolina</v>
      </c>
      <c r="D35" t="s">
        <v>78</v>
      </c>
      <c r="H35" t="s">
        <v>46</v>
      </c>
      <c r="I35" t="s">
        <v>1875</v>
      </c>
    </row>
    <row r="36" spans="1:9" x14ac:dyDescent="0.3">
      <c r="B36" t="str">
        <v>North Dakota</v>
      </c>
      <c r="D36" t="s">
        <v>79</v>
      </c>
      <c r="H36" t="s">
        <v>46</v>
      </c>
      <c r="I36" t="s">
        <v>1876</v>
      </c>
    </row>
    <row r="37" spans="1:9" x14ac:dyDescent="0.3">
      <c r="A37" t="s">
        <v>63</v>
      </c>
      <c r="B37" t="str">
        <v>Ohio</v>
      </c>
      <c r="D37" t="s">
        <v>80</v>
      </c>
      <c r="H37" t="s">
        <v>46</v>
      </c>
      <c r="I37" t="s">
        <v>1877</v>
      </c>
    </row>
    <row r="38" spans="1:9" x14ac:dyDescent="0.3">
      <c r="B38" t="str">
        <v>Oklahoma</v>
      </c>
      <c r="D38" t="s">
        <v>81</v>
      </c>
      <c r="H38" t="s">
        <v>47</v>
      </c>
      <c r="I38" t="s">
        <v>1880</v>
      </c>
    </row>
    <row r="39" spans="1:9" x14ac:dyDescent="0.3">
      <c r="A39" t="s">
        <v>64</v>
      </c>
      <c r="B39" t="str">
        <v>Oregon</v>
      </c>
      <c r="D39" t="s">
        <v>82</v>
      </c>
      <c r="H39" t="s">
        <v>47</v>
      </c>
      <c r="I39" t="s">
        <v>1861</v>
      </c>
    </row>
    <row r="40" spans="1:9" x14ac:dyDescent="0.3">
      <c r="B40" t="str">
        <v>Pennsylvania</v>
      </c>
      <c r="D40" t="s">
        <v>83</v>
      </c>
      <c r="H40" t="s">
        <v>47</v>
      </c>
      <c r="I40" t="s">
        <v>1862</v>
      </c>
    </row>
    <row r="41" spans="1:9" x14ac:dyDescent="0.3">
      <c r="A41" t="s">
        <v>65</v>
      </c>
      <c r="B41" t="str">
        <v>Rhode Island</v>
      </c>
      <c r="D41" t="s">
        <v>84</v>
      </c>
      <c r="H41" t="s">
        <v>47</v>
      </c>
      <c r="I41" t="s">
        <v>1863</v>
      </c>
    </row>
    <row r="42" spans="1:9" x14ac:dyDescent="0.3">
      <c r="B42" t="str">
        <v>South Carolina</v>
      </c>
      <c r="D42" t="s">
        <v>85</v>
      </c>
      <c r="H42" t="s">
        <v>47</v>
      </c>
      <c r="I42" t="s">
        <v>1864</v>
      </c>
    </row>
    <row r="43" spans="1:9" x14ac:dyDescent="0.3">
      <c r="A43" t="s">
        <v>66</v>
      </c>
      <c r="B43" t="str">
        <v>South Dakota</v>
      </c>
      <c r="D43" t="s">
        <v>86</v>
      </c>
      <c r="H43" t="s">
        <v>47</v>
      </c>
      <c r="I43" t="s">
        <v>1865</v>
      </c>
    </row>
    <row r="44" spans="1:9" x14ac:dyDescent="0.3">
      <c r="B44" t="str">
        <v>Tennessee</v>
      </c>
      <c r="D44" t="s">
        <v>87</v>
      </c>
      <c r="H44" t="s">
        <v>47</v>
      </c>
      <c r="I44" t="s">
        <v>1866</v>
      </c>
    </row>
    <row r="45" spans="1:9" x14ac:dyDescent="0.3">
      <c r="A45" t="s">
        <v>67</v>
      </c>
      <c r="B45" t="str">
        <v>Texas</v>
      </c>
      <c r="D45" t="s">
        <v>88</v>
      </c>
      <c r="H45" t="s">
        <v>47</v>
      </c>
      <c r="I45" t="s">
        <v>1867</v>
      </c>
    </row>
    <row r="46" spans="1:9" x14ac:dyDescent="0.3">
      <c r="B46" t="str">
        <v>Utah</v>
      </c>
      <c r="D46" t="s">
        <v>89</v>
      </c>
      <c r="H46" t="s">
        <v>47</v>
      </c>
      <c r="I46" t="s">
        <v>1868</v>
      </c>
    </row>
    <row r="47" spans="1:9" x14ac:dyDescent="0.3">
      <c r="A47" t="s">
        <v>68</v>
      </c>
      <c r="B47" t="str">
        <v>Vermont</v>
      </c>
      <c r="D47" t="s">
        <v>90</v>
      </c>
      <c r="H47" t="s">
        <v>47</v>
      </c>
      <c r="I47" t="s">
        <v>1869</v>
      </c>
    </row>
    <row r="48" spans="1:9" x14ac:dyDescent="0.3">
      <c r="B48" t="str">
        <v>Virginia</v>
      </c>
      <c r="D48" t="s">
        <v>91</v>
      </c>
      <c r="H48" t="s">
        <v>47</v>
      </c>
      <c r="I48" t="s">
        <v>1870</v>
      </c>
    </row>
    <row r="49" spans="1:9" x14ac:dyDescent="0.3">
      <c r="A49" t="s">
        <v>69</v>
      </c>
      <c r="B49" t="str">
        <v>Washington</v>
      </c>
      <c r="D49" t="s">
        <v>92</v>
      </c>
      <c r="H49" t="s">
        <v>47</v>
      </c>
      <c r="I49" t="s">
        <v>1871</v>
      </c>
    </row>
    <row r="50" spans="1:9" x14ac:dyDescent="0.3">
      <c r="B50" t="str">
        <v>West Virginia</v>
      </c>
      <c r="D50" t="s">
        <v>93</v>
      </c>
      <c r="H50" t="s">
        <v>47</v>
      </c>
      <c r="I50" t="s">
        <v>1872</v>
      </c>
    </row>
    <row r="51" spans="1:9" x14ac:dyDescent="0.3">
      <c r="A51" t="s">
        <v>70</v>
      </c>
      <c r="B51" t="str">
        <v>Wisconsin</v>
      </c>
      <c r="D51" t="s">
        <v>94</v>
      </c>
      <c r="H51" t="s">
        <v>47</v>
      </c>
      <c r="I51" t="s">
        <v>1873</v>
      </c>
    </row>
    <row r="52" spans="1:9" x14ac:dyDescent="0.3">
      <c r="B52" t="str">
        <v>Wyoming</v>
      </c>
      <c r="D52" t="s">
        <v>95</v>
      </c>
      <c r="H52" t="s">
        <v>47</v>
      </c>
      <c r="I52" t="s">
        <v>1874</v>
      </c>
    </row>
    <row r="53" spans="1:9" x14ac:dyDescent="0.3">
      <c r="A53" t="s">
        <v>71</v>
      </c>
      <c r="B53" t="str">
        <v>Puerto Rico</v>
      </c>
      <c r="D53" t="s">
        <v>96</v>
      </c>
      <c r="H53" t="s">
        <v>47</v>
      </c>
      <c r="I53" t="s">
        <v>1875</v>
      </c>
    </row>
    <row r="54" spans="1:9" x14ac:dyDescent="0.3">
      <c r="H54" t="s">
        <v>47</v>
      </c>
      <c r="I54" t="s">
        <v>1876</v>
      </c>
    </row>
    <row r="55" spans="1:9" x14ac:dyDescent="0.3">
      <c r="A55" t="s">
        <v>72</v>
      </c>
      <c r="H55" t="s">
        <v>47</v>
      </c>
      <c r="I55" t="s">
        <v>1877</v>
      </c>
    </row>
    <row r="56" spans="1:9" x14ac:dyDescent="0.3">
      <c r="H56" t="s">
        <v>48</v>
      </c>
      <c r="I56" t="s">
        <v>1880</v>
      </c>
    </row>
    <row r="57" spans="1:9" x14ac:dyDescent="0.3">
      <c r="A57" t="s">
        <v>73</v>
      </c>
      <c r="H57" t="s">
        <v>48</v>
      </c>
      <c r="I57" t="s">
        <v>1861</v>
      </c>
    </row>
    <row r="58" spans="1:9" x14ac:dyDescent="0.3">
      <c r="H58" t="s">
        <v>48</v>
      </c>
      <c r="I58" t="s">
        <v>1862</v>
      </c>
    </row>
    <row r="59" spans="1:9" x14ac:dyDescent="0.3">
      <c r="A59" t="s">
        <v>74</v>
      </c>
      <c r="H59" t="s">
        <v>48</v>
      </c>
      <c r="I59" t="s">
        <v>1863</v>
      </c>
    </row>
    <row r="60" spans="1:9" x14ac:dyDescent="0.3">
      <c r="H60" t="s">
        <v>48</v>
      </c>
      <c r="I60" t="s">
        <v>1864</v>
      </c>
    </row>
    <row r="61" spans="1:9" x14ac:dyDescent="0.3">
      <c r="A61" t="s">
        <v>75</v>
      </c>
      <c r="H61" t="s">
        <v>48</v>
      </c>
      <c r="I61" t="s">
        <v>1865</v>
      </c>
    </row>
    <row r="62" spans="1:9" x14ac:dyDescent="0.3">
      <c r="H62" t="s">
        <v>48</v>
      </c>
      <c r="I62" t="s">
        <v>1866</v>
      </c>
    </row>
    <row r="63" spans="1:9" x14ac:dyDescent="0.3">
      <c r="A63" t="s">
        <v>76</v>
      </c>
      <c r="H63" t="s">
        <v>48</v>
      </c>
      <c r="I63" t="s">
        <v>1867</v>
      </c>
    </row>
    <row r="64" spans="1:9" x14ac:dyDescent="0.3">
      <c r="H64" t="s">
        <v>48</v>
      </c>
      <c r="I64" t="s">
        <v>1868</v>
      </c>
    </row>
    <row r="65" spans="1:9" x14ac:dyDescent="0.3">
      <c r="A65" t="s">
        <v>77</v>
      </c>
      <c r="H65" t="s">
        <v>48</v>
      </c>
      <c r="I65" t="s">
        <v>1869</v>
      </c>
    </row>
    <row r="66" spans="1:9" x14ac:dyDescent="0.3">
      <c r="H66" t="s">
        <v>48</v>
      </c>
      <c r="I66" t="s">
        <v>1870</v>
      </c>
    </row>
    <row r="67" spans="1:9" x14ac:dyDescent="0.3">
      <c r="A67" t="s">
        <v>78</v>
      </c>
      <c r="H67" t="s">
        <v>48</v>
      </c>
      <c r="I67" t="s">
        <v>1871</v>
      </c>
    </row>
    <row r="68" spans="1:9" x14ac:dyDescent="0.3">
      <c r="H68" t="s">
        <v>48</v>
      </c>
      <c r="I68" t="s">
        <v>1872</v>
      </c>
    </row>
    <row r="69" spans="1:9" x14ac:dyDescent="0.3">
      <c r="A69" t="s">
        <v>79</v>
      </c>
      <c r="H69" t="s">
        <v>48</v>
      </c>
      <c r="I69" t="s">
        <v>1873</v>
      </c>
    </row>
    <row r="70" spans="1:9" x14ac:dyDescent="0.3">
      <c r="H70" t="s">
        <v>48</v>
      </c>
      <c r="I70" t="s">
        <v>1874</v>
      </c>
    </row>
    <row r="71" spans="1:9" x14ac:dyDescent="0.3">
      <c r="A71" t="s">
        <v>80</v>
      </c>
      <c r="H71" t="s">
        <v>48</v>
      </c>
      <c r="I71" t="s">
        <v>1875</v>
      </c>
    </row>
    <row r="72" spans="1:9" x14ac:dyDescent="0.3">
      <c r="H72" t="s">
        <v>48</v>
      </c>
      <c r="I72" t="s">
        <v>1876</v>
      </c>
    </row>
    <row r="73" spans="1:9" x14ac:dyDescent="0.3">
      <c r="A73" t="s">
        <v>81</v>
      </c>
      <c r="H73" t="s">
        <v>48</v>
      </c>
      <c r="I73" t="s">
        <v>1877</v>
      </c>
    </row>
    <row r="74" spans="1:9" x14ac:dyDescent="0.3">
      <c r="H74" t="s">
        <v>49</v>
      </c>
      <c r="I74" t="s">
        <v>1880</v>
      </c>
    </row>
    <row r="75" spans="1:9" x14ac:dyDescent="0.3">
      <c r="A75" t="s">
        <v>82</v>
      </c>
      <c r="H75" t="s">
        <v>49</v>
      </c>
      <c r="I75" t="s">
        <v>1861</v>
      </c>
    </row>
    <row r="76" spans="1:9" x14ac:dyDescent="0.3">
      <c r="H76" t="s">
        <v>49</v>
      </c>
      <c r="I76" t="s">
        <v>1862</v>
      </c>
    </row>
    <row r="77" spans="1:9" x14ac:dyDescent="0.3">
      <c r="A77" t="s">
        <v>83</v>
      </c>
      <c r="H77" t="s">
        <v>49</v>
      </c>
      <c r="I77" t="s">
        <v>1863</v>
      </c>
    </row>
    <row r="78" spans="1:9" x14ac:dyDescent="0.3">
      <c r="H78" t="s">
        <v>49</v>
      </c>
      <c r="I78" t="s">
        <v>1864</v>
      </c>
    </row>
    <row r="79" spans="1:9" x14ac:dyDescent="0.3">
      <c r="A79" t="s">
        <v>84</v>
      </c>
      <c r="H79" t="s">
        <v>49</v>
      </c>
      <c r="I79" t="s">
        <v>1865</v>
      </c>
    </row>
    <row r="80" spans="1:9" x14ac:dyDescent="0.3">
      <c r="H80" t="s">
        <v>49</v>
      </c>
      <c r="I80" t="s">
        <v>1866</v>
      </c>
    </row>
    <row r="81" spans="1:9" x14ac:dyDescent="0.3">
      <c r="A81" t="s">
        <v>85</v>
      </c>
      <c r="H81" t="s">
        <v>49</v>
      </c>
      <c r="I81" t="s">
        <v>1867</v>
      </c>
    </row>
    <row r="82" spans="1:9" x14ac:dyDescent="0.3">
      <c r="H82" t="s">
        <v>49</v>
      </c>
      <c r="I82" t="s">
        <v>1868</v>
      </c>
    </row>
    <row r="83" spans="1:9" x14ac:dyDescent="0.3">
      <c r="A83" t="s">
        <v>86</v>
      </c>
      <c r="H83" t="s">
        <v>49</v>
      </c>
      <c r="I83" t="s">
        <v>1869</v>
      </c>
    </row>
    <row r="84" spans="1:9" x14ac:dyDescent="0.3">
      <c r="H84" t="s">
        <v>49</v>
      </c>
      <c r="I84" t="s">
        <v>1870</v>
      </c>
    </row>
    <row r="85" spans="1:9" x14ac:dyDescent="0.3">
      <c r="A85" t="s">
        <v>87</v>
      </c>
      <c r="H85" t="s">
        <v>49</v>
      </c>
      <c r="I85" t="s">
        <v>1871</v>
      </c>
    </row>
    <row r="86" spans="1:9" x14ac:dyDescent="0.3">
      <c r="H86" t="s">
        <v>49</v>
      </c>
      <c r="I86" t="s">
        <v>1872</v>
      </c>
    </row>
    <row r="87" spans="1:9" x14ac:dyDescent="0.3">
      <c r="A87" t="s">
        <v>88</v>
      </c>
      <c r="H87" t="s">
        <v>49</v>
      </c>
      <c r="I87" t="s">
        <v>1873</v>
      </c>
    </row>
    <row r="88" spans="1:9" x14ac:dyDescent="0.3">
      <c r="H88" t="s">
        <v>49</v>
      </c>
      <c r="I88" t="s">
        <v>1874</v>
      </c>
    </row>
    <row r="89" spans="1:9" x14ac:dyDescent="0.3">
      <c r="A89" t="s">
        <v>89</v>
      </c>
      <c r="H89" t="s">
        <v>49</v>
      </c>
      <c r="I89" t="s">
        <v>1875</v>
      </c>
    </row>
    <row r="90" spans="1:9" x14ac:dyDescent="0.3">
      <c r="H90" t="s">
        <v>49</v>
      </c>
      <c r="I90" t="s">
        <v>1876</v>
      </c>
    </row>
    <row r="91" spans="1:9" x14ac:dyDescent="0.3">
      <c r="A91" t="s">
        <v>90</v>
      </c>
      <c r="H91" t="s">
        <v>49</v>
      </c>
      <c r="I91" t="s">
        <v>1877</v>
      </c>
    </row>
    <row r="92" spans="1:9" x14ac:dyDescent="0.3">
      <c r="H92" t="s">
        <v>50</v>
      </c>
      <c r="I92" t="s">
        <v>1880</v>
      </c>
    </row>
    <row r="93" spans="1:9" x14ac:dyDescent="0.3">
      <c r="A93" t="s">
        <v>91</v>
      </c>
      <c r="H93" t="s">
        <v>50</v>
      </c>
      <c r="I93" t="s">
        <v>1861</v>
      </c>
    </row>
    <row r="94" spans="1:9" x14ac:dyDescent="0.3">
      <c r="H94" t="s">
        <v>50</v>
      </c>
      <c r="I94" t="s">
        <v>1862</v>
      </c>
    </row>
    <row r="95" spans="1:9" x14ac:dyDescent="0.3">
      <c r="A95" t="s">
        <v>92</v>
      </c>
      <c r="H95" t="s">
        <v>50</v>
      </c>
      <c r="I95" t="s">
        <v>1863</v>
      </c>
    </row>
    <row r="96" spans="1:9" x14ac:dyDescent="0.3">
      <c r="H96" t="s">
        <v>50</v>
      </c>
      <c r="I96" t="s">
        <v>1864</v>
      </c>
    </row>
    <row r="97" spans="1:9" x14ac:dyDescent="0.3">
      <c r="A97" t="s">
        <v>93</v>
      </c>
      <c r="H97" t="s">
        <v>50</v>
      </c>
      <c r="I97" t="s">
        <v>1865</v>
      </c>
    </row>
    <row r="98" spans="1:9" x14ac:dyDescent="0.3">
      <c r="H98" t="s">
        <v>50</v>
      </c>
      <c r="I98" t="s">
        <v>1866</v>
      </c>
    </row>
    <row r="99" spans="1:9" x14ac:dyDescent="0.3">
      <c r="A99" t="s">
        <v>94</v>
      </c>
      <c r="H99" t="s">
        <v>50</v>
      </c>
      <c r="I99" t="s">
        <v>1867</v>
      </c>
    </row>
    <row r="100" spans="1:9" x14ac:dyDescent="0.3">
      <c r="H100" t="s">
        <v>50</v>
      </c>
      <c r="I100" t="s">
        <v>1868</v>
      </c>
    </row>
    <row r="101" spans="1:9" x14ac:dyDescent="0.3">
      <c r="A101" t="s">
        <v>95</v>
      </c>
      <c r="H101" t="s">
        <v>50</v>
      </c>
      <c r="I101" t="s">
        <v>1869</v>
      </c>
    </row>
    <row r="102" spans="1:9" x14ac:dyDescent="0.3">
      <c r="H102" t="s">
        <v>50</v>
      </c>
      <c r="I102" t="s">
        <v>1870</v>
      </c>
    </row>
    <row r="103" spans="1:9" x14ac:dyDescent="0.3">
      <c r="A103" t="s">
        <v>96</v>
      </c>
      <c r="H103" t="s">
        <v>50</v>
      </c>
      <c r="I103" t="s">
        <v>1871</v>
      </c>
    </row>
    <row r="104" spans="1:9" x14ac:dyDescent="0.3">
      <c r="H104" t="s">
        <v>50</v>
      </c>
      <c r="I104" t="s">
        <v>1872</v>
      </c>
    </row>
    <row r="105" spans="1:9" x14ac:dyDescent="0.3">
      <c r="H105" t="s">
        <v>50</v>
      </c>
      <c r="I105" t="s">
        <v>1873</v>
      </c>
    </row>
    <row r="106" spans="1:9" x14ac:dyDescent="0.3">
      <c r="H106" t="s">
        <v>50</v>
      </c>
      <c r="I106" t="s">
        <v>1874</v>
      </c>
    </row>
    <row r="107" spans="1:9" x14ac:dyDescent="0.3">
      <c r="H107" t="s">
        <v>50</v>
      </c>
      <c r="I107" t="s">
        <v>1875</v>
      </c>
    </row>
    <row r="108" spans="1:9" x14ac:dyDescent="0.3">
      <c r="H108" t="s">
        <v>50</v>
      </c>
      <c r="I108" t="s">
        <v>1876</v>
      </c>
    </row>
    <row r="109" spans="1:9" x14ac:dyDescent="0.3">
      <c r="H109" t="s">
        <v>50</v>
      </c>
      <c r="I109" t="s">
        <v>1877</v>
      </c>
    </row>
    <row r="110" spans="1:9" x14ac:dyDescent="0.3">
      <c r="H110" t="s">
        <v>51</v>
      </c>
      <c r="I110" t="s">
        <v>1880</v>
      </c>
    </row>
    <row r="111" spans="1:9" x14ac:dyDescent="0.3">
      <c r="H111" t="s">
        <v>51</v>
      </c>
      <c r="I111" t="s">
        <v>1861</v>
      </c>
    </row>
    <row r="112" spans="1:9" x14ac:dyDescent="0.3">
      <c r="H112" t="s">
        <v>51</v>
      </c>
      <c r="I112" t="s">
        <v>1862</v>
      </c>
    </row>
    <row r="113" spans="8:9" x14ac:dyDescent="0.3">
      <c r="H113" t="s">
        <v>51</v>
      </c>
      <c r="I113" t="s">
        <v>1863</v>
      </c>
    </row>
    <row r="114" spans="8:9" x14ac:dyDescent="0.3">
      <c r="H114" t="s">
        <v>51</v>
      </c>
      <c r="I114" t="s">
        <v>1864</v>
      </c>
    </row>
    <row r="115" spans="8:9" x14ac:dyDescent="0.3">
      <c r="H115" t="s">
        <v>51</v>
      </c>
      <c r="I115" t="s">
        <v>1865</v>
      </c>
    </row>
    <row r="116" spans="8:9" x14ac:dyDescent="0.3">
      <c r="H116" t="s">
        <v>51</v>
      </c>
      <c r="I116" t="s">
        <v>1866</v>
      </c>
    </row>
    <row r="117" spans="8:9" x14ac:dyDescent="0.3">
      <c r="H117" t="s">
        <v>51</v>
      </c>
      <c r="I117" t="s">
        <v>1867</v>
      </c>
    </row>
    <row r="118" spans="8:9" x14ac:dyDescent="0.3">
      <c r="H118" t="s">
        <v>51</v>
      </c>
      <c r="I118" t="s">
        <v>1868</v>
      </c>
    </row>
    <row r="119" spans="8:9" x14ac:dyDescent="0.3">
      <c r="H119" t="s">
        <v>51</v>
      </c>
      <c r="I119" t="s">
        <v>1869</v>
      </c>
    </row>
    <row r="120" spans="8:9" x14ac:dyDescent="0.3">
      <c r="H120" t="s">
        <v>51</v>
      </c>
      <c r="I120" t="s">
        <v>1870</v>
      </c>
    </row>
    <row r="121" spans="8:9" x14ac:dyDescent="0.3">
      <c r="H121" t="s">
        <v>51</v>
      </c>
      <c r="I121" t="s">
        <v>1871</v>
      </c>
    </row>
    <row r="122" spans="8:9" x14ac:dyDescent="0.3">
      <c r="H122" t="s">
        <v>51</v>
      </c>
      <c r="I122" t="s">
        <v>1872</v>
      </c>
    </row>
    <row r="123" spans="8:9" x14ac:dyDescent="0.3">
      <c r="H123" t="s">
        <v>51</v>
      </c>
      <c r="I123" t="s">
        <v>1873</v>
      </c>
    </row>
    <row r="124" spans="8:9" x14ac:dyDescent="0.3">
      <c r="H124" t="s">
        <v>51</v>
      </c>
      <c r="I124" t="s">
        <v>1874</v>
      </c>
    </row>
    <row r="125" spans="8:9" x14ac:dyDescent="0.3">
      <c r="H125" t="s">
        <v>51</v>
      </c>
      <c r="I125" t="s">
        <v>1875</v>
      </c>
    </row>
    <row r="126" spans="8:9" x14ac:dyDescent="0.3">
      <c r="H126" t="s">
        <v>51</v>
      </c>
      <c r="I126" t="s">
        <v>1876</v>
      </c>
    </row>
    <row r="127" spans="8:9" x14ac:dyDescent="0.3">
      <c r="H127" t="s">
        <v>51</v>
      </c>
      <c r="I127" t="s">
        <v>1877</v>
      </c>
    </row>
    <row r="128" spans="8:9" x14ac:dyDescent="0.3">
      <c r="H128" t="s">
        <v>52</v>
      </c>
      <c r="I128" t="s">
        <v>1880</v>
      </c>
    </row>
    <row r="129" spans="8:9" x14ac:dyDescent="0.3">
      <c r="H129" t="s">
        <v>52</v>
      </c>
      <c r="I129" t="s">
        <v>1861</v>
      </c>
    </row>
    <row r="130" spans="8:9" x14ac:dyDescent="0.3">
      <c r="H130" t="s">
        <v>52</v>
      </c>
      <c r="I130" t="s">
        <v>1862</v>
      </c>
    </row>
    <row r="131" spans="8:9" x14ac:dyDescent="0.3">
      <c r="H131" t="s">
        <v>52</v>
      </c>
      <c r="I131" t="s">
        <v>1863</v>
      </c>
    </row>
    <row r="132" spans="8:9" x14ac:dyDescent="0.3">
      <c r="H132" t="s">
        <v>52</v>
      </c>
      <c r="I132" t="s">
        <v>1864</v>
      </c>
    </row>
    <row r="133" spans="8:9" x14ac:dyDescent="0.3">
      <c r="H133" t="s">
        <v>52</v>
      </c>
      <c r="I133" t="s">
        <v>1865</v>
      </c>
    </row>
    <row r="134" spans="8:9" x14ac:dyDescent="0.3">
      <c r="H134" t="s">
        <v>52</v>
      </c>
      <c r="I134" t="s">
        <v>1866</v>
      </c>
    </row>
    <row r="135" spans="8:9" x14ac:dyDescent="0.3">
      <c r="H135" t="s">
        <v>52</v>
      </c>
      <c r="I135" t="s">
        <v>1867</v>
      </c>
    </row>
    <row r="136" spans="8:9" x14ac:dyDescent="0.3">
      <c r="H136" t="s">
        <v>52</v>
      </c>
      <c r="I136" t="s">
        <v>1868</v>
      </c>
    </row>
    <row r="137" spans="8:9" x14ac:dyDescent="0.3">
      <c r="H137" t="s">
        <v>52</v>
      </c>
      <c r="I137" t="s">
        <v>1869</v>
      </c>
    </row>
    <row r="138" spans="8:9" x14ac:dyDescent="0.3">
      <c r="H138" t="s">
        <v>52</v>
      </c>
      <c r="I138" t="s">
        <v>1870</v>
      </c>
    </row>
    <row r="139" spans="8:9" x14ac:dyDescent="0.3">
      <c r="H139" t="s">
        <v>52</v>
      </c>
      <c r="I139" t="s">
        <v>1871</v>
      </c>
    </row>
    <row r="140" spans="8:9" x14ac:dyDescent="0.3">
      <c r="H140" t="s">
        <v>52</v>
      </c>
      <c r="I140" t="s">
        <v>1872</v>
      </c>
    </row>
    <row r="141" spans="8:9" x14ac:dyDescent="0.3">
      <c r="H141" t="s">
        <v>52</v>
      </c>
      <c r="I141" t="s">
        <v>1873</v>
      </c>
    </row>
    <row r="142" spans="8:9" x14ac:dyDescent="0.3">
      <c r="H142" t="s">
        <v>52</v>
      </c>
      <c r="I142" t="s">
        <v>1874</v>
      </c>
    </row>
    <row r="143" spans="8:9" x14ac:dyDescent="0.3">
      <c r="H143" t="s">
        <v>52</v>
      </c>
      <c r="I143" t="s">
        <v>1875</v>
      </c>
    </row>
    <row r="144" spans="8:9" x14ac:dyDescent="0.3">
      <c r="H144" t="s">
        <v>52</v>
      </c>
      <c r="I144" t="s">
        <v>1876</v>
      </c>
    </row>
    <row r="145" spans="8:9" x14ac:dyDescent="0.3">
      <c r="H145" t="s">
        <v>52</v>
      </c>
      <c r="I145" t="s">
        <v>1877</v>
      </c>
    </row>
    <row r="146" spans="8:9" x14ac:dyDescent="0.3">
      <c r="H146" t="s">
        <v>53</v>
      </c>
      <c r="I146" t="s">
        <v>1880</v>
      </c>
    </row>
    <row r="147" spans="8:9" x14ac:dyDescent="0.3">
      <c r="H147" t="s">
        <v>53</v>
      </c>
      <c r="I147" t="s">
        <v>1861</v>
      </c>
    </row>
    <row r="148" spans="8:9" x14ac:dyDescent="0.3">
      <c r="H148" t="s">
        <v>53</v>
      </c>
      <c r="I148" t="s">
        <v>1862</v>
      </c>
    </row>
    <row r="149" spans="8:9" x14ac:dyDescent="0.3">
      <c r="H149" t="s">
        <v>53</v>
      </c>
      <c r="I149" t="s">
        <v>1863</v>
      </c>
    </row>
    <row r="150" spans="8:9" x14ac:dyDescent="0.3">
      <c r="H150" t="s">
        <v>53</v>
      </c>
      <c r="I150" t="s">
        <v>1864</v>
      </c>
    </row>
    <row r="151" spans="8:9" x14ac:dyDescent="0.3">
      <c r="H151" t="s">
        <v>53</v>
      </c>
      <c r="I151" t="s">
        <v>1865</v>
      </c>
    </row>
    <row r="152" spans="8:9" x14ac:dyDescent="0.3">
      <c r="H152" t="s">
        <v>53</v>
      </c>
      <c r="I152" t="s">
        <v>1866</v>
      </c>
    </row>
    <row r="153" spans="8:9" x14ac:dyDescent="0.3">
      <c r="H153" t="s">
        <v>53</v>
      </c>
      <c r="I153" t="s">
        <v>1867</v>
      </c>
    </row>
    <row r="154" spans="8:9" x14ac:dyDescent="0.3">
      <c r="H154" t="s">
        <v>53</v>
      </c>
      <c r="I154" t="s">
        <v>1868</v>
      </c>
    </row>
    <row r="155" spans="8:9" x14ac:dyDescent="0.3">
      <c r="H155" t="s">
        <v>53</v>
      </c>
      <c r="I155" t="s">
        <v>1869</v>
      </c>
    </row>
    <row r="156" spans="8:9" x14ac:dyDescent="0.3">
      <c r="H156" t="s">
        <v>53</v>
      </c>
      <c r="I156" t="s">
        <v>1870</v>
      </c>
    </row>
    <row r="157" spans="8:9" x14ac:dyDescent="0.3">
      <c r="H157" t="s">
        <v>53</v>
      </c>
      <c r="I157" t="s">
        <v>1871</v>
      </c>
    </row>
    <row r="158" spans="8:9" x14ac:dyDescent="0.3">
      <c r="H158" t="s">
        <v>53</v>
      </c>
      <c r="I158" t="s">
        <v>1872</v>
      </c>
    </row>
    <row r="159" spans="8:9" x14ac:dyDescent="0.3">
      <c r="H159" t="s">
        <v>53</v>
      </c>
      <c r="I159" t="s">
        <v>1873</v>
      </c>
    </row>
    <row r="160" spans="8:9" x14ac:dyDescent="0.3">
      <c r="H160" t="s">
        <v>53</v>
      </c>
      <c r="I160" t="s">
        <v>1874</v>
      </c>
    </row>
    <row r="161" spans="8:9" x14ac:dyDescent="0.3">
      <c r="H161" t="s">
        <v>53</v>
      </c>
      <c r="I161" t="s">
        <v>1875</v>
      </c>
    </row>
    <row r="162" spans="8:9" x14ac:dyDescent="0.3">
      <c r="H162" t="s">
        <v>53</v>
      </c>
      <c r="I162" t="s">
        <v>1876</v>
      </c>
    </row>
    <row r="163" spans="8:9" x14ac:dyDescent="0.3">
      <c r="H163" t="s">
        <v>53</v>
      </c>
      <c r="I163" t="s">
        <v>1877</v>
      </c>
    </row>
    <row r="164" spans="8:9" x14ac:dyDescent="0.3">
      <c r="H164" t="s">
        <v>54</v>
      </c>
      <c r="I164" t="s">
        <v>1880</v>
      </c>
    </row>
    <row r="165" spans="8:9" x14ac:dyDescent="0.3">
      <c r="H165" t="s">
        <v>54</v>
      </c>
      <c r="I165" t="s">
        <v>1861</v>
      </c>
    </row>
    <row r="166" spans="8:9" x14ac:dyDescent="0.3">
      <c r="H166" t="s">
        <v>54</v>
      </c>
      <c r="I166" t="s">
        <v>1862</v>
      </c>
    </row>
    <row r="167" spans="8:9" x14ac:dyDescent="0.3">
      <c r="H167" t="s">
        <v>54</v>
      </c>
      <c r="I167" t="s">
        <v>1863</v>
      </c>
    </row>
    <row r="168" spans="8:9" x14ac:dyDescent="0.3">
      <c r="H168" t="s">
        <v>54</v>
      </c>
      <c r="I168" t="s">
        <v>1864</v>
      </c>
    </row>
    <row r="169" spans="8:9" x14ac:dyDescent="0.3">
      <c r="H169" t="s">
        <v>54</v>
      </c>
      <c r="I169" t="s">
        <v>1865</v>
      </c>
    </row>
    <row r="170" spans="8:9" x14ac:dyDescent="0.3">
      <c r="H170" t="s">
        <v>54</v>
      </c>
      <c r="I170" t="s">
        <v>1866</v>
      </c>
    </row>
    <row r="171" spans="8:9" x14ac:dyDescent="0.3">
      <c r="H171" t="s">
        <v>54</v>
      </c>
      <c r="I171" t="s">
        <v>1867</v>
      </c>
    </row>
    <row r="172" spans="8:9" x14ac:dyDescent="0.3">
      <c r="H172" t="s">
        <v>54</v>
      </c>
      <c r="I172" t="s">
        <v>1868</v>
      </c>
    </row>
    <row r="173" spans="8:9" x14ac:dyDescent="0.3">
      <c r="H173" t="s">
        <v>54</v>
      </c>
      <c r="I173" t="s">
        <v>1869</v>
      </c>
    </row>
    <row r="174" spans="8:9" x14ac:dyDescent="0.3">
      <c r="H174" t="s">
        <v>54</v>
      </c>
      <c r="I174" t="s">
        <v>1870</v>
      </c>
    </row>
    <row r="175" spans="8:9" x14ac:dyDescent="0.3">
      <c r="H175" t="s">
        <v>54</v>
      </c>
      <c r="I175" t="s">
        <v>1871</v>
      </c>
    </row>
    <row r="176" spans="8:9" x14ac:dyDescent="0.3">
      <c r="H176" t="s">
        <v>54</v>
      </c>
      <c r="I176" t="s">
        <v>1872</v>
      </c>
    </row>
    <row r="177" spans="8:9" x14ac:dyDescent="0.3">
      <c r="H177" t="s">
        <v>54</v>
      </c>
      <c r="I177" t="s">
        <v>1873</v>
      </c>
    </row>
    <row r="178" spans="8:9" x14ac:dyDescent="0.3">
      <c r="H178" t="s">
        <v>54</v>
      </c>
      <c r="I178" t="s">
        <v>1874</v>
      </c>
    </row>
    <row r="179" spans="8:9" x14ac:dyDescent="0.3">
      <c r="H179" t="s">
        <v>54</v>
      </c>
      <c r="I179" t="s">
        <v>1875</v>
      </c>
    </row>
    <row r="180" spans="8:9" x14ac:dyDescent="0.3">
      <c r="H180" t="s">
        <v>54</v>
      </c>
      <c r="I180" t="s">
        <v>1876</v>
      </c>
    </row>
    <row r="181" spans="8:9" x14ac:dyDescent="0.3">
      <c r="H181" t="s">
        <v>54</v>
      </c>
      <c r="I181" t="s">
        <v>1877</v>
      </c>
    </row>
    <row r="182" spans="8:9" x14ac:dyDescent="0.3">
      <c r="H182" t="s">
        <v>55</v>
      </c>
      <c r="I182" t="s">
        <v>1880</v>
      </c>
    </row>
    <row r="183" spans="8:9" x14ac:dyDescent="0.3">
      <c r="H183" t="s">
        <v>55</v>
      </c>
      <c r="I183" t="s">
        <v>1861</v>
      </c>
    </row>
    <row r="184" spans="8:9" x14ac:dyDescent="0.3">
      <c r="H184" t="s">
        <v>55</v>
      </c>
      <c r="I184" t="s">
        <v>1862</v>
      </c>
    </row>
    <row r="185" spans="8:9" x14ac:dyDescent="0.3">
      <c r="H185" t="s">
        <v>55</v>
      </c>
      <c r="I185" t="s">
        <v>1863</v>
      </c>
    </row>
    <row r="186" spans="8:9" x14ac:dyDescent="0.3">
      <c r="H186" t="s">
        <v>55</v>
      </c>
      <c r="I186" t="s">
        <v>1864</v>
      </c>
    </row>
    <row r="187" spans="8:9" x14ac:dyDescent="0.3">
      <c r="H187" t="s">
        <v>55</v>
      </c>
      <c r="I187" t="s">
        <v>1865</v>
      </c>
    </row>
    <row r="188" spans="8:9" x14ac:dyDescent="0.3">
      <c r="H188" t="s">
        <v>55</v>
      </c>
      <c r="I188" t="s">
        <v>1866</v>
      </c>
    </row>
    <row r="189" spans="8:9" x14ac:dyDescent="0.3">
      <c r="H189" t="s">
        <v>55</v>
      </c>
      <c r="I189" t="s">
        <v>1867</v>
      </c>
    </row>
    <row r="190" spans="8:9" x14ac:dyDescent="0.3">
      <c r="H190" t="s">
        <v>55</v>
      </c>
      <c r="I190" t="s">
        <v>1868</v>
      </c>
    </row>
    <row r="191" spans="8:9" x14ac:dyDescent="0.3">
      <c r="H191" t="s">
        <v>55</v>
      </c>
      <c r="I191" t="s">
        <v>1869</v>
      </c>
    </row>
    <row r="192" spans="8:9" x14ac:dyDescent="0.3">
      <c r="H192" t="s">
        <v>55</v>
      </c>
      <c r="I192" t="s">
        <v>1870</v>
      </c>
    </row>
    <row r="193" spans="8:9" x14ac:dyDescent="0.3">
      <c r="H193" t="s">
        <v>55</v>
      </c>
      <c r="I193" t="s">
        <v>1871</v>
      </c>
    </row>
    <row r="194" spans="8:9" x14ac:dyDescent="0.3">
      <c r="H194" t="s">
        <v>55</v>
      </c>
      <c r="I194" t="s">
        <v>1872</v>
      </c>
    </row>
    <row r="195" spans="8:9" x14ac:dyDescent="0.3">
      <c r="H195" t="s">
        <v>55</v>
      </c>
      <c r="I195" t="s">
        <v>1873</v>
      </c>
    </row>
    <row r="196" spans="8:9" x14ac:dyDescent="0.3">
      <c r="H196" t="s">
        <v>55</v>
      </c>
      <c r="I196" t="s">
        <v>1874</v>
      </c>
    </row>
    <row r="197" spans="8:9" x14ac:dyDescent="0.3">
      <c r="H197" t="s">
        <v>55</v>
      </c>
      <c r="I197" t="s">
        <v>1875</v>
      </c>
    </row>
    <row r="198" spans="8:9" x14ac:dyDescent="0.3">
      <c r="H198" t="s">
        <v>55</v>
      </c>
      <c r="I198" t="s">
        <v>1876</v>
      </c>
    </row>
    <row r="199" spans="8:9" x14ac:dyDescent="0.3">
      <c r="H199" t="s">
        <v>55</v>
      </c>
      <c r="I199" t="s">
        <v>1877</v>
      </c>
    </row>
    <row r="200" spans="8:9" x14ac:dyDescent="0.3">
      <c r="H200" t="s">
        <v>56</v>
      </c>
      <c r="I200" t="s">
        <v>1880</v>
      </c>
    </row>
    <row r="201" spans="8:9" x14ac:dyDescent="0.3">
      <c r="H201" t="s">
        <v>56</v>
      </c>
      <c r="I201" t="s">
        <v>1861</v>
      </c>
    </row>
    <row r="202" spans="8:9" x14ac:dyDescent="0.3">
      <c r="H202" t="s">
        <v>56</v>
      </c>
      <c r="I202" t="s">
        <v>1862</v>
      </c>
    </row>
    <row r="203" spans="8:9" x14ac:dyDescent="0.3">
      <c r="H203" t="s">
        <v>56</v>
      </c>
      <c r="I203" t="s">
        <v>1863</v>
      </c>
    </row>
    <row r="204" spans="8:9" x14ac:dyDescent="0.3">
      <c r="H204" t="s">
        <v>56</v>
      </c>
      <c r="I204" t="s">
        <v>1864</v>
      </c>
    </row>
    <row r="205" spans="8:9" x14ac:dyDescent="0.3">
      <c r="H205" t="s">
        <v>56</v>
      </c>
      <c r="I205" t="s">
        <v>1865</v>
      </c>
    </row>
    <row r="206" spans="8:9" x14ac:dyDescent="0.3">
      <c r="H206" t="s">
        <v>56</v>
      </c>
      <c r="I206" t="s">
        <v>1866</v>
      </c>
    </row>
    <row r="207" spans="8:9" x14ac:dyDescent="0.3">
      <c r="H207" t="s">
        <v>56</v>
      </c>
      <c r="I207" t="s">
        <v>1867</v>
      </c>
    </row>
    <row r="208" spans="8:9" x14ac:dyDescent="0.3">
      <c r="H208" t="s">
        <v>56</v>
      </c>
      <c r="I208" t="s">
        <v>1868</v>
      </c>
    </row>
    <row r="209" spans="8:9" x14ac:dyDescent="0.3">
      <c r="H209" t="s">
        <v>56</v>
      </c>
      <c r="I209" t="s">
        <v>1869</v>
      </c>
    </row>
    <row r="210" spans="8:9" x14ac:dyDescent="0.3">
      <c r="H210" t="s">
        <v>56</v>
      </c>
      <c r="I210" t="s">
        <v>1870</v>
      </c>
    </row>
    <row r="211" spans="8:9" x14ac:dyDescent="0.3">
      <c r="H211" t="s">
        <v>56</v>
      </c>
      <c r="I211" t="s">
        <v>1871</v>
      </c>
    </row>
    <row r="212" spans="8:9" x14ac:dyDescent="0.3">
      <c r="H212" t="s">
        <v>56</v>
      </c>
      <c r="I212" t="s">
        <v>1872</v>
      </c>
    </row>
    <row r="213" spans="8:9" x14ac:dyDescent="0.3">
      <c r="H213" t="s">
        <v>56</v>
      </c>
      <c r="I213" t="s">
        <v>1873</v>
      </c>
    </row>
    <row r="214" spans="8:9" x14ac:dyDescent="0.3">
      <c r="H214" t="s">
        <v>56</v>
      </c>
      <c r="I214" t="s">
        <v>1874</v>
      </c>
    </row>
    <row r="215" spans="8:9" x14ac:dyDescent="0.3">
      <c r="H215" t="s">
        <v>56</v>
      </c>
      <c r="I215" t="s">
        <v>1875</v>
      </c>
    </row>
    <row r="216" spans="8:9" x14ac:dyDescent="0.3">
      <c r="H216" t="s">
        <v>56</v>
      </c>
      <c r="I216" t="s">
        <v>1876</v>
      </c>
    </row>
    <row r="217" spans="8:9" x14ac:dyDescent="0.3">
      <c r="H217" t="s">
        <v>56</v>
      </c>
      <c r="I217" t="s">
        <v>1877</v>
      </c>
    </row>
    <row r="218" spans="8:9" x14ac:dyDescent="0.3">
      <c r="H218" t="s">
        <v>57</v>
      </c>
      <c r="I218" t="s">
        <v>1880</v>
      </c>
    </row>
    <row r="219" spans="8:9" x14ac:dyDescent="0.3">
      <c r="H219" t="s">
        <v>57</v>
      </c>
      <c r="I219" t="s">
        <v>1861</v>
      </c>
    </row>
    <row r="220" spans="8:9" x14ac:dyDescent="0.3">
      <c r="H220" t="s">
        <v>57</v>
      </c>
      <c r="I220" t="s">
        <v>1862</v>
      </c>
    </row>
    <row r="221" spans="8:9" x14ac:dyDescent="0.3">
      <c r="H221" t="s">
        <v>57</v>
      </c>
      <c r="I221" t="s">
        <v>1863</v>
      </c>
    </row>
    <row r="222" spans="8:9" x14ac:dyDescent="0.3">
      <c r="H222" t="s">
        <v>57</v>
      </c>
      <c r="I222" t="s">
        <v>1864</v>
      </c>
    </row>
    <row r="223" spans="8:9" x14ac:dyDescent="0.3">
      <c r="H223" t="s">
        <v>57</v>
      </c>
      <c r="I223" t="s">
        <v>1865</v>
      </c>
    </row>
    <row r="224" spans="8:9" x14ac:dyDescent="0.3">
      <c r="H224" t="s">
        <v>57</v>
      </c>
      <c r="I224" t="s">
        <v>1866</v>
      </c>
    </row>
    <row r="225" spans="8:9" x14ac:dyDescent="0.3">
      <c r="H225" t="s">
        <v>57</v>
      </c>
      <c r="I225" t="s">
        <v>1867</v>
      </c>
    </row>
    <row r="226" spans="8:9" x14ac:dyDescent="0.3">
      <c r="H226" t="s">
        <v>57</v>
      </c>
      <c r="I226" t="s">
        <v>1868</v>
      </c>
    </row>
    <row r="227" spans="8:9" x14ac:dyDescent="0.3">
      <c r="H227" t="s">
        <v>57</v>
      </c>
      <c r="I227" t="s">
        <v>1869</v>
      </c>
    </row>
    <row r="228" spans="8:9" x14ac:dyDescent="0.3">
      <c r="H228" t="s">
        <v>57</v>
      </c>
      <c r="I228" t="s">
        <v>1870</v>
      </c>
    </row>
    <row r="229" spans="8:9" x14ac:dyDescent="0.3">
      <c r="H229" t="s">
        <v>57</v>
      </c>
      <c r="I229" t="s">
        <v>1871</v>
      </c>
    </row>
    <row r="230" spans="8:9" x14ac:dyDescent="0.3">
      <c r="H230" t="s">
        <v>57</v>
      </c>
      <c r="I230" t="s">
        <v>1872</v>
      </c>
    </row>
    <row r="231" spans="8:9" x14ac:dyDescent="0.3">
      <c r="H231" t="s">
        <v>57</v>
      </c>
      <c r="I231" t="s">
        <v>1873</v>
      </c>
    </row>
    <row r="232" spans="8:9" x14ac:dyDescent="0.3">
      <c r="H232" t="s">
        <v>57</v>
      </c>
      <c r="I232" t="s">
        <v>1874</v>
      </c>
    </row>
    <row r="233" spans="8:9" x14ac:dyDescent="0.3">
      <c r="H233" t="s">
        <v>57</v>
      </c>
      <c r="I233" t="s">
        <v>1875</v>
      </c>
    </row>
    <row r="234" spans="8:9" x14ac:dyDescent="0.3">
      <c r="H234" t="s">
        <v>57</v>
      </c>
      <c r="I234" t="s">
        <v>1876</v>
      </c>
    </row>
    <row r="235" spans="8:9" x14ac:dyDescent="0.3">
      <c r="H235" t="s">
        <v>57</v>
      </c>
      <c r="I235" t="s">
        <v>1877</v>
      </c>
    </row>
    <row r="236" spans="8:9" x14ac:dyDescent="0.3">
      <c r="H236" t="s">
        <v>58</v>
      </c>
      <c r="I236" t="s">
        <v>1880</v>
      </c>
    </row>
    <row r="237" spans="8:9" x14ac:dyDescent="0.3">
      <c r="H237" t="s">
        <v>58</v>
      </c>
      <c r="I237" t="s">
        <v>1861</v>
      </c>
    </row>
    <row r="238" spans="8:9" x14ac:dyDescent="0.3">
      <c r="H238" t="s">
        <v>58</v>
      </c>
      <c r="I238" t="s">
        <v>1862</v>
      </c>
    </row>
    <row r="239" spans="8:9" x14ac:dyDescent="0.3">
      <c r="H239" t="s">
        <v>58</v>
      </c>
      <c r="I239" t="s">
        <v>1863</v>
      </c>
    </row>
    <row r="240" spans="8:9" x14ac:dyDescent="0.3">
      <c r="H240" t="s">
        <v>58</v>
      </c>
      <c r="I240" t="s">
        <v>1864</v>
      </c>
    </row>
    <row r="241" spans="8:9" x14ac:dyDescent="0.3">
      <c r="H241" t="s">
        <v>58</v>
      </c>
      <c r="I241" t="s">
        <v>1865</v>
      </c>
    </row>
    <row r="242" spans="8:9" x14ac:dyDescent="0.3">
      <c r="H242" t="s">
        <v>58</v>
      </c>
      <c r="I242" t="s">
        <v>1866</v>
      </c>
    </row>
    <row r="243" spans="8:9" x14ac:dyDescent="0.3">
      <c r="H243" t="s">
        <v>58</v>
      </c>
      <c r="I243" t="s">
        <v>1867</v>
      </c>
    </row>
    <row r="244" spans="8:9" x14ac:dyDescent="0.3">
      <c r="H244" t="s">
        <v>58</v>
      </c>
      <c r="I244" t="s">
        <v>1868</v>
      </c>
    </row>
    <row r="245" spans="8:9" x14ac:dyDescent="0.3">
      <c r="H245" t="s">
        <v>58</v>
      </c>
      <c r="I245" t="s">
        <v>1869</v>
      </c>
    </row>
    <row r="246" spans="8:9" x14ac:dyDescent="0.3">
      <c r="H246" t="s">
        <v>58</v>
      </c>
      <c r="I246" t="s">
        <v>1870</v>
      </c>
    </row>
    <row r="247" spans="8:9" x14ac:dyDescent="0.3">
      <c r="H247" t="s">
        <v>58</v>
      </c>
      <c r="I247" t="s">
        <v>1871</v>
      </c>
    </row>
    <row r="248" spans="8:9" x14ac:dyDescent="0.3">
      <c r="H248" t="s">
        <v>58</v>
      </c>
      <c r="I248" t="s">
        <v>1872</v>
      </c>
    </row>
    <row r="249" spans="8:9" x14ac:dyDescent="0.3">
      <c r="H249" t="s">
        <v>58</v>
      </c>
      <c r="I249" t="s">
        <v>1873</v>
      </c>
    </row>
    <row r="250" spans="8:9" x14ac:dyDescent="0.3">
      <c r="H250" t="s">
        <v>58</v>
      </c>
      <c r="I250" t="s">
        <v>1874</v>
      </c>
    </row>
    <row r="251" spans="8:9" x14ac:dyDescent="0.3">
      <c r="H251" t="s">
        <v>58</v>
      </c>
      <c r="I251" t="s">
        <v>1875</v>
      </c>
    </row>
    <row r="252" spans="8:9" x14ac:dyDescent="0.3">
      <c r="H252" t="s">
        <v>58</v>
      </c>
      <c r="I252" t="s">
        <v>1876</v>
      </c>
    </row>
    <row r="253" spans="8:9" x14ac:dyDescent="0.3">
      <c r="H253" t="s">
        <v>58</v>
      </c>
      <c r="I253" t="s">
        <v>1877</v>
      </c>
    </row>
    <row r="254" spans="8:9" x14ac:dyDescent="0.3">
      <c r="H254" t="s">
        <v>59</v>
      </c>
      <c r="I254" t="s">
        <v>1880</v>
      </c>
    </row>
    <row r="255" spans="8:9" x14ac:dyDescent="0.3">
      <c r="H255" t="s">
        <v>59</v>
      </c>
      <c r="I255" t="s">
        <v>1861</v>
      </c>
    </row>
    <row r="256" spans="8:9" x14ac:dyDescent="0.3">
      <c r="H256" t="s">
        <v>59</v>
      </c>
      <c r="I256" t="s">
        <v>1862</v>
      </c>
    </row>
    <row r="257" spans="8:9" x14ac:dyDescent="0.3">
      <c r="H257" t="s">
        <v>59</v>
      </c>
      <c r="I257" t="s">
        <v>1863</v>
      </c>
    </row>
    <row r="258" spans="8:9" x14ac:dyDescent="0.3">
      <c r="H258" t="s">
        <v>59</v>
      </c>
      <c r="I258" t="s">
        <v>1864</v>
      </c>
    </row>
    <row r="259" spans="8:9" x14ac:dyDescent="0.3">
      <c r="H259" t="s">
        <v>59</v>
      </c>
      <c r="I259" t="s">
        <v>1865</v>
      </c>
    </row>
    <row r="260" spans="8:9" x14ac:dyDescent="0.3">
      <c r="H260" t="s">
        <v>59</v>
      </c>
      <c r="I260" t="s">
        <v>1866</v>
      </c>
    </row>
    <row r="261" spans="8:9" x14ac:dyDescent="0.3">
      <c r="H261" t="s">
        <v>59</v>
      </c>
      <c r="I261" t="s">
        <v>1867</v>
      </c>
    </row>
    <row r="262" spans="8:9" x14ac:dyDescent="0.3">
      <c r="H262" t="s">
        <v>59</v>
      </c>
      <c r="I262" t="s">
        <v>1868</v>
      </c>
    </row>
    <row r="263" spans="8:9" x14ac:dyDescent="0.3">
      <c r="H263" t="s">
        <v>59</v>
      </c>
      <c r="I263" t="s">
        <v>1869</v>
      </c>
    </row>
    <row r="264" spans="8:9" x14ac:dyDescent="0.3">
      <c r="H264" t="s">
        <v>59</v>
      </c>
      <c r="I264" t="s">
        <v>1870</v>
      </c>
    </row>
    <row r="265" spans="8:9" x14ac:dyDescent="0.3">
      <c r="H265" t="s">
        <v>59</v>
      </c>
      <c r="I265" t="s">
        <v>1871</v>
      </c>
    </row>
    <row r="266" spans="8:9" x14ac:dyDescent="0.3">
      <c r="H266" t="s">
        <v>59</v>
      </c>
      <c r="I266" t="s">
        <v>1872</v>
      </c>
    </row>
    <row r="267" spans="8:9" x14ac:dyDescent="0.3">
      <c r="H267" t="s">
        <v>59</v>
      </c>
      <c r="I267" t="s">
        <v>1873</v>
      </c>
    </row>
    <row r="268" spans="8:9" x14ac:dyDescent="0.3">
      <c r="H268" t="s">
        <v>59</v>
      </c>
      <c r="I268" t="s">
        <v>1874</v>
      </c>
    </row>
    <row r="269" spans="8:9" x14ac:dyDescent="0.3">
      <c r="H269" t="s">
        <v>59</v>
      </c>
      <c r="I269" t="s">
        <v>1875</v>
      </c>
    </row>
    <row r="270" spans="8:9" x14ac:dyDescent="0.3">
      <c r="H270" t="s">
        <v>59</v>
      </c>
      <c r="I270" t="s">
        <v>1876</v>
      </c>
    </row>
    <row r="271" spans="8:9" x14ac:dyDescent="0.3">
      <c r="H271" t="s">
        <v>59</v>
      </c>
      <c r="I271" t="s">
        <v>1877</v>
      </c>
    </row>
    <row r="272" spans="8:9" x14ac:dyDescent="0.3">
      <c r="H272" t="s">
        <v>60</v>
      </c>
      <c r="I272" t="s">
        <v>1880</v>
      </c>
    </row>
    <row r="273" spans="8:9" x14ac:dyDescent="0.3">
      <c r="H273" t="s">
        <v>60</v>
      </c>
      <c r="I273" t="s">
        <v>1861</v>
      </c>
    </row>
    <row r="274" spans="8:9" x14ac:dyDescent="0.3">
      <c r="H274" t="s">
        <v>60</v>
      </c>
      <c r="I274" t="s">
        <v>1862</v>
      </c>
    </row>
    <row r="275" spans="8:9" x14ac:dyDescent="0.3">
      <c r="H275" t="s">
        <v>60</v>
      </c>
      <c r="I275" t="s">
        <v>1863</v>
      </c>
    </row>
    <row r="276" spans="8:9" x14ac:dyDescent="0.3">
      <c r="H276" t="s">
        <v>60</v>
      </c>
      <c r="I276" t="s">
        <v>1864</v>
      </c>
    </row>
    <row r="277" spans="8:9" x14ac:dyDescent="0.3">
      <c r="H277" t="s">
        <v>60</v>
      </c>
      <c r="I277" t="s">
        <v>1865</v>
      </c>
    </row>
    <row r="278" spans="8:9" x14ac:dyDescent="0.3">
      <c r="H278" t="s">
        <v>60</v>
      </c>
      <c r="I278" t="s">
        <v>1866</v>
      </c>
    </row>
    <row r="279" spans="8:9" x14ac:dyDescent="0.3">
      <c r="H279" t="s">
        <v>60</v>
      </c>
      <c r="I279" t="s">
        <v>1867</v>
      </c>
    </row>
    <row r="280" spans="8:9" x14ac:dyDescent="0.3">
      <c r="H280" t="s">
        <v>60</v>
      </c>
      <c r="I280" t="s">
        <v>1868</v>
      </c>
    </row>
    <row r="281" spans="8:9" x14ac:dyDescent="0.3">
      <c r="H281" t="s">
        <v>60</v>
      </c>
      <c r="I281" t="s">
        <v>1869</v>
      </c>
    </row>
    <row r="282" spans="8:9" x14ac:dyDescent="0.3">
      <c r="H282" t="s">
        <v>60</v>
      </c>
      <c r="I282" t="s">
        <v>1870</v>
      </c>
    </row>
    <row r="283" spans="8:9" x14ac:dyDescent="0.3">
      <c r="H283" t="s">
        <v>60</v>
      </c>
      <c r="I283" t="s">
        <v>1871</v>
      </c>
    </row>
    <row r="284" spans="8:9" x14ac:dyDescent="0.3">
      <c r="H284" t="s">
        <v>60</v>
      </c>
      <c r="I284" t="s">
        <v>1872</v>
      </c>
    </row>
    <row r="285" spans="8:9" x14ac:dyDescent="0.3">
      <c r="H285" t="s">
        <v>60</v>
      </c>
      <c r="I285" t="s">
        <v>1873</v>
      </c>
    </row>
    <row r="286" spans="8:9" x14ac:dyDescent="0.3">
      <c r="H286" t="s">
        <v>60</v>
      </c>
      <c r="I286" t="s">
        <v>1874</v>
      </c>
    </row>
    <row r="287" spans="8:9" x14ac:dyDescent="0.3">
      <c r="H287" t="s">
        <v>60</v>
      </c>
      <c r="I287" t="s">
        <v>1875</v>
      </c>
    </row>
    <row r="288" spans="8:9" x14ac:dyDescent="0.3">
      <c r="H288" t="s">
        <v>60</v>
      </c>
      <c r="I288" t="s">
        <v>1876</v>
      </c>
    </row>
    <row r="289" spans="8:9" x14ac:dyDescent="0.3">
      <c r="H289" t="s">
        <v>60</v>
      </c>
      <c r="I289" t="s">
        <v>1877</v>
      </c>
    </row>
    <row r="290" spans="8:9" x14ac:dyDescent="0.3">
      <c r="H290" t="s">
        <v>61</v>
      </c>
      <c r="I290" t="s">
        <v>1880</v>
      </c>
    </row>
    <row r="291" spans="8:9" x14ac:dyDescent="0.3">
      <c r="H291" t="s">
        <v>61</v>
      </c>
      <c r="I291" t="s">
        <v>1861</v>
      </c>
    </row>
    <row r="292" spans="8:9" x14ac:dyDescent="0.3">
      <c r="H292" t="s">
        <v>61</v>
      </c>
      <c r="I292" t="s">
        <v>1862</v>
      </c>
    </row>
    <row r="293" spans="8:9" x14ac:dyDescent="0.3">
      <c r="H293" t="s">
        <v>61</v>
      </c>
      <c r="I293" t="s">
        <v>1863</v>
      </c>
    </row>
    <row r="294" spans="8:9" x14ac:dyDescent="0.3">
      <c r="H294" t="s">
        <v>61</v>
      </c>
      <c r="I294" t="s">
        <v>1864</v>
      </c>
    </row>
    <row r="295" spans="8:9" x14ac:dyDescent="0.3">
      <c r="H295" t="s">
        <v>61</v>
      </c>
      <c r="I295" t="s">
        <v>1865</v>
      </c>
    </row>
    <row r="296" spans="8:9" x14ac:dyDescent="0.3">
      <c r="H296" t="s">
        <v>61</v>
      </c>
      <c r="I296" t="s">
        <v>1866</v>
      </c>
    </row>
    <row r="297" spans="8:9" x14ac:dyDescent="0.3">
      <c r="H297" t="s">
        <v>61</v>
      </c>
      <c r="I297" t="s">
        <v>1867</v>
      </c>
    </row>
    <row r="298" spans="8:9" x14ac:dyDescent="0.3">
      <c r="H298" t="s">
        <v>61</v>
      </c>
      <c r="I298" t="s">
        <v>1868</v>
      </c>
    </row>
    <row r="299" spans="8:9" x14ac:dyDescent="0.3">
      <c r="H299" t="s">
        <v>61</v>
      </c>
      <c r="I299" t="s">
        <v>1869</v>
      </c>
    </row>
    <row r="300" spans="8:9" x14ac:dyDescent="0.3">
      <c r="H300" t="s">
        <v>61</v>
      </c>
      <c r="I300" t="s">
        <v>1870</v>
      </c>
    </row>
    <row r="301" spans="8:9" x14ac:dyDescent="0.3">
      <c r="H301" t="s">
        <v>61</v>
      </c>
      <c r="I301" t="s">
        <v>1871</v>
      </c>
    </row>
    <row r="302" spans="8:9" x14ac:dyDescent="0.3">
      <c r="H302" t="s">
        <v>61</v>
      </c>
      <c r="I302" t="s">
        <v>1872</v>
      </c>
    </row>
    <row r="303" spans="8:9" x14ac:dyDescent="0.3">
      <c r="H303" t="s">
        <v>61</v>
      </c>
      <c r="I303" t="s">
        <v>1873</v>
      </c>
    </row>
    <row r="304" spans="8:9" x14ac:dyDescent="0.3">
      <c r="H304" t="s">
        <v>61</v>
      </c>
      <c r="I304" t="s">
        <v>1874</v>
      </c>
    </row>
    <row r="305" spans="8:9" x14ac:dyDescent="0.3">
      <c r="H305" t="s">
        <v>61</v>
      </c>
      <c r="I305" t="s">
        <v>1875</v>
      </c>
    </row>
    <row r="306" spans="8:9" x14ac:dyDescent="0.3">
      <c r="H306" t="s">
        <v>61</v>
      </c>
      <c r="I306" t="s">
        <v>1876</v>
      </c>
    </row>
    <row r="307" spans="8:9" x14ac:dyDescent="0.3">
      <c r="H307" t="s">
        <v>61</v>
      </c>
      <c r="I307" t="s">
        <v>1877</v>
      </c>
    </row>
    <row r="308" spans="8:9" x14ac:dyDescent="0.3">
      <c r="H308" t="s">
        <v>62</v>
      </c>
      <c r="I308" t="s">
        <v>1880</v>
      </c>
    </row>
    <row r="309" spans="8:9" x14ac:dyDescent="0.3">
      <c r="H309" t="s">
        <v>62</v>
      </c>
      <c r="I309" t="s">
        <v>1861</v>
      </c>
    </row>
    <row r="310" spans="8:9" x14ac:dyDescent="0.3">
      <c r="H310" t="s">
        <v>62</v>
      </c>
      <c r="I310" t="s">
        <v>1862</v>
      </c>
    </row>
    <row r="311" spans="8:9" x14ac:dyDescent="0.3">
      <c r="H311" t="s">
        <v>62</v>
      </c>
      <c r="I311" t="s">
        <v>1863</v>
      </c>
    </row>
    <row r="312" spans="8:9" x14ac:dyDescent="0.3">
      <c r="H312" t="s">
        <v>62</v>
      </c>
      <c r="I312" t="s">
        <v>1864</v>
      </c>
    </row>
    <row r="313" spans="8:9" x14ac:dyDescent="0.3">
      <c r="H313" t="s">
        <v>62</v>
      </c>
      <c r="I313" t="s">
        <v>1865</v>
      </c>
    </row>
    <row r="314" spans="8:9" x14ac:dyDescent="0.3">
      <c r="H314" t="s">
        <v>62</v>
      </c>
      <c r="I314" t="s">
        <v>1866</v>
      </c>
    </row>
    <row r="315" spans="8:9" x14ac:dyDescent="0.3">
      <c r="H315" t="s">
        <v>62</v>
      </c>
      <c r="I315" t="s">
        <v>1867</v>
      </c>
    </row>
    <row r="316" spans="8:9" x14ac:dyDescent="0.3">
      <c r="H316" t="s">
        <v>62</v>
      </c>
      <c r="I316" t="s">
        <v>1868</v>
      </c>
    </row>
    <row r="317" spans="8:9" x14ac:dyDescent="0.3">
      <c r="H317" t="s">
        <v>62</v>
      </c>
      <c r="I317" t="s">
        <v>1869</v>
      </c>
    </row>
    <row r="318" spans="8:9" x14ac:dyDescent="0.3">
      <c r="H318" t="s">
        <v>62</v>
      </c>
      <c r="I318" t="s">
        <v>1870</v>
      </c>
    </row>
    <row r="319" spans="8:9" x14ac:dyDescent="0.3">
      <c r="H319" t="s">
        <v>62</v>
      </c>
      <c r="I319" t="s">
        <v>1871</v>
      </c>
    </row>
    <row r="320" spans="8:9" x14ac:dyDescent="0.3">
      <c r="H320" t="s">
        <v>62</v>
      </c>
      <c r="I320" t="s">
        <v>1872</v>
      </c>
    </row>
    <row r="321" spans="8:9" x14ac:dyDescent="0.3">
      <c r="H321" t="s">
        <v>62</v>
      </c>
      <c r="I321" t="s">
        <v>1873</v>
      </c>
    </row>
    <row r="322" spans="8:9" x14ac:dyDescent="0.3">
      <c r="H322" t="s">
        <v>62</v>
      </c>
      <c r="I322" t="s">
        <v>1874</v>
      </c>
    </row>
    <row r="323" spans="8:9" x14ac:dyDescent="0.3">
      <c r="H323" t="s">
        <v>62</v>
      </c>
      <c r="I323" t="s">
        <v>1875</v>
      </c>
    </row>
    <row r="324" spans="8:9" x14ac:dyDescent="0.3">
      <c r="H324" t="s">
        <v>62</v>
      </c>
      <c r="I324" t="s">
        <v>1876</v>
      </c>
    </row>
    <row r="325" spans="8:9" x14ac:dyDescent="0.3">
      <c r="H325" t="s">
        <v>62</v>
      </c>
      <c r="I325" t="s">
        <v>1877</v>
      </c>
    </row>
    <row r="326" spans="8:9" x14ac:dyDescent="0.3">
      <c r="H326" t="s">
        <v>63</v>
      </c>
      <c r="I326" t="s">
        <v>1880</v>
      </c>
    </row>
    <row r="327" spans="8:9" x14ac:dyDescent="0.3">
      <c r="H327" t="s">
        <v>63</v>
      </c>
      <c r="I327" t="s">
        <v>1861</v>
      </c>
    </row>
    <row r="328" spans="8:9" x14ac:dyDescent="0.3">
      <c r="H328" t="s">
        <v>63</v>
      </c>
      <c r="I328" t="s">
        <v>1862</v>
      </c>
    </row>
    <row r="329" spans="8:9" x14ac:dyDescent="0.3">
      <c r="H329" t="s">
        <v>63</v>
      </c>
      <c r="I329" t="s">
        <v>1863</v>
      </c>
    </row>
    <row r="330" spans="8:9" x14ac:dyDescent="0.3">
      <c r="H330" t="s">
        <v>63</v>
      </c>
      <c r="I330" t="s">
        <v>1864</v>
      </c>
    </row>
    <row r="331" spans="8:9" x14ac:dyDescent="0.3">
      <c r="H331" t="s">
        <v>63</v>
      </c>
      <c r="I331" t="s">
        <v>1865</v>
      </c>
    </row>
    <row r="332" spans="8:9" x14ac:dyDescent="0.3">
      <c r="H332" t="s">
        <v>63</v>
      </c>
      <c r="I332" t="s">
        <v>1866</v>
      </c>
    </row>
    <row r="333" spans="8:9" x14ac:dyDescent="0.3">
      <c r="H333" t="s">
        <v>63</v>
      </c>
      <c r="I333" t="s">
        <v>1867</v>
      </c>
    </row>
    <row r="334" spans="8:9" x14ac:dyDescent="0.3">
      <c r="H334" t="s">
        <v>63</v>
      </c>
      <c r="I334" t="s">
        <v>1868</v>
      </c>
    </row>
    <row r="335" spans="8:9" x14ac:dyDescent="0.3">
      <c r="H335" t="s">
        <v>63</v>
      </c>
      <c r="I335" t="s">
        <v>1869</v>
      </c>
    </row>
    <row r="336" spans="8:9" x14ac:dyDescent="0.3">
      <c r="H336" t="s">
        <v>63</v>
      </c>
      <c r="I336" t="s">
        <v>1870</v>
      </c>
    </row>
    <row r="337" spans="8:9" x14ac:dyDescent="0.3">
      <c r="H337" t="s">
        <v>63</v>
      </c>
      <c r="I337" t="s">
        <v>1871</v>
      </c>
    </row>
    <row r="338" spans="8:9" x14ac:dyDescent="0.3">
      <c r="H338" t="s">
        <v>63</v>
      </c>
      <c r="I338" t="s">
        <v>1872</v>
      </c>
    </row>
    <row r="339" spans="8:9" x14ac:dyDescent="0.3">
      <c r="H339" t="s">
        <v>63</v>
      </c>
      <c r="I339" t="s">
        <v>1873</v>
      </c>
    </row>
    <row r="340" spans="8:9" x14ac:dyDescent="0.3">
      <c r="H340" t="s">
        <v>63</v>
      </c>
      <c r="I340" t="s">
        <v>1874</v>
      </c>
    </row>
    <row r="341" spans="8:9" x14ac:dyDescent="0.3">
      <c r="H341" t="s">
        <v>63</v>
      </c>
      <c r="I341" t="s">
        <v>1875</v>
      </c>
    </row>
    <row r="342" spans="8:9" x14ac:dyDescent="0.3">
      <c r="H342" t="s">
        <v>63</v>
      </c>
      <c r="I342" t="s">
        <v>1876</v>
      </c>
    </row>
    <row r="343" spans="8:9" x14ac:dyDescent="0.3">
      <c r="H343" t="s">
        <v>63</v>
      </c>
      <c r="I343" t="s">
        <v>1877</v>
      </c>
    </row>
    <row r="344" spans="8:9" x14ac:dyDescent="0.3">
      <c r="H344" t="s">
        <v>64</v>
      </c>
      <c r="I344" t="s">
        <v>1880</v>
      </c>
    </row>
    <row r="345" spans="8:9" x14ac:dyDescent="0.3">
      <c r="H345" t="s">
        <v>64</v>
      </c>
      <c r="I345" t="s">
        <v>1861</v>
      </c>
    </row>
    <row r="346" spans="8:9" x14ac:dyDescent="0.3">
      <c r="H346" t="s">
        <v>64</v>
      </c>
      <c r="I346" t="s">
        <v>1862</v>
      </c>
    </row>
    <row r="347" spans="8:9" x14ac:dyDescent="0.3">
      <c r="H347" t="s">
        <v>64</v>
      </c>
      <c r="I347" t="s">
        <v>1863</v>
      </c>
    </row>
    <row r="348" spans="8:9" x14ac:dyDescent="0.3">
      <c r="H348" t="s">
        <v>64</v>
      </c>
      <c r="I348" t="s">
        <v>1864</v>
      </c>
    </row>
    <row r="349" spans="8:9" x14ac:dyDescent="0.3">
      <c r="H349" t="s">
        <v>64</v>
      </c>
      <c r="I349" t="s">
        <v>1865</v>
      </c>
    </row>
    <row r="350" spans="8:9" x14ac:dyDescent="0.3">
      <c r="H350" t="s">
        <v>64</v>
      </c>
      <c r="I350" t="s">
        <v>1866</v>
      </c>
    </row>
    <row r="351" spans="8:9" x14ac:dyDescent="0.3">
      <c r="H351" t="s">
        <v>64</v>
      </c>
      <c r="I351" t="s">
        <v>1867</v>
      </c>
    </row>
    <row r="352" spans="8:9" x14ac:dyDescent="0.3">
      <c r="H352" t="s">
        <v>64</v>
      </c>
      <c r="I352" t="s">
        <v>1868</v>
      </c>
    </row>
    <row r="353" spans="8:9" x14ac:dyDescent="0.3">
      <c r="H353" t="s">
        <v>64</v>
      </c>
      <c r="I353" t="s">
        <v>1869</v>
      </c>
    </row>
    <row r="354" spans="8:9" x14ac:dyDescent="0.3">
      <c r="H354" t="s">
        <v>64</v>
      </c>
      <c r="I354" t="s">
        <v>1870</v>
      </c>
    </row>
    <row r="355" spans="8:9" x14ac:dyDescent="0.3">
      <c r="H355" t="s">
        <v>64</v>
      </c>
      <c r="I355" t="s">
        <v>1871</v>
      </c>
    </row>
    <row r="356" spans="8:9" x14ac:dyDescent="0.3">
      <c r="H356" t="s">
        <v>64</v>
      </c>
      <c r="I356" t="s">
        <v>1872</v>
      </c>
    </row>
    <row r="357" spans="8:9" x14ac:dyDescent="0.3">
      <c r="H357" t="s">
        <v>64</v>
      </c>
      <c r="I357" t="s">
        <v>1873</v>
      </c>
    </row>
    <row r="358" spans="8:9" x14ac:dyDescent="0.3">
      <c r="H358" t="s">
        <v>64</v>
      </c>
      <c r="I358" t="s">
        <v>1874</v>
      </c>
    </row>
    <row r="359" spans="8:9" x14ac:dyDescent="0.3">
      <c r="H359" t="s">
        <v>64</v>
      </c>
      <c r="I359" t="s">
        <v>1875</v>
      </c>
    </row>
    <row r="360" spans="8:9" x14ac:dyDescent="0.3">
      <c r="H360" t="s">
        <v>64</v>
      </c>
      <c r="I360" t="s">
        <v>1876</v>
      </c>
    </row>
    <row r="361" spans="8:9" x14ac:dyDescent="0.3">
      <c r="H361" t="s">
        <v>64</v>
      </c>
      <c r="I361" t="s">
        <v>1877</v>
      </c>
    </row>
    <row r="362" spans="8:9" x14ac:dyDescent="0.3">
      <c r="H362" t="s">
        <v>65</v>
      </c>
      <c r="I362" t="s">
        <v>1880</v>
      </c>
    </row>
    <row r="363" spans="8:9" x14ac:dyDescent="0.3">
      <c r="H363" t="s">
        <v>65</v>
      </c>
      <c r="I363" t="s">
        <v>1861</v>
      </c>
    </row>
    <row r="364" spans="8:9" x14ac:dyDescent="0.3">
      <c r="H364" t="s">
        <v>65</v>
      </c>
      <c r="I364" t="s">
        <v>1862</v>
      </c>
    </row>
    <row r="365" spans="8:9" x14ac:dyDescent="0.3">
      <c r="H365" t="s">
        <v>65</v>
      </c>
      <c r="I365" t="s">
        <v>1863</v>
      </c>
    </row>
    <row r="366" spans="8:9" x14ac:dyDescent="0.3">
      <c r="H366" t="s">
        <v>65</v>
      </c>
      <c r="I366" t="s">
        <v>1864</v>
      </c>
    </row>
    <row r="367" spans="8:9" x14ac:dyDescent="0.3">
      <c r="H367" t="s">
        <v>65</v>
      </c>
      <c r="I367" t="s">
        <v>1865</v>
      </c>
    </row>
    <row r="368" spans="8:9" x14ac:dyDescent="0.3">
      <c r="H368" t="s">
        <v>65</v>
      </c>
      <c r="I368" t="s">
        <v>1866</v>
      </c>
    </row>
    <row r="369" spans="8:9" x14ac:dyDescent="0.3">
      <c r="H369" t="s">
        <v>65</v>
      </c>
      <c r="I369" t="s">
        <v>1867</v>
      </c>
    </row>
    <row r="370" spans="8:9" x14ac:dyDescent="0.3">
      <c r="H370" t="s">
        <v>65</v>
      </c>
      <c r="I370" t="s">
        <v>1868</v>
      </c>
    </row>
    <row r="371" spans="8:9" x14ac:dyDescent="0.3">
      <c r="H371" t="s">
        <v>65</v>
      </c>
      <c r="I371" t="s">
        <v>1869</v>
      </c>
    </row>
    <row r="372" spans="8:9" x14ac:dyDescent="0.3">
      <c r="H372" t="s">
        <v>65</v>
      </c>
      <c r="I372" t="s">
        <v>1870</v>
      </c>
    </row>
    <row r="373" spans="8:9" x14ac:dyDescent="0.3">
      <c r="H373" t="s">
        <v>65</v>
      </c>
      <c r="I373" t="s">
        <v>1871</v>
      </c>
    </row>
    <row r="374" spans="8:9" x14ac:dyDescent="0.3">
      <c r="H374" t="s">
        <v>65</v>
      </c>
      <c r="I374" t="s">
        <v>1872</v>
      </c>
    </row>
    <row r="375" spans="8:9" x14ac:dyDescent="0.3">
      <c r="H375" t="s">
        <v>65</v>
      </c>
      <c r="I375" t="s">
        <v>1873</v>
      </c>
    </row>
    <row r="376" spans="8:9" x14ac:dyDescent="0.3">
      <c r="H376" t="s">
        <v>65</v>
      </c>
      <c r="I376" t="s">
        <v>1874</v>
      </c>
    </row>
    <row r="377" spans="8:9" x14ac:dyDescent="0.3">
      <c r="H377" t="s">
        <v>65</v>
      </c>
      <c r="I377" t="s">
        <v>1875</v>
      </c>
    </row>
    <row r="378" spans="8:9" x14ac:dyDescent="0.3">
      <c r="H378" t="s">
        <v>65</v>
      </c>
      <c r="I378" t="s">
        <v>1876</v>
      </c>
    </row>
    <row r="379" spans="8:9" x14ac:dyDescent="0.3">
      <c r="H379" t="s">
        <v>65</v>
      </c>
      <c r="I379" t="s">
        <v>1877</v>
      </c>
    </row>
    <row r="380" spans="8:9" x14ac:dyDescent="0.3">
      <c r="H380" t="s">
        <v>66</v>
      </c>
      <c r="I380" t="s">
        <v>1880</v>
      </c>
    </row>
    <row r="381" spans="8:9" x14ac:dyDescent="0.3">
      <c r="H381" t="s">
        <v>66</v>
      </c>
      <c r="I381" t="s">
        <v>1861</v>
      </c>
    </row>
    <row r="382" spans="8:9" x14ac:dyDescent="0.3">
      <c r="H382" t="s">
        <v>66</v>
      </c>
      <c r="I382" t="s">
        <v>1862</v>
      </c>
    </row>
    <row r="383" spans="8:9" x14ac:dyDescent="0.3">
      <c r="H383" t="s">
        <v>66</v>
      </c>
      <c r="I383" t="s">
        <v>1863</v>
      </c>
    </row>
    <row r="384" spans="8:9" x14ac:dyDescent="0.3">
      <c r="H384" t="s">
        <v>66</v>
      </c>
      <c r="I384" t="s">
        <v>1864</v>
      </c>
    </row>
    <row r="385" spans="8:9" x14ac:dyDescent="0.3">
      <c r="H385" t="s">
        <v>66</v>
      </c>
      <c r="I385" t="s">
        <v>1865</v>
      </c>
    </row>
    <row r="386" spans="8:9" x14ac:dyDescent="0.3">
      <c r="H386" t="s">
        <v>66</v>
      </c>
      <c r="I386" t="s">
        <v>1866</v>
      </c>
    </row>
    <row r="387" spans="8:9" x14ac:dyDescent="0.3">
      <c r="H387" t="s">
        <v>66</v>
      </c>
      <c r="I387" t="s">
        <v>1867</v>
      </c>
    </row>
    <row r="388" spans="8:9" x14ac:dyDescent="0.3">
      <c r="H388" t="s">
        <v>66</v>
      </c>
      <c r="I388" t="s">
        <v>1868</v>
      </c>
    </row>
    <row r="389" spans="8:9" x14ac:dyDescent="0.3">
      <c r="H389" t="s">
        <v>66</v>
      </c>
      <c r="I389" t="s">
        <v>1869</v>
      </c>
    </row>
    <row r="390" spans="8:9" x14ac:dyDescent="0.3">
      <c r="H390" t="s">
        <v>66</v>
      </c>
      <c r="I390" t="s">
        <v>1870</v>
      </c>
    </row>
    <row r="391" spans="8:9" x14ac:dyDescent="0.3">
      <c r="H391" t="s">
        <v>66</v>
      </c>
      <c r="I391" t="s">
        <v>1871</v>
      </c>
    </row>
    <row r="392" spans="8:9" x14ac:dyDescent="0.3">
      <c r="H392" t="s">
        <v>66</v>
      </c>
      <c r="I392" t="s">
        <v>1872</v>
      </c>
    </row>
    <row r="393" spans="8:9" x14ac:dyDescent="0.3">
      <c r="H393" t="s">
        <v>66</v>
      </c>
      <c r="I393" t="s">
        <v>1873</v>
      </c>
    </row>
    <row r="394" spans="8:9" x14ac:dyDescent="0.3">
      <c r="H394" t="s">
        <v>66</v>
      </c>
      <c r="I394" t="s">
        <v>1874</v>
      </c>
    </row>
    <row r="395" spans="8:9" x14ac:dyDescent="0.3">
      <c r="H395" t="s">
        <v>66</v>
      </c>
      <c r="I395" t="s">
        <v>1875</v>
      </c>
    </row>
    <row r="396" spans="8:9" x14ac:dyDescent="0.3">
      <c r="H396" t="s">
        <v>66</v>
      </c>
      <c r="I396" t="s">
        <v>1876</v>
      </c>
    </row>
    <row r="397" spans="8:9" x14ac:dyDescent="0.3">
      <c r="H397" t="s">
        <v>66</v>
      </c>
      <c r="I397" t="s">
        <v>1877</v>
      </c>
    </row>
    <row r="398" spans="8:9" x14ac:dyDescent="0.3">
      <c r="H398" t="s">
        <v>67</v>
      </c>
      <c r="I398" t="s">
        <v>1880</v>
      </c>
    </row>
    <row r="399" spans="8:9" x14ac:dyDescent="0.3">
      <c r="H399" t="s">
        <v>67</v>
      </c>
      <c r="I399" t="s">
        <v>1861</v>
      </c>
    </row>
    <row r="400" spans="8:9" x14ac:dyDescent="0.3">
      <c r="H400" t="s">
        <v>67</v>
      </c>
      <c r="I400" t="s">
        <v>1862</v>
      </c>
    </row>
    <row r="401" spans="8:9" x14ac:dyDescent="0.3">
      <c r="H401" t="s">
        <v>67</v>
      </c>
      <c r="I401" t="s">
        <v>1863</v>
      </c>
    </row>
    <row r="402" spans="8:9" x14ac:dyDescent="0.3">
      <c r="H402" t="s">
        <v>67</v>
      </c>
      <c r="I402" t="s">
        <v>1864</v>
      </c>
    </row>
    <row r="403" spans="8:9" x14ac:dyDescent="0.3">
      <c r="H403" t="s">
        <v>67</v>
      </c>
      <c r="I403" t="s">
        <v>1865</v>
      </c>
    </row>
    <row r="404" spans="8:9" x14ac:dyDescent="0.3">
      <c r="H404" t="s">
        <v>67</v>
      </c>
      <c r="I404" t="s">
        <v>1866</v>
      </c>
    </row>
    <row r="405" spans="8:9" x14ac:dyDescent="0.3">
      <c r="H405" t="s">
        <v>67</v>
      </c>
      <c r="I405" t="s">
        <v>1867</v>
      </c>
    </row>
    <row r="406" spans="8:9" x14ac:dyDescent="0.3">
      <c r="H406" t="s">
        <v>67</v>
      </c>
      <c r="I406" t="s">
        <v>1868</v>
      </c>
    </row>
    <row r="407" spans="8:9" x14ac:dyDescent="0.3">
      <c r="H407" t="s">
        <v>67</v>
      </c>
      <c r="I407" t="s">
        <v>1869</v>
      </c>
    </row>
    <row r="408" spans="8:9" x14ac:dyDescent="0.3">
      <c r="H408" t="s">
        <v>67</v>
      </c>
      <c r="I408" t="s">
        <v>1870</v>
      </c>
    </row>
    <row r="409" spans="8:9" x14ac:dyDescent="0.3">
      <c r="H409" t="s">
        <v>67</v>
      </c>
      <c r="I409" t="s">
        <v>1871</v>
      </c>
    </row>
    <row r="410" spans="8:9" x14ac:dyDescent="0.3">
      <c r="H410" t="s">
        <v>67</v>
      </c>
      <c r="I410" t="s">
        <v>1872</v>
      </c>
    </row>
    <row r="411" spans="8:9" x14ac:dyDescent="0.3">
      <c r="H411" t="s">
        <v>67</v>
      </c>
      <c r="I411" t="s">
        <v>1873</v>
      </c>
    </row>
    <row r="412" spans="8:9" x14ac:dyDescent="0.3">
      <c r="H412" t="s">
        <v>67</v>
      </c>
      <c r="I412" t="s">
        <v>1874</v>
      </c>
    </row>
    <row r="413" spans="8:9" x14ac:dyDescent="0.3">
      <c r="H413" t="s">
        <v>67</v>
      </c>
      <c r="I413" t="s">
        <v>1875</v>
      </c>
    </row>
    <row r="414" spans="8:9" x14ac:dyDescent="0.3">
      <c r="H414" t="s">
        <v>67</v>
      </c>
      <c r="I414" t="s">
        <v>1876</v>
      </c>
    </row>
    <row r="415" spans="8:9" x14ac:dyDescent="0.3">
      <c r="H415" t="s">
        <v>67</v>
      </c>
      <c r="I415" t="s">
        <v>1877</v>
      </c>
    </row>
    <row r="416" spans="8:9" x14ac:dyDescent="0.3">
      <c r="H416" t="s">
        <v>68</v>
      </c>
      <c r="I416" t="s">
        <v>1880</v>
      </c>
    </row>
    <row r="417" spans="8:9" x14ac:dyDescent="0.3">
      <c r="H417" t="s">
        <v>68</v>
      </c>
      <c r="I417" t="s">
        <v>1861</v>
      </c>
    </row>
    <row r="418" spans="8:9" x14ac:dyDescent="0.3">
      <c r="H418" t="s">
        <v>68</v>
      </c>
      <c r="I418" t="s">
        <v>1862</v>
      </c>
    </row>
    <row r="419" spans="8:9" x14ac:dyDescent="0.3">
      <c r="H419" t="s">
        <v>68</v>
      </c>
      <c r="I419" t="s">
        <v>1863</v>
      </c>
    </row>
    <row r="420" spans="8:9" x14ac:dyDescent="0.3">
      <c r="H420" t="s">
        <v>68</v>
      </c>
      <c r="I420" t="s">
        <v>1864</v>
      </c>
    </row>
    <row r="421" spans="8:9" x14ac:dyDescent="0.3">
      <c r="H421" t="s">
        <v>68</v>
      </c>
      <c r="I421" t="s">
        <v>1865</v>
      </c>
    </row>
    <row r="422" spans="8:9" x14ac:dyDescent="0.3">
      <c r="H422" t="s">
        <v>68</v>
      </c>
      <c r="I422" t="s">
        <v>1866</v>
      </c>
    </row>
    <row r="423" spans="8:9" x14ac:dyDescent="0.3">
      <c r="H423" t="s">
        <v>68</v>
      </c>
      <c r="I423" t="s">
        <v>1867</v>
      </c>
    </row>
    <row r="424" spans="8:9" x14ac:dyDescent="0.3">
      <c r="H424" t="s">
        <v>68</v>
      </c>
      <c r="I424" t="s">
        <v>1868</v>
      </c>
    </row>
    <row r="425" spans="8:9" x14ac:dyDescent="0.3">
      <c r="H425" t="s">
        <v>68</v>
      </c>
      <c r="I425" t="s">
        <v>1869</v>
      </c>
    </row>
    <row r="426" spans="8:9" x14ac:dyDescent="0.3">
      <c r="H426" t="s">
        <v>68</v>
      </c>
      <c r="I426" t="s">
        <v>1870</v>
      </c>
    </row>
    <row r="427" spans="8:9" x14ac:dyDescent="0.3">
      <c r="H427" t="s">
        <v>68</v>
      </c>
      <c r="I427" t="s">
        <v>1871</v>
      </c>
    </row>
    <row r="428" spans="8:9" x14ac:dyDescent="0.3">
      <c r="H428" t="s">
        <v>68</v>
      </c>
      <c r="I428" t="s">
        <v>1872</v>
      </c>
    </row>
    <row r="429" spans="8:9" x14ac:dyDescent="0.3">
      <c r="H429" t="s">
        <v>68</v>
      </c>
      <c r="I429" t="s">
        <v>1873</v>
      </c>
    </row>
    <row r="430" spans="8:9" x14ac:dyDescent="0.3">
      <c r="H430" t="s">
        <v>68</v>
      </c>
      <c r="I430" t="s">
        <v>1874</v>
      </c>
    </row>
    <row r="431" spans="8:9" x14ac:dyDescent="0.3">
      <c r="H431" t="s">
        <v>68</v>
      </c>
      <c r="I431" t="s">
        <v>1875</v>
      </c>
    </row>
    <row r="432" spans="8:9" x14ac:dyDescent="0.3">
      <c r="H432" t="s">
        <v>68</v>
      </c>
      <c r="I432" t="s">
        <v>1876</v>
      </c>
    </row>
    <row r="433" spans="8:9" x14ac:dyDescent="0.3">
      <c r="H433" t="s">
        <v>68</v>
      </c>
      <c r="I433" t="s">
        <v>1877</v>
      </c>
    </row>
    <row r="434" spans="8:9" x14ac:dyDescent="0.3">
      <c r="H434" t="s">
        <v>69</v>
      </c>
      <c r="I434" t="s">
        <v>1880</v>
      </c>
    </row>
    <row r="435" spans="8:9" x14ac:dyDescent="0.3">
      <c r="H435" t="s">
        <v>69</v>
      </c>
      <c r="I435" t="s">
        <v>1861</v>
      </c>
    </row>
    <row r="436" spans="8:9" x14ac:dyDescent="0.3">
      <c r="H436" t="s">
        <v>69</v>
      </c>
      <c r="I436" t="s">
        <v>1862</v>
      </c>
    </row>
    <row r="437" spans="8:9" x14ac:dyDescent="0.3">
      <c r="H437" t="s">
        <v>69</v>
      </c>
      <c r="I437" t="s">
        <v>1863</v>
      </c>
    </row>
    <row r="438" spans="8:9" x14ac:dyDescent="0.3">
      <c r="H438" t="s">
        <v>69</v>
      </c>
      <c r="I438" t="s">
        <v>1864</v>
      </c>
    </row>
    <row r="439" spans="8:9" x14ac:dyDescent="0.3">
      <c r="H439" t="s">
        <v>69</v>
      </c>
      <c r="I439" t="s">
        <v>1865</v>
      </c>
    </row>
    <row r="440" spans="8:9" x14ac:dyDescent="0.3">
      <c r="H440" t="s">
        <v>69</v>
      </c>
      <c r="I440" t="s">
        <v>1866</v>
      </c>
    </row>
    <row r="441" spans="8:9" x14ac:dyDescent="0.3">
      <c r="H441" t="s">
        <v>69</v>
      </c>
      <c r="I441" t="s">
        <v>1867</v>
      </c>
    </row>
    <row r="442" spans="8:9" x14ac:dyDescent="0.3">
      <c r="H442" t="s">
        <v>69</v>
      </c>
      <c r="I442" t="s">
        <v>1868</v>
      </c>
    </row>
    <row r="443" spans="8:9" x14ac:dyDescent="0.3">
      <c r="H443" t="s">
        <v>69</v>
      </c>
      <c r="I443" t="s">
        <v>1869</v>
      </c>
    </row>
    <row r="444" spans="8:9" x14ac:dyDescent="0.3">
      <c r="H444" t="s">
        <v>69</v>
      </c>
      <c r="I444" t="s">
        <v>1870</v>
      </c>
    </row>
    <row r="445" spans="8:9" x14ac:dyDescent="0.3">
      <c r="H445" t="s">
        <v>69</v>
      </c>
      <c r="I445" t="s">
        <v>1871</v>
      </c>
    </row>
    <row r="446" spans="8:9" x14ac:dyDescent="0.3">
      <c r="H446" t="s">
        <v>69</v>
      </c>
      <c r="I446" t="s">
        <v>1872</v>
      </c>
    </row>
    <row r="447" spans="8:9" x14ac:dyDescent="0.3">
      <c r="H447" t="s">
        <v>69</v>
      </c>
      <c r="I447" t="s">
        <v>1873</v>
      </c>
    </row>
    <row r="448" spans="8:9" x14ac:dyDescent="0.3">
      <c r="H448" t="s">
        <v>69</v>
      </c>
      <c r="I448" t="s">
        <v>1874</v>
      </c>
    </row>
    <row r="449" spans="8:9" x14ac:dyDescent="0.3">
      <c r="H449" t="s">
        <v>69</v>
      </c>
      <c r="I449" t="s">
        <v>1875</v>
      </c>
    </row>
    <row r="450" spans="8:9" x14ac:dyDescent="0.3">
      <c r="H450" t="s">
        <v>69</v>
      </c>
      <c r="I450" t="s">
        <v>1876</v>
      </c>
    </row>
    <row r="451" spans="8:9" x14ac:dyDescent="0.3">
      <c r="H451" t="s">
        <v>69</v>
      </c>
      <c r="I451" t="s">
        <v>1877</v>
      </c>
    </row>
    <row r="452" spans="8:9" x14ac:dyDescent="0.3">
      <c r="H452" t="s">
        <v>70</v>
      </c>
      <c r="I452" t="s">
        <v>1880</v>
      </c>
    </row>
    <row r="453" spans="8:9" x14ac:dyDescent="0.3">
      <c r="H453" t="s">
        <v>70</v>
      </c>
      <c r="I453" t="s">
        <v>1861</v>
      </c>
    </row>
    <row r="454" spans="8:9" x14ac:dyDescent="0.3">
      <c r="H454" t="s">
        <v>70</v>
      </c>
      <c r="I454" t="s">
        <v>1862</v>
      </c>
    </row>
    <row r="455" spans="8:9" x14ac:dyDescent="0.3">
      <c r="H455" t="s">
        <v>70</v>
      </c>
      <c r="I455" t="s">
        <v>1863</v>
      </c>
    </row>
    <row r="456" spans="8:9" x14ac:dyDescent="0.3">
      <c r="H456" t="s">
        <v>70</v>
      </c>
      <c r="I456" t="s">
        <v>1864</v>
      </c>
    </row>
    <row r="457" spans="8:9" x14ac:dyDescent="0.3">
      <c r="H457" t="s">
        <v>70</v>
      </c>
      <c r="I457" t="s">
        <v>1865</v>
      </c>
    </row>
    <row r="458" spans="8:9" x14ac:dyDescent="0.3">
      <c r="H458" t="s">
        <v>70</v>
      </c>
      <c r="I458" t="s">
        <v>1866</v>
      </c>
    </row>
    <row r="459" spans="8:9" x14ac:dyDescent="0.3">
      <c r="H459" t="s">
        <v>70</v>
      </c>
      <c r="I459" t="s">
        <v>1867</v>
      </c>
    </row>
    <row r="460" spans="8:9" x14ac:dyDescent="0.3">
      <c r="H460" t="s">
        <v>70</v>
      </c>
      <c r="I460" t="s">
        <v>1868</v>
      </c>
    </row>
    <row r="461" spans="8:9" x14ac:dyDescent="0.3">
      <c r="H461" t="s">
        <v>70</v>
      </c>
      <c r="I461" t="s">
        <v>1869</v>
      </c>
    </row>
    <row r="462" spans="8:9" x14ac:dyDescent="0.3">
      <c r="H462" t="s">
        <v>70</v>
      </c>
      <c r="I462" t="s">
        <v>1870</v>
      </c>
    </row>
    <row r="463" spans="8:9" x14ac:dyDescent="0.3">
      <c r="H463" t="s">
        <v>70</v>
      </c>
      <c r="I463" t="s">
        <v>1871</v>
      </c>
    </row>
    <row r="464" spans="8:9" x14ac:dyDescent="0.3">
      <c r="H464" t="s">
        <v>70</v>
      </c>
      <c r="I464" t="s">
        <v>1872</v>
      </c>
    </row>
    <row r="465" spans="8:9" x14ac:dyDescent="0.3">
      <c r="H465" t="s">
        <v>70</v>
      </c>
      <c r="I465" t="s">
        <v>1873</v>
      </c>
    </row>
    <row r="466" spans="8:9" x14ac:dyDescent="0.3">
      <c r="H466" t="s">
        <v>70</v>
      </c>
      <c r="I466" t="s">
        <v>1874</v>
      </c>
    </row>
    <row r="467" spans="8:9" x14ac:dyDescent="0.3">
      <c r="H467" t="s">
        <v>70</v>
      </c>
      <c r="I467" t="s">
        <v>1875</v>
      </c>
    </row>
    <row r="468" spans="8:9" x14ac:dyDescent="0.3">
      <c r="H468" t="s">
        <v>70</v>
      </c>
      <c r="I468" t="s">
        <v>1876</v>
      </c>
    </row>
    <row r="469" spans="8:9" x14ac:dyDescent="0.3">
      <c r="H469" t="s">
        <v>70</v>
      </c>
      <c r="I469" t="s">
        <v>1877</v>
      </c>
    </row>
    <row r="470" spans="8:9" x14ac:dyDescent="0.3">
      <c r="H470" t="s">
        <v>71</v>
      </c>
      <c r="I470" t="s">
        <v>1880</v>
      </c>
    </row>
    <row r="471" spans="8:9" x14ac:dyDescent="0.3">
      <c r="H471" t="s">
        <v>71</v>
      </c>
      <c r="I471" t="s">
        <v>1861</v>
      </c>
    </row>
    <row r="472" spans="8:9" x14ac:dyDescent="0.3">
      <c r="H472" t="s">
        <v>71</v>
      </c>
      <c r="I472" t="s">
        <v>1862</v>
      </c>
    </row>
    <row r="473" spans="8:9" x14ac:dyDescent="0.3">
      <c r="H473" t="s">
        <v>71</v>
      </c>
      <c r="I473" t="s">
        <v>1863</v>
      </c>
    </row>
    <row r="474" spans="8:9" x14ac:dyDescent="0.3">
      <c r="H474" t="s">
        <v>71</v>
      </c>
      <c r="I474" t="s">
        <v>1864</v>
      </c>
    </row>
    <row r="475" spans="8:9" x14ac:dyDescent="0.3">
      <c r="H475" t="s">
        <v>71</v>
      </c>
      <c r="I475" t="s">
        <v>1865</v>
      </c>
    </row>
    <row r="476" spans="8:9" x14ac:dyDescent="0.3">
      <c r="H476" t="s">
        <v>71</v>
      </c>
      <c r="I476" t="s">
        <v>1866</v>
      </c>
    </row>
    <row r="477" spans="8:9" x14ac:dyDescent="0.3">
      <c r="H477" t="s">
        <v>71</v>
      </c>
      <c r="I477" t="s">
        <v>1867</v>
      </c>
    </row>
    <row r="478" spans="8:9" x14ac:dyDescent="0.3">
      <c r="H478" t="s">
        <v>71</v>
      </c>
      <c r="I478" t="s">
        <v>1868</v>
      </c>
    </row>
    <row r="479" spans="8:9" x14ac:dyDescent="0.3">
      <c r="H479" t="s">
        <v>71</v>
      </c>
      <c r="I479" t="s">
        <v>1869</v>
      </c>
    </row>
    <row r="480" spans="8:9" x14ac:dyDescent="0.3">
      <c r="H480" t="s">
        <v>71</v>
      </c>
      <c r="I480" t="s">
        <v>1870</v>
      </c>
    </row>
    <row r="481" spans="8:9" x14ac:dyDescent="0.3">
      <c r="H481" t="s">
        <v>71</v>
      </c>
      <c r="I481" t="s">
        <v>1871</v>
      </c>
    </row>
    <row r="482" spans="8:9" x14ac:dyDescent="0.3">
      <c r="H482" t="s">
        <v>71</v>
      </c>
      <c r="I482" t="s">
        <v>1872</v>
      </c>
    </row>
    <row r="483" spans="8:9" x14ac:dyDescent="0.3">
      <c r="H483" t="s">
        <v>71</v>
      </c>
      <c r="I483" t="s">
        <v>1873</v>
      </c>
    </row>
    <row r="484" spans="8:9" x14ac:dyDescent="0.3">
      <c r="H484" t="s">
        <v>71</v>
      </c>
      <c r="I484" t="s">
        <v>1874</v>
      </c>
    </row>
    <row r="485" spans="8:9" x14ac:dyDescent="0.3">
      <c r="H485" t="s">
        <v>71</v>
      </c>
      <c r="I485" t="s">
        <v>1875</v>
      </c>
    </row>
    <row r="486" spans="8:9" x14ac:dyDescent="0.3">
      <c r="H486" t="s">
        <v>71</v>
      </c>
      <c r="I486" t="s">
        <v>1876</v>
      </c>
    </row>
    <row r="487" spans="8:9" x14ac:dyDescent="0.3">
      <c r="H487" t="s">
        <v>71</v>
      </c>
      <c r="I487" t="s">
        <v>1877</v>
      </c>
    </row>
    <row r="488" spans="8:9" x14ac:dyDescent="0.3">
      <c r="H488" t="s">
        <v>72</v>
      </c>
      <c r="I488" t="s">
        <v>1880</v>
      </c>
    </row>
    <row r="489" spans="8:9" x14ac:dyDescent="0.3">
      <c r="H489" t="s">
        <v>72</v>
      </c>
      <c r="I489" t="s">
        <v>1861</v>
      </c>
    </row>
    <row r="490" spans="8:9" x14ac:dyDescent="0.3">
      <c r="H490" t="s">
        <v>72</v>
      </c>
      <c r="I490" t="s">
        <v>1862</v>
      </c>
    </row>
    <row r="491" spans="8:9" x14ac:dyDescent="0.3">
      <c r="H491" t="s">
        <v>72</v>
      </c>
      <c r="I491" t="s">
        <v>1863</v>
      </c>
    </row>
    <row r="492" spans="8:9" x14ac:dyDescent="0.3">
      <c r="H492" t="s">
        <v>72</v>
      </c>
      <c r="I492" t="s">
        <v>1864</v>
      </c>
    </row>
    <row r="493" spans="8:9" x14ac:dyDescent="0.3">
      <c r="H493" t="s">
        <v>72</v>
      </c>
      <c r="I493" t="s">
        <v>1865</v>
      </c>
    </row>
    <row r="494" spans="8:9" x14ac:dyDescent="0.3">
      <c r="H494" t="s">
        <v>72</v>
      </c>
      <c r="I494" t="s">
        <v>1866</v>
      </c>
    </row>
    <row r="495" spans="8:9" x14ac:dyDescent="0.3">
      <c r="H495" t="s">
        <v>72</v>
      </c>
      <c r="I495" t="s">
        <v>1867</v>
      </c>
    </row>
    <row r="496" spans="8:9" x14ac:dyDescent="0.3">
      <c r="H496" t="s">
        <v>72</v>
      </c>
      <c r="I496" t="s">
        <v>1868</v>
      </c>
    </row>
    <row r="497" spans="8:9" x14ac:dyDescent="0.3">
      <c r="H497" t="s">
        <v>72</v>
      </c>
      <c r="I497" t="s">
        <v>1869</v>
      </c>
    </row>
    <row r="498" spans="8:9" x14ac:dyDescent="0.3">
      <c r="H498" t="s">
        <v>72</v>
      </c>
      <c r="I498" t="s">
        <v>1870</v>
      </c>
    </row>
    <row r="499" spans="8:9" x14ac:dyDescent="0.3">
      <c r="H499" t="s">
        <v>72</v>
      </c>
      <c r="I499" t="s">
        <v>1871</v>
      </c>
    </row>
    <row r="500" spans="8:9" x14ac:dyDescent="0.3">
      <c r="H500" t="s">
        <v>72</v>
      </c>
      <c r="I500" t="s">
        <v>1872</v>
      </c>
    </row>
    <row r="501" spans="8:9" x14ac:dyDescent="0.3">
      <c r="H501" t="s">
        <v>72</v>
      </c>
      <c r="I501" t="s">
        <v>1873</v>
      </c>
    </row>
    <row r="502" spans="8:9" x14ac:dyDescent="0.3">
      <c r="H502" t="s">
        <v>72</v>
      </c>
      <c r="I502" t="s">
        <v>1874</v>
      </c>
    </row>
    <row r="503" spans="8:9" x14ac:dyDescent="0.3">
      <c r="H503" t="s">
        <v>72</v>
      </c>
      <c r="I503" t="s">
        <v>1875</v>
      </c>
    </row>
    <row r="504" spans="8:9" x14ac:dyDescent="0.3">
      <c r="H504" t="s">
        <v>72</v>
      </c>
      <c r="I504" t="s">
        <v>1876</v>
      </c>
    </row>
    <row r="505" spans="8:9" x14ac:dyDescent="0.3">
      <c r="H505" t="s">
        <v>72</v>
      </c>
      <c r="I505" t="s">
        <v>1877</v>
      </c>
    </row>
    <row r="506" spans="8:9" x14ac:dyDescent="0.3">
      <c r="H506" t="s">
        <v>73</v>
      </c>
      <c r="I506" t="s">
        <v>1880</v>
      </c>
    </row>
    <row r="507" spans="8:9" x14ac:dyDescent="0.3">
      <c r="H507" t="s">
        <v>73</v>
      </c>
      <c r="I507" t="s">
        <v>1861</v>
      </c>
    </row>
    <row r="508" spans="8:9" x14ac:dyDescent="0.3">
      <c r="H508" t="s">
        <v>73</v>
      </c>
      <c r="I508" t="s">
        <v>1862</v>
      </c>
    </row>
    <row r="509" spans="8:9" x14ac:dyDescent="0.3">
      <c r="H509" t="s">
        <v>73</v>
      </c>
      <c r="I509" t="s">
        <v>1863</v>
      </c>
    </row>
    <row r="510" spans="8:9" x14ac:dyDescent="0.3">
      <c r="H510" t="s">
        <v>73</v>
      </c>
      <c r="I510" t="s">
        <v>1864</v>
      </c>
    </row>
    <row r="511" spans="8:9" x14ac:dyDescent="0.3">
      <c r="H511" t="s">
        <v>73</v>
      </c>
      <c r="I511" t="s">
        <v>1865</v>
      </c>
    </row>
    <row r="512" spans="8:9" x14ac:dyDescent="0.3">
      <c r="H512" t="s">
        <v>73</v>
      </c>
      <c r="I512" t="s">
        <v>1866</v>
      </c>
    </row>
    <row r="513" spans="8:9" x14ac:dyDescent="0.3">
      <c r="H513" t="s">
        <v>73</v>
      </c>
      <c r="I513" t="s">
        <v>1867</v>
      </c>
    </row>
    <row r="514" spans="8:9" x14ac:dyDescent="0.3">
      <c r="H514" t="s">
        <v>73</v>
      </c>
      <c r="I514" t="s">
        <v>1868</v>
      </c>
    </row>
    <row r="515" spans="8:9" x14ac:dyDescent="0.3">
      <c r="H515" t="s">
        <v>73</v>
      </c>
      <c r="I515" t="s">
        <v>1869</v>
      </c>
    </row>
    <row r="516" spans="8:9" x14ac:dyDescent="0.3">
      <c r="H516" t="s">
        <v>73</v>
      </c>
      <c r="I516" t="s">
        <v>1870</v>
      </c>
    </row>
    <row r="517" spans="8:9" x14ac:dyDescent="0.3">
      <c r="H517" t="s">
        <v>73</v>
      </c>
      <c r="I517" t="s">
        <v>1871</v>
      </c>
    </row>
    <row r="518" spans="8:9" x14ac:dyDescent="0.3">
      <c r="H518" t="s">
        <v>73</v>
      </c>
      <c r="I518" t="s">
        <v>1872</v>
      </c>
    </row>
    <row r="519" spans="8:9" x14ac:dyDescent="0.3">
      <c r="H519" t="s">
        <v>73</v>
      </c>
      <c r="I519" t="s">
        <v>1873</v>
      </c>
    </row>
    <row r="520" spans="8:9" x14ac:dyDescent="0.3">
      <c r="H520" t="s">
        <v>73</v>
      </c>
      <c r="I520" t="s">
        <v>1874</v>
      </c>
    </row>
    <row r="521" spans="8:9" x14ac:dyDescent="0.3">
      <c r="H521" t="s">
        <v>73</v>
      </c>
      <c r="I521" t="s">
        <v>1875</v>
      </c>
    </row>
    <row r="522" spans="8:9" x14ac:dyDescent="0.3">
      <c r="H522" t="s">
        <v>73</v>
      </c>
      <c r="I522" t="s">
        <v>1876</v>
      </c>
    </row>
    <row r="523" spans="8:9" x14ac:dyDescent="0.3">
      <c r="H523" t="s">
        <v>73</v>
      </c>
      <c r="I523" t="s">
        <v>1877</v>
      </c>
    </row>
    <row r="524" spans="8:9" x14ac:dyDescent="0.3">
      <c r="H524" t="s">
        <v>74</v>
      </c>
      <c r="I524" t="s">
        <v>1880</v>
      </c>
    </row>
    <row r="525" spans="8:9" x14ac:dyDescent="0.3">
      <c r="H525" t="s">
        <v>74</v>
      </c>
      <c r="I525" t="s">
        <v>1861</v>
      </c>
    </row>
    <row r="526" spans="8:9" x14ac:dyDescent="0.3">
      <c r="H526" t="s">
        <v>74</v>
      </c>
      <c r="I526" t="s">
        <v>1862</v>
      </c>
    </row>
    <row r="527" spans="8:9" x14ac:dyDescent="0.3">
      <c r="H527" t="s">
        <v>74</v>
      </c>
      <c r="I527" t="s">
        <v>1863</v>
      </c>
    </row>
    <row r="528" spans="8:9" x14ac:dyDescent="0.3">
      <c r="H528" t="s">
        <v>74</v>
      </c>
      <c r="I528" t="s">
        <v>1864</v>
      </c>
    </row>
    <row r="529" spans="8:9" x14ac:dyDescent="0.3">
      <c r="H529" t="s">
        <v>74</v>
      </c>
      <c r="I529" t="s">
        <v>1865</v>
      </c>
    </row>
    <row r="530" spans="8:9" x14ac:dyDescent="0.3">
      <c r="H530" t="s">
        <v>74</v>
      </c>
      <c r="I530" t="s">
        <v>1866</v>
      </c>
    </row>
    <row r="531" spans="8:9" x14ac:dyDescent="0.3">
      <c r="H531" t="s">
        <v>74</v>
      </c>
      <c r="I531" t="s">
        <v>1867</v>
      </c>
    </row>
    <row r="532" spans="8:9" x14ac:dyDescent="0.3">
      <c r="H532" t="s">
        <v>74</v>
      </c>
      <c r="I532" t="s">
        <v>1868</v>
      </c>
    </row>
    <row r="533" spans="8:9" x14ac:dyDescent="0.3">
      <c r="H533" t="s">
        <v>74</v>
      </c>
      <c r="I533" t="s">
        <v>1869</v>
      </c>
    </row>
    <row r="534" spans="8:9" x14ac:dyDescent="0.3">
      <c r="H534" t="s">
        <v>74</v>
      </c>
      <c r="I534" t="s">
        <v>1870</v>
      </c>
    </row>
    <row r="535" spans="8:9" x14ac:dyDescent="0.3">
      <c r="H535" t="s">
        <v>74</v>
      </c>
      <c r="I535" t="s">
        <v>1871</v>
      </c>
    </row>
    <row r="536" spans="8:9" x14ac:dyDescent="0.3">
      <c r="H536" t="s">
        <v>74</v>
      </c>
      <c r="I536" t="s">
        <v>1872</v>
      </c>
    </row>
    <row r="537" spans="8:9" x14ac:dyDescent="0.3">
      <c r="H537" t="s">
        <v>74</v>
      </c>
      <c r="I537" t="s">
        <v>1873</v>
      </c>
    </row>
    <row r="538" spans="8:9" x14ac:dyDescent="0.3">
      <c r="H538" t="s">
        <v>74</v>
      </c>
      <c r="I538" t="s">
        <v>1874</v>
      </c>
    </row>
    <row r="539" spans="8:9" x14ac:dyDescent="0.3">
      <c r="H539" t="s">
        <v>74</v>
      </c>
      <c r="I539" t="s">
        <v>1875</v>
      </c>
    </row>
    <row r="540" spans="8:9" x14ac:dyDescent="0.3">
      <c r="H540" t="s">
        <v>74</v>
      </c>
      <c r="I540" t="s">
        <v>1876</v>
      </c>
    </row>
    <row r="541" spans="8:9" x14ac:dyDescent="0.3">
      <c r="H541" t="s">
        <v>74</v>
      </c>
      <c r="I541" t="s">
        <v>1877</v>
      </c>
    </row>
    <row r="542" spans="8:9" x14ac:dyDescent="0.3">
      <c r="H542" t="s">
        <v>75</v>
      </c>
      <c r="I542" t="s">
        <v>1880</v>
      </c>
    </row>
    <row r="543" spans="8:9" x14ac:dyDescent="0.3">
      <c r="H543" t="s">
        <v>75</v>
      </c>
      <c r="I543" t="s">
        <v>1861</v>
      </c>
    </row>
    <row r="544" spans="8:9" x14ac:dyDescent="0.3">
      <c r="H544" t="s">
        <v>75</v>
      </c>
      <c r="I544" t="s">
        <v>1862</v>
      </c>
    </row>
    <row r="545" spans="8:9" x14ac:dyDescent="0.3">
      <c r="H545" t="s">
        <v>75</v>
      </c>
      <c r="I545" t="s">
        <v>1863</v>
      </c>
    </row>
    <row r="546" spans="8:9" x14ac:dyDescent="0.3">
      <c r="H546" t="s">
        <v>75</v>
      </c>
      <c r="I546" t="s">
        <v>1864</v>
      </c>
    </row>
    <row r="547" spans="8:9" x14ac:dyDescent="0.3">
      <c r="H547" t="s">
        <v>75</v>
      </c>
      <c r="I547" t="s">
        <v>1865</v>
      </c>
    </row>
    <row r="548" spans="8:9" x14ac:dyDescent="0.3">
      <c r="H548" t="s">
        <v>75</v>
      </c>
      <c r="I548" t="s">
        <v>1866</v>
      </c>
    </row>
    <row r="549" spans="8:9" x14ac:dyDescent="0.3">
      <c r="H549" t="s">
        <v>75</v>
      </c>
      <c r="I549" t="s">
        <v>1867</v>
      </c>
    </row>
    <row r="550" spans="8:9" x14ac:dyDescent="0.3">
      <c r="H550" t="s">
        <v>75</v>
      </c>
      <c r="I550" t="s">
        <v>1868</v>
      </c>
    </row>
    <row r="551" spans="8:9" x14ac:dyDescent="0.3">
      <c r="H551" t="s">
        <v>75</v>
      </c>
      <c r="I551" t="s">
        <v>1869</v>
      </c>
    </row>
    <row r="552" spans="8:9" x14ac:dyDescent="0.3">
      <c r="H552" t="s">
        <v>75</v>
      </c>
      <c r="I552" t="s">
        <v>1870</v>
      </c>
    </row>
    <row r="553" spans="8:9" x14ac:dyDescent="0.3">
      <c r="H553" t="s">
        <v>75</v>
      </c>
      <c r="I553" t="s">
        <v>1871</v>
      </c>
    </row>
    <row r="554" spans="8:9" x14ac:dyDescent="0.3">
      <c r="H554" t="s">
        <v>75</v>
      </c>
      <c r="I554" t="s">
        <v>1872</v>
      </c>
    </row>
    <row r="555" spans="8:9" x14ac:dyDescent="0.3">
      <c r="H555" t="s">
        <v>75</v>
      </c>
      <c r="I555" t="s">
        <v>1873</v>
      </c>
    </row>
    <row r="556" spans="8:9" x14ac:dyDescent="0.3">
      <c r="H556" t="s">
        <v>75</v>
      </c>
      <c r="I556" t="s">
        <v>1874</v>
      </c>
    </row>
    <row r="557" spans="8:9" x14ac:dyDescent="0.3">
      <c r="H557" t="s">
        <v>75</v>
      </c>
      <c r="I557" t="s">
        <v>1875</v>
      </c>
    </row>
    <row r="558" spans="8:9" x14ac:dyDescent="0.3">
      <c r="H558" t="s">
        <v>75</v>
      </c>
      <c r="I558" t="s">
        <v>1876</v>
      </c>
    </row>
    <row r="559" spans="8:9" x14ac:dyDescent="0.3">
      <c r="H559" t="s">
        <v>75</v>
      </c>
      <c r="I559" t="s">
        <v>1877</v>
      </c>
    </row>
    <row r="560" spans="8:9" x14ac:dyDescent="0.3">
      <c r="H560" t="s">
        <v>76</v>
      </c>
      <c r="I560" t="s">
        <v>1880</v>
      </c>
    </row>
    <row r="561" spans="8:9" x14ac:dyDescent="0.3">
      <c r="H561" t="s">
        <v>76</v>
      </c>
      <c r="I561" t="s">
        <v>1861</v>
      </c>
    </row>
    <row r="562" spans="8:9" x14ac:dyDescent="0.3">
      <c r="H562" t="s">
        <v>76</v>
      </c>
      <c r="I562" t="s">
        <v>1862</v>
      </c>
    </row>
    <row r="563" spans="8:9" x14ac:dyDescent="0.3">
      <c r="H563" t="s">
        <v>76</v>
      </c>
      <c r="I563" t="s">
        <v>1863</v>
      </c>
    </row>
    <row r="564" spans="8:9" x14ac:dyDescent="0.3">
      <c r="H564" t="s">
        <v>76</v>
      </c>
      <c r="I564" t="s">
        <v>1864</v>
      </c>
    </row>
    <row r="565" spans="8:9" x14ac:dyDescent="0.3">
      <c r="H565" t="s">
        <v>76</v>
      </c>
      <c r="I565" t="s">
        <v>1865</v>
      </c>
    </row>
    <row r="566" spans="8:9" x14ac:dyDescent="0.3">
      <c r="H566" t="s">
        <v>76</v>
      </c>
      <c r="I566" t="s">
        <v>1866</v>
      </c>
    </row>
    <row r="567" spans="8:9" x14ac:dyDescent="0.3">
      <c r="H567" t="s">
        <v>76</v>
      </c>
      <c r="I567" t="s">
        <v>1867</v>
      </c>
    </row>
    <row r="568" spans="8:9" x14ac:dyDescent="0.3">
      <c r="H568" t="s">
        <v>76</v>
      </c>
      <c r="I568" t="s">
        <v>1868</v>
      </c>
    </row>
    <row r="569" spans="8:9" x14ac:dyDescent="0.3">
      <c r="H569" t="s">
        <v>76</v>
      </c>
      <c r="I569" t="s">
        <v>1869</v>
      </c>
    </row>
    <row r="570" spans="8:9" x14ac:dyDescent="0.3">
      <c r="H570" t="s">
        <v>76</v>
      </c>
      <c r="I570" t="s">
        <v>1870</v>
      </c>
    </row>
    <row r="571" spans="8:9" x14ac:dyDescent="0.3">
      <c r="H571" t="s">
        <v>76</v>
      </c>
      <c r="I571" t="s">
        <v>1871</v>
      </c>
    </row>
    <row r="572" spans="8:9" x14ac:dyDescent="0.3">
      <c r="H572" t="s">
        <v>76</v>
      </c>
      <c r="I572" t="s">
        <v>1872</v>
      </c>
    </row>
    <row r="573" spans="8:9" x14ac:dyDescent="0.3">
      <c r="H573" t="s">
        <v>76</v>
      </c>
      <c r="I573" t="s">
        <v>1873</v>
      </c>
    </row>
    <row r="574" spans="8:9" x14ac:dyDescent="0.3">
      <c r="H574" t="s">
        <v>76</v>
      </c>
      <c r="I574" t="s">
        <v>1874</v>
      </c>
    </row>
    <row r="575" spans="8:9" x14ac:dyDescent="0.3">
      <c r="H575" t="s">
        <v>76</v>
      </c>
      <c r="I575" t="s">
        <v>1875</v>
      </c>
    </row>
    <row r="576" spans="8:9" x14ac:dyDescent="0.3">
      <c r="H576" t="s">
        <v>76</v>
      </c>
      <c r="I576" t="s">
        <v>1876</v>
      </c>
    </row>
    <row r="577" spans="8:9" x14ac:dyDescent="0.3">
      <c r="H577" t="s">
        <v>76</v>
      </c>
      <c r="I577" t="s">
        <v>1877</v>
      </c>
    </row>
    <row r="578" spans="8:9" x14ac:dyDescent="0.3">
      <c r="H578" t="s">
        <v>77</v>
      </c>
      <c r="I578" t="s">
        <v>1880</v>
      </c>
    </row>
    <row r="579" spans="8:9" x14ac:dyDescent="0.3">
      <c r="H579" t="s">
        <v>77</v>
      </c>
      <c r="I579" t="s">
        <v>1861</v>
      </c>
    </row>
    <row r="580" spans="8:9" x14ac:dyDescent="0.3">
      <c r="H580" t="s">
        <v>77</v>
      </c>
      <c r="I580" t="s">
        <v>1862</v>
      </c>
    </row>
    <row r="581" spans="8:9" x14ac:dyDescent="0.3">
      <c r="H581" t="s">
        <v>77</v>
      </c>
      <c r="I581" t="s">
        <v>1863</v>
      </c>
    </row>
    <row r="582" spans="8:9" x14ac:dyDescent="0.3">
      <c r="H582" t="s">
        <v>77</v>
      </c>
      <c r="I582" t="s">
        <v>1864</v>
      </c>
    </row>
    <row r="583" spans="8:9" x14ac:dyDescent="0.3">
      <c r="H583" t="s">
        <v>77</v>
      </c>
      <c r="I583" t="s">
        <v>1865</v>
      </c>
    </row>
    <row r="584" spans="8:9" x14ac:dyDescent="0.3">
      <c r="H584" t="s">
        <v>77</v>
      </c>
      <c r="I584" t="s">
        <v>1866</v>
      </c>
    </row>
    <row r="585" spans="8:9" x14ac:dyDescent="0.3">
      <c r="H585" t="s">
        <v>77</v>
      </c>
      <c r="I585" t="s">
        <v>1867</v>
      </c>
    </row>
    <row r="586" spans="8:9" x14ac:dyDescent="0.3">
      <c r="H586" t="s">
        <v>77</v>
      </c>
      <c r="I586" t="s">
        <v>1868</v>
      </c>
    </row>
    <row r="587" spans="8:9" x14ac:dyDescent="0.3">
      <c r="H587" t="s">
        <v>77</v>
      </c>
      <c r="I587" t="s">
        <v>1869</v>
      </c>
    </row>
    <row r="588" spans="8:9" x14ac:dyDescent="0.3">
      <c r="H588" t="s">
        <v>77</v>
      </c>
      <c r="I588" t="s">
        <v>1870</v>
      </c>
    </row>
    <row r="589" spans="8:9" x14ac:dyDescent="0.3">
      <c r="H589" t="s">
        <v>77</v>
      </c>
      <c r="I589" t="s">
        <v>1871</v>
      </c>
    </row>
    <row r="590" spans="8:9" x14ac:dyDescent="0.3">
      <c r="H590" t="s">
        <v>77</v>
      </c>
      <c r="I590" t="s">
        <v>1872</v>
      </c>
    </row>
    <row r="591" spans="8:9" x14ac:dyDescent="0.3">
      <c r="H591" t="s">
        <v>77</v>
      </c>
      <c r="I591" t="s">
        <v>1873</v>
      </c>
    </row>
    <row r="592" spans="8:9" x14ac:dyDescent="0.3">
      <c r="H592" t="s">
        <v>77</v>
      </c>
      <c r="I592" t="s">
        <v>1874</v>
      </c>
    </row>
    <row r="593" spans="8:9" x14ac:dyDescent="0.3">
      <c r="H593" t="s">
        <v>77</v>
      </c>
      <c r="I593" t="s">
        <v>1875</v>
      </c>
    </row>
    <row r="594" spans="8:9" x14ac:dyDescent="0.3">
      <c r="H594" t="s">
        <v>77</v>
      </c>
      <c r="I594" t="s">
        <v>1876</v>
      </c>
    </row>
    <row r="595" spans="8:9" x14ac:dyDescent="0.3">
      <c r="H595" t="s">
        <v>77</v>
      </c>
      <c r="I595" t="s">
        <v>1877</v>
      </c>
    </row>
    <row r="596" spans="8:9" x14ac:dyDescent="0.3">
      <c r="H596" t="s">
        <v>78</v>
      </c>
      <c r="I596" t="s">
        <v>1880</v>
      </c>
    </row>
    <row r="597" spans="8:9" x14ac:dyDescent="0.3">
      <c r="H597" t="s">
        <v>78</v>
      </c>
      <c r="I597" t="s">
        <v>1861</v>
      </c>
    </row>
    <row r="598" spans="8:9" x14ac:dyDescent="0.3">
      <c r="H598" t="s">
        <v>78</v>
      </c>
      <c r="I598" t="s">
        <v>1862</v>
      </c>
    </row>
    <row r="599" spans="8:9" x14ac:dyDescent="0.3">
      <c r="H599" t="s">
        <v>78</v>
      </c>
      <c r="I599" t="s">
        <v>1863</v>
      </c>
    </row>
    <row r="600" spans="8:9" x14ac:dyDescent="0.3">
      <c r="H600" t="s">
        <v>78</v>
      </c>
      <c r="I600" t="s">
        <v>1864</v>
      </c>
    </row>
    <row r="601" spans="8:9" x14ac:dyDescent="0.3">
      <c r="H601" t="s">
        <v>78</v>
      </c>
      <c r="I601" t="s">
        <v>1865</v>
      </c>
    </row>
    <row r="602" spans="8:9" x14ac:dyDescent="0.3">
      <c r="H602" t="s">
        <v>78</v>
      </c>
      <c r="I602" t="s">
        <v>1866</v>
      </c>
    </row>
    <row r="603" spans="8:9" x14ac:dyDescent="0.3">
      <c r="H603" t="s">
        <v>78</v>
      </c>
      <c r="I603" t="s">
        <v>1867</v>
      </c>
    </row>
    <row r="604" spans="8:9" x14ac:dyDescent="0.3">
      <c r="H604" t="s">
        <v>78</v>
      </c>
      <c r="I604" t="s">
        <v>1868</v>
      </c>
    </row>
    <row r="605" spans="8:9" x14ac:dyDescent="0.3">
      <c r="H605" t="s">
        <v>78</v>
      </c>
      <c r="I605" t="s">
        <v>1869</v>
      </c>
    </row>
    <row r="606" spans="8:9" x14ac:dyDescent="0.3">
      <c r="H606" t="s">
        <v>78</v>
      </c>
      <c r="I606" t="s">
        <v>1870</v>
      </c>
    </row>
    <row r="607" spans="8:9" x14ac:dyDescent="0.3">
      <c r="H607" t="s">
        <v>78</v>
      </c>
      <c r="I607" t="s">
        <v>1871</v>
      </c>
    </row>
    <row r="608" spans="8:9" x14ac:dyDescent="0.3">
      <c r="H608" t="s">
        <v>78</v>
      </c>
      <c r="I608" t="s">
        <v>1872</v>
      </c>
    </row>
    <row r="609" spans="8:9" x14ac:dyDescent="0.3">
      <c r="H609" t="s">
        <v>78</v>
      </c>
      <c r="I609" t="s">
        <v>1873</v>
      </c>
    </row>
    <row r="610" spans="8:9" x14ac:dyDescent="0.3">
      <c r="H610" t="s">
        <v>78</v>
      </c>
      <c r="I610" t="s">
        <v>1874</v>
      </c>
    </row>
    <row r="611" spans="8:9" x14ac:dyDescent="0.3">
      <c r="H611" t="s">
        <v>78</v>
      </c>
      <c r="I611" t="s">
        <v>1875</v>
      </c>
    </row>
    <row r="612" spans="8:9" x14ac:dyDescent="0.3">
      <c r="H612" t="s">
        <v>78</v>
      </c>
      <c r="I612" t="s">
        <v>1876</v>
      </c>
    </row>
    <row r="613" spans="8:9" x14ac:dyDescent="0.3">
      <c r="H613" t="s">
        <v>78</v>
      </c>
      <c r="I613" t="s">
        <v>1877</v>
      </c>
    </row>
    <row r="614" spans="8:9" x14ac:dyDescent="0.3">
      <c r="H614" t="s">
        <v>79</v>
      </c>
      <c r="I614" t="s">
        <v>1880</v>
      </c>
    </row>
    <row r="615" spans="8:9" x14ac:dyDescent="0.3">
      <c r="H615" t="s">
        <v>79</v>
      </c>
      <c r="I615" t="s">
        <v>1861</v>
      </c>
    </row>
    <row r="616" spans="8:9" x14ac:dyDescent="0.3">
      <c r="H616" t="s">
        <v>79</v>
      </c>
      <c r="I616" t="s">
        <v>1862</v>
      </c>
    </row>
    <row r="617" spans="8:9" x14ac:dyDescent="0.3">
      <c r="H617" t="s">
        <v>79</v>
      </c>
      <c r="I617" t="s">
        <v>1863</v>
      </c>
    </row>
    <row r="618" spans="8:9" x14ac:dyDescent="0.3">
      <c r="H618" t="s">
        <v>79</v>
      </c>
      <c r="I618" t="s">
        <v>1864</v>
      </c>
    </row>
    <row r="619" spans="8:9" x14ac:dyDescent="0.3">
      <c r="H619" t="s">
        <v>79</v>
      </c>
      <c r="I619" t="s">
        <v>1865</v>
      </c>
    </row>
    <row r="620" spans="8:9" x14ac:dyDescent="0.3">
      <c r="H620" t="s">
        <v>79</v>
      </c>
      <c r="I620" t="s">
        <v>1866</v>
      </c>
    </row>
    <row r="621" spans="8:9" x14ac:dyDescent="0.3">
      <c r="H621" t="s">
        <v>79</v>
      </c>
      <c r="I621" t="s">
        <v>1867</v>
      </c>
    </row>
    <row r="622" spans="8:9" x14ac:dyDescent="0.3">
      <c r="H622" t="s">
        <v>79</v>
      </c>
      <c r="I622" t="s">
        <v>1868</v>
      </c>
    </row>
    <row r="623" spans="8:9" x14ac:dyDescent="0.3">
      <c r="H623" t="s">
        <v>79</v>
      </c>
      <c r="I623" t="s">
        <v>1869</v>
      </c>
    </row>
    <row r="624" spans="8:9" x14ac:dyDescent="0.3">
      <c r="H624" t="s">
        <v>79</v>
      </c>
      <c r="I624" t="s">
        <v>1870</v>
      </c>
    </row>
    <row r="625" spans="8:9" x14ac:dyDescent="0.3">
      <c r="H625" t="s">
        <v>79</v>
      </c>
      <c r="I625" t="s">
        <v>1871</v>
      </c>
    </row>
    <row r="626" spans="8:9" x14ac:dyDescent="0.3">
      <c r="H626" t="s">
        <v>79</v>
      </c>
      <c r="I626" t="s">
        <v>1872</v>
      </c>
    </row>
    <row r="627" spans="8:9" x14ac:dyDescent="0.3">
      <c r="H627" t="s">
        <v>79</v>
      </c>
      <c r="I627" t="s">
        <v>1873</v>
      </c>
    </row>
    <row r="628" spans="8:9" x14ac:dyDescent="0.3">
      <c r="H628" t="s">
        <v>79</v>
      </c>
      <c r="I628" t="s">
        <v>1874</v>
      </c>
    </row>
    <row r="629" spans="8:9" x14ac:dyDescent="0.3">
      <c r="H629" t="s">
        <v>79</v>
      </c>
      <c r="I629" t="s">
        <v>1875</v>
      </c>
    </row>
    <row r="630" spans="8:9" x14ac:dyDescent="0.3">
      <c r="H630" t="s">
        <v>79</v>
      </c>
      <c r="I630" t="s">
        <v>1876</v>
      </c>
    </row>
    <row r="631" spans="8:9" x14ac:dyDescent="0.3">
      <c r="H631" t="s">
        <v>79</v>
      </c>
      <c r="I631" t="s">
        <v>1877</v>
      </c>
    </row>
    <row r="632" spans="8:9" x14ac:dyDescent="0.3">
      <c r="H632" t="s">
        <v>80</v>
      </c>
      <c r="I632" t="s">
        <v>1880</v>
      </c>
    </row>
    <row r="633" spans="8:9" x14ac:dyDescent="0.3">
      <c r="H633" t="s">
        <v>80</v>
      </c>
      <c r="I633" t="s">
        <v>1861</v>
      </c>
    </row>
    <row r="634" spans="8:9" x14ac:dyDescent="0.3">
      <c r="H634" t="s">
        <v>80</v>
      </c>
      <c r="I634" t="s">
        <v>1862</v>
      </c>
    </row>
    <row r="635" spans="8:9" x14ac:dyDescent="0.3">
      <c r="H635" t="s">
        <v>80</v>
      </c>
      <c r="I635" t="s">
        <v>1863</v>
      </c>
    </row>
    <row r="636" spans="8:9" x14ac:dyDescent="0.3">
      <c r="H636" t="s">
        <v>80</v>
      </c>
      <c r="I636" t="s">
        <v>1864</v>
      </c>
    </row>
    <row r="637" spans="8:9" x14ac:dyDescent="0.3">
      <c r="H637" t="s">
        <v>80</v>
      </c>
      <c r="I637" t="s">
        <v>1865</v>
      </c>
    </row>
    <row r="638" spans="8:9" x14ac:dyDescent="0.3">
      <c r="H638" t="s">
        <v>80</v>
      </c>
      <c r="I638" t="s">
        <v>1866</v>
      </c>
    </row>
    <row r="639" spans="8:9" x14ac:dyDescent="0.3">
      <c r="H639" t="s">
        <v>80</v>
      </c>
      <c r="I639" t="s">
        <v>1867</v>
      </c>
    </row>
    <row r="640" spans="8:9" x14ac:dyDescent="0.3">
      <c r="H640" t="s">
        <v>80</v>
      </c>
      <c r="I640" t="s">
        <v>1868</v>
      </c>
    </row>
    <row r="641" spans="8:9" x14ac:dyDescent="0.3">
      <c r="H641" t="s">
        <v>80</v>
      </c>
      <c r="I641" t="s">
        <v>1869</v>
      </c>
    </row>
    <row r="642" spans="8:9" x14ac:dyDescent="0.3">
      <c r="H642" t="s">
        <v>80</v>
      </c>
      <c r="I642" t="s">
        <v>1870</v>
      </c>
    </row>
    <row r="643" spans="8:9" x14ac:dyDescent="0.3">
      <c r="H643" t="s">
        <v>80</v>
      </c>
      <c r="I643" t="s">
        <v>1871</v>
      </c>
    </row>
    <row r="644" spans="8:9" x14ac:dyDescent="0.3">
      <c r="H644" t="s">
        <v>80</v>
      </c>
      <c r="I644" t="s">
        <v>1872</v>
      </c>
    </row>
    <row r="645" spans="8:9" x14ac:dyDescent="0.3">
      <c r="H645" t="s">
        <v>80</v>
      </c>
      <c r="I645" t="s">
        <v>1873</v>
      </c>
    </row>
    <row r="646" spans="8:9" x14ac:dyDescent="0.3">
      <c r="H646" t="s">
        <v>80</v>
      </c>
      <c r="I646" t="s">
        <v>1874</v>
      </c>
    </row>
    <row r="647" spans="8:9" x14ac:dyDescent="0.3">
      <c r="H647" t="s">
        <v>80</v>
      </c>
      <c r="I647" t="s">
        <v>1875</v>
      </c>
    </row>
    <row r="648" spans="8:9" x14ac:dyDescent="0.3">
      <c r="H648" t="s">
        <v>80</v>
      </c>
      <c r="I648" t="s">
        <v>1876</v>
      </c>
    </row>
    <row r="649" spans="8:9" x14ac:dyDescent="0.3">
      <c r="H649" t="s">
        <v>80</v>
      </c>
      <c r="I649" t="s">
        <v>1877</v>
      </c>
    </row>
    <row r="650" spans="8:9" x14ac:dyDescent="0.3">
      <c r="H650" t="s">
        <v>81</v>
      </c>
      <c r="I650" t="s">
        <v>1880</v>
      </c>
    </row>
    <row r="651" spans="8:9" x14ac:dyDescent="0.3">
      <c r="H651" t="s">
        <v>81</v>
      </c>
      <c r="I651" t="s">
        <v>1861</v>
      </c>
    </row>
    <row r="652" spans="8:9" x14ac:dyDescent="0.3">
      <c r="H652" t="s">
        <v>81</v>
      </c>
      <c r="I652" t="s">
        <v>1862</v>
      </c>
    </row>
    <row r="653" spans="8:9" x14ac:dyDescent="0.3">
      <c r="H653" t="s">
        <v>81</v>
      </c>
      <c r="I653" t="s">
        <v>1863</v>
      </c>
    </row>
    <row r="654" spans="8:9" x14ac:dyDescent="0.3">
      <c r="H654" t="s">
        <v>81</v>
      </c>
      <c r="I654" t="s">
        <v>1864</v>
      </c>
    </row>
    <row r="655" spans="8:9" x14ac:dyDescent="0.3">
      <c r="H655" t="s">
        <v>81</v>
      </c>
      <c r="I655" t="s">
        <v>1865</v>
      </c>
    </row>
    <row r="656" spans="8:9" x14ac:dyDescent="0.3">
      <c r="H656" t="s">
        <v>81</v>
      </c>
      <c r="I656" t="s">
        <v>1866</v>
      </c>
    </row>
    <row r="657" spans="8:9" x14ac:dyDescent="0.3">
      <c r="H657" t="s">
        <v>81</v>
      </c>
      <c r="I657" t="s">
        <v>1867</v>
      </c>
    </row>
    <row r="658" spans="8:9" x14ac:dyDescent="0.3">
      <c r="H658" t="s">
        <v>81</v>
      </c>
      <c r="I658" t="s">
        <v>1868</v>
      </c>
    </row>
    <row r="659" spans="8:9" x14ac:dyDescent="0.3">
      <c r="H659" t="s">
        <v>81</v>
      </c>
      <c r="I659" t="s">
        <v>1869</v>
      </c>
    </row>
    <row r="660" spans="8:9" x14ac:dyDescent="0.3">
      <c r="H660" t="s">
        <v>81</v>
      </c>
      <c r="I660" t="s">
        <v>1870</v>
      </c>
    </row>
    <row r="661" spans="8:9" x14ac:dyDescent="0.3">
      <c r="H661" t="s">
        <v>81</v>
      </c>
      <c r="I661" t="s">
        <v>1871</v>
      </c>
    </row>
    <row r="662" spans="8:9" x14ac:dyDescent="0.3">
      <c r="H662" t="s">
        <v>81</v>
      </c>
      <c r="I662" t="s">
        <v>1872</v>
      </c>
    </row>
    <row r="663" spans="8:9" x14ac:dyDescent="0.3">
      <c r="H663" t="s">
        <v>81</v>
      </c>
      <c r="I663" t="s">
        <v>1873</v>
      </c>
    </row>
    <row r="664" spans="8:9" x14ac:dyDescent="0.3">
      <c r="H664" t="s">
        <v>81</v>
      </c>
      <c r="I664" t="s">
        <v>1874</v>
      </c>
    </row>
    <row r="665" spans="8:9" x14ac:dyDescent="0.3">
      <c r="H665" t="s">
        <v>81</v>
      </c>
      <c r="I665" t="s">
        <v>1875</v>
      </c>
    </row>
    <row r="666" spans="8:9" x14ac:dyDescent="0.3">
      <c r="H666" t="s">
        <v>81</v>
      </c>
      <c r="I666" t="s">
        <v>1876</v>
      </c>
    </row>
    <row r="667" spans="8:9" x14ac:dyDescent="0.3">
      <c r="H667" t="s">
        <v>81</v>
      </c>
      <c r="I667" t="s">
        <v>1877</v>
      </c>
    </row>
    <row r="668" spans="8:9" x14ac:dyDescent="0.3">
      <c r="H668" t="s">
        <v>82</v>
      </c>
      <c r="I668" t="s">
        <v>1880</v>
      </c>
    </row>
    <row r="669" spans="8:9" x14ac:dyDescent="0.3">
      <c r="H669" t="s">
        <v>82</v>
      </c>
      <c r="I669" t="s">
        <v>1861</v>
      </c>
    </row>
    <row r="670" spans="8:9" x14ac:dyDescent="0.3">
      <c r="H670" t="s">
        <v>82</v>
      </c>
      <c r="I670" t="s">
        <v>1862</v>
      </c>
    </row>
    <row r="671" spans="8:9" x14ac:dyDescent="0.3">
      <c r="H671" t="s">
        <v>82</v>
      </c>
      <c r="I671" t="s">
        <v>1863</v>
      </c>
    </row>
    <row r="672" spans="8:9" x14ac:dyDescent="0.3">
      <c r="H672" t="s">
        <v>82</v>
      </c>
      <c r="I672" t="s">
        <v>1864</v>
      </c>
    </row>
    <row r="673" spans="8:9" x14ac:dyDescent="0.3">
      <c r="H673" t="s">
        <v>82</v>
      </c>
      <c r="I673" t="s">
        <v>1865</v>
      </c>
    </row>
    <row r="674" spans="8:9" x14ac:dyDescent="0.3">
      <c r="H674" t="s">
        <v>82</v>
      </c>
      <c r="I674" t="s">
        <v>1866</v>
      </c>
    </row>
    <row r="675" spans="8:9" x14ac:dyDescent="0.3">
      <c r="H675" t="s">
        <v>82</v>
      </c>
      <c r="I675" t="s">
        <v>1867</v>
      </c>
    </row>
    <row r="676" spans="8:9" x14ac:dyDescent="0.3">
      <c r="H676" t="s">
        <v>82</v>
      </c>
      <c r="I676" t="s">
        <v>1868</v>
      </c>
    </row>
    <row r="677" spans="8:9" x14ac:dyDescent="0.3">
      <c r="H677" t="s">
        <v>82</v>
      </c>
      <c r="I677" t="s">
        <v>1869</v>
      </c>
    </row>
    <row r="678" spans="8:9" x14ac:dyDescent="0.3">
      <c r="H678" t="s">
        <v>82</v>
      </c>
      <c r="I678" t="s">
        <v>1870</v>
      </c>
    </row>
    <row r="679" spans="8:9" x14ac:dyDescent="0.3">
      <c r="H679" t="s">
        <v>82</v>
      </c>
      <c r="I679" t="s">
        <v>1871</v>
      </c>
    </row>
    <row r="680" spans="8:9" x14ac:dyDescent="0.3">
      <c r="H680" t="s">
        <v>82</v>
      </c>
      <c r="I680" t="s">
        <v>1872</v>
      </c>
    </row>
    <row r="681" spans="8:9" x14ac:dyDescent="0.3">
      <c r="H681" t="s">
        <v>82</v>
      </c>
      <c r="I681" t="s">
        <v>1873</v>
      </c>
    </row>
    <row r="682" spans="8:9" x14ac:dyDescent="0.3">
      <c r="H682" t="s">
        <v>82</v>
      </c>
      <c r="I682" t="s">
        <v>1874</v>
      </c>
    </row>
    <row r="683" spans="8:9" x14ac:dyDescent="0.3">
      <c r="H683" t="s">
        <v>82</v>
      </c>
      <c r="I683" t="s">
        <v>1875</v>
      </c>
    </row>
    <row r="684" spans="8:9" x14ac:dyDescent="0.3">
      <c r="H684" t="s">
        <v>82</v>
      </c>
      <c r="I684" t="s">
        <v>1876</v>
      </c>
    </row>
    <row r="685" spans="8:9" x14ac:dyDescent="0.3">
      <c r="H685" t="s">
        <v>82</v>
      </c>
      <c r="I685" t="s">
        <v>1877</v>
      </c>
    </row>
    <row r="686" spans="8:9" x14ac:dyDescent="0.3">
      <c r="H686" t="s">
        <v>83</v>
      </c>
      <c r="I686" t="s">
        <v>1880</v>
      </c>
    </row>
    <row r="687" spans="8:9" x14ac:dyDescent="0.3">
      <c r="H687" t="s">
        <v>83</v>
      </c>
      <c r="I687" t="s">
        <v>1861</v>
      </c>
    </row>
    <row r="688" spans="8:9" x14ac:dyDescent="0.3">
      <c r="H688" t="s">
        <v>83</v>
      </c>
      <c r="I688" t="s">
        <v>1862</v>
      </c>
    </row>
    <row r="689" spans="8:9" x14ac:dyDescent="0.3">
      <c r="H689" t="s">
        <v>83</v>
      </c>
      <c r="I689" t="s">
        <v>1863</v>
      </c>
    </row>
    <row r="690" spans="8:9" x14ac:dyDescent="0.3">
      <c r="H690" t="s">
        <v>83</v>
      </c>
      <c r="I690" t="s">
        <v>1864</v>
      </c>
    </row>
    <row r="691" spans="8:9" x14ac:dyDescent="0.3">
      <c r="H691" t="s">
        <v>83</v>
      </c>
      <c r="I691" t="s">
        <v>1865</v>
      </c>
    </row>
    <row r="692" spans="8:9" x14ac:dyDescent="0.3">
      <c r="H692" t="s">
        <v>83</v>
      </c>
      <c r="I692" t="s">
        <v>1866</v>
      </c>
    </row>
    <row r="693" spans="8:9" x14ac:dyDescent="0.3">
      <c r="H693" t="s">
        <v>83</v>
      </c>
      <c r="I693" t="s">
        <v>1867</v>
      </c>
    </row>
    <row r="694" spans="8:9" x14ac:dyDescent="0.3">
      <c r="H694" t="s">
        <v>83</v>
      </c>
      <c r="I694" t="s">
        <v>1868</v>
      </c>
    </row>
    <row r="695" spans="8:9" x14ac:dyDescent="0.3">
      <c r="H695" t="s">
        <v>83</v>
      </c>
      <c r="I695" t="s">
        <v>1869</v>
      </c>
    </row>
    <row r="696" spans="8:9" x14ac:dyDescent="0.3">
      <c r="H696" t="s">
        <v>83</v>
      </c>
      <c r="I696" t="s">
        <v>1870</v>
      </c>
    </row>
    <row r="697" spans="8:9" x14ac:dyDescent="0.3">
      <c r="H697" t="s">
        <v>83</v>
      </c>
      <c r="I697" t="s">
        <v>1871</v>
      </c>
    </row>
    <row r="698" spans="8:9" x14ac:dyDescent="0.3">
      <c r="H698" t="s">
        <v>83</v>
      </c>
      <c r="I698" t="s">
        <v>1872</v>
      </c>
    </row>
    <row r="699" spans="8:9" x14ac:dyDescent="0.3">
      <c r="H699" t="s">
        <v>83</v>
      </c>
      <c r="I699" t="s">
        <v>1873</v>
      </c>
    </row>
    <row r="700" spans="8:9" x14ac:dyDescent="0.3">
      <c r="H700" t="s">
        <v>83</v>
      </c>
      <c r="I700" t="s">
        <v>1874</v>
      </c>
    </row>
    <row r="701" spans="8:9" x14ac:dyDescent="0.3">
      <c r="H701" t="s">
        <v>83</v>
      </c>
      <c r="I701" t="s">
        <v>1875</v>
      </c>
    </row>
    <row r="702" spans="8:9" x14ac:dyDescent="0.3">
      <c r="H702" t="s">
        <v>83</v>
      </c>
      <c r="I702" t="s">
        <v>1876</v>
      </c>
    </row>
    <row r="703" spans="8:9" x14ac:dyDescent="0.3">
      <c r="H703" t="s">
        <v>83</v>
      </c>
      <c r="I703" t="s">
        <v>1877</v>
      </c>
    </row>
    <row r="704" spans="8:9" x14ac:dyDescent="0.3">
      <c r="H704" t="s">
        <v>84</v>
      </c>
      <c r="I704" t="s">
        <v>1880</v>
      </c>
    </row>
    <row r="705" spans="8:9" x14ac:dyDescent="0.3">
      <c r="H705" t="s">
        <v>84</v>
      </c>
      <c r="I705" t="s">
        <v>1861</v>
      </c>
    </row>
    <row r="706" spans="8:9" x14ac:dyDescent="0.3">
      <c r="H706" t="s">
        <v>84</v>
      </c>
      <c r="I706" t="s">
        <v>1862</v>
      </c>
    </row>
    <row r="707" spans="8:9" x14ac:dyDescent="0.3">
      <c r="H707" t="s">
        <v>84</v>
      </c>
      <c r="I707" t="s">
        <v>1863</v>
      </c>
    </row>
    <row r="708" spans="8:9" x14ac:dyDescent="0.3">
      <c r="H708" t="s">
        <v>84</v>
      </c>
      <c r="I708" t="s">
        <v>1864</v>
      </c>
    </row>
    <row r="709" spans="8:9" x14ac:dyDescent="0.3">
      <c r="H709" t="s">
        <v>84</v>
      </c>
      <c r="I709" t="s">
        <v>1865</v>
      </c>
    </row>
    <row r="710" spans="8:9" x14ac:dyDescent="0.3">
      <c r="H710" t="s">
        <v>84</v>
      </c>
      <c r="I710" t="s">
        <v>1866</v>
      </c>
    </row>
    <row r="711" spans="8:9" x14ac:dyDescent="0.3">
      <c r="H711" t="s">
        <v>84</v>
      </c>
      <c r="I711" t="s">
        <v>1867</v>
      </c>
    </row>
    <row r="712" spans="8:9" x14ac:dyDescent="0.3">
      <c r="H712" t="s">
        <v>84</v>
      </c>
      <c r="I712" t="s">
        <v>1868</v>
      </c>
    </row>
    <row r="713" spans="8:9" x14ac:dyDescent="0.3">
      <c r="H713" t="s">
        <v>84</v>
      </c>
      <c r="I713" t="s">
        <v>1869</v>
      </c>
    </row>
    <row r="714" spans="8:9" x14ac:dyDescent="0.3">
      <c r="H714" t="s">
        <v>84</v>
      </c>
      <c r="I714" t="s">
        <v>1870</v>
      </c>
    </row>
    <row r="715" spans="8:9" x14ac:dyDescent="0.3">
      <c r="H715" t="s">
        <v>84</v>
      </c>
      <c r="I715" t="s">
        <v>1871</v>
      </c>
    </row>
    <row r="716" spans="8:9" x14ac:dyDescent="0.3">
      <c r="H716" t="s">
        <v>84</v>
      </c>
      <c r="I716" t="s">
        <v>1872</v>
      </c>
    </row>
    <row r="717" spans="8:9" x14ac:dyDescent="0.3">
      <c r="H717" t="s">
        <v>84</v>
      </c>
      <c r="I717" t="s">
        <v>1873</v>
      </c>
    </row>
    <row r="718" spans="8:9" x14ac:dyDescent="0.3">
      <c r="H718" t="s">
        <v>84</v>
      </c>
      <c r="I718" t="s">
        <v>1874</v>
      </c>
    </row>
    <row r="719" spans="8:9" x14ac:dyDescent="0.3">
      <c r="H719" t="s">
        <v>84</v>
      </c>
      <c r="I719" t="s">
        <v>1875</v>
      </c>
    </row>
    <row r="720" spans="8:9" x14ac:dyDescent="0.3">
      <c r="H720" t="s">
        <v>84</v>
      </c>
      <c r="I720" t="s">
        <v>1876</v>
      </c>
    </row>
    <row r="721" spans="8:9" x14ac:dyDescent="0.3">
      <c r="H721" t="s">
        <v>84</v>
      </c>
      <c r="I721" t="s">
        <v>1877</v>
      </c>
    </row>
    <row r="722" spans="8:9" x14ac:dyDescent="0.3">
      <c r="H722" t="s">
        <v>85</v>
      </c>
      <c r="I722" t="s">
        <v>1880</v>
      </c>
    </row>
    <row r="723" spans="8:9" x14ac:dyDescent="0.3">
      <c r="H723" t="s">
        <v>85</v>
      </c>
      <c r="I723" t="s">
        <v>1861</v>
      </c>
    </row>
    <row r="724" spans="8:9" x14ac:dyDescent="0.3">
      <c r="H724" t="s">
        <v>85</v>
      </c>
      <c r="I724" t="s">
        <v>1862</v>
      </c>
    </row>
    <row r="725" spans="8:9" x14ac:dyDescent="0.3">
      <c r="H725" t="s">
        <v>85</v>
      </c>
      <c r="I725" t="s">
        <v>1863</v>
      </c>
    </row>
    <row r="726" spans="8:9" x14ac:dyDescent="0.3">
      <c r="H726" t="s">
        <v>85</v>
      </c>
      <c r="I726" t="s">
        <v>1864</v>
      </c>
    </row>
    <row r="727" spans="8:9" x14ac:dyDescent="0.3">
      <c r="H727" t="s">
        <v>85</v>
      </c>
      <c r="I727" t="s">
        <v>1865</v>
      </c>
    </row>
    <row r="728" spans="8:9" x14ac:dyDescent="0.3">
      <c r="H728" t="s">
        <v>85</v>
      </c>
      <c r="I728" t="s">
        <v>1866</v>
      </c>
    </row>
    <row r="729" spans="8:9" x14ac:dyDescent="0.3">
      <c r="H729" t="s">
        <v>85</v>
      </c>
      <c r="I729" t="s">
        <v>1867</v>
      </c>
    </row>
    <row r="730" spans="8:9" x14ac:dyDescent="0.3">
      <c r="H730" t="s">
        <v>85</v>
      </c>
      <c r="I730" t="s">
        <v>1868</v>
      </c>
    </row>
    <row r="731" spans="8:9" x14ac:dyDescent="0.3">
      <c r="H731" t="s">
        <v>85</v>
      </c>
      <c r="I731" t="s">
        <v>1869</v>
      </c>
    </row>
    <row r="732" spans="8:9" x14ac:dyDescent="0.3">
      <c r="H732" t="s">
        <v>85</v>
      </c>
      <c r="I732" t="s">
        <v>1870</v>
      </c>
    </row>
    <row r="733" spans="8:9" x14ac:dyDescent="0.3">
      <c r="H733" t="s">
        <v>85</v>
      </c>
      <c r="I733" t="s">
        <v>1871</v>
      </c>
    </row>
    <row r="734" spans="8:9" x14ac:dyDescent="0.3">
      <c r="H734" t="s">
        <v>85</v>
      </c>
      <c r="I734" t="s">
        <v>1872</v>
      </c>
    </row>
    <row r="735" spans="8:9" x14ac:dyDescent="0.3">
      <c r="H735" t="s">
        <v>85</v>
      </c>
      <c r="I735" t="s">
        <v>1873</v>
      </c>
    </row>
    <row r="736" spans="8:9" x14ac:dyDescent="0.3">
      <c r="H736" t="s">
        <v>85</v>
      </c>
      <c r="I736" t="s">
        <v>1874</v>
      </c>
    </row>
    <row r="737" spans="8:9" x14ac:dyDescent="0.3">
      <c r="H737" t="s">
        <v>85</v>
      </c>
      <c r="I737" t="s">
        <v>1875</v>
      </c>
    </row>
    <row r="738" spans="8:9" x14ac:dyDescent="0.3">
      <c r="H738" t="s">
        <v>85</v>
      </c>
      <c r="I738" t="s">
        <v>1876</v>
      </c>
    </row>
    <row r="739" spans="8:9" x14ac:dyDescent="0.3">
      <c r="H739" t="s">
        <v>85</v>
      </c>
      <c r="I739" t="s">
        <v>1877</v>
      </c>
    </row>
    <row r="740" spans="8:9" x14ac:dyDescent="0.3">
      <c r="H740" t="s">
        <v>86</v>
      </c>
      <c r="I740" t="s">
        <v>1880</v>
      </c>
    </row>
    <row r="741" spans="8:9" x14ac:dyDescent="0.3">
      <c r="H741" t="s">
        <v>86</v>
      </c>
      <c r="I741" t="s">
        <v>1861</v>
      </c>
    </row>
    <row r="742" spans="8:9" x14ac:dyDescent="0.3">
      <c r="H742" t="s">
        <v>86</v>
      </c>
      <c r="I742" t="s">
        <v>1862</v>
      </c>
    </row>
    <row r="743" spans="8:9" x14ac:dyDescent="0.3">
      <c r="H743" t="s">
        <v>86</v>
      </c>
      <c r="I743" t="s">
        <v>1863</v>
      </c>
    </row>
    <row r="744" spans="8:9" x14ac:dyDescent="0.3">
      <c r="H744" t="s">
        <v>86</v>
      </c>
      <c r="I744" t="s">
        <v>1864</v>
      </c>
    </row>
    <row r="745" spans="8:9" x14ac:dyDescent="0.3">
      <c r="H745" t="s">
        <v>86</v>
      </c>
      <c r="I745" t="s">
        <v>1865</v>
      </c>
    </row>
    <row r="746" spans="8:9" x14ac:dyDescent="0.3">
      <c r="H746" t="s">
        <v>86</v>
      </c>
      <c r="I746" t="s">
        <v>1866</v>
      </c>
    </row>
    <row r="747" spans="8:9" x14ac:dyDescent="0.3">
      <c r="H747" t="s">
        <v>86</v>
      </c>
      <c r="I747" t="s">
        <v>1867</v>
      </c>
    </row>
    <row r="748" spans="8:9" x14ac:dyDescent="0.3">
      <c r="H748" t="s">
        <v>86</v>
      </c>
      <c r="I748" t="s">
        <v>1868</v>
      </c>
    </row>
    <row r="749" spans="8:9" x14ac:dyDescent="0.3">
      <c r="H749" t="s">
        <v>86</v>
      </c>
      <c r="I749" t="s">
        <v>1869</v>
      </c>
    </row>
    <row r="750" spans="8:9" x14ac:dyDescent="0.3">
      <c r="H750" t="s">
        <v>86</v>
      </c>
      <c r="I750" t="s">
        <v>1870</v>
      </c>
    </row>
    <row r="751" spans="8:9" x14ac:dyDescent="0.3">
      <c r="H751" t="s">
        <v>86</v>
      </c>
      <c r="I751" t="s">
        <v>1871</v>
      </c>
    </row>
    <row r="752" spans="8:9" x14ac:dyDescent="0.3">
      <c r="H752" t="s">
        <v>86</v>
      </c>
      <c r="I752" t="s">
        <v>1872</v>
      </c>
    </row>
    <row r="753" spans="8:9" x14ac:dyDescent="0.3">
      <c r="H753" t="s">
        <v>86</v>
      </c>
      <c r="I753" t="s">
        <v>1873</v>
      </c>
    </row>
    <row r="754" spans="8:9" x14ac:dyDescent="0.3">
      <c r="H754" t="s">
        <v>86</v>
      </c>
      <c r="I754" t="s">
        <v>1874</v>
      </c>
    </row>
    <row r="755" spans="8:9" x14ac:dyDescent="0.3">
      <c r="H755" t="s">
        <v>86</v>
      </c>
      <c r="I755" t="s">
        <v>1875</v>
      </c>
    </row>
    <row r="756" spans="8:9" x14ac:dyDescent="0.3">
      <c r="H756" t="s">
        <v>86</v>
      </c>
      <c r="I756" t="s">
        <v>1876</v>
      </c>
    </row>
    <row r="757" spans="8:9" x14ac:dyDescent="0.3">
      <c r="H757" t="s">
        <v>86</v>
      </c>
      <c r="I757" t="s">
        <v>1877</v>
      </c>
    </row>
    <row r="758" spans="8:9" x14ac:dyDescent="0.3">
      <c r="H758" t="s">
        <v>87</v>
      </c>
      <c r="I758" t="s">
        <v>1880</v>
      </c>
    </row>
    <row r="759" spans="8:9" x14ac:dyDescent="0.3">
      <c r="H759" t="s">
        <v>87</v>
      </c>
      <c r="I759" t="s">
        <v>1861</v>
      </c>
    </row>
    <row r="760" spans="8:9" x14ac:dyDescent="0.3">
      <c r="H760" t="s">
        <v>87</v>
      </c>
      <c r="I760" t="s">
        <v>1862</v>
      </c>
    </row>
    <row r="761" spans="8:9" x14ac:dyDescent="0.3">
      <c r="H761" t="s">
        <v>87</v>
      </c>
      <c r="I761" t="s">
        <v>1863</v>
      </c>
    </row>
    <row r="762" spans="8:9" x14ac:dyDescent="0.3">
      <c r="H762" t="s">
        <v>87</v>
      </c>
      <c r="I762" t="s">
        <v>1864</v>
      </c>
    </row>
    <row r="763" spans="8:9" x14ac:dyDescent="0.3">
      <c r="H763" t="s">
        <v>87</v>
      </c>
      <c r="I763" t="s">
        <v>1865</v>
      </c>
    </row>
    <row r="764" spans="8:9" x14ac:dyDescent="0.3">
      <c r="H764" t="s">
        <v>87</v>
      </c>
      <c r="I764" t="s">
        <v>1866</v>
      </c>
    </row>
    <row r="765" spans="8:9" x14ac:dyDescent="0.3">
      <c r="H765" t="s">
        <v>87</v>
      </c>
      <c r="I765" t="s">
        <v>1867</v>
      </c>
    </row>
    <row r="766" spans="8:9" x14ac:dyDescent="0.3">
      <c r="H766" t="s">
        <v>87</v>
      </c>
      <c r="I766" t="s">
        <v>1868</v>
      </c>
    </row>
    <row r="767" spans="8:9" x14ac:dyDescent="0.3">
      <c r="H767" t="s">
        <v>87</v>
      </c>
      <c r="I767" t="s">
        <v>1869</v>
      </c>
    </row>
    <row r="768" spans="8:9" x14ac:dyDescent="0.3">
      <c r="H768" t="s">
        <v>87</v>
      </c>
      <c r="I768" t="s">
        <v>1870</v>
      </c>
    </row>
    <row r="769" spans="8:9" x14ac:dyDescent="0.3">
      <c r="H769" t="s">
        <v>87</v>
      </c>
      <c r="I769" t="s">
        <v>1871</v>
      </c>
    </row>
    <row r="770" spans="8:9" x14ac:dyDescent="0.3">
      <c r="H770" t="s">
        <v>87</v>
      </c>
      <c r="I770" t="s">
        <v>1872</v>
      </c>
    </row>
    <row r="771" spans="8:9" x14ac:dyDescent="0.3">
      <c r="H771" t="s">
        <v>87</v>
      </c>
      <c r="I771" t="s">
        <v>1873</v>
      </c>
    </row>
    <row r="772" spans="8:9" x14ac:dyDescent="0.3">
      <c r="H772" t="s">
        <v>87</v>
      </c>
      <c r="I772" t="s">
        <v>1874</v>
      </c>
    </row>
    <row r="773" spans="8:9" x14ac:dyDescent="0.3">
      <c r="H773" t="s">
        <v>87</v>
      </c>
      <c r="I773" t="s">
        <v>1875</v>
      </c>
    </row>
    <row r="774" spans="8:9" x14ac:dyDescent="0.3">
      <c r="H774" t="s">
        <v>87</v>
      </c>
      <c r="I774" t="s">
        <v>1876</v>
      </c>
    </row>
    <row r="775" spans="8:9" x14ac:dyDescent="0.3">
      <c r="H775" t="s">
        <v>87</v>
      </c>
      <c r="I775" t="s">
        <v>1877</v>
      </c>
    </row>
    <row r="776" spans="8:9" x14ac:dyDescent="0.3">
      <c r="H776" t="s">
        <v>88</v>
      </c>
      <c r="I776" t="s">
        <v>1880</v>
      </c>
    </row>
    <row r="777" spans="8:9" x14ac:dyDescent="0.3">
      <c r="H777" t="s">
        <v>88</v>
      </c>
      <c r="I777" t="s">
        <v>1861</v>
      </c>
    </row>
    <row r="778" spans="8:9" x14ac:dyDescent="0.3">
      <c r="H778" t="s">
        <v>88</v>
      </c>
      <c r="I778" t="s">
        <v>1862</v>
      </c>
    </row>
    <row r="779" spans="8:9" x14ac:dyDescent="0.3">
      <c r="H779" t="s">
        <v>88</v>
      </c>
      <c r="I779" t="s">
        <v>1863</v>
      </c>
    </row>
    <row r="780" spans="8:9" x14ac:dyDescent="0.3">
      <c r="H780" t="s">
        <v>88</v>
      </c>
      <c r="I780" t="s">
        <v>1864</v>
      </c>
    </row>
    <row r="781" spans="8:9" x14ac:dyDescent="0.3">
      <c r="H781" t="s">
        <v>88</v>
      </c>
      <c r="I781" t="s">
        <v>1865</v>
      </c>
    </row>
    <row r="782" spans="8:9" x14ac:dyDescent="0.3">
      <c r="H782" t="s">
        <v>88</v>
      </c>
      <c r="I782" t="s">
        <v>1866</v>
      </c>
    </row>
    <row r="783" spans="8:9" x14ac:dyDescent="0.3">
      <c r="H783" t="s">
        <v>88</v>
      </c>
      <c r="I783" t="s">
        <v>1867</v>
      </c>
    </row>
    <row r="784" spans="8:9" x14ac:dyDescent="0.3">
      <c r="H784" t="s">
        <v>88</v>
      </c>
      <c r="I784" t="s">
        <v>1868</v>
      </c>
    </row>
    <row r="785" spans="8:9" x14ac:dyDescent="0.3">
      <c r="H785" t="s">
        <v>88</v>
      </c>
      <c r="I785" t="s">
        <v>1869</v>
      </c>
    </row>
    <row r="786" spans="8:9" x14ac:dyDescent="0.3">
      <c r="H786" t="s">
        <v>88</v>
      </c>
      <c r="I786" t="s">
        <v>1870</v>
      </c>
    </row>
    <row r="787" spans="8:9" x14ac:dyDescent="0.3">
      <c r="H787" t="s">
        <v>88</v>
      </c>
      <c r="I787" t="s">
        <v>1871</v>
      </c>
    </row>
    <row r="788" spans="8:9" x14ac:dyDescent="0.3">
      <c r="H788" t="s">
        <v>88</v>
      </c>
      <c r="I788" t="s">
        <v>1872</v>
      </c>
    </row>
    <row r="789" spans="8:9" x14ac:dyDescent="0.3">
      <c r="H789" t="s">
        <v>88</v>
      </c>
      <c r="I789" t="s">
        <v>1873</v>
      </c>
    </row>
    <row r="790" spans="8:9" x14ac:dyDescent="0.3">
      <c r="H790" t="s">
        <v>88</v>
      </c>
      <c r="I790" t="s">
        <v>1874</v>
      </c>
    </row>
    <row r="791" spans="8:9" x14ac:dyDescent="0.3">
      <c r="H791" t="s">
        <v>88</v>
      </c>
      <c r="I791" t="s">
        <v>1875</v>
      </c>
    </row>
    <row r="792" spans="8:9" x14ac:dyDescent="0.3">
      <c r="H792" t="s">
        <v>88</v>
      </c>
      <c r="I792" t="s">
        <v>1876</v>
      </c>
    </row>
    <row r="793" spans="8:9" x14ac:dyDescent="0.3">
      <c r="H793" t="s">
        <v>88</v>
      </c>
      <c r="I793" t="s">
        <v>1877</v>
      </c>
    </row>
    <row r="794" spans="8:9" x14ac:dyDescent="0.3">
      <c r="H794" t="s">
        <v>89</v>
      </c>
      <c r="I794" t="s">
        <v>1880</v>
      </c>
    </row>
    <row r="795" spans="8:9" x14ac:dyDescent="0.3">
      <c r="H795" t="s">
        <v>89</v>
      </c>
      <c r="I795" t="s">
        <v>1861</v>
      </c>
    </row>
    <row r="796" spans="8:9" x14ac:dyDescent="0.3">
      <c r="H796" t="s">
        <v>89</v>
      </c>
      <c r="I796" t="s">
        <v>1862</v>
      </c>
    </row>
    <row r="797" spans="8:9" x14ac:dyDescent="0.3">
      <c r="H797" t="s">
        <v>89</v>
      </c>
      <c r="I797" t="s">
        <v>1863</v>
      </c>
    </row>
    <row r="798" spans="8:9" x14ac:dyDescent="0.3">
      <c r="H798" t="s">
        <v>89</v>
      </c>
      <c r="I798" t="s">
        <v>1864</v>
      </c>
    </row>
    <row r="799" spans="8:9" x14ac:dyDescent="0.3">
      <c r="H799" t="s">
        <v>89</v>
      </c>
      <c r="I799" t="s">
        <v>1865</v>
      </c>
    </row>
    <row r="800" spans="8:9" x14ac:dyDescent="0.3">
      <c r="H800" t="s">
        <v>89</v>
      </c>
      <c r="I800" t="s">
        <v>1866</v>
      </c>
    </row>
    <row r="801" spans="8:9" x14ac:dyDescent="0.3">
      <c r="H801" t="s">
        <v>89</v>
      </c>
      <c r="I801" t="s">
        <v>1867</v>
      </c>
    </row>
    <row r="802" spans="8:9" x14ac:dyDescent="0.3">
      <c r="H802" t="s">
        <v>89</v>
      </c>
      <c r="I802" t="s">
        <v>1868</v>
      </c>
    </row>
    <row r="803" spans="8:9" x14ac:dyDescent="0.3">
      <c r="H803" t="s">
        <v>89</v>
      </c>
      <c r="I803" t="s">
        <v>1869</v>
      </c>
    </row>
    <row r="804" spans="8:9" x14ac:dyDescent="0.3">
      <c r="H804" t="s">
        <v>89</v>
      </c>
      <c r="I804" t="s">
        <v>1870</v>
      </c>
    </row>
    <row r="805" spans="8:9" x14ac:dyDescent="0.3">
      <c r="H805" t="s">
        <v>89</v>
      </c>
      <c r="I805" t="s">
        <v>1871</v>
      </c>
    </row>
    <row r="806" spans="8:9" x14ac:dyDescent="0.3">
      <c r="H806" t="s">
        <v>89</v>
      </c>
      <c r="I806" t="s">
        <v>1872</v>
      </c>
    </row>
    <row r="807" spans="8:9" x14ac:dyDescent="0.3">
      <c r="H807" t="s">
        <v>89</v>
      </c>
      <c r="I807" t="s">
        <v>1873</v>
      </c>
    </row>
    <row r="808" spans="8:9" x14ac:dyDescent="0.3">
      <c r="H808" t="s">
        <v>89</v>
      </c>
      <c r="I808" t="s">
        <v>1874</v>
      </c>
    </row>
    <row r="809" spans="8:9" x14ac:dyDescent="0.3">
      <c r="H809" t="s">
        <v>89</v>
      </c>
      <c r="I809" t="s">
        <v>1875</v>
      </c>
    </row>
    <row r="810" spans="8:9" x14ac:dyDescent="0.3">
      <c r="H810" t="s">
        <v>89</v>
      </c>
      <c r="I810" t="s">
        <v>1876</v>
      </c>
    </row>
    <row r="811" spans="8:9" x14ac:dyDescent="0.3">
      <c r="H811" t="s">
        <v>89</v>
      </c>
      <c r="I811" t="s">
        <v>1877</v>
      </c>
    </row>
    <row r="812" spans="8:9" x14ac:dyDescent="0.3">
      <c r="H812" t="s">
        <v>90</v>
      </c>
      <c r="I812" t="s">
        <v>1880</v>
      </c>
    </row>
    <row r="813" spans="8:9" x14ac:dyDescent="0.3">
      <c r="H813" t="s">
        <v>90</v>
      </c>
      <c r="I813" t="s">
        <v>1861</v>
      </c>
    </row>
    <row r="814" spans="8:9" x14ac:dyDescent="0.3">
      <c r="H814" t="s">
        <v>90</v>
      </c>
      <c r="I814" t="s">
        <v>1862</v>
      </c>
    </row>
    <row r="815" spans="8:9" x14ac:dyDescent="0.3">
      <c r="H815" t="s">
        <v>90</v>
      </c>
      <c r="I815" t="s">
        <v>1863</v>
      </c>
    </row>
    <row r="816" spans="8:9" x14ac:dyDescent="0.3">
      <c r="H816" t="s">
        <v>90</v>
      </c>
      <c r="I816" t="s">
        <v>1864</v>
      </c>
    </row>
    <row r="817" spans="8:9" x14ac:dyDescent="0.3">
      <c r="H817" t="s">
        <v>90</v>
      </c>
      <c r="I817" t="s">
        <v>1865</v>
      </c>
    </row>
    <row r="818" spans="8:9" x14ac:dyDescent="0.3">
      <c r="H818" t="s">
        <v>90</v>
      </c>
      <c r="I818" t="s">
        <v>1866</v>
      </c>
    </row>
    <row r="819" spans="8:9" x14ac:dyDescent="0.3">
      <c r="H819" t="s">
        <v>90</v>
      </c>
      <c r="I819" t="s">
        <v>1867</v>
      </c>
    </row>
    <row r="820" spans="8:9" x14ac:dyDescent="0.3">
      <c r="H820" t="s">
        <v>90</v>
      </c>
      <c r="I820" t="s">
        <v>1868</v>
      </c>
    </row>
    <row r="821" spans="8:9" x14ac:dyDescent="0.3">
      <c r="H821" t="s">
        <v>90</v>
      </c>
      <c r="I821" t="s">
        <v>1869</v>
      </c>
    </row>
    <row r="822" spans="8:9" x14ac:dyDescent="0.3">
      <c r="H822" t="s">
        <v>90</v>
      </c>
      <c r="I822" t="s">
        <v>1870</v>
      </c>
    </row>
    <row r="823" spans="8:9" x14ac:dyDescent="0.3">
      <c r="H823" t="s">
        <v>90</v>
      </c>
      <c r="I823" t="s">
        <v>1871</v>
      </c>
    </row>
    <row r="824" spans="8:9" x14ac:dyDescent="0.3">
      <c r="H824" t="s">
        <v>90</v>
      </c>
      <c r="I824" t="s">
        <v>1872</v>
      </c>
    </row>
    <row r="825" spans="8:9" x14ac:dyDescent="0.3">
      <c r="H825" t="s">
        <v>90</v>
      </c>
      <c r="I825" t="s">
        <v>1873</v>
      </c>
    </row>
    <row r="826" spans="8:9" x14ac:dyDescent="0.3">
      <c r="H826" t="s">
        <v>90</v>
      </c>
      <c r="I826" t="s">
        <v>1874</v>
      </c>
    </row>
    <row r="827" spans="8:9" x14ac:dyDescent="0.3">
      <c r="H827" t="s">
        <v>90</v>
      </c>
      <c r="I827" t="s">
        <v>1875</v>
      </c>
    </row>
    <row r="828" spans="8:9" x14ac:dyDescent="0.3">
      <c r="H828" t="s">
        <v>90</v>
      </c>
      <c r="I828" t="s">
        <v>1876</v>
      </c>
    </row>
    <row r="829" spans="8:9" x14ac:dyDescent="0.3">
      <c r="H829" t="s">
        <v>90</v>
      </c>
      <c r="I829" t="s">
        <v>1877</v>
      </c>
    </row>
    <row r="830" spans="8:9" x14ac:dyDescent="0.3">
      <c r="H830" t="s">
        <v>91</v>
      </c>
      <c r="I830" t="s">
        <v>1880</v>
      </c>
    </row>
    <row r="831" spans="8:9" x14ac:dyDescent="0.3">
      <c r="H831" t="s">
        <v>91</v>
      </c>
      <c r="I831" t="s">
        <v>1861</v>
      </c>
    </row>
    <row r="832" spans="8:9" x14ac:dyDescent="0.3">
      <c r="H832" t="s">
        <v>91</v>
      </c>
      <c r="I832" t="s">
        <v>1862</v>
      </c>
    </row>
    <row r="833" spans="8:9" x14ac:dyDescent="0.3">
      <c r="H833" t="s">
        <v>91</v>
      </c>
      <c r="I833" t="s">
        <v>1863</v>
      </c>
    </row>
    <row r="834" spans="8:9" x14ac:dyDescent="0.3">
      <c r="H834" t="s">
        <v>91</v>
      </c>
      <c r="I834" t="s">
        <v>1864</v>
      </c>
    </row>
    <row r="835" spans="8:9" x14ac:dyDescent="0.3">
      <c r="H835" t="s">
        <v>91</v>
      </c>
      <c r="I835" t="s">
        <v>1865</v>
      </c>
    </row>
    <row r="836" spans="8:9" x14ac:dyDescent="0.3">
      <c r="H836" t="s">
        <v>91</v>
      </c>
      <c r="I836" t="s">
        <v>1866</v>
      </c>
    </row>
    <row r="837" spans="8:9" x14ac:dyDescent="0.3">
      <c r="H837" t="s">
        <v>91</v>
      </c>
      <c r="I837" t="s">
        <v>1867</v>
      </c>
    </row>
    <row r="838" spans="8:9" x14ac:dyDescent="0.3">
      <c r="H838" t="s">
        <v>91</v>
      </c>
      <c r="I838" t="s">
        <v>1868</v>
      </c>
    </row>
    <row r="839" spans="8:9" x14ac:dyDescent="0.3">
      <c r="H839" t="s">
        <v>91</v>
      </c>
      <c r="I839" t="s">
        <v>1869</v>
      </c>
    </row>
    <row r="840" spans="8:9" x14ac:dyDescent="0.3">
      <c r="H840" t="s">
        <v>91</v>
      </c>
      <c r="I840" t="s">
        <v>1870</v>
      </c>
    </row>
    <row r="841" spans="8:9" x14ac:dyDescent="0.3">
      <c r="H841" t="s">
        <v>91</v>
      </c>
      <c r="I841" t="s">
        <v>1871</v>
      </c>
    </row>
    <row r="842" spans="8:9" x14ac:dyDescent="0.3">
      <c r="H842" t="s">
        <v>91</v>
      </c>
      <c r="I842" t="s">
        <v>1872</v>
      </c>
    </row>
    <row r="843" spans="8:9" x14ac:dyDescent="0.3">
      <c r="H843" t="s">
        <v>91</v>
      </c>
      <c r="I843" t="s">
        <v>1873</v>
      </c>
    </row>
    <row r="844" spans="8:9" x14ac:dyDescent="0.3">
      <c r="H844" t="s">
        <v>91</v>
      </c>
      <c r="I844" t="s">
        <v>1874</v>
      </c>
    </row>
    <row r="845" spans="8:9" x14ac:dyDescent="0.3">
      <c r="H845" t="s">
        <v>91</v>
      </c>
      <c r="I845" t="s">
        <v>1875</v>
      </c>
    </row>
    <row r="846" spans="8:9" x14ac:dyDescent="0.3">
      <c r="H846" t="s">
        <v>91</v>
      </c>
      <c r="I846" t="s">
        <v>1876</v>
      </c>
    </row>
    <row r="847" spans="8:9" x14ac:dyDescent="0.3">
      <c r="H847" t="s">
        <v>91</v>
      </c>
      <c r="I847" t="s">
        <v>1877</v>
      </c>
    </row>
    <row r="848" spans="8:9" x14ac:dyDescent="0.3">
      <c r="H848" t="s">
        <v>92</v>
      </c>
      <c r="I848" t="s">
        <v>1880</v>
      </c>
    </row>
    <row r="849" spans="8:9" x14ac:dyDescent="0.3">
      <c r="H849" t="s">
        <v>92</v>
      </c>
      <c r="I849" t="s">
        <v>1861</v>
      </c>
    </row>
    <row r="850" spans="8:9" x14ac:dyDescent="0.3">
      <c r="H850" t="s">
        <v>92</v>
      </c>
      <c r="I850" t="s">
        <v>1862</v>
      </c>
    </row>
    <row r="851" spans="8:9" x14ac:dyDescent="0.3">
      <c r="H851" t="s">
        <v>92</v>
      </c>
      <c r="I851" t="s">
        <v>1863</v>
      </c>
    </row>
    <row r="852" spans="8:9" x14ac:dyDescent="0.3">
      <c r="H852" t="s">
        <v>92</v>
      </c>
      <c r="I852" t="s">
        <v>1864</v>
      </c>
    </row>
    <row r="853" spans="8:9" x14ac:dyDescent="0.3">
      <c r="H853" t="s">
        <v>92</v>
      </c>
      <c r="I853" t="s">
        <v>1865</v>
      </c>
    </row>
    <row r="854" spans="8:9" x14ac:dyDescent="0.3">
      <c r="H854" t="s">
        <v>92</v>
      </c>
      <c r="I854" t="s">
        <v>1866</v>
      </c>
    </row>
    <row r="855" spans="8:9" x14ac:dyDescent="0.3">
      <c r="H855" t="s">
        <v>92</v>
      </c>
      <c r="I855" t="s">
        <v>1867</v>
      </c>
    </row>
    <row r="856" spans="8:9" x14ac:dyDescent="0.3">
      <c r="H856" t="s">
        <v>92</v>
      </c>
      <c r="I856" t="s">
        <v>1868</v>
      </c>
    </row>
    <row r="857" spans="8:9" x14ac:dyDescent="0.3">
      <c r="H857" t="s">
        <v>92</v>
      </c>
      <c r="I857" t="s">
        <v>1869</v>
      </c>
    </row>
    <row r="858" spans="8:9" x14ac:dyDescent="0.3">
      <c r="H858" t="s">
        <v>92</v>
      </c>
      <c r="I858" t="s">
        <v>1870</v>
      </c>
    </row>
    <row r="859" spans="8:9" x14ac:dyDescent="0.3">
      <c r="H859" t="s">
        <v>92</v>
      </c>
      <c r="I859" t="s">
        <v>1871</v>
      </c>
    </row>
    <row r="860" spans="8:9" x14ac:dyDescent="0.3">
      <c r="H860" t="s">
        <v>92</v>
      </c>
      <c r="I860" t="s">
        <v>1872</v>
      </c>
    </row>
    <row r="861" spans="8:9" x14ac:dyDescent="0.3">
      <c r="H861" t="s">
        <v>92</v>
      </c>
      <c r="I861" t="s">
        <v>1873</v>
      </c>
    </row>
    <row r="862" spans="8:9" x14ac:dyDescent="0.3">
      <c r="H862" t="s">
        <v>92</v>
      </c>
      <c r="I862" t="s">
        <v>1874</v>
      </c>
    </row>
    <row r="863" spans="8:9" x14ac:dyDescent="0.3">
      <c r="H863" t="s">
        <v>92</v>
      </c>
      <c r="I863" t="s">
        <v>1875</v>
      </c>
    </row>
    <row r="864" spans="8:9" x14ac:dyDescent="0.3">
      <c r="H864" t="s">
        <v>92</v>
      </c>
      <c r="I864" t="s">
        <v>1876</v>
      </c>
    </row>
    <row r="865" spans="8:9" x14ac:dyDescent="0.3">
      <c r="H865" t="s">
        <v>92</v>
      </c>
      <c r="I865" t="s">
        <v>1877</v>
      </c>
    </row>
    <row r="866" spans="8:9" x14ac:dyDescent="0.3">
      <c r="H866" t="s">
        <v>93</v>
      </c>
      <c r="I866" t="s">
        <v>1880</v>
      </c>
    </row>
    <row r="867" spans="8:9" x14ac:dyDescent="0.3">
      <c r="H867" t="s">
        <v>93</v>
      </c>
      <c r="I867" t="s">
        <v>1861</v>
      </c>
    </row>
    <row r="868" spans="8:9" x14ac:dyDescent="0.3">
      <c r="H868" t="s">
        <v>93</v>
      </c>
      <c r="I868" t="s">
        <v>1862</v>
      </c>
    </row>
    <row r="869" spans="8:9" x14ac:dyDescent="0.3">
      <c r="H869" t="s">
        <v>93</v>
      </c>
      <c r="I869" t="s">
        <v>1863</v>
      </c>
    </row>
    <row r="870" spans="8:9" x14ac:dyDescent="0.3">
      <c r="H870" t="s">
        <v>93</v>
      </c>
      <c r="I870" t="s">
        <v>1864</v>
      </c>
    </row>
    <row r="871" spans="8:9" x14ac:dyDescent="0.3">
      <c r="H871" t="s">
        <v>93</v>
      </c>
      <c r="I871" t="s">
        <v>1865</v>
      </c>
    </row>
    <row r="872" spans="8:9" x14ac:dyDescent="0.3">
      <c r="H872" t="s">
        <v>93</v>
      </c>
      <c r="I872" t="s">
        <v>1866</v>
      </c>
    </row>
    <row r="873" spans="8:9" x14ac:dyDescent="0.3">
      <c r="H873" t="s">
        <v>93</v>
      </c>
      <c r="I873" t="s">
        <v>1867</v>
      </c>
    </row>
    <row r="874" spans="8:9" x14ac:dyDescent="0.3">
      <c r="H874" t="s">
        <v>93</v>
      </c>
      <c r="I874" t="s">
        <v>1868</v>
      </c>
    </row>
    <row r="875" spans="8:9" x14ac:dyDescent="0.3">
      <c r="H875" t="s">
        <v>93</v>
      </c>
      <c r="I875" t="s">
        <v>1869</v>
      </c>
    </row>
    <row r="876" spans="8:9" x14ac:dyDescent="0.3">
      <c r="H876" t="s">
        <v>93</v>
      </c>
      <c r="I876" t="s">
        <v>1870</v>
      </c>
    </row>
    <row r="877" spans="8:9" x14ac:dyDescent="0.3">
      <c r="H877" t="s">
        <v>93</v>
      </c>
      <c r="I877" t="s">
        <v>1871</v>
      </c>
    </row>
    <row r="878" spans="8:9" x14ac:dyDescent="0.3">
      <c r="H878" t="s">
        <v>93</v>
      </c>
      <c r="I878" t="s">
        <v>1872</v>
      </c>
    </row>
    <row r="879" spans="8:9" x14ac:dyDescent="0.3">
      <c r="H879" t="s">
        <v>93</v>
      </c>
      <c r="I879" t="s">
        <v>1873</v>
      </c>
    </row>
    <row r="880" spans="8:9" x14ac:dyDescent="0.3">
      <c r="H880" t="s">
        <v>93</v>
      </c>
      <c r="I880" t="s">
        <v>1874</v>
      </c>
    </row>
    <row r="881" spans="8:9" x14ac:dyDescent="0.3">
      <c r="H881" t="s">
        <v>93</v>
      </c>
      <c r="I881" t="s">
        <v>1875</v>
      </c>
    </row>
    <row r="882" spans="8:9" x14ac:dyDescent="0.3">
      <c r="H882" t="s">
        <v>93</v>
      </c>
      <c r="I882" t="s">
        <v>1876</v>
      </c>
    </row>
    <row r="883" spans="8:9" x14ac:dyDescent="0.3">
      <c r="H883" t="s">
        <v>93</v>
      </c>
      <c r="I883" t="s">
        <v>1877</v>
      </c>
    </row>
    <row r="884" spans="8:9" x14ac:dyDescent="0.3">
      <c r="H884" t="s">
        <v>94</v>
      </c>
      <c r="I884" t="s">
        <v>1880</v>
      </c>
    </row>
    <row r="885" spans="8:9" x14ac:dyDescent="0.3">
      <c r="H885" t="s">
        <v>94</v>
      </c>
      <c r="I885" t="s">
        <v>1861</v>
      </c>
    </row>
    <row r="886" spans="8:9" x14ac:dyDescent="0.3">
      <c r="H886" t="s">
        <v>94</v>
      </c>
      <c r="I886" t="s">
        <v>1862</v>
      </c>
    </row>
    <row r="887" spans="8:9" x14ac:dyDescent="0.3">
      <c r="H887" t="s">
        <v>94</v>
      </c>
      <c r="I887" t="s">
        <v>1863</v>
      </c>
    </row>
    <row r="888" spans="8:9" x14ac:dyDescent="0.3">
      <c r="H888" t="s">
        <v>94</v>
      </c>
      <c r="I888" t="s">
        <v>1864</v>
      </c>
    </row>
    <row r="889" spans="8:9" x14ac:dyDescent="0.3">
      <c r="H889" t="s">
        <v>94</v>
      </c>
      <c r="I889" t="s">
        <v>1865</v>
      </c>
    </row>
    <row r="890" spans="8:9" x14ac:dyDescent="0.3">
      <c r="H890" t="s">
        <v>94</v>
      </c>
      <c r="I890" t="s">
        <v>1866</v>
      </c>
    </row>
    <row r="891" spans="8:9" x14ac:dyDescent="0.3">
      <c r="H891" t="s">
        <v>94</v>
      </c>
      <c r="I891" t="s">
        <v>1867</v>
      </c>
    </row>
    <row r="892" spans="8:9" x14ac:dyDescent="0.3">
      <c r="H892" t="s">
        <v>94</v>
      </c>
      <c r="I892" t="s">
        <v>1868</v>
      </c>
    </row>
    <row r="893" spans="8:9" x14ac:dyDescent="0.3">
      <c r="H893" t="s">
        <v>94</v>
      </c>
      <c r="I893" t="s">
        <v>1869</v>
      </c>
    </row>
    <row r="894" spans="8:9" x14ac:dyDescent="0.3">
      <c r="H894" t="s">
        <v>94</v>
      </c>
      <c r="I894" t="s">
        <v>1870</v>
      </c>
    </row>
    <row r="895" spans="8:9" x14ac:dyDescent="0.3">
      <c r="H895" t="s">
        <v>94</v>
      </c>
      <c r="I895" t="s">
        <v>1871</v>
      </c>
    </row>
    <row r="896" spans="8:9" x14ac:dyDescent="0.3">
      <c r="H896" t="s">
        <v>94</v>
      </c>
      <c r="I896" t="s">
        <v>1872</v>
      </c>
    </row>
    <row r="897" spans="8:9" x14ac:dyDescent="0.3">
      <c r="H897" t="s">
        <v>94</v>
      </c>
      <c r="I897" t="s">
        <v>1873</v>
      </c>
    </row>
    <row r="898" spans="8:9" x14ac:dyDescent="0.3">
      <c r="H898" t="s">
        <v>94</v>
      </c>
      <c r="I898" t="s">
        <v>1874</v>
      </c>
    </row>
    <row r="899" spans="8:9" x14ac:dyDescent="0.3">
      <c r="H899" t="s">
        <v>94</v>
      </c>
      <c r="I899" t="s">
        <v>1875</v>
      </c>
    </row>
    <row r="900" spans="8:9" x14ac:dyDescent="0.3">
      <c r="H900" t="s">
        <v>94</v>
      </c>
      <c r="I900" t="s">
        <v>1876</v>
      </c>
    </row>
    <row r="901" spans="8:9" x14ac:dyDescent="0.3">
      <c r="H901" t="s">
        <v>94</v>
      </c>
      <c r="I901" t="s">
        <v>1877</v>
      </c>
    </row>
    <row r="902" spans="8:9" x14ac:dyDescent="0.3">
      <c r="H902" t="s">
        <v>95</v>
      </c>
      <c r="I902" t="s">
        <v>1880</v>
      </c>
    </row>
    <row r="903" spans="8:9" x14ac:dyDescent="0.3">
      <c r="H903" t="s">
        <v>95</v>
      </c>
      <c r="I903" t="s">
        <v>1861</v>
      </c>
    </row>
    <row r="904" spans="8:9" x14ac:dyDescent="0.3">
      <c r="H904" t="s">
        <v>95</v>
      </c>
      <c r="I904" t="s">
        <v>1862</v>
      </c>
    </row>
    <row r="905" spans="8:9" x14ac:dyDescent="0.3">
      <c r="H905" t="s">
        <v>95</v>
      </c>
      <c r="I905" t="s">
        <v>1863</v>
      </c>
    </row>
    <row r="906" spans="8:9" x14ac:dyDescent="0.3">
      <c r="H906" t="s">
        <v>95</v>
      </c>
      <c r="I906" t="s">
        <v>1864</v>
      </c>
    </row>
    <row r="907" spans="8:9" x14ac:dyDescent="0.3">
      <c r="H907" t="s">
        <v>95</v>
      </c>
      <c r="I907" t="s">
        <v>1865</v>
      </c>
    </row>
    <row r="908" spans="8:9" x14ac:dyDescent="0.3">
      <c r="H908" t="s">
        <v>95</v>
      </c>
      <c r="I908" t="s">
        <v>1866</v>
      </c>
    </row>
    <row r="909" spans="8:9" x14ac:dyDescent="0.3">
      <c r="H909" t="s">
        <v>95</v>
      </c>
      <c r="I909" t="s">
        <v>1867</v>
      </c>
    </row>
    <row r="910" spans="8:9" x14ac:dyDescent="0.3">
      <c r="H910" t="s">
        <v>95</v>
      </c>
      <c r="I910" t="s">
        <v>1868</v>
      </c>
    </row>
    <row r="911" spans="8:9" x14ac:dyDescent="0.3">
      <c r="H911" t="s">
        <v>95</v>
      </c>
      <c r="I911" t="s">
        <v>1869</v>
      </c>
    </row>
    <row r="912" spans="8:9" x14ac:dyDescent="0.3">
      <c r="H912" t="s">
        <v>95</v>
      </c>
      <c r="I912" t="s">
        <v>1870</v>
      </c>
    </row>
    <row r="913" spans="8:9" x14ac:dyDescent="0.3">
      <c r="H913" t="s">
        <v>95</v>
      </c>
      <c r="I913" t="s">
        <v>1871</v>
      </c>
    </row>
    <row r="914" spans="8:9" x14ac:dyDescent="0.3">
      <c r="H914" t="s">
        <v>95</v>
      </c>
      <c r="I914" t="s">
        <v>1872</v>
      </c>
    </row>
    <row r="915" spans="8:9" x14ac:dyDescent="0.3">
      <c r="H915" t="s">
        <v>95</v>
      </c>
      <c r="I915" t="s">
        <v>1873</v>
      </c>
    </row>
    <row r="916" spans="8:9" x14ac:dyDescent="0.3">
      <c r="H916" t="s">
        <v>95</v>
      </c>
      <c r="I916" t="s">
        <v>1874</v>
      </c>
    </row>
    <row r="917" spans="8:9" x14ac:dyDescent="0.3">
      <c r="H917" t="s">
        <v>95</v>
      </c>
      <c r="I917" t="s">
        <v>1875</v>
      </c>
    </row>
    <row r="918" spans="8:9" x14ac:dyDescent="0.3">
      <c r="H918" t="s">
        <v>95</v>
      </c>
      <c r="I918" t="s">
        <v>1876</v>
      </c>
    </row>
    <row r="919" spans="8:9" x14ac:dyDescent="0.3">
      <c r="H919" t="s">
        <v>95</v>
      </c>
      <c r="I919" t="s">
        <v>1877</v>
      </c>
    </row>
    <row r="920" spans="8:9" x14ac:dyDescent="0.3">
      <c r="H920" t="s">
        <v>96</v>
      </c>
      <c r="I920" t="s">
        <v>1880</v>
      </c>
    </row>
    <row r="921" spans="8:9" x14ac:dyDescent="0.3">
      <c r="H921" t="s">
        <v>96</v>
      </c>
      <c r="I921" t="s">
        <v>1861</v>
      </c>
    </row>
    <row r="922" spans="8:9" x14ac:dyDescent="0.3">
      <c r="H922" t="s">
        <v>96</v>
      </c>
      <c r="I922" t="s">
        <v>1862</v>
      </c>
    </row>
    <row r="923" spans="8:9" x14ac:dyDescent="0.3">
      <c r="H923" t="s">
        <v>96</v>
      </c>
      <c r="I923" t="s">
        <v>1863</v>
      </c>
    </row>
    <row r="924" spans="8:9" x14ac:dyDescent="0.3">
      <c r="H924" t="s">
        <v>96</v>
      </c>
      <c r="I924" t="s">
        <v>1864</v>
      </c>
    </row>
    <row r="925" spans="8:9" x14ac:dyDescent="0.3">
      <c r="H925" t="s">
        <v>96</v>
      </c>
      <c r="I925" t="s">
        <v>1865</v>
      </c>
    </row>
    <row r="926" spans="8:9" x14ac:dyDescent="0.3">
      <c r="H926" t="s">
        <v>96</v>
      </c>
      <c r="I926" t="s">
        <v>1866</v>
      </c>
    </row>
    <row r="927" spans="8:9" x14ac:dyDescent="0.3">
      <c r="H927" t="s">
        <v>96</v>
      </c>
      <c r="I927" t="s">
        <v>1867</v>
      </c>
    </row>
    <row r="928" spans="8:9" x14ac:dyDescent="0.3">
      <c r="H928" t="s">
        <v>96</v>
      </c>
      <c r="I928" t="s">
        <v>1868</v>
      </c>
    </row>
    <row r="929" spans="8:9" x14ac:dyDescent="0.3">
      <c r="H929" t="s">
        <v>96</v>
      </c>
      <c r="I929" t="s">
        <v>1869</v>
      </c>
    </row>
    <row r="930" spans="8:9" x14ac:dyDescent="0.3">
      <c r="H930" t="s">
        <v>96</v>
      </c>
      <c r="I930" t="s">
        <v>1870</v>
      </c>
    </row>
    <row r="931" spans="8:9" x14ac:dyDescent="0.3">
      <c r="H931" t="s">
        <v>96</v>
      </c>
      <c r="I931" t="s">
        <v>1871</v>
      </c>
    </row>
    <row r="932" spans="8:9" x14ac:dyDescent="0.3">
      <c r="H932" t="s">
        <v>96</v>
      </c>
      <c r="I932" t="s">
        <v>1872</v>
      </c>
    </row>
    <row r="933" spans="8:9" x14ac:dyDescent="0.3">
      <c r="H933" t="s">
        <v>96</v>
      </c>
      <c r="I933" t="s">
        <v>1873</v>
      </c>
    </row>
    <row r="934" spans="8:9" x14ac:dyDescent="0.3">
      <c r="H934" t="s">
        <v>96</v>
      </c>
      <c r="I934" t="s">
        <v>1874</v>
      </c>
    </row>
    <row r="935" spans="8:9" x14ac:dyDescent="0.3">
      <c r="H935" t="s">
        <v>96</v>
      </c>
      <c r="I935" t="s">
        <v>1875</v>
      </c>
    </row>
    <row r="936" spans="8:9" x14ac:dyDescent="0.3">
      <c r="H936" t="s">
        <v>96</v>
      </c>
      <c r="I936" t="s">
        <v>1876</v>
      </c>
    </row>
    <row r="937" spans="8:9" x14ac:dyDescent="0.3">
      <c r="H937" t="s">
        <v>96</v>
      </c>
      <c r="I937" t="s">
        <v>1877</v>
      </c>
    </row>
  </sheetData>
  <phoneticPr fontId="3"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2C76F-2A96-4CE4-8BED-3191F0EF258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D21C2A-5E8B-4899-80D7-75085C99FC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Information</vt:lpstr>
      <vt:lpstr>Data</vt:lpstr>
      <vt:lpstr>Sheet1</vt:lpstr>
      <vt:lpstr>Sheet2</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2023-09-24T02:45:36Z</dcterms:created>
  <dcterms:modified xsi:type="dcterms:W3CDTF">2023-10-17T20:47:39Z</dcterms:modified>
</cp:coreProperties>
</file>