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ttenPear/RProject/mowRandomForest/wyniki/"/>
    </mc:Choice>
  </mc:AlternateContent>
  <xr:revisionPtr revIDLastSave="0" documentId="13_ncr:1_{C13D5890-7AC6-8B47-ABAC-E7464640585C}" xr6:coauthVersionLast="45" xr6:coauthVersionMax="45" xr10:uidLastSave="{00000000-0000-0000-0000-000000000000}"/>
  <bookViews>
    <workbookView xWindow="0" yWindow="460" windowWidth="28800" windowHeight="17540" xr2:uid="{12E40DAD-8BD4-4E79-AA9A-A326F964F46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9" i="1" l="1"/>
  <c r="I69" i="1" s="1"/>
  <c r="G69" i="1"/>
  <c r="F69" i="1"/>
  <c r="F60" i="1"/>
  <c r="G60" i="1"/>
  <c r="J60" i="1" s="1"/>
  <c r="H60" i="1"/>
  <c r="I60" i="1" s="1"/>
  <c r="F63" i="1"/>
  <c r="G63" i="1"/>
  <c r="H63" i="1"/>
  <c r="I63" i="1" s="1"/>
  <c r="F66" i="1"/>
  <c r="G66" i="1"/>
  <c r="J66" i="1" s="1"/>
  <c r="H66" i="1"/>
  <c r="I66" i="1" s="1"/>
  <c r="F38" i="1"/>
  <c r="G38" i="1"/>
  <c r="H38" i="1"/>
  <c r="I38" i="1" s="1"/>
  <c r="J69" i="1" l="1"/>
  <c r="J63" i="1"/>
  <c r="J38" i="1"/>
  <c r="H53" i="1"/>
  <c r="I53" i="1" s="1"/>
  <c r="G53" i="1"/>
  <c r="F53" i="1"/>
  <c r="J53" i="1" l="1"/>
  <c r="G6" i="1"/>
  <c r="F6" i="1"/>
  <c r="H57" i="1"/>
  <c r="I57" i="1" s="1"/>
  <c r="H50" i="1"/>
  <c r="I50" i="1" s="1"/>
  <c r="H47" i="1"/>
  <c r="I47" i="1" s="1"/>
  <c r="H44" i="1"/>
  <c r="I44" i="1" s="1"/>
  <c r="H41" i="1"/>
  <c r="I41" i="1" s="1"/>
  <c r="H31" i="1"/>
  <c r="I31" i="1" s="1"/>
  <c r="H28" i="1"/>
  <c r="I28" i="1" s="1"/>
  <c r="H25" i="1"/>
  <c r="I25" i="1" s="1"/>
  <c r="H22" i="1"/>
  <c r="I22" i="1" s="1"/>
  <c r="H19" i="1"/>
  <c r="I19" i="1" s="1"/>
  <c r="H15" i="1"/>
  <c r="I15" i="1" s="1"/>
  <c r="H12" i="1"/>
  <c r="I12" i="1" s="1"/>
  <c r="H9" i="1"/>
  <c r="I9" i="1" s="1"/>
  <c r="H6" i="1"/>
  <c r="I6" i="1" s="1"/>
  <c r="G57" i="1"/>
  <c r="F57" i="1"/>
  <c r="G50" i="1"/>
  <c r="F50" i="1"/>
  <c r="G47" i="1"/>
  <c r="F47" i="1"/>
  <c r="G44" i="1"/>
  <c r="F44" i="1"/>
  <c r="G41" i="1"/>
  <c r="F41" i="1"/>
  <c r="F25" i="1"/>
  <c r="G25" i="1"/>
  <c r="F28" i="1"/>
  <c r="G28" i="1"/>
  <c r="F31" i="1"/>
  <c r="G31" i="1"/>
  <c r="G22" i="1"/>
  <c r="G19" i="1"/>
  <c r="F22" i="1"/>
  <c r="F19" i="1"/>
  <c r="G12" i="1"/>
  <c r="G15" i="1"/>
  <c r="G9" i="1"/>
  <c r="F12" i="1"/>
  <c r="F15" i="1"/>
  <c r="F9" i="1"/>
  <c r="J6" i="1" l="1"/>
  <c r="J12" i="1"/>
  <c r="J57" i="1"/>
  <c r="J44" i="1"/>
  <c r="J50" i="1"/>
  <c r="J41" i="1"/>
  <c r="J47" i="1"/>
  <c r="J31" i="1"/>
  <c r="J28" i="1"/>
  <c r="J25" i="1"/>
  <c r="J22" i="1"/>
  <c r="J19" i="1"/>
  <c r="J15" i="1"/>
  <c r="J9" i="1"/>
</calcChain>
</file>

<file path=xl/sharedStrings.xml><?xml version="1.0" encoding="utf-8"?>
<sst xmlns="http://schemas.openxmlformats.org/spreadsheetml/2006/main" count="31" uniqueCount="31">
  <si>
    <t>complexity</t>
  </si>
  <si>
    <t>subset</t>
  </si>
  <si>
    <t>trees</t>
  </si>
  <si>
    <t>z ratio</t>
  </si>
  <si>
    <t>precision</t>
  </si>
  <si>
    <t>recall</t>
  </si>
  <si>
    <t>accuracy</t>
  </si>
  <si>
    <t>error rate</t>
  </si>
  <si>
    <t>TP</t>
  </si>
  <si>
    <t>FP</t>
  </si>
  <si>
    <t>FN</t>
  </si>
  <si>
    <t>TN</t>
  </si>
  <si>
    <t>F-measure</t>
  </si>
  <si>
    <t>time</t>
  </si>
  <si>
    <t>20.952</t>
  </si>
  <si>
    <t>36.630</t>
  </si>
  <si>
    <t>66.700</t>
  </si>
  <si>
    <t xml:space="preserve">92.669 </t>
  </si>
  <si>
    <t xml:space="preserve">119.285 </t>
  </si>
  <si>
    <t xml:space="preserve">137.614 </t>
  </si>
  <si>
    <t xml:space="preserve">30.526 </t>
  </si>
  <si>
    <t xml:space="preserve">57.137 </t>
  </si>
  <si>
    <t>111.172</t>
  </si>
  <si>
    <t>139.201</t>
  </si>
  <si>
    <t xml:space="preserve">282.441 </t>
  </si>
  <si>
    <t xml:space="preserve">566.819 </t>
  </si>
  <si>
    <t>134.382</t>
  </si>
  <si>
    <t xml:space="preserve">140.824 </t>
  </si>
  <si>
    <t>141.548</t>
  </si>
  <si>
    <t>133.570</t>
  </si>
  <si>
    <t>126.159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</si>
</sst>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164" fontId="2" fillId="0" borderId="0" xfId="0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Arkusz1!$B$19:$B$36</c:f>
              <c:numCache>
                <c:formatCode>General</c:formatCode>
                <c:ptCount val="18"/>
                <c:pt idx="0">
                  <c:v>0.1</c:v>
                </c:pt>
                <c:pt idx="3">
                  <c:v>0.2</c:v>
                </c:pt>
                <c:pt idx="6">
                  <c:v>0.4</c:v>
                </c:pt>
                <c:pt idx="9">
                  <c:v>0.6</c:v>
                </c:pt>
                <c:pt idx="12">
                  <c:v>0.8</c:v>
                </c:pt>
                <c:pt idx="15">
                  <c:v>1</c:v>
                </c:pt>
              </c:numCache>
            </c:numRef>
          </c:xVal>
          <c:yVal>
            <c:numRef>
              <c:f>Arkusz1!$F$19:$F$35</c:f>
              <c:numCache>
                <c:formatCode>General</c:formatCode>
                <c:ptCount val="17"/>
                <c:pt idx="0">
                  <c:v>0.92762683337340712</c:v>
                </c:pt>
                <c:pt idx="3">
                  <c:v>0.932040404040404</c:v>
                </c:pt>
                <c:pt idx="6">
                  <c:v>0.9317392358025689</c:v>
                </c:pt>
                <c:pt idx="9">
                  <c:v>0.93169707734538998</c:v>
                </c:pt>
                <c:pt idx="12">
                  <c:v>0.93361433087460488</c:v>
                </c:pt>
                <c:pt idx="15">
                  <c:v>0.95599999999999996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9-4EC9-ADE8-FA5B5F27B835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Arkusz1!$B$19:$B$36</c:f>
              <c:numCache>
                <c:formatCode>General</c:formatCode>
                <c:ptCount val="18"/>
                <c:pt idx="0">
                  <c:v>0.1</c:v>
                </c:pt>
                <c:pt idx="3">
                  <c:v>0.2</c:v>
                </c:pt>
                <c:pt idx="6">
                  <c:v>0.4</c:v>
                </c:pt>
                <c:pt idx="9">
                  <c:v>0.6</c:v>
                </c:pt>
                <c:pt idx="12">
                  <c:v>0.8</c:v>
                </c:pt>
                <c:pt idx="15">
                  <c:v>1</c:v>
                </c:pt>
              </c:numCache>
            </c:numRef>
          </c:xVal>
          <c:yVal>
            <c:numRef>
              <c:f>Arkusz1!$G$19:$G$36</c:f>
              <c:numCache>
                <c:formatCode>General</c:formatCode>
                <c:ptCount val="18"/>
                <c:pt idx="0">
                  <c:v>0.96748307280782408</c:v>
                </c:pt>
                <c:pt idx="3">
                  <c:v>0.96413942990888568</c:v>
                </c:pt>
                <c:pt idx="6">
                  <c:v>0.96413942990888568</c:v>
                </c:pt>
                <c:pt idx="9">
                  <c:v>0.96464097634372648</c:v>
                </c:pt>
                <c:pt idx="12">
                  <c:v>0.96280197274931034</c:v>
                </c:pt>
                <c:pt idx="15">
                  <c:v>0.998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9-4EC9-ADE8-FA5B5F27B835}"/>
            </c:ext>
          </c:extLst>
        </c:ser>
        <c:ser>
          <c:idx val="2"/>
          <c:order val="2"/>
          <c:tx>
            <c:v>accuracy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Arkusz1!$B$19:$B$36</c:f>
              <c:numCache>
                <c:formatCode>General</c:formatCode>
                <c:ptCount val="18"/>
                <c:pt idx="0">
                  <c:v>0.1</c:v>
                </c:pt>
                <c:pt idx="3">
                  <c:v>0.2</c:v>
                </c:pt>
                <c:pt idx="6">
                  <c:v>0.4</c:v>
                </c:pt>
                <c:pt idx="9">
                  <c:v>0.6</c:v>
                </c:pt>
                <c:pt idx="12">
                  <c:v>0.8</c:v>
                </c:pt>
                <c:pt idx="15">
                  <c:v>1</c:v>
                </c:pt>
              </c:numCache>
            </c:numRef>
          </c:xVal>
          <c:yVal>
            <c:numRef>
              <c:f>Arkusz1!$H$19:$H$36</c:f>
              <c:numCache>
                <c:formatCode>General</c:formatCode>
                <c:ptCount val="18"/>
                <c:pt idx="0">
                  <c:v>0.90474786198761425</c:v>
                </c:pt>
                <c:pt idx="3">
                  <c:v>0.90636980241816578</c:v>
                </c:pt>
                <c:pt idx="6">
                  <c:v>0.90607490415806546</c:v>
                </c:pt>
                <c:pt idx="9">
                  <c:v>0.90644352698319075</c:v>
                </c:pt>
                <c:pt idx="12">
                  <c:v>0.90681214980831615</c:v>
                </c:pt>
                <c:pt idx="15">
                  <c:v>0.95399999999999996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9-4EC9-ADE8-FA5B5F27B835}"/>
            </c:ext>
          </c:extLst>
        </c:ser>
        <c:ser>
          <c:idx val="3"/>
          <c:order val="3"/>
          <c:tx>
            <c:v>F-measure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Arkusz1!$B$19:$B$36</c:f>
              <c:numCache>
                <c:formatCode>General</c:formatCode>
                <c:ptCount val="18"/>
                <c:pt idx="0">
                  <c:v>0.1</c:v>
                </c:pt>
                <c:pt idx="3">
                  <c:v>0.2</c:v>
                </c:pt>
                <c:pt idx="6">
                  <c:v>0.4</c:v>
                </c:pt>
                <c:pt idx="9">
                  <c:v>0.6</c:v>
                </c:pt>
                <c:pt idx="12">
                  <c:v>0.8</c:v>
                </c:pt>
                <c:pt idx="15">
                  <c:v>1</c:v>
                </c:pt>
              </c:numCache>
            </c:numRef>
          </c:xVal>
          <c:yVal>
            <c:numRef>
              <c:f>Arkusz1!$J$19:$J$36</c:f>
              <c:numCache>
                <c:formatCode>General</c:formatCode>
                <c:ptCount val="18"/>
                <c:pt idx="0">
                  <c:v>0.94713584288052388</c:v>
                </c:pt>
                <c:pt idx="3">
                  <c:v>0.94781822664146598</c:v>
                </c:pt>
                <c:pt idx="6">
                  <c:v>0.94766247637827628</c:v>
                </c:pt>
                <c:pt idx="9">
                  <c:v>0.94788286993305693</c:v>
                </c:pt>
                <c:pt idx="12">
                  <c:v>0.94798353909465016</c:v>
                </c:pt>
                <c:pt idx="15">
                  <c:v>0.97599999999999998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9-4EC9-ADE8-FA5B5F27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21695"/>
        <c:axId val="227246783"/>
      </c:scatterChart>
      <c:valAx>
        <c:axId val="4012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subset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46783"/>
        <c:crosses val="autoZero"/>
        <c:crossBetween val="midCat"/>
      </c:valAx>
      <c:valAx>
        <c:axId val="227246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22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Arkusz1!$B$38:$B$54</c:f>
              <c:numCache>
                <c:formatCode>General</c:formatCode>
                <c:ptCount val="17"/>
                <c:pt idx="0">
                  <c:v>10</c:v>
                </c:pt>
                <c:pt idx="3">
                  <c:v>20</c:v>
                </c:pt>
                <c:pt idx="6">
                  <c:v>40</c:v>
                </c:pt>
                <c:pt idx="9">
                  <c:v>50</c:v>
                </c:pt>
                <c:pt idx="12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Arkusz1!$F$38:$F$54</c:f>
              <c:numCache>
                <c:formatCode>General</c:formatCode>
                <c:ptCount val="17"/>
                <c:pt idx="0" formatCode="0.000">
                  <c:v>0.934447615165104</c:v>
                </c:pt>
                <c:pt idx="3" formatCode="0.000">
                  <c:v>0.93354404732960528</c:v>
                </c:pt>
                <c:pt idx="6" formatCode="0.000">
                  <c:v>0.93442622950819676</c:v>
                </c:pt>
                <c:pt idx="9" formatCode="0.000">
                  <c:v>0.932842462982442</c:v>
                </c:pt>
                <c:pt idx="12" formatCode="0.000">
                  <c:v>0.93198321768597714</c:v>
                </c:pt>
                <c:pt idx="15" formatCode="0.000">
                  <c:v>0.93214862681744748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7-49DA-B666-70C73DFE4635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Arkusz1!$B$38:$B$54</c:f>
              <c:numCache>
                <c:formatCode>General</c:formatCode>
                <c:ptCount val="17"/>
                <c:pt idx="0">
                  <c:v>10</c:v>
                </c:pt>
                <c:pt idx="3">
                  <c:v>20</c:v>
                </c:pt>
                <c:pt idx="6">
                  <c:v>40</c:v>
                </c:pt>
                <c:pt idx="9">
                  <c:v>50</c:v>
                </c:pt>
                <c:pt idx="12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Arkusz1!$G$38:$G$54</c:f>
              <c:numCache>
                <c:formatCode>General</c:formatCode>
                <c:ptCount val="17"/>
                <c:pt idx="0" formatCode="0.000">
                  <c:v>0.95803728161832313</c:v>
                </c:pt>
                <c:pt idx="3" formatCode="0.000">
                  <c:v>0.96288556382178381</c:v>
                </c:pt>
                <c:pt idx="6" formatCode="0.000">
                  <c:v>0.96246760845941648</c:v>
                </c:pt>
                <c:pt idx="9" formatCode="0.000">
                  <c:v>0.96372147454651846</c:v>
                </c:pt>
                <c:pt idx="12" formatCode="0.000">
                  <c:v>0.9655604781409346</c:v>
                </c:pt>
                <c:pt idx="15" formatCode="0.000">
                  <c:v>0.96464097634372648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7-49DA-B666-70C73DFE4635}"/>
            </c:ext>
          </c:extLst>
        </c:ser>
        <c:ser>
          <c:idx val="2"/>
          <c:order val="2"/>
          <c:tx>
            <c:v>accuracy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Arkusz1!$B$38:$B$54</c:f>
              <c:numCache>
                <c:formatCode>General</c:formatCode>
                <c:ptCount val="17"/>
                <c:pt idx="0">
                  <c:v>10</c:v>
                </c:pt>
                <c:pt idx="3">
                  <c:v>20</c:v>
                </c:pt>
                <c:pt idx="6">
                  <c:v>40</c:v>
                </c:pt>
                <c:pt idx="9">
                  <c:v>50</c:v>
                </c:pt>
                <c:pt idx="12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Arkusz1!$H$38:$H$54</c:f>
              <c:numCache>
                <c:formatCode>General</c:formatCode>
                <c:ptCount val="17"/>
                <c:pt idx="0" formatCode="0.000">
                  <c:v>0.90371571807726336</c:v>
                </c:pt>
                <c:pt idx="3" formatCode="0.000">
                  <c:v>0.90681214980831615</c:v>
                </c:pt>
                <c:pt idx="6" formatCode="0.000">
                  <c:v>0.90732822176349159</c:v>
                </c:pt>
                <c:pt idx="9" formatCode="0.000">
                  <c:v>0.90681214980831615</c:v>
                </c:pt>
                <c:pt idx="12" formatCode="0.000">
                  <c:v>0.90747567089354175</c:v>
                </c:pt>
                <c:pt idx="15" formatCode="0.000">
                  <c:v>0.90688587437334123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F7-49DA-B666-70C73DFE4635}"/>
            </c:ext>
          </c:extLst>
        </c:ser>
        <c:ser>
          <c:idx val="3"/>
          <c:order val="3"/>
          <c:tx>
            <c:v>F-measure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Arkusz1!$B$38:$B$54</c:f>
              <c:numCache>
                <c:formatCode>General</c:formatCode>
                <c:ptCount val="17"/>
                <c:pt idx="0">
                  <c:v>10</c:v>
                </c:pt>
                <c:pt idx="3">
                  <c:v>20</c:v>
                </c:pt>
                <c:pt idx="6">
                  <c:v>40</c:v>
                </c:pt>
                <c:pt idx="9">
                  <c:v>50</c:v>
                </c:pt>
                <c:pt idx="12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Arkusz1!$J$38:$J$54</c:f>
              <c:numCache>
                <c:formatCode>General</c:formatCode>
                <c:ptCount val="17"/>
                <c:pt idx="0" formatCode="0.000">
                  <c:v>0.94609542677893343</c:v>
                </c:pt>
                <c:pt idx="3" formatCode="0.000">
                  <c:v>0.94798781993251591</c:v>
                </c:pt>
                <c:pt idx="6" formatCode="0.000">
                  <c:v>0.94823965410747368</c:v>
                </c:pt>
                <c:pt idx="9" formatCode="0.000">
                  <c:v>0.94803058958967201</c:v>
                </c:pt>
                <c:pt idx="12" formatCode="0.000">
                  <c:v>0.94847477111302714</c:v>
                </c:pt>
                <c:pt idx="15" formatCode="0.000">
                  <c:v>0.94811650166372263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F7-49DA-B666-70C73DFE4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21695"/>
        <c:axId val="227246783"/>
      </c:scatterChart>
      <c:valAx>
        <c:axId val="4012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trees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46783"/>
        <c:crosses val="autoZero"/>
        <c:crossBetween val="midCat"/>
      </c:valAx>
      <c:valAx>
        <c:axId val="227246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22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Arkusz1!$B$6:$B$16</c:f>
              <c:numCache>
                <c:formatCode>General</c:formatCode>
                <c:ptCount val="11"/>
                <c:pt idx="0">
                  <c:v>0.05</c:v>
                </c:pt>
                <c:pt idx="3">
                  <c:v>5.0000000000000001E-3</c:v>
                </c:pt>
                <c:pt idx="6" formatCode="0.00E+00">
                  <c:v>5.0000000000000001E-4</c:v>
                </c:pt>
                <c:pt idx="9" formatCode="0.00E+00">
                  <c:v>5.0000000000000004E-6</c:v>
                </c:pt>
              </c:numCache>
            </c:numRef>
          </c:xVal>
          <c:yVal>
            <c:numRef>
              <c:f>Arkusz1!$F$6:$F$16</c:f>
              <c:numCache>
                <c:formatCode>0.000</c:formatCode>
                <c:ptCount val="11"/>
                <c:pt idx="0">
                  <c:v>0.89841076724203484</c:v>
                </c:pt>
                <c:pt idx="3">
                  <c:v>0.92311973286691051</c:v>
                </c:pt>
                <c:pt idx="6">
                  <c:v>0.93338190059899628</c:v>
                </c:pt>
                <c:pt idx="9">
                  <c:v>0.93417537041535104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C-4E35-9C5D-06DCEE16739D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Arkusz1!$B$6:$B$16</c:f>
              <c:numCache>
                <c:formatCode>General</c:formatCode>
                <c:ptCount val="11"/>
                <c:pt idx="0">
                  <c:v>0.05</c:v>
                </c:pt>
                <c:pt idx="3">
                  <c:v>5.0000000000000001E-3</c:v>
                </c:pt>
                <c:pt idx="6" formatCode="0.00E+00">
                  <c:v>5.0000000000000001E-4</c:v>
                </c:pt>
                <c:pt idx="9" formatCode="0.00E+00">
                  <c:v>5.0000000000000004E-6</c:v>
                </c:pt>
              </c:numCache>
            </c:numRef>
          </c:xVal>
          <c:yVal>
            <c:numRef>
              <c:f>Arkusz1!$G$6:$G$16</c:f>
              <c:numCache>
                <c:formatCode>0.000</c:formatCode>
                <c:ptCount val="11"/>
                <c:pt idx="0">
                  <c:v>0.98762852127392797</c:v>
                </c:pt>
                <c:pt idx="3">
                  <c:v>0.97057594248934209</c:v>
                </c:pt>
                <c:pt idx="6">
                  <c:v>0.9638886566914654</c:v>
                </c:pt>
                <c:pt idx="9">
                  <c:v>0.96447379419877954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C-4E35-9C5D-06DCEE16739D}"/>
            </c:ext>
          </c:extLst>
        </c:ser>
        <c:ser>
          <c:idx val="2"/>
          <c:order val="2"/>
          <c:tx>
            <c:v>accuracy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Arkusz1!$B$6:$B$16</c:f>
              <c:numCache>
                <c:formatCode>General</c:formatCode>
                <c:ptCount val="11"/>
                <c:pt idx="0">
                  <c:v>0.05</c:v>
                </c:pt>
                <c:pt idx="3">
                  <c:v>5.0000000000000001E-3</c:v>
                </c:pt>
                <c:pt idx="6" formatCode="0.00E+00">
                  <c:v>5.0000000000000001E-4</c:v>
                </c:pt>
                <c:pt idx="9" formatCode="0.00E+00">
                  <c:v>5.0000000000000004E-6</c:v>
                </c:pt>
              </c:numCache>
            </c:numRef>
          </c:xVal>
          <c:yVal>
            <c:numRef>
              <c:f>Arkusz1!$H$6:$H$16</c:f>
              <c:numCache>
                <c:formatCode>General</c:formatCode>
                <c:ptCount val="11"/>
                <c:pt idx="0" formatCode="0.000">
                  <c:v>0.89059274550280154</c:v>
                </c:pt>
                <c:pt idx="3" formatCode="0.000">
                  <c:v>0.90275729873193744</c:v>
                </c:pt>
                <c:pt idx="6" formatCode="0.000">
                  <c:v>0.90747567089354175</c:v>
                </c:pt>
                <c:pt idx="9" formatCode="0.000">
                  <c:v>0.90872898849896788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5C-4E35-9C5D-06DCEE16739D}"/>
            </c:ext>
          </c:extLst>
        </c:ser>
        <c:ser>
          <c:idx val="3"/>
          <c:order val="3"/>
          <c:tx>
            <c:v>F-measure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Arkusz1!$B$6:$B$16</c:f>
              <c:numCache>
                <c:formatCode>General</c:formatCode>
                <c:ptCount val="11"/>
                <c:pt idx="0">
                  <c:v>0.05</c:v>
                </c:pt>
                <c:pt idx="3">
                  <c:v>5.0000000000000001E-3</c:v>
                </c:pt>
                <c:pt idx="6" formatCode="0.00E+00">
                  <c:v>5.0000000000000001E-4</c:v>
                </c:pt>
                <c:pt idx="9" formatCode="0.00E+00">
                  <c:v>5.0000000000000004E-6</c:v>
                </c:pt>
              </c:numCache>
            </c:numRef>
          </c:xVal>
          <c:yVal>
            <c:numRef>
              <c:f>Arkusz1!$J$6:$J$16</c:f>
              <c:numCache>
                <c:formatCode>General</c:formatCode>
                <c:ptCount val="11"/>
                <c:pt idx="0" formatCode="0.000">
                  <c:v>0.94090945289479966</c:v>
                </c:pt>
                <c:pt idx="3" formatCode="0.000">
                  <c:v>0.94625320891569209</c:v>
                </c:pt>
                <c:pt idx="6" formatCode="0.000">
                  <c:v>0.94839001521569277</c:v>
                </c:pt>
                <c:pt idx="9" formatCode="0.000">
                  <c:v>0.94908283293575724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5C-4E35-9C5D-06DCEE16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21695"/>
        <c:axId val="227246783"/>
      </c:scatterChart>
      <c:valAx>
        <c:axId val="4012216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46783"/>
        <c:crosses val="autoZero"/>
        <c:crossBetween val="midCat"/>
      </c:valAx>
      <c:valAx>
        <c:axId val="227246783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221695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Arkusz1!$B$57:$B$70</c:f>
              <c:numCache>
                <c:formatCode>General</c:formatCode>
                <c:ptCount val="14"/>
                <c:pt idx="0">
                  <c:v>1</c:v>
                </c:pt>
                <c:pt idx="3">
                  <c:v>0.8</c:v>
                </c:pt>
                <c:pt idx="6">
                  <c:v>0.6</c:v>
                </c:pt>
                <c:pt idx="9">
                  <c:v>0.4</c:v>
                </c:pt>
                <c:pt idx="12">
                  <c:v>0.3</c:v>
                </c:pt>
              </c:numCache>
            </c:numRef>
          </c:xVal>
          <c:yVal>
            <c:numRef>
              <c:f>Arkusz1!$F$57:$F$71</c:f>
              <c:numCache>
                <c:formatCode>General</c:formatCode>
                <c:ptCount val="15"/>
                <c:pt idx="0">
                  <c:v>0.93416038271304624</c:v>
                </c:pt>
                <c:pt idx="3">
                  <c:v>0.9320035532584996</c:v>
                </c:pt>
                <c:pt idx="6">
                  <c:v>0.93454456971368316</c:v>
                </c:pt>
                <c:pt idx="9">
                  <c:v>0.93104559368454975</c:v>
                </c:pt>
                <c:pt idx="12">
                  <c:v>0.92612411149269225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3-4708-88F8-8436AC161A77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Arkusz1!$B$57:$B$70</c:f>
              <c:numCache>
                <c:formatCode>General</c:formatCode>
                <c:ptCount val="14"/>
                <c:pt idx="0">
                  <c:v>1</c:v>
                </c:pt>
                <c:pt idx="3">
                  <c:v>0.8</c:v>
                </c:pt>
                <c:pt idx="6">
                  <c:v>0.6</c:v>
                </c:pt>
                <c:pt idx="9">
                  <c:v>0.4</c:v>
                </c:pt>
                <c:pt idx="12">
                  <c:v>0.3</c:v>
                </c:pt>
              </c:numCache>
            </c:numRef>
          </c:xVal>
          <c:yVal>
            <c:numRef>
              <c:f>Arkusz1!$G$57:$G$71</c:f>
              <c:numCache>
                <c:formatCode>General</c:formatCode>
                <c:ptCount val="15"/>
                <c:pt idx="0">
                  <c:v>0.96305274596673074</c:v>
                </c:pt>
                <c:pt idx="3">
                  <c:v>0.96472456741619994</c:v>
                </c:pt>
                <c:pt idx="6">
                  <c:v>0.9631363370392042</c:v>
                </c:pt>
                <c:pt idx="9">
                  <c:v>0.96614561564824875</c:v>
                </c:pt>
                <c:pt idx="12">
                  <c:v>0.96932207640224022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3-4708-88F8-8436AC161A77}"/>
            </c:ext>
          </c:extLst>
        </c:ser>
        <c:ser>
          <c:idx val="2"/>
          <c:order val="2"/>
          <c:tx>
            <c:v>accuracy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Arkusz1!$B$57:$B$70</c:f>
              <c:numCache>
                <c:formatCode>General</c:formatCode>
                <c:ptCount val="14"/>
                <c:pt idx="0">
                  <c:v>1</c:v>
                </c:pt>
                <c:pt idx="3">
                  <c:v>0.8</c:v>
                </c:pt>
                <c:pt idx="6">
                  <c:v>0.6</c:v>
                </c:pt>
                <c:pt idx="9">
                  <c:v>0.4</c:v>
                </c:pt>
                <c:pt idx="12">
                  <c:v>0.3</c:v>
                </c:pt>
              </c:numCache>
            </c:numRef>
          </c:xVal>
          <c:yVal>
            <c:numRef>
              <c:f>Arkusz1!$H$57:$H$71</c:f>
              <c:numCache>
                <c:formatCode>General</c:formatCode>
                <c:ptCount val="15"/>
                <c:pt idx="0">
                  <c:v>0.90754939545856683</c:v>
                </c:pt>
                <c:pt idx="3">
                  <c:v>0.90681214980831615</c:v>
                </c:pt>
                <c:pt idx="6">
                  <c:v>0.9079917428487172</c:v>
                </c:pt>
                <c:pt idx="9">
                  <c:v>0.90703332350339128</c:v>
                </c:pt>
                <c:pt idx="12">
                  <c:v>0.90474786198761425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3-4708-88F8-8436AC161A77}"/>
            </c:ext>
          </c:extLst>
        </c:ser>
        <c:ser>
          <c:idx val="3"/>
          <c:order val="3"/>
          <c:tx>
            <c:v>F-measure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Arkusz1!$B$57:$B$70</c:f>
              <c:numCache>
                <c:formatCode>General</c:formatCode>
                <c:ptCount val="14"/>
                <c:pt idx="0">
                  <c:v>1</c:v>
                </c:pt>
                <c:pt idx="3">
                  <c:v>0.8</c:v>
                </c:pt>
                <c:pt idx="6">
                  <c:v>0.6</c:v>
                </c:pt>
                <c:pt idx="9">
                  <c:v>0.4</c:v>
                </c:pt>
                <c:pt idx="12">
                  <c:v>0.3</c:v>
                </c:pt>
              </c:numCache>
            </c:numRef>
          </c:xVal>
          <c:yVal>
            <c:numRef>
              <c:f>Arkusz1!$J$57:$J$71</c:f>
              <c:numCache>
                <c:formatCode>General</c:formatCode>
                <c:ptCount val="15"/>
                <c:pt idx="0">
                  <c:v>0.94838656568982549</c:v>
                </c:pt>
                <c:pt idx="3">
                  <c:v>0.94808182042224598</c:v>
                </c:pt>
                <c:pt idx="6">
                  <c:v>0.94862506174872396</c:v>
                </c:pt>
                <c:pt idx="9">
                  <c:v>0.94827091110472983</c:v>
                </c:pt>
                <c:pt idx="12">
                  <c:v>0.94723084463322982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E3-4708-88F8-8436AC161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21695"/>
        <c:axId val="227246783"/>
      </c:scatterChart>
      <c:valAx>
        <c:axId val="4012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46783"/>
        <c:crosses val="autoZero"/>
        <c:crossBetween val="midCat"/>
      </c:valAx>
      <c:valAx>
        <c:axId val="227246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22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18</xdr:row>
      <xdr:rowOff>0</xdr:rowOff>
    </xdr:from>
    <xdr:to>
      <xdr:col>17</xdr:col>
      <xdr:colOff>601980</xdr:colOff>
      <xdr:row>35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637C77-8F44-418B-AB03-4EB65076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18</xdr:col>
      <xdr:colOff>0</xdr:colOff>
      <xdr:row>54</xdr:row>
      <xdr:rowOff>7620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1B4AEEC-78F8-4919-9565-263670E11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D3BF595-B228-4CCA-878E-9F73C101D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0</xdr:colOff>
      <xdr:row>70</xdr:row>
      <xdr:rowOff>7620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A7B182F-B5DE-444C-8329-00DB4186E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35BD-FB16-4083-910F-77D845CA9B86}">
  <dimension ref="A2:J70"/>
  <sheetViews>
    <sheetView tabSelected="1" zoomScale="150" workbookViewId="0">
      <pane ySplit="3" topLeftCell="A51" activePane="bottomLeft" state="frozen"/>
      <selection pane="bottomLeft" activeCell="H62" sqref="H62"/>
    </sheetView>
  </sheetViews>
  <sheetFormatPr baseColWidth="10" defaultColWidth="8.83203125" defaultRowHeight="15" x14ac:dyDescent="0.2"/>
  <cols>
    <col min="1" max="1" width="9.83203125" bestFit="1" customWidth="1"/>
    <col min="2" max="2" width="11" bestFit="1" customWidth="1"/>
    <col min="10" max="10" width="9.83203125" bestFit="1" customWidth="1"/>
  </cols>
  <sheetData>
    <row r="2" spans="1:10" x14ac:dyDescent="0.2">
      <c r="C2" s="4" t="s">
        <v>8</v>
      </c>
      <c r="D2" s="5" t="s">
        <v>10</v>
      </c>
    </row>
    <row r="3" spans="1:10" x14ac:dyDescent="0.2">
      <c r="C3" s="6" t="s">
        <v>9</v>
      </c>
      <c r="D3" s="7" t="s">
        <v>11</v>
      </c>
      <c r="E3" s="17" t="s">
        <v>13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12</v>
      </c>
    </row>
    <row r="4" spans="1:10" x14ac:dyDescent="0.2">
      <c r="G4" s="8"/>
    </row>
    <row r="5" spans="1:10" x14ac:dyDescent="0.2">
      <c r="A5" s="3" t="s">
        <v>0</v>
      </c>
    </row>
    <row r="6" spans="1:10" x14ac:dyDescent="0.2">
      <c r="B6">
        <v>0.05</v>
      </c>
      <c r="C6" s="4">
        <v>11815</v>
      </c>
      <c r="D6" s="5">
        <v>148</v>
      </c>
      <c r="E6" s="18">
        <v>79.224999999999994</v>
      </c>
      <c r="F6" s="2">
        <f>C6/(C6+C7)</f>
        <v>0.89841076724203484</v>
      </c>
      <c r="G6" s="2">
        <f>C6/(C6+D6)</f>
        <v>0.98762852127392797</v>
      </c>
      <c r="H6" s="2">
        <f>(C6+D7)/SUM(C6:D7)</f>
        <v>0.89059274550280154</v>
      </c>
      <c r="I6" s="2">
        <f>1-H6</f>
        <v>0.10940725449719846</v>
      </c>
      <c r="J6" s="2">
        <f>2*(G6*F6)/(F6+G6)</f>
        <v>0.94090945289479966</v>
      </c>
    </row>
    <row r="7" spans="1:10" x14ac:dyDescent="0.2">
      <c r="C7" s="6">
        <v>1336</v>
      </c>
      <c r="D7" s="7">
        <v>265</v>
      </c>
      <c r="F7" s="2"/>
      <c r="G7" s="2"/>
    </row>
    <row r="8" spans="1:10" x14ac:dyDescent="0.2">
      <c r="F8" s="2"/>
      <c r="G8" s="2"/>
    </row>
    <row r="9" spans="1:10" x14ac:dyDescent="0.2">
      <c r="B9">
        <v>5.0000000000000001E-3</v>
      </c>
      <c r="C9" s="4">
        <v>11611</v>
      </c>
      <c r="D9" s="5">
        <v>352</v>
      </c>
      <c r="E9" s="18">
        <v>115.441</v>
      </c>
      <c r="F9" s="2">
        <f t="shared" ref="F9:F15" si="0">C9/(C9+C10)</f>
        <v>0.92311973286691051</v>
      </c>
      <c r="G9" s="2">
        <f t="shared" ref="G9" si="1">C9/(C9+D9)</f>
        <v>0.97057594248934209</v>
      </c>
      <c r="H9" s="2">
        <f>(C9+D10)/SUM(C9:D10)</f>
        <v>0.90275729873193744</v>
      </c>
      <c r="I9" s="2">
        <f>1-H9</f>
        <v>9.7242701268062559E-2</v>
      </c>
      <c r="J9" s="2">
        <f>2*(G9*F9)/(F9+G9)</f>
        <v>0.94625320891569209</v>
      </c>
    </row>
    <row r="10" spans="1:10" x14ac:dyDescent="0.2">
      <c r="C10" s="6">
        <v>967</v>
      </c>
      <c r="D10" s="7">
        <v>634</v>
      </c>
      <c r="F10" s="2"/>
      <c r="G10" s="2"/>
    </row>
    <row r="11" spans="1:10" x14ac:dyDescent="0.2">
      <c r="F11" s="2"/>
      <c r="G11" s="2"/>
    </row>
    <row r="12" spans="1:10" x14ac:dyDescent="0.2">
      <c r="B12" s="1">
        <v>5.0000000000000001E-4</v>
      </c>
      <c r="C12" s="4">
        <v>11531</v>
      </c>
      <c r="D12" s="5">
        <v>432</v>
      </c>
      <c r="E12" s="18">
        <v>139.422</v>
      </c>
      <c r="F12" s="2">
        <f t="shared" ref="F12" si="2">C12/(C12+C13)</f>
        <v>0.93338190059899628</v>
      </c>
      <c r="G12" s="2">
        <f t="shared" ref="G12" si="3">C12/(C12+D12)</f>
        <v>0.9638886566914654</v>
      </c>
      <c r="H12" s="2">
        <f>(C12+D13)/SUM(C12:D13)</f>
        <v>0.90747567089354175</v>
      </c>
      <c r="I12" s="2">
        <f>1-H12</f>
        <v>9.2524329106458247E-2</v>
      </c>
      <c r="J12" s="2">
        <f>2*(G12*F12)/(F12+G12)</f>
        <v>0.94839001521569277</v>
      </c>
    </row>
    <row r="13" spans="1:10" x14ac:dyDescent="0.2">
      <c r="C13" s="6">
        <v>823</v>
      </c>
      <c r="D13" s="7">
        <v>778</v>
      </c>
      <c r="F13" s="2"/>
      <c r="G13" s="2"/>
    </row>
    <row r="14" spans="1:10" x14ac:dyDescent="0.2">
      <c r="F14" s="2"/>
      <c r="G14" s="2"/>
    </row>
    <row r="15" spans="1:10" x14ac:dyDescent="0.2">
      <c r="B15" s="1">
        <v>5.0000000000000004E-6</v>
      </c>
      <c r="C15" s="4">
        <v>11538</v>
      </c>
      <c r="D15" s="5">
        <v>425</v>
      </c>
      <c r="E15" s="18">
        <v>142.15</v>
      </c>
      <c r="F15" s="2">
        <f t="shared" si="0"/>
        <v>0.93417537041535104</v>
      </c>
      <c r="G15" s="2">
        <f t="shared" ref="G15" si="4">C15/(C15+D15)</f>
        <v>0.96447379419877954</v>
      </c>
      <c r="H15" s="2">
        <f>(C15+D16)/SUM(C15:D16)</f>
        <v>0.90872898849896788</v>
      </c>
      <c r="I15" s="2">
        <f>1-H15</f>
        <v>9.1271011501032118E-2</v>
      </c>
      <c r="J15" s="2">
        <f>2*(G15*F15)/(F15+G15)</f>
        <v>0.94908283293575724</v>
      </c>
    </row>
    <row r="16" spans="1:10" x14ac:dyDescent="0.2">
      <c r="C16" s="6">
        <v>813</v>
      </c>
      <c r="D16" s="7">
        <v>788</v>
      </c>
      <c r="F16" s="2"/>
      <c r="G16" s="2"/>
    </row>
    <row r="17" spans="1:10" x14ac:dyDescent="0.2">
      <c r="F17" s="2"/>
    </row>
    <row r="19" spans="1:10" x14ac:dyDescent="0.2">
      <c r="A19" s="3" t="s">
        <v>1</v>
      </c>
      <c r="B19">
        <v>0.1</v>
      </c>
      <c r="C19" s="4">
        <v>11574</v>
      </c>
      <c r="D19" s="5">
        <v>389</v>
      </c>
      <c r="E19" t="s">
        <v>14</v>
      </c>
      <c r="F19" s="2">
        <f t="shared" ref="F19" si="5">C19/(C19+C20)</f>
        <v>0.92762683337340712</v>
      </c>
      <c r="G19" s="2">
        <f t="shared" ref="G19" si="6">C19/(C19+D19)</f>
        <v>0.96748307280782408</v>
      </c>
      <c r="H19" s="2">
        <f>(C19+D20)/SUM(C19:D20)</f>
        <v>0.90474786198761425</v>
      </c>
      <c r="I19" s="2">
        <f>1-H19</f>
        <v>9.5252138012385745E-2</v>
      </c>
      <c r="J19" s="2">
        <f>2*(G19*F19)/(F19+G19)</f>
        <v>0.94713584288052388</v>
      </c>
    </row>
    <row r="20" spans="1:10" x14ac:dyDescent="0.2">
      <c r="C20" s="6">
        <v>903</v>
      </c>
      <c r="D20" s="7">
        <v>698</v>
      </c>
    </row>
    <row r="22" spans="1:10" x14ac:dyDescent="0.2">
      <c r="B22">
        <v>0.2</v>
      </c>
      <c r="C22" s="4">
        <v>11534</v>
      </c>
      <c r="D22" s="5">
        <v>429</v>
      </c>
      <c r="E22" t="s">
        <v>15</v>
      </c>
      <c r="F22" s="2">
        <f t="shared" ref="F22" si="7">C22/(C22+C23)</f>
        <v>0.932040404040404</v>
      </c>
      <c r="G22" s="2">
        <f t="shared" ref="G22" si="8">C22/(C22+D22)</f>
        <v>0.96413942990888568</v>
      </c>
      <c r="H22" s="2">
        <f>(C22+D23)/SUM(C22:D23)</f>
        <v>0.90636980241816578</v>
      </c>
      <c r="I22" s="2">
        <f>1-H22</f>
        <v>9.3630197581834218E-2</v>
      </c>
      <c r="J22" s="2">
        <f>2*(G22*F22)/(F22+G22)</f>
        <v>0.94781822664146598</v>
      </c>
    </row>
    <row r="23" spans="1:10" x14ac:dyDescent="0.2">
      <c r="C23" s="6">
        <v>841</v>
      </c>
      <c r="D23" s="7">
        <v>760</v>
      </c>
    </row>
    <row r="25" spans="1:10" x14ac:dyDescent="0.2">
      <c r="B25">
        <v>0.4</v>
      </c>
      <c r="C25" s="4">
        <v>11534</v>
      </c>
      <c r="D25" s="5">
        <v>429</v>
      </c>
      <c r="E25" t="s">
        <v>16</v>
      </c>
      <c r="F25" s="2">
        <f t="shared" ref="F25" si="9">C25/(C25+C26)</f>
        <v>0.9317392358025689</v>
      </c>
      <c r="G25" s="2">
        <f t="shared" ref="G25" si="10">C25/(C25+D25)</f>
        <v>0.96413942990888568</v>
      </c>
      <c r="H25" s="2">
        <f>(C25+D26)/SUM(C25:D26)</f>
        <v>0.90607490415806546</v>
      </c>
      <c r="I25" s="2">
        <f>1-H25</f>
        <v>9.3925095841934536E-2</v>
      </c>
      <c r="J25" s="2">
        <f>2*(G25*F25)/(F25+G25)</f>
        <v>0.94766247637827628</v>
      </c>
    </row>
    <row r="26" spans="1:10" x14ac:dyDescent="0.2">
      <c r="C26" s="6">
        <v>845</v>
      </c>
      <c r="D26" s="7">
        <v>756</v>
      </c>
    </row>
    <row r="28" spans="1:10" x14ac:dyDescent="0.2">
      <c r="B28">
        <v>0.6</v>
      </c>
      <c r="C28" s="4">
        <v>11540</v>
      </c>
      <c r="D28" s="5">
        <v>423</v>
      </c>
      <c r="E28" t="s">
        <v>17</v>
      </c>
      <c r="F28" s="2">
        <f t="shared" ref="F28" si="11">C28/(C28+C29)</f>
        <v>0.93169707734538998</v>
      </c>
      <c r="G28" s="2">
        <f t="shared" ref="G28" si="12">C28/(C28+D28)</f>
        <v>0.96464097634372648</v>
      </c>
      <c r="H28" s="2">
        <f>(C28+D29)/SUM(C28:D29)</f>
        <v>0.90644352698319075</v>
      </c>
      <c r="I28" s="2">
        <f>1-H28</f>
        <v>9.355647301680925E-2</v>
      </c>
      <c r="J28" s="2">
        <f>2*(G28*F28)/(F28+G28)</f>
        <v>0.94788286993305693</v>
      </c>
    </row>
    <row r="29" spans="1:10" x14ac:dyDescent="0.2">
      <c r="C29" s="6">
        <v>846</v>
      </c>
      <c r="D29" s="7">
        <v>755</v>
      </c>
    </row>
    <row r="31" spans="1:10" x14ac:dyDescent="0.2">
      <c r="B31">
        <v>0.8</v>
      </c>
      <c r="C31" s="4">
        <v>11518</v>
      </c>
      <c r="D31" s="5">
        <v>445</v>
      </c>
      <c r="E31" t="s">
        <v>18</v>
      </c>
      <c r="F31" s="2">
        <f t="shared" ref="F31" si="13">C31/(C31+C32)</f>
        <v>0.93361433087460488</v>
      </c>
      <c r="G31" s="2">
        <f t="shared" ref="G31" si="14">C31/(C31+D31)</f>
        <v>0.96280197274931034</v>
      </c>
      <c r="H31" s="2">
        <f>(C31+D32)/SUM(C31:D32)</f>
        <v>0.90681214980831615</v>
      </c>
      <c r="I31" s="2">
        <f>1-H31</f>
        <v>9.3187850191683852E-2</v>
      </c>
      <c r="J31" s="2">
        <f>2*(G31*F31)/(F31+G31)</f>
        <v>0.94798353909465016</v>
      </c>
    </row>
    <row r="32" spans="1:10" x14ac:dyDescent="0.2">
      <c r="C32" s="6">
        <v>819</v>
      </c>
      <c r="D32" s="7">
        <v>782</v>
      </c>
    </row>
    <row r="33" spans="1:10" x14ac:dyDescent="0.2">
      <c r="C33" s="10"/>
      <c r="D33" s="10"/>
    </row>
    <row r="34" spans="1:10" x14ac:dyDescent="0.2">
      <c r="A34" s="11"/>
      <c r="B34" s="11">
        <v>1</v>
      </c>
      <c r="C34" s="12">
        <v>11529</v>
      </c>
      <c r="D34" s="13">
        <v>434</v>
      </c>
      <c r="E34" s="11" t="s">
        <v>19</v>
      </c>
      <c r="F34" s="14">
        <v>0.95599999999999996</v>
      </c>
      <c r="G34" s="14">
        <v>0.998</v>
      </c>
      <c r="H34" s="14">
        <v>0.95399999999999996</v>
      </c>
      <c r="I34" s="14">
        <v>4.5999999999999999E-2</v>
      </c>
      <c r="J34" s="14">
        <v>0.97599999999999998</v>
      </c>
    </row>
    <row r="35" spans="1:10" x14ac:dyDescent="0.2">
      <c r="A35" s="11"/>
      <c r="B35" s="11"/>
      <c r="C35" s="15">
        <v>802</v>
      </c>
      <c r="D35" s="16">
        <v>799</v>
      </c>
      <c r="E35" s="11"/>
      <c r="F35" s="11"/>
      <c r="G35" s="11"/>
      <c r="H35" s="11"/>
      <c r="I35" s="11"/>
      <c r="J35" s="11"/>
    </row>
    <row r="36" spans="1:10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8" spans="1:10" x14ac:dyDescent="0.2">
      <c r="A38" s="3" t="s">
        <v>2</v>
      </c>
      <c r="B38">
        <v>10</v>
      </c>
      <c r="C38" s="4">
        <v>11461</v>
      </c>
      <c r="D38" s="5">
        <v>502</v>
      </c>
      <c r="E38" t="s">
        <v>20</v>
      </c>
      <c r="F38" s="2">
        <f t="shared" ref="F38" si="15">C38/(C38+C39)</f>
        <v>0.934447615165104</v>
      </c>
      <c r="G38" s="2">
        <f t="shared" ref="G38" si="16">C38/(C38+D38)</f>
        <v>0.95803728161832313</v>
      </c>
      <c r="H38" s="2">
        <f>(C38+D39)/SUM(C38:D39)</f>
        <v>0.90371571807726336</v>
      </c>
      <c r="I38" s="2">
        <f>1-H38</f>
        <v>9.6284281922736636E-2</v>
      </c>
      <c r="J38" s="2">
        <f>2*(G38*F38)/(F38+G38)</f>
        <v>0.94609542677893343</v>
      </c>
    </row>
    <row r="39" spans="1:10" x14ac:dyDescent="0.2">
      <c r="C39" s="6">
        <v>804</v>
      </c>
      <c r="D39" s="7">
        <v>797</v>
      </c>
    </row>
    <row r="41" spans="1:10" x14ac:dyDescent="0.2">
      <c r="B41">
        <v>20</v>
      </c>
      <c r="C41" s="4">
        <v>11519</v>
      </c>
      <c r="D41" s="5">
        <v>444</v>
      </c>
      <c r="E41" t="s">
        <v>21</v>
      </c>
      <c r="F41" s="2">
        <f t="shared" ref="F41" si="17">C41/(C41+C42)</f>
        <v>0.93354404732960528</v>
      </c>
      <c r="G41" s="2">
        <f t="shared" ref="G41" si="18">C41/(C41+D41)</f>
        <v>0.96288556382178381</v>
      </c>
      <c r="H41" s="2">
        <f>(C41+D42)/SUM(C41:D42)</f>
        <v>0.90681214980831615</v>
      </c>
      <c r="I41" s="2">
        <f>1-H41</f>
        <v>9.3187850191683852E-2</v>
      </c>
      <c r="J41" s="2">
        <f>2*(G41*F41)/(F41+G41)</f>
        <v>0.94798781993251591</v>
      </c>
    </row>
    <row r="42" spans="1:10" x14ac:dyDescent="0.2">
      <c r="C42" s="6">
        <v>820</v>
      </c>
      <c r="D42" s="7">
        <v>781</v>
      </c>
    </row>
    <row r="44" spans="1:10" x14ac:dyDescent="0.2">
      <c r="B44">
        <v>40</v>
      </c>
      <c r="C44" s="4">
        <v>11514</v>
      </c>
      <c r="D44" s="5">
        <v>449</v>
      </c>
      <c r="E44" t="s">
        <v>22</v>
      </c>
      <c r="F44" s="2">
        <f t="shared" ref="F44" si="19">C44/(C44+C45)</f>
        <v>0.93442622950819676</v>
      </c>
      <c r="G44" s="2">
        <f t="shared" ref="G44" si="20">C44/(C44+D44)</f>
        <v>0.96246760845941648</v>
      </c>
      <c r="H44" s="2">
        <f>(C44+D45)/SUM(C44:D45)</f>
        <v>0.90732822176349159</v>
      </c>
      <c r="I44" s="2">
        <f>1-H44</f>
        <v>9.2671778236508406E-2</v>
      </c>
      <c r="J44" s="2">
        <f>2*(G44*F44)/(F44+G44)</f>
        <v>0.94823965410747368</v>
      </c>
    </row>
    <row r="45" spans="1:10" x14ac:dyDescent="0.2">
      <c r="C45" s="6">
        <v>808</v>
      </c>
      <c r="D45" s="7">
        <v>793</v>
      </c>
    </row>
    <row r="47" spans="1:10" x14ac:dyDescent="0.2">
      <c r="B47">
        <v>50</v>
      </c>
      <c r="C47" s="4">
        <v>11529</v>
      </c>
      <c r="D47" s="5">
        <v>434</v>
      </c>
      <c r="E47" t="s">
        <v>23</v>
      </c>
      <c r="F47" s="2">
        <f t="shared" ref="F47" si="21">C47/(C47+C48)</f>
        <v>0.932842462982442</v>
      </c>
      <c r="G47" s="2">
        <f t="shared" ref="G47" si="22">C47/(C47+D47)</f>
        <v>0.96372147454651846</v>
      </c>
      <c r="H47" s="2">
        <f>(C47+D48)/SUM(C47:D48)</f>
        <v>0.90681214980831615</v>
      </c>
      <c r="I47" s="2">
        <f>1-H47</f>
        <v>9.3187850191683852E-2</v>
      </c>
      <c r="J47" s="2">
        <f>2*(G47*F47)/(F47+G47)</f>
        <v>0.94803058958967201</v>
      </c>
    </row>
    <row r="48" spans="1:10" x14ac:dyDescent="0.2">
      <c r="C48" s="6">
        <v>830</v>
      </c>
      <c r="D48" s="7">
        <v>771</v>
      </c>
    </row>
    <row r="50" spans="1:10" x14ac:dyDescent="0.2">
      <c r="B50">
        <v>100</v>
      </c>
      <c r="C50" s="4">
        <v>11551</v>
      </c>
      <c r="D50" s="5">
        <v>412</v>
      </c>
      <c r="E50" t="s">
        <v>24</v>
      </c>
      <c r="F50" s="2">
        <f>C50/(C50+C51)</f>
        <v>0.93198321768597714</v>
      </c>
      <c r="G50" s="2">
        <f t="shared" ref="G50" si="23">C50/(C50+D50)</f>
        <v>0.9655604781409346</v>
      </c>
      <c r="H50" s="2">
        <f>(C50+D51)/SUM(C50:D51)</f>
        <v>0.90747567089354175</v>
      </c>
      <c r="I50" s="2">
        <f>1-H50</f>
        <v>9.2524329106458247E-2</v>
      </c>
      <c r="J50" s="2">
        <f>2*(G50*F50)/(F50+G50)</f>
        <v>0.94847477111302714</v>
      </c>
    </row>
    <row r="51" spans="1:10" x14ac:dyDescent="0.2">
      <c r="C51" s="6">
        <v>843</v>
      </c>
      <c r="D51" s="7">
        <v>758</v>
      </c>
    </row>
    <row r="52" spans="1:10" x14ac:dyDescent="0.2">
      <c r="C52" s="10"/>
      <c r="D52" s="10"/>
    </row>
    <row r="53" spans="1:10" x14ac:dyDescent="0.2">
      <c r="B53">
        <v>200</v>
      </c>
      <c r="C53" s="4">
        <v>11540</v>
      </c>
      <c r="D53" s="5">
        <v>423</v>
      </c>
      <c r="E53" t="s">
        <v>25</v>
      </c>
      <c r="F53" s="2">
        <f>C53/(C53+C54)</f>
        <v>0.93214862681744748</v>
      </c>
      <c r="G53" s="2">
        <f t="shared" ref="G53" si="24">C53/(C53+D53)</f>
        <v>0.96464097634372648</v>
      </c>
      <c r="H53" s="2">
        <f>(C53+D54)/SUM(C53:D54)</f>
        <v>0.90688587437334123</v>
      </c>
      <c r="I53" s="2">
        <f>1-H53</f>
        <v>9.3114125626658772E-2</v>
      </c>
      <c r="J53" s="2">
        <f>2*(G53*F53)/(F53+G53)</f>
        <v>0.94811650166372263</v>
      </c>
    </row>
    <row r="54" spans="1:10" x14ac:dyDescent="0.2">
      <c r="C54" s="6">
        <v>840</v>
      </c>
      <c r="D54" s="7">
        <v>761</v>
      </c>
    </row>
    <row r="57" spans="1:10" x14ac:dyDescent="0.2">
      <c r="A57" s="3" t="s">
        <v>3</v>
      </c>
      <c r="B57">
        <v>1</v>
      </c>
      <c r="C57" s="4">
        <v>11521</v>
      </c>
      <c r="D57" s="5">
        <v>442</v>
      </c>
      <c r="E57" t="s">
        <v>27</v>
      </c>
      <c r="F57" s="2">
        <f t="shared" ref="F57" si="25">C57/(C57+C58)</f>
        <v>0.93416038271304624</v>
      </c>
      <c r="G57" s="2">
        <f t="shared" ref="G57" si="26">C57/(C57+D57)</f>
        <v>0.96305274596673074</v>
      </c>
      <c r="H57" s="2">
        <f>(C57+D58)/SUM(C57:D58)</f>
        <v>0.90754939545856683</v>
      </c>
      <c r="I57" s="2">
        <f>1-H57</f>
        <v>9.2450604541433168E-2</v>
      </c>
      <c r="J57" s="2">
        <f>2*(G57*F57)/(F57+G57)</f>
        <v>0.94838656568982549</v>
      </c>
    </row>
    <row r="58" spans="1:10" x14ac:dyDescent="0.2">
      <c r="C58" s="6">
        <v>812</v>
      </c>
      <c r="D58" s="7">
        <v>789</v>
      </c>
    </row>
    <row r="60" spans="1:10" x14ac:dyDescent="0.2">
      <c r="B60">
        <v>0.8</v>
      </c>
      <c r="C60" s="4">
        <v>11541</v>
      </c>
      <c r="D60" s="5">
        <v>422</v>
      </c>
      <c r="E60" t="s">
        <v>26</v>
      </c>
      <c r="F60" s="2">
        <f t="shared" ref="F60" si="27">C60/(C60+C61)</f>
        <v>0.9320035532584996</v>
      </c>
      <c r="G60" s="2">
        <f t="shared" ref="G60" si="28">C60/(C60+D60)</f>
        <v>0.96472456741619994</v>
      </c>
      <c r="H60" s="2">
        <f>(C60+D61)/SUM(C60:D61)</f>
        <v>0.90681214980831615</v>
      </c>
      <c r="I60" s="2">
        <f>1-H60</f>
        <v>9.3187850191683852E-2</v>
      </c>
      <c r="J60" s="2">
        <f>2*(G60*F60)/(F60+G60)</f>
        <v>0.94808182042224598</v>
      </c>
    </row>
    <row r="61" spans="1:10" x14ac:dyDescent="0.2">
      <c r="C61" s="6">
        <v>842</v>
      </c>
      <c r="D61" s="7">
        <v>759</v>
      </c>
    </row>
    <row r="63" spans="1:10" x14ac:dyDescent="0.2">
      <c r="B63">
        <v>0.6</v>
      </c>
      <c r="C63" s="4">
        <v>11522</v>
      </c>
      <c r="D63" s="5">
        <v>441</v>
      </c>
      <c r="E63" t="s">
        <v>28</v>
      </c>
      <c r="F63" s="2">
        <f t="shared" ref="F63" si="29">C63/(C63+C64)</f>
        <v>0.93454456971368316</v>
      </c>
      <c r="G63" s="2">
        <f t="shared" ref="G63" si="30">C63/(C63+D63)</f>
        <v>0.9631363370392042</v>
      </c>
      <c r="H63" s="2">
        <f>(C63+D64)/SUM(C63:D64)</f>
        <v>0.9079917428487172</v>
      </c>
      <c r="I63" s="2">
        <f>1-H63</f>
        <v>9.2008257151282802E-2</v>
      </c>
      <c r="J63" s="2">
        <f>2*(G63*F63)/(F63+G63)</f>
        <v>0.94862506174872396</v>
      </c>
    </row>
    <row r="64" spans="1:10" x14ac:dyDescent="0.2">
      <c r="C64" s="6">
        <v>807</v>
      </c>
      <c r="D64" s="7">
        <v>794</v>
      </c>
    </row>
    <row r="66" spans="2:10" x14ac:dyDescent="0.2">
      <c r="B66">
        <v>0.4</v>
      </c>
      <c r="C66" s="4">
        <v>11558</v>
      </c>
      <c r="D66" s="5">
        <v>405</v>
      </c>
      <c r="E66" t="s">
        <v>29</v>
      </c>
      <c r="F66" s="2">
        <f t="shared" ref="F66" si="31">C66/(C66+C67)</f>
        <v>0.93104559368454975</v>
      </c>
      <c r="G66" s="2">
        <f t="shared" ref="G66" si="32">C66/(C66+D66)</f>
        <v>0.96614561564824875</v>
      </c>
      <c r="H66" s="2">
        <f>(C66+D67)/SUM(C66:D67)</f>
        <v>0.90703332350339128</v>
      </c>
      <c r="I66" s="2">
        <f>1-H66</f>
        <v>9.2966676496608724E-2</v>
      </c>
      <c r="J66" s="2">
        <f>2*(G66*F66)/(F66+G66)</f>
        <v>0.94827091110472983</v>
      </c>
    </row>
    <row r="67" spans="2:10" x14ac:dyDescent="0.2">
      <c r="C67" s="6">
        <v>856</v>
      </c>
      <c r="D67" s="7">
        <v>745</v>
      </c>
    </row>
    <row r="69" spans="2:10" x14ac:dyDescent="0.2">
      <c r="B69">
        <v>0.3</v>
      </c>
      <c r="C69" s="4">
        <v>11596</v>
      </c>
      <c r="D69" s="5">
        <v>367</v>
      </c>
      <c r="E69" t="s">
        <v>30</v>
      </c>
      <c r="F69" s="2">
        <f t="shared" ref="F69" si="33">C69/(C69+C70)</f>
        <v>0.92612411149269225</v>
      </c>
      <c r="G69" s="2">
        <f t="shared" ref="G69" si="34">C69/(C69+D69)</f>
        <v>0.96932207640224022</v>
      </c>
      <c r="H69" s="2">
        <f>(C69+D70)/SUM(C69:D70)</f>
        <v>0.90474786198761425</v>
      </c>
      <c r="I69" s="2">
        <f>1-H69</f>
        <v>9.5252138012385745E-2</v>
      </c>
      <c r="J69" s="2">
        <f>2*(G69*F69)/(F69+G69)</f>
        <v>0.94723084463322982</v>
      </c>
    </row>
    <row r="70" spans="2:10" x14ac:dyDescent="0.2">
      <c r="C70" s="6">
        <v>925</v>
      </c>
      <c r="D70" s="7">
        <v>676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Zych</dc:creator>
  <cp:lastModifiedBy>Korzeniewski Michał (276344)</cp:lastModifiedBy>
  <dcterms:created xsi:type="dcterms:W3CDTF">2020-01-26T08:45:20Z</dcterms:created>
  <dcterms:modified xsi:type="dcterms:W3CDTF">2020-01-26T16:49:15Z</dcterms:modified>
</cp:coreProperties>
</file>