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RProject/mowRandomForest/wyniki/"/>
    </mc:Choice>
  </mc:AlternateContent>
  <xr:revisionPtr revIDLastSave="0" documentId="13_ncr:1_{54E67D0F-39DF-164A-AECF-1C24C94FAACC}" xr6:coauthVersionLast="45" xr6:coauthVersionMax="45" xr10:uidLastSave="{00000000-0000-0000-0000-000000000000}"/>
  <bookViews>
    <workbookView xWindow="21960" yWindow="460" windowWidth="29240" windowHeight="16820" xr2:uid="{12E40DAD-8BD4-4E79-AA9A-A326F964F4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F6" i="1"/>
  <c r="H60" i="1"/>
  <c r="I60" i="1" s="1"/>
  <c r="H57" i="1"/>
  <c r="I57" i="1" s="1"/>
  <c r="H54" i="1"/>
  <c r="I54" i="1" s="1"/>
  <c r="H50" i="1"/>
  <c r="I50" i="1" s="1"/>
  <c r="H47" i="1"/>
  <c r="I47" i="1" s="1"/>
  <c r="H44" i="1"/>
  <c r="I44" i="1" s="1"/>
  <c r="H41" i="1"/>
  <c r="I41" i="1" s="1"/>
  <c r="H38" i="1"/>
  <c r="I38" i="1" s="1"/>
  <c r="H34" i="1"/>
  <c r="I34" i="1" s="1"/>
  <c r="H31" i="1"/>
  <c r="I31" i="1" s="1"/>
  <c r="H28" i="1"/>
  <c r="I28" i="1" s="1"/>
  <c r="H25" i="1"/>
  <c r="I25" i="1" s="1"/>
  <c r="H22" i="1"/>
  <c r="I22" i="1" s="1"/>
  <c r="H18" i="1"/>
  <c r="I18" i="1" s="1"/>
  <c r="H15" i="1"/>
  <c r="I15" i="1" s="1"/>
  <c r="H12" i="1"/>
  <c r="I12" i="1" s="1"/>
  <c r="H9" i="1"/>
  <c r="I9" i="1" s="1"/>
  <c r="H6" i="1"/>
  <c r="I6" i="1" s="1"/>
  <c r="G60" i="1"/>
  <c r="F60" i="1"/>
  <c r="G57" i="1"/>
  <c r="F57" i="1"/>
  <c r="G54" i="1"/>
  <c r="F54" i="1"/>
  <c r="G50" i="1"/>
  <c r="F50" i="1"/>
  <c r="G47" i="1"/>
  <c r="F47" i="1"/>
  <c r="G44" i="1"/>
  <c r="F44" i="1"/>
  <c r="G41" i="1"/>
  <c r="F41" i="1"/>
  <c r="G38" i="1"/>
  <c r="F38" i="1"/>
  <c r="F28" i="1"/>
  <c r="G28" i="1"/>
  <c r="F31" i="1"/>
  <c r="G31" i="1"/>
  <c r="J31" i="1" s="1"/>
  <c r="F34" i="1"/>
  <c r="G34" i="1"/>
  <c r="G25" i="1"/>
  <c r="G22" i="1"/>
  <c r="F25" i="1"/>
  <c r="F22" i="1"/>
  <c r="G12" i="1"/>
  <c r="J12" i="1" s="1"/>
  <c r="G15" i="1"/>
  <c r="J15" i="1" s="1"/>
  <c r="G18" i="1"/>
  <c r="G9" i="1"/>
  <c r="F12" i="1"/>
  <c r="F15" i="1"/>
  <c r="F18" i="1"/>
  <c r="F9" i="1"/>
  <c r="J28" i="1" l="1"/>
  <c r="J44" i="1"/>
  <c r="J57" i="1"/>
  <c r="J47" i="1"/>
  <c r="J60" i="1"/>
  <c r="J22" i="1"/>
  <c r="J9" i="1"/>
  <c r="J25" i="1"/>
  <c r="J50" i="1"/>
  <c r="J34" i="1"/>
  <c r="J41" i="1"/>
  <c r="J54" i="1"/>
  <c r="J38" i="1"/>
  <c r="J6" i="1"/>
  <c r="J18" i="1"/>
</calcChain>
</file>

<file path=xl/sharedStrings.xml><?xml version="1.0" encoding="utf-8"?>
<sst xmlns="http://schemas.openxmlformats.org/spreadsheetml/2006/main" count="13" uniqueCount="13">
  <si>
    <t>complexity</t>
  </si>
  <si>
    <t>subset</t>
  </si>
  <si>
    <t>trees</t>
  </si>
  <si>
    <t>z ratio</t>
  </si>
  <si>
    <t>precision</t>
  </si>
  <si>
    <t>recall</t>
  </si>
  <si>
    <t>accuracy</t>
  </si>
  <si>
    <t>error rate</t>
  </si>
  <si>
    <t>TP</t>
  </si>
  <si>
    <t>FP</t>
  </si>
  <si>
    <t>FN</t>
  </si>
  <si>
    <t>TN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</si>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</sst>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Arkusz1!$B$22:$B$35</c:f>
              <c:numCache>
                <c:formatCode>General</c:formatCode>
                <c:ptCount val="14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</c:numCache>
            </c:numRef>
          </c:xVal>
          <c:yVal>
            <c:numRef>
              <c:f>Arkusz1!$F$22:$F$35</c:f>
              <c:numCache>
                <c:formatCode>General</c:formatCode>
                <c:ptCount val="14"/>
                <c:pt idx="0" formatCode="0.000">
                  <c:v>0.85501169260543508</c:v>
                </c:pt>
                <c:pt idx="3" formatCode="0.000">
                  <c:v>0.8652418631209724</c:v>
                </c:pt>
                <c:pt idx="6" formatCode="0.000">
                  <c:v>0.8671728304351376</c:v>
                </c:pt>
                <c:pt idx="9" formatCode="0.000">
                  <c:v>0.86322287199480185</c:v>
                </c:pt>
                <c:pt idx="12" formatCode="0.000">
                  <c:v>0.86095607862169377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9-4EC9-ADE8-FA5B5F27B8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Arkusz1!$B$22:$B$35</c:f>
              <c:numCache>
                <c:formatCode>General</c:formatCode>
                <c:ptCount val="14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</c:numCache>
            </c:numRef>
          </c:xVal>
          <c:yVal>
            <c:numRef>
              <c:f>Arkusz1!$G$22:$G$35</c:f>
              <c:numCache>
                <c:formatCode>General</c:formatCode>
                <c:ptCount val="14"/>
                <c:pt idx="0" formatCode="0.000">
                  <c:v>0.9491540596186554</c:v>
                </c:pt>
                <c:pt idx="3" formatCode="0.000">
                  <c:v>0.94951212962134102</c:v>
                </c:pt>
                <c:pt idx="6" formatCode="0.000">
                  <c:v>0.95085489213141172</c:v>
                </c:pt>
                <c:pt idx="9" formatCode="0.000">
                  <c:v>0.95139199713543998</c:v>
                </c:pt>
                <c:pt idx="12" formatCode="0.000">
                  <c:v>0.95282427714618212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9-4EC9-ADE8-FA5B5F27B8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Arkusz1!$B$22:$B$35</c:f>
              <c:numCache>
                <c:formatCode>General</c:formatCode>
                <c:ptCount val="14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</c:numCache>
            </c:numRef>
          </c:xVal>
          <c:yVal>
            <c:numRef>
              <c:f>Arkusz1!$H$22:$H$35</c:f>
              <c:numCache>
                <c:formatCode>General</c:formatCode>
                <c:ptCount val="14"/>
                <c:pt idx="0" formatCode="0.000">
                  <c:v>0.83952794357026583</c:v>
                </c:pt>
                <c:pt idx="3" formatCode="0.000">
                  <c:v>0.84877849051453524</c:v>
                </c:pt>
                <c:pt idx="6" formatCode="0.000">
                  <c:v>0.85150812064965198</c:v>
                </c:pt>
                <c:pt idx="9" formatCode="0.000">
                  <c:v>0.84802784222737815</c:v>
                </c:pt>
                <c:pt idx="12" formatCode="0.000">
                  <c:v>0.84673126791319775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9-4EC9-ADE8-FA5B5F27B8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Arkusz1!$B$22:$B$35</c:f>
              <c:numCache>
                <c:formatCode>General</c:formatCode>
                <c:ptCount val="14"/>
                <c:pt idx="0">
                  <c:v>0.1</c:v>
                </c:pt>
                <c:pt idx="3">
                  <c:v>0.2</c:v>
                </c:pt>
                <c:pt idx="6">
                  <c:v>0.4</c:v>
                </c:pt>
                <c:pt idx="9">
                  <c:v>0.6</c:v>
                </c:pt>
                <c:pt idx="12">
                  <c:v>0.8</c:v>
                </c:pt>
              </c:numCache>
            </c:numRef>
          </c:xVal>
          <c:yVal>
            <c:numRef>
              <c:f>Arkusz1!$J$22:$J$35</c:f>
              <c:numCache>
                <c:formatCode>General</c:formatCode>
                <c:ptCount val="14"/>
                <c:pt idx="0" formatCode="0.000">
                  <c:v>0.89962667571695232</c:v>
                </c:pt>
                <c:pt idx="3" formatCode="0.000">
                  <c:v>0.90542040119504918</c:v>
                </c:pt>
                <c:pt idx="6" formatCode="0.000">
                  <c:v>0.90708795900939365</c:v>
                </c:pt>
                <c:pt idx="9" formatCode="0.000">
                  <c:v>0.90516543882808853</c:v>
                </c:pt>
                <c:pt idx="12" formatCode="0.000">
                  <c:v>0.90456361009603126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9-4EC9-ADE8-FA5B5F27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subset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Arkusz1!$B$38:$B$51</c:f>
              <c:numCache>
                <c:formatCode>General</c:formatCode>
                <c:ptCount val="14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Arkusz1!$F$38:$F$51</c:f>
              <c:numCache>
                <c:formatCode>General</c:formatCode>
                <c:ptCount val="14"/>
                <c:pt idx="0" formatCode="0.000">
                  <c:v>0.86241883116883122</c:v>
                </c:pt>
                <c:pt idx="3" formatCode="0.000">
                  <c:v>0.86379520520113773</c:v>
                </c:pt>
                <c:pt idx="6" formatCode="0.000">
                  <c:v>0.86365483058422032</c:v>
                </c:pt>
                <c:pt idx="9" formatCode="0.000">
                  <c:v>0.86350341241468964</c:v>
                </c:pt>
                <c:pt idx="12" formatCode="0.000">
                  <c:v>0.86369913085858174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7-49DA-B666-70C73DFE46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Arkusz1!$B$38:$B$51</c:f>
              <c:numCache>
                <c:formatCode>General</c:formatCode>
                <c:ptCount val="14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Arkusz1!$G$38:$G$51</c:f>
              <c:numCache>
                <c:formatCode>General</c:formatCode>
                <c:ptCount val="14"/>
                <c:pt idx="0" formatCode="0.000">
                  <c:v>0.9511234446334258</c:v>
                </c:pt>
                <c:pt idx="3" formatCode="0.000">
                  <c:v>0.95148151463611141</c:v>
                </c:pt>
                <c:pt idx="6" formatCode="0.000">
                  <c:v>0.95148151463611141</c:v>
                </c:pt>
                <c:pt idx="9" formatCode="0.000">
                  <c:v>0.95139199713543998</c:v>
                </c:pt>
                <c:pt idx="12" formatCode="0.000">
                  <c:v>0.95183958463879692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7-49DA-B666-70C73DFE4635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Arkusz1!$B$38:$B$51</c:f>
              <c:numCache>
                <c:formatCode>General</c:formatCode>
                <c:ptCount val="14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Arkusz1!$H$38:$H$51</c:f>
              <c:numCache>
                <c:formatCode>General</c:formatCode>
                <c:ptCount val="14"/>
                <c:pt idx="0" formatCode="0.000">
                  <c:v>0.84707247168008737</c:v>
                </c:pt>
                <c:pt idx="3" formatCode="0.000">
                  <c:v>0.84864200900777942</c:v>
                </c:pt>
                <c:pt idx="6" formatCode="0.000">
                  <c:v>0.84850552750102359</c:v>
                </c:pt>
                <c:pt idx="9" formatCode="0.000">
                  <c:v>0.84830080524088991</c:v>
                </c:pt>
                <c:pt idx="12" formatCode="0.000">
                  <c:v>0.84877849051453524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7-49DA-B666-70C73DFE4635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Arkusz1!$B$38:$B$51</c:f>
              <c:numCache>
                <c:formatCode>General</c:formatCode>
                <c:ptCount val="14"/>
                <c:pt idx="0">
                  <c:v>10</c:v>
                </c:pt>
                <c:pt idx="3">
                  <c:v>20</c:v>
                </c:pt>
                <c:pt idx="6">
                  <c:v>40</c:v>
                </c:pt>
                <c:pt idx="9">
                  <c:v>50</c:v>
                </c:pt>
                <c:pt idx="12">
                  <c:v>100</c:v>
                </c:pt>
              </c:numCache>
            </c:numRef>
          </c:xVal>
          <c:yVal>
            <c:numRef>
              <c:f>Arkusz1!$J$38:$J$51</c:f>
              <c:numCache>
                <c:formatCode>General</c:formatCode>
                <c:ptCount val="14"/>
                <c:pt idx="0" formatCode="0.000">
                  <c:v>0.90460176237708068</c:v>
                </c:pt>
                <c:pt idx="3" formatCode="0.000">
                  <c:v>0.90552053160674717</c:v>
                </c:pt>
                <c:pt idx="6" formatCode="0.000">
                  <c:v>0.90544339381548677</c:v>
                </c:pt>
                <c:pt idx="9" formatCode="0.000">
                  <c:v>0.90531964734443537</c:v>
                </c:pt>
                <c:pt idx="12" formatCode="0.000">
                  <c:v>0.90562984413593395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F7-49DA-B666-70C73DFE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trees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Arkusz1!$B$6:$B$19</c:f>
              <c:numCache>
                <c:formatCode>General</c:formatCode>
                <c:ptCount val="14"/>
                <c:pt idx="0">
                  <c:v>0.05</c:v>
                </c:pt>
                <c:pt idx="3">
                  <c:v>0.01</c:v>
                </c:pt>
                <c:pt idx="6">
                  <c:v>5.0000000000000001E-3</c:v>
                </c:pt>
                <c:pt idx="9">
                  <c:v>1E-3</c:v>
                </c:pt>
                <c:pt idx="12" formatCode="0.00E+00">
                  <c:v>5.0000000000000001E-4</c:v>
                </c:pt>
              </c:numCache>
            </c:numRef>
          </c:xVal>
          <c:yVal>
            <c:numRef>
              <c:f>Arkusz1!$F$6:$F$19</c:f>
              <c:numCache>
                <c:formatCode>0.000</c:formatCode>
                <c:ptCount val="14"/>
                <c:pt idx="0">
                  <c:v>0.86162451361867709</c:v>
                </c:pt>
                <c:pt idx="3">
                  <c:v>0.86323815704088258</c:v>
                </c:pt>
                <c:pt idx="6">
                  <c:v>0.87035664278066061</c:v>
                </c:pt>
                <c:pt idx="9">
                  <c:v>0.86770841855518288</c:v>
                </c:pt>
                <c:pt idx="12">
                  <c:v>0.8565283199235243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C-4E35-9C5D-06DCEE16739D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Arkusz1!$B$6:$B$19</c:f>
              <c:numCache>
                <c:formatCode>General</c:formatCode>
                <c:ptCount val="14"/>
                <c:pt idx="0">
                  <c:v>0.05</c:v>
                </c:pt>
                <c:pt idx="3">
                  <c:v>0.01</c:v>
                </c:pt>
                <c:pt idx="6">
                  <c:v>5.0000000000000001E-3</c:v>
                </c:pt>
                <c:pt idx="9">
                  <c:v>1E-3</c:v>
                </c:pt>
                <c:pt idx="12" formatCode="0.00E+00">
                  <c:v>5.0000000000000001E-4</c:v>
                </c:pt>
              </c:numCache>
            </c:numRef>
          </c:xVal>
          <c:yVal>
            <c:numRef>
              <c:f>Arkusz1!$G$6:$G$19</c:f>
              <c:numCache>
                <c:formatCode>0.000</c:formatCode>
                <c:ptCount val="14"/>
                <c:pt idx="0">
                  <c:v>0.95148151463611141</c:v>
                </c:pt>
                <c:pt idx="3">
                  <c:v>0.95264524214483937</c:v>
                </c:pt>
                <c:pt idx="6">
                  <c:v>0.94593142959448573</c:v>
                </c:pt>
                <c:pt idx="9">
                  <c:v>0.94942261212066958</c:v>
                </c:pt>
                <c:pt idx="12">
                  <c:v>0.96249216721869124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C-4E35-9C5D-06DCEE16739D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Arkusz1!$B$6:$B$19</c:f>
              <c:numCache>
                <c:formatCode>General</c:formatCode>
                <c:ptCount val="14"/>
                <c:pt idx="0">
                  <c:v>0.05</c:v>
                </c:pt>
                <c:pt idx="3">
                  <c:v>0.01</c:v>
                </c:pt>
                <c:pt idx="6">
                  <c:v>5.0000000000000001E-3</c:v>
                </c:pt>
                <c:pt idx="9">
                  <c:v>1E-3</c:v>
                </c:pt>
                <c:pt idx="12" formatCode="0.00E+00">
                  <c:v>5.0000000000000001E-4</c:v>
                </c:pt>
              </c:numCache>
            </c:numRef>
          </c:xVal>
          <c:yVal>
            <c:numRef>
              <c:f>Arkusz1!$H$6:$H$19</c:f>
              <c:numCache>
                <c:formatCode>General</c:formatCode>
                <c:ptCount val="14"/>
                <c:pt idx="0" formatCode="0.000">
                  <c:v>0.84652654565306396</c:v>
                </c:pt>
                <c:pt idx="3" formatCode="0.000">
                  <c:v>0.84884673126791321</c:v>
                </c:pt>
                <c:pt idx="6" formatCode="0.000">
                  <c:v>0.85137163914289615</c:v>
                </c:pt>
                <c:pt idx="9" formatCode="0.000">
                  <c:v>0.8510986761293845</c:v>
                </c:pt>
                <c:pt idx="12" formatCode="0.000">
                  <c:v>0.84850552750102359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C-4E35-9C5D-06DCEE16739D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Arkusz1!$B$6:$B$19</c:f>
              <c:numCache>
                <c:formatCode>General</c:formatCode>
                <c:ptCount val="14"/>
                <c:pt idx="0">
                  <c:v>0.05</c:v>
                </c:pt>
                <c:pt idx="3">
                  <c:v>0.01</c:v>
                </c:pt>
                <c:pt idx="6">
                  <c:v>5.0000000000000001E-3</c:v>
                </c:pt>
                <c:pt idx="9">
                  <c:v>1E-3</c:v>
                </c:pt>
                <c:pt idx="12" formatCode="0.00E+00">
                  <c:v>5.0000000000000001E-4</c:v>
                </c:pt>
              </c:numCache>
            </c:numRef>
          </c:xVal>
          <c:yVal>
            <c:numRef>
              <c:f>Arkusz1!$J$6:$J$19</c:f>
              <c:numCache>
                <c:formatCode>General</c:formatCode>
                <c:ptCount val="14"/>
                <c:pt idx="0" formatCode="0.000">
                  <c:v>0.90432637086825196</c:v>
                </c:pt>
                <c:pt idx="3" formatCode="0.000">
                  <c:v>0.90574066981573687</c:v>
                </c:pt>
                <c:pt idx="6" formatCode="0.000">
                  <c:v>0.90657172271791353</c:v>
                </c:pt>
                <c:pt idx="9" formatCode="0.000">
                  <c:v>0.90672822091134486</c:v>
                </c:pt>
                <c:pt idx="12" formatCode="0.000">
                  <c:v>0.90642387455741025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C-4E35-9C5D-06DCEE16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logBase val="10"/>
          <c:orientation val="minMax"/>
          <c:max val="0.1"/>
          <c:min val="3.0000000000000008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Arkusz1!$B$54:$B$61</c:f>
              <c:numCache>
                <c:formatCode>General</c:formatCode>
                <c:ptCount val="8"/>
                <c:pt idx="0">
                  <c:v>0.6</c:v>
                </c:pt>
                <c:pt idx="3">
                  <c:v>0.3</c:v>
                </c:pt>
                <c:pt idx="6">
                  <c:v>0.1</c:v>
                </c:pt>
              </c:numCache>
            </c:numRef>
          </c:xVal>
          <c:yVal>
            <c:numRef>
              <c:f>Arkusz1!$F$54:$F$61</c:f>
              <c:numCache>
                <c:formatCode>General</c:formatCode>
                <c:ptCount val="8"/>
                <c:pt idx="0" formatCode="0.000">
                  <c:v>0.86358466038349047</c:v>
                </c:pt>
                <c:pt idx="3" formatCode="0.000">
                  <c:v>0.86514657980456022</c:v>
                </c:pt>
                <c:pt idx="6" formatCode="0.000">
                  <c:v>0.79563306190098726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3-4708-88F8-8436AC161A77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Arkusz1!$B$54:$B$61</c:f>
              <c:numCache>
                <c:formatCode>General</c:formatCode>
                <c:ptCount val="8"/>
                <c:pt idx="0">
                  <c:v>0.6</c:v>
                </c:pt>
                <c:pt idx="3">
                  <c:v>0.3</c:v>
                </c:pt>
                <c:pt idx="6">
                  <c:v>0.1</c:v>
                </c:pt>
              </c:numCache>
            </c:numRef>
          </c:xVal>
          <c:yVal>
            <c:numRef>
              <c:f>Arkusz1!$G$54:$G$61</c:f>
              <c:numCache>
                <c:formatCode>General</c:formatCode>
                <c:ptCount val="8"/>
                <c:pt idx="0" formatCode="0.000">
                  <c:v>0.95148151463611141</c:v>
                </c:pt>
                <c:pt idx="3" formatCode="0.000">
                  <c:v>0.95103392713275448</c:v>
                </c:pt>
                <c:pt idx="6" formatCode="0.000">
                  <c:v>0.98836272491272048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3-4708-88F8-8436AC161A77}"/>
            </c:ext>
          </c:extLst>
        </c:ser>
        <c:ser>
          <c:idx val="2"/>
          <c:order val="2"/>
          <c:tx>
            <c:v>accuracy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Arkusz1!$B$54:$B$61</c:f>
              <c:numCache>
                <c:formatCode>General</c:formatCode>
                <c:ptCount val="8"/>
                <c:pt idx="0">
                  <c:v>0.6</c:v>
                </c:pt>
                <c:pt idx="3">
                  <c:v>0.3</c:v>
                </c:pt>
                <c:pt idx="6">
                  <c:v>0.1</c:v>
                </c:pt>
              </c:numCache>
            </c:numRef>
          </c:xVal>
          <c:yVal>
            <c:numRef>
              <c:f>Arkusz1!$H$54:$H$61</c:f>
              <c:numCache>
                <c:formatCode>General</c:formatCode>
                <c:ptCount val="8"/>
                <c:pt idx="0" formatCode="0.000">
                  <c:v>0.84843728674764574</c:v>
                </c:pt>
                <c:pt idx="3" formatCode="0.000">
                  <c:v>0.84966562030844817</c:v>
                </c:pt>
                <c:pt idx="6" formatCode="0.000">
                  <c:v>0.79759792548109731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3-4708-88F8-8436AC161A77}"/>
            </c:ext>
          </c:extLst>
        </c:ser>
        <c:ser>
          <c:idx val="3"/>
          <c:order val="3"/>
          <c:tx>
            <c:v>F-measure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Arkusz1!$B$54:$B$61</c:f>
              <c:numCache>
                <c:formatCode>General</c:formatCode>
                <c:ptCount val="8"/>
                <c:pt idx="0">
                  <c:v>0.6</c:v>
                </c:pt>
                <c:pt idx="3">
                  <c:v>0.3</c:v>
                </c:pt>
                <c:pt idx="6">
                  <c:v>0.1</c:v>
                </c:pt>
              </c:numCache>
            </c:numRef>
          </c:xVal>
          <c:yVal>
            <c:numRef>
              <c:f>Arkusz1!$J$54:$J$61</c:f>
              <c:numCache>
                <c:formatCode>General</c:formatCode>
                <c:ptCount val="8"/>
                <c:pt idx="0" formatCode="0.000">
                  <c:v>0.90540482984794934</c:v>
                </c:pt>
                <c:pt idx="3" formatCode="0.000">
                  <c:v>0.90605944309411113</c:v>
                </c:pt>
                <c:pt idx="6" formatCode="0.000">
                  <c:v>0.88158735228361551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3-4708-88F8-8436AC16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21695"/>
        <c:axId val="227246783"/>
      </c:scatterChart>
      <c:valAx>
        <c:axId val="4012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7246783"/>
        <c:crosses val="autoZero"/>
        <c:crossBetween val="midCat"/>
      </c:valAx>
      <c:valAx>
        <c:axId val="227246783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17</xdr:col>
      <xdr:colOff>601980</xdr:colOff>
      <xdr:row>35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637C77-8F44-418B-AB03-4EB650761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18</xdr:col>
      <xdr:colOff>0</xdr:colOff>
      <xdr:row>51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1B4AEEC-78F8-4919-9565-263670E11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0</xdr:colOff>
      <xdr:row>17</xdr:row>
      <xdr:rowOff>175260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3BF595-B228-4CCA-878E-9F73C101D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53</xdr:row>
      <xdr:rowOff>0</xdr:rowOff>
    </xdr:from>
    <xdr:to>
      <xdr:col>18</xdr:col>
      <xdr:colOff>0</xdr:colOff>
      <xdr:row>67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A7B182F-B5DE-444C-8329-00DB4186E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35BD-FB16-4083-910F-77D845CA9B86}">
  <dimension ref="A2:J66"/>
  <sheetViews>
    <sheetView tabSelected="1" zoomScale="125" workbookViewId="0">
      <pane ySplit="3" topLeftCell="A4" activePane="bottomLeft" state="frozen"/>
      <selection pane="bottomLeft" activeCell="G7" sqref="G7"/>
    </sheetView>
  </sheetViews>
  <sheetFormatPr baseColWidth="10" defaultColWidth="8.83203125" defaultRowHeight="15" x14ac:dyDescent="0.2"/>
  <cols>
    <col min="1" max="1" width="9.83203125" bestFit="1" customWidth="1"/>
    <col min="10" max="10" width="9.83203125" bestFit="1" customWidth="1"/>
  </cols>
  <sheetData>
    <row r="2" spans="1:10" x14ac:dyDescent="0.2">
      <c r="C2" s="4" t="s">
        <v>8</v>
      </c>
      <c r="D2" s="5" t="s">
        <v>10</v>
      </c>
    </row>
    <row r="3" spans="1:10" x14ac:dyDescent="0.2">
      <c r="C3" s="6" t="s">
        <v>9</v>
      </c>
      <c r="D3" s="7" t="s">
        <v>11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12</v>
      </c>
    </row>
    <row r="4" spans="1:10" x14ac:dyDescent="0.2">
      <c r="G4" s="8"/>
    </row>
    <row r="5" spans="1:10" x14ac:dyDescent="0.2">
      <c r="A5" s="3" t="s">
        <v>0</v>
      </c>
    </row>
    <row r="6" spans="1:10" x14ac:dyDescent="0.2">
      <c r="B6">
        <v>0.05</v>
      </c>
      <c r="C6" s="4">
        <v>10629</v>
      </c>
      <c r="D6" s="5">
        <v>542</v>
      </c>
      <c r="F6" s="2">
        <f>C6/(C6+C7)</f>
        <v>0.86162451361867709</v>
      </c>
      <c r="G6" s="2">
        <f>C6/(C6+D6)</f>
        <v>0.95148151463611141</v>
      </c>
      <c r="H6" s="2">
        <f>(C6+D7)/SUM(C6:D7)</f>
        <v>0.84652654565306396</v>
      </c>
      <c r="I6" s="2">
        <f>1-H6</f>
        <v>0.15347345434693604</v>
      </c>
      <c r="J6" s="2">
        <f>2*(G6*F6)/(F6+G6)</f>
        <v>0.90432637086825196</v>
      </c>
    </row>
    <row r="7" spans="1:10" x14ac:dyDescent="0.2">
      <c r="C7" s="6">
        <v>1707</v>
      </c>
      <c r="D7" s="7">
        <v>1776</v>
      </c>
      <c r="F7" s="2"/>
      <c r="G7" s="2"/>
    </row>
    <row r="8" spans="1:10" x14ac:dyDescent="0.2">
      <c r="F8" s="2"/>
      <c r="G8" s="2"/>
    </row>
    <row r="9" spans="1:10" x14ac:dyDescent="0.2">
      <c r="B9">
        <v>0.01</v>
      </c>
      <c r="C9" s="4">
        <v>10642</v>
      </c>
      <c r="D9" s="5">
        <v>529</v>
      </c>
      <c r="F9" s="2">
        <f t="shared" ref="F9:F15" si="0">C9/(C9+C10)</f>
        <v>0.86323815704088258</v>
      </c>
      <c r="G9" s="2">
        <f t="shared" ref="G9" si="1">C9/(C9+D9)</f>
        <v>0.95264524214483937</v>
      </c>
      <c r="H9" s="2">
        <f>(C9+D10)/SUM(C9:D10)</f>
        <v>0.84884673126791321</v>
      </c>
      <c r="I9" s="2">
        <f>1-H9</f>
        <v>0.15115326873208679</v>
      </c>
      <c r="J9" s="2">
        <f>2*(G9*F9)/(F9+G9)</f>
        <v>0.90574066981573687</v>
      </c>
    </row>
    <row r="10" spans="1:10" x14ac:dyDescent="0.2">
      <c r="C10" s="6">
        <v>1686</v>
      </c>
      <c r="D10" s="7">
        <v>1797</v>
      </c>
      <c r="F10" s="2"/>
      <c r="G10" s="2"/>
    </row>
    <row r="11" spans="1:10" x14ac:dyDescent="0.2">
      <c r="F11" s="2"/>
      <c r="G11" s="2"/>
    </row>
    <row r="12" spans="1:10" x14ac:dyDescent="0.2">
      <c r="B12">
        <v>5.0000000000000001E-3</v>
      </c>
      <c r="C12" s="4">
        <v>10567</v>
      </c>
      <c r="D12" s="5">
        <v>604</v>
      </c>
      <c r="F12" s="2">
        <f t="shared" ref="F12" si="2">C12/(C12+C13)</f>
        <v>0.87035664278066061</v>
      </c>
      <c r="G12" s="2">
        <f t="shared" ref="G12" si="3">C12/(C12+D12)</f>
        <v>0.94593142959448573</v>
      </c>
      <c r="H12" s="2">
        <f>(C12+D13)/SUM(C12:D13)</f>
        <v>0.85137163914289615</v>
      </c>
      <c r="I12" s="2">
        <f>1-H12</f>
        <v>0.14862836085710385</v>
      </c>
      <c r="J12" s="2">
        <f>2*(G12*F12)/(F12+G12)</f>
        <v>0.90657172271791353</v>
      </c>
    </row>
    <row r="13" spans="1:10" x14ac:dyDescent="0.2">
      <c r="C13" s="6">
        <v>1574</v>
      </c>
      <c r="D13" s="7">
        <v>1909</v>
      </c>
      <c r="F13" s="2"/>
      <c r="G13" s="2"/>
    </row>
    <row r="14" spans="1:10" x14ac:dyDescent="0.2">
      <c r="F14" s="2"/>
      <c r="G14" s="2"/>
    </row>
    <row r="15" spans="1:10" x14ac:dyDescent="0.2">
      <c r="B15">
        <v>1E-3</v>
      </c>
      <c r="C15" s="4">
        <v>10606</v>
      </c>
      <c r="D15" s="5">
        <v>565</v>
      </c>
      <c r="F15" s="2">
        <f t="shared" si="0"/>
        <v>0.86770841855518288</v>
      </c>
      <c r="G15" s="2">
        <f t="shared" ref="G15" si="4">C15/(C15+D15)</f>
        <v>0.94942261212066958</v>
      </c>
      <c r="H15" s="2">
        <f>(C15+D16)/SUM(C15:D16)</f>
        <v>0.8510986761293845</v>
      </c>
      <c r="I15" s="2">
        <f>1-H15</f>
        <v>0.1489013238706155</v>
      </c>
      <c r="J15" s="2">
        <f>2*(G15*F15)/(F15+G15)</f>
        <v>0.90672822091134486</v>
      </c>
    </row>
    <row r="16" spans="1:10" x14ac:dyDescent="0.2">
      <c r="C16" s="6">
        <v>1617</v>
      </c>
      <c r="D16" s="7">
        <v>1866</v>
      </c>
      <c r="F16" s="2"/>
      <c r="G16" s="2"/>
    </row>
    <row r="17" spans="1:10" x14ac:dyDescent="0.2">
      <c r="F17" s="2"/>
      <c r="G17" s="2"/>
    </row>
    <row r="18" spans="1:10" x14ac:dyDescent="0.2">
      <c r="B18" s="1">
        <v>5.0000000000000001E-4</v>
      </c>
      <c r="C18" s="4">
        <v>10752</v>
      </c>
      <c r="D18" s="5">
        <v>419</v>
      </c>
      <c r="F18" s="2">
        <f t="shared" ref="F18:F22" si="5">C18/(C18+C19)</f>
        <v>0.8565283199235243</v>
      </c>
      <c r="G18" s="2">
        <f t="shared" ref="G18" si="6">C18/(C18+D18)</f>
        <v>0.96249216721869124</v>
      </c>
      <c r="H18" s="2">
        <f>(C18+D19)/SUM(C18:D19)</f>
        <v>0.84850552750102359</v>
      </c>
      <c r="I18" s="2">
        <f>1-H18</f>
        <v>0.15149447249897641</v>
      </c>
      <c r="J18" s="2">
        <f>2*(G18*F18)/(F18+G18)</f>
        <v>0.90642387455741025</v>
      </c>
    </row>
    <row r="19" spans="1:10" x14ac:dyDescent="0.2">
      <c r="C19" s="6">
        <v>1801</v>
      </c>
      <c r="D19" s="7">
        <v>1682</v>
      </c>
      <c r="F19" s="2"/>
    </row>
    <row r="20" spans="1:10" x14ac:dyDescent="0.2">
      <c r="F20" s="2"/>
    </row>
    <row r="22" spans="1:10" x14ac:dyDescent="0.2">
      <c r="A22" s="3" t="s">
        <v>1</v>
      </c>
      <c r="B22">
        <v>0.1</v>
      </c>
      <c r="C22" s="4">
        <v>10603</v>
      </c>
      <c r="D22" s="5">
        <v>568</v>
      </c>
      <c r="F22" s="2">
        <f t="shared" si="5"/>
        <v>0.85501169260543508</v>
      </c>
      <c r="G22" s="2">
        <f t="shared" ref="G22" si="7">C22/(C22+D22)</f>
        <v>0.9491540596186554</v>
      </c>
      <c r="H22" s="2">
        <f>(C22+D23)/SUM(C22:D23)</f>
        <v>0.83952794357026583</v>
      </c>
      <c r="I22" s="2">
        <f>1-H22</f>
        <v>0.16047205642973417</v>
      </c>
      <c r="J22" s="2">
        <f>2*(G22*F22)/(F22+G22)</f>
        <v>0.89962667571695232</v>
      </c>
    </row>
    <row r="23" spans="1:10" x14ac:dyDescent="0.2">
      <c r="C23" s="6">
        <v>1798</v>
      </c>
      <c r="D23" s="7">
        <v>1775</v>
      </c>
    </row>
    <row r="25" spans="1:10" x14ac:dyDescent="0.2">
      <c r="B25">
        <v>0.2</v>
      </c>
      <c r="C25" s="4">
        <v>10607</v>
      </c>
      <c r="D25" s="5">
        <v>564</v>
      </c>
      <c r="F25" s="2">
        <f t="shared" ref="F25" si="8">C25/(C25+C26)</f>
        <v>0.8652418631209724</v>
      </c>
      <c r="G25" s="2">
        <f t="shared" ref="G25" si="9">C25/(C25+D25)</f>
        <v>0.94951212962134102</v>
      </c>
      <c r="H25" s="2">
        <f>(C25+D26)/SUM(C25:D26)</f>
        <v>0.84877849051453524</v>
      </c>
      <c r="I25" s="2">
        <f>1-H25</f>
        <v>0.15122150948546476</v>
      </c>
      <c r="J25" s="2">
        <f>2*(G25*F25)/(F25+G25)</f>
        <v>0.90542040119504918</v>
      </c>
    </row>
    <row r="26" spans="1:10" x14ac:dyDescent="0.2">
      <c r="C26" s="6">
        <v>1652</v>
      </c>
      <c r="D26" s="7">
        <v>1831</v>
      </c>
    </row>
    <row r="28" spans="1:10" x14ac:dyDescent="0.2">
      <c r="B28">
        <v>0.4</v>
      </c>
      <c r="C28" s="4">
        <v>10622</v>
      </c>
      <c r="D28" s="5">
        <v>549</v>
      </c>
      <c r="F28" s="2">
        <f t="shared" ref="F28" si="10">C28/(C28+C29)</f>
        <v>0.8671728304351376</v>
      </c>
      <c r="G28" s="2">
        <f t="shared" ref="G28" si="11">C28/(C28+D28)</f>
        <v>0.95085489213141172</v>
      </c>
      <c r="H28" s="2">
        <f>(C28+D29)/SUM(C28:D29)</f>
        <v>0.85150812064965198</v>
      </c>
      <c r="I28" s="2">
        <f>1-H28</f>
        <v>0.14849187935034802</v>
      </c>
      <c r="J28" s="2">
        <f>2*(G28*F28)/(F28+G28)</f>
        <v>0.90708795900939365</v>
      </c>
    </row>
    <row r="29" spans="1:10" x14ac:dyDescent="0.2">
      <c r="C29" s="6">
        <v>1627</v>
      </c>
      <c r="D29" s="7">
        <v>1856</v>
      </c>
    </row>
    <row r="31" spans="1:10" x14ac:dyDescent="0.2">
      <c r="B31">
        <v>0.6</v>
      </c>
      <c r="C31" s="4">
        <v>10628</v>
      </c>
      <c r="D31" s="5">
        <v>543</v>
      </c>
      <c r="F31" s="2">
        <f t="shared" ref="F31" si="12">C31/(C31+C32)</f>
        <v>0.86322287199480185</v>
      </c>
      <c r="G31" s="2">
        <f t="shared" ref="G31" si="13">C31/(C31+D31)</f>
        <v>0.95139199713543998</v>
      </c>
      <c r="H31" s="2">
        <f>(C31+D32)/SUM(C31:D32)</f>
        <v>0.84802784222737815</v>
      </c>
      <c r="I31" s="2">
        <f>1-H31</f>
        <v>0.15197215777262185</v>
      </c>
      <c r="J31" s="2">
        <f>2*(G31*F31)/(F31+G31)</f>
        <v>0.90516543882808853</v>
      </c>
    </row>
    <row r="32" spans="1:10" x14ac:dyDescent="0.2">
      <c r="C32" s="6">
        <v>1684</v>
      </c>
      <c r="D32" s="7">
        <v>1799</v>
      </c>
    </row>
    <row r="34" spans="1:10" x14ac:dyDescent="0.2">
      <c r="B34">
        <v>0.8</v>
      </c>
      <c r="C34" s="4">
        <v>10644</v>
      </c>
      <c r="D34" s="5">
        <v>527</v>
      </c>
      <c r="F34" s="2">
        <f t="shared" ref="F34" si="14">C34/(C34+C35)</f>
        <v>0.86095607862169377</v>
      </c>
      <c r="G34" s="2">
        <f t="shared" ref="G34" si="15">C34/(C34+D34)</f>
        <v>0.95282427714618212</v>
      </c>
      <c r="H34" s="2">
        <f>(C34+D35)/SUM(C34:D35)</f>
        <v>0.84673126791319775</v>
      </c>
      <c r="I34" s="2">
        <f>1-H34</f>
        <v>0.15326873208680225</v>
      </c>
      <c r="J34" s="2">
        <f>2*(G34*F34)/(F34+G34)</f>
        <v>0.90456361009603126</v>
      </c>
    </row>
    <row r="35" spans="1:10" x14ac:dyDescent="0.2">
      <c r="C35" s="6">
        <v>1719</v>
      </c>
      <c r="D35" s="7">
        <v>1764</v>
      </c>
    </row>
    <row r="38" spans="1:10" x14ac:dyDescent="0.2">
      <c r="A38" s="3" t="s">
        <v>2</v>
      </c>
      <c r="B38">
        <v>10</v>
      </c>
      <c r="C38" s="4">
        <v>10625</v>
      </c>
      <c r="D38" s="5">
        <v>546</v>
      </c>
      <c r="F38" s="2">
        <f t="shared" ref="F38" si="16">C38/(C38+C39)</f>
        <v>0.86241883116883122</v>
      </c>
      <c r="G38" s="2">
        <f t="shared" ref="G38" si="17">C38/(C38+D38)</f>
        <v>0.9511234446334258</v>
      </c>
      <c r="H38" s="2">
        <f>(C38+D39)/SUM(C38:D39)</f>
        <v>0.84707247168008737</v>
      </c>
      <c r="I38" s="2">
        <f>1-H38</f>
        <v>0.15292752831991263</v>
      </c>
      <c r="J38" s="2">
        <f>2*(G38*F38)/(F38+G38)</f>
        <v>0.90460176237708068</v>
      </c>
    </row>
    <row r="39" spans="1:10" x14ac:dyDescent="0.2">
      <c r="C39" s="6">
        <v>1695</v>
      </c>
      <c r="D39" s="7">
        <v>1788</v>
      </c>
    </row>
    <row r="41" spans="1:10" x14ac:dyDescent="0.2">
      <c r="B41">
        <v>20</v>
      </c>
      <c r="C41" s="4">
        <v>10629</v>
      </c>
      <c r="D41" s="5">
        <v>542</v>
      </c>
      <c r="F41" s="2">
        <f t="shared" ref="F41" si="18">C41/(C41+C42)</f>
        <v>0.86379520520113773</v>
      </c>
      <c r="G41" s="2">
        <f t="shared" ref="G41" si="19">C41/(C41+D41)</f>
        <v>0.95148151463611141</v>
      </c>
      <c r="H41" s="2">
        <f>(C41+D42)/SUM(C41:D42)</f>
        <v>0.84864200900777942</v>
      </c>
      <c r="I41" s="2">
        <f>1-H41</f>
        <v>0.15135799099222058</v>
      </c>
      <c r="J41" s="2">
        <f>2*(G41*F41)/(F41+G41)</f>
        <v>0.90552053160674717</v>
      </c>
    </row>
    <row r="42" spans="1:10" x14ac:dyDescent="0.2">
      <c r="C42" s="6">
        <v>1676</v>
      </c>
      <c r="D42" s="7">
        <v>1807</v>
      </c>
    </row>
    <row r="44" spans="1:10" x14ac:dyDescent="0.2">
      <c r="B44">
        <v>40</v>
      </c>
      <c r="C44" s="4">
        <v>10629</v>
      </c>
      <c r="D44" s="5">
        <v>542</v>
      </c>
      <c r="F44" s="2">
        <f t="shared" ref="F44" si="20">C44/(C44+C45)</f>
        <v>0.86365483058422032</v>
      </c>
      <c r="G44" s="2">
        <f t="shared" ref="G44" si="21">C44/(C44+D44)</f>
        <v>0.95148151463611141</v>
      </c>
      <c r="H44" s="2">
        <f>(C44+D45)/SUM(C44:D45)</f>
        <v>0.84850552750102359</v>
      </c>
      <c r="I44" s="2">
        <f>1-H44</f>
        <v>0.15149447249897641</v>
      </c>
      <c r="J44" s="2">
        <f>2*(G44*F44)/(F44+G44)</f>
        <v>0.90544339381548677</v>
      </c>
    </row>
    <row r="45" spans="1:10" x14ac:dyDescent="0.2">
      <c r="C45" s="6">
        <v>1678</v>
      </c>
      <c r="D45" s="7">
        <v>1805</v>
      </c>
    </row>
    <row r="47" spans="1:10" x14ac:dyDescent="0.2">
      <c r="B47">
        <v>50</v>
      </c>
      <c r="C47" s="4">
        <v>10628</v>
      </c>
      <c r="D47" s="5">
        <v>543</v>
      </c>
      <c r="F47" s="2">
        <f t="shared" ref="F47" si="22">C47/(C47+C48)</f>
        <v>0.86350341241468964</v>
      </c>
      <c r="G47" s="2">
        <f t="shared" ref="G47" si="23">C47/(C47+D47)</f>
        <v>0.95139199713543998</v>
      </c>
      <c r="H47" s="2">
        <f>(C47+D48)/SUM(C47:D48)</f>
        <v>0.84830080524088991</v>
      </c>
      <c r="I47" s="2">
        <f>1-H47</f>
        <v>0.15169919475911009</v>
      </c>
      <c r="J47" s="2">
        <f>2*(G47*F47)/(F47+G47)</f>
        <v>0.90531964734443537</v>
      </c>
    </row>
    <row r="48" spans="1:10" x14ac:dyDescent="0.2">
      <c r="C48" s="6">
        <v>1680</v>
      </c>
      <c r="D48" s="7">
        <v>1803</v>
      </c>
    </row>
    <row r="50" spans="1:10" x14ac:dyDescent="0.2">
      <c r="B50">
        <v>100</v>
      </c>
      <c r="C50" s="4">
        <v>10633</v>
      </c>
      <c r="D50" s="5">
        <v>538</v>
      </c>
      <c r="F50" s="2">
        <f t="shared" ref="F50" si="24">C50/(C50+C51)</f>
        <v>0.86369913085858174</v>
      </c>
      <c r="G50" s="2">
        <f t="shared" ref="G50" si="25">C50/(C50+D50)</f>
        <v>0.95183958463879692</v>
      </c>
      <c r="H50" s="2">
        <f>(C50+D51)/SUM(C50:D51)</f>
        <v>0.84877849051453524</v>
      </c>
      <c r="I50" s="2">
        <f>1-H50</f>
        <v>0.15122150948546476</v>
      </c>
      <c r="J50" s="2">
        <f>2*(G50*F50)/(F50+G50)</f>
        <v>0.90562984413593395</v>
      </c>
    </row>
    <row r="51" spans="1:10" x14ac:dyDescent="0.2">
      <c r="C51" s="6">
        <v>1678</v>
      </c>
      <c r="D51" s="7">
        <v>1805</v>
      </c>
    </row>
    <row r="54" spans="1:10" x14ac:dyDescent="0.2">
      <c r="A54" s="3" t="s">
        <v>3</v>
      </c>
      <c r="B54">
        <v>0.6</v>
      </c>
      <c r="C54" s="4">
        <v>10629</v>
      </c>
      <c r="D54" s="5">
        <v>542</v>
      </c>
      <c r="F54" s="2">
        <f t="shared" ref="F54" si="26">C54/(C54+C55)</f>
        <v>0.86358466038349047</v>
      </c>
      <c r="G54" s="2">
        <f t="shared" ref="G54" si="27">C54/(C54+D54)</f>
        <v>0.95148151463611141</v>
      </c>
      <c r="H54" s="2">
        <f>(C54+D55)/SUM(C54:D55)</f>
        <v>0.84843728674764574</v>
      </c>
      <c r="I54" s="2">
        <f>1-H54</f>
        <v>0.15156271325235426</v>
      </c>
      <c r="J54" s="2">
        <f>2*(G54*F54)/(F54+G54)</f>
        <v>0.90540482984794934</v>
      </c>
    </row>
    <row r="55" spans="1:10" x14ac:dyDescent="0.2">
      <c r="C55" s="6">
        <v>1679</v>
      </c>
      <c r="D55" s="7">
        <v>1804</v>
      </c>
    </row>
    <row r="57" spans="1:10" x14ac:dyDescent="0.2">
      <c r="B57">
        <v>0.3</v>
      </c>
      <c r="C57" s="4">
        <v>10624</v>
      </c>
      <c r="D57" s="5">
        <v>547</v>
      </c>
      <c r="F57" s="2">
        <f t="shared" ref="F57" si="28">C57/(C57+C58)</f>
        <v>0.86514657980456022</v>
      </c>
      <c r="G57" s="2">
        <f t="shared" ref="G57" si="29">C57/(C57+D57)</f>
        <v>0.95103392713275448</v>
      </c>
      <c r="H57" s="2">
        <f>(C57+D58)/SUM(C57:D58)</f>
        <v>0.84966562030844817</v>
      </c>
      <c r="I57" s="2">
        <f>1-H57</f>
        <v>0.15033437969155183</v>
      </c>
      <c r="J57" s="2">
        <f>2*(G57*F57)/(F57+G57)</f>
        <v>0.90605944309411113</v>
      </c>
    </row>
    <row r="58" spans="1:10" x14ac:dyDescent="0.2">
      <c r="C58" s="6">
        <v>1656</v>
      </c>
      <c r="D58" s="7">
        <v>1827</v>
      </c>
    </row>
    <row r="60" spans="1:10" x14ac:dyDescent="0.2">
      <c r="B60">
        <v>0.1</v>
      </c>
      <c r="C60" s="4">
        <v>11041</v>
      </c>
      <c r="D60" s="5">
        <v>130</v>
      </c>
      <c r="F60" s="2">
        <f t="shared" ref="F60" si="30">C60/(C60+C61)</f>
        <v>0.79563306190098726</v>
      </c>
      <c r="G60" s="2">
        <f t="shared" ref="G60" si="31">C60/(C60+D60)</f>
        <v>0.98836272491272048</v>
      </c>
      <c r="H60" s="2">
        <f>(C60+D61)/SUM(C60:D61)</f>
        <v>0.79759792548109731</v>
      </c>
      <c r="I60" s="2">
        <f>1-H60</f>
        <v>0.20240207451890269</v>
      </c>
      <c r="J60" s="2">
        <f>2*(G60*F60)/(F60+G60)</f>
        <v>0.88158735228361551</v>
      </c>
    </row>
    <row r="61" spans="1:10" x14ac:dyDescent="0.2">
      <c r="C61" s="6">
        <v>2836</v>
      </c>
      <c r="D61" s="7">
        <v>647</v>
      </c>
    </row>
    <row r="63" spans="1:10" x14ac:dyDescent="0.2">
      <c r="F63" s="2"/>
      <c r="G63" s="2"/>
      <c r="H63" s="2"/>
      <c r="I63" s="2"/>
      <c r="J63" s="2"/>
    </row>
    <row r="66" spans="6:10" x14ac:dyDescent="0.2">
      <c r="F66" s="2"/>
      <c r="G66" s="2"/>
      <c r="H66" s="2"/>
      <c r="I66" s="2"/>
      <c r="J66" s="2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Zych</dc:creator>
  <cp:lastModifiedBy>Korzeniewski Michał (276344)</cp:lastModifiedBy>
  <dcterms:created xsi:type="dcterms:W3CDTF">2020-01-26T08:45:20Z</dcterms:created>
  <dcterms:modified xsi:type="dcterms:W3CDTF">2020-01-27T08:59:09Z</dcterms:modified>
</cp:coreProperties>
</file>