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agrasses\Chapter2Glyphosate\Experiment2_Glyphosate_062021\Data_for_paper\"/>
    </mc:Choice>
  </mc:AlternateContent>
  <xr:revisionPtr revIDLastSave="0" documentId="8_{A5A05DDC-1D17-4934-B06C-2307A84C6443}" xr6:coauthVersionLast="47" xr6:coauthVersionMax="47" xr10:uidLastSave="{00000000-0000-0000-0000-000000000000}"/>
  <bookViews>
    <workbookView xWindow="-108" yWindow="-108" windowWidth="23256" windowHeight="12456" xr2:uid="{4EDC0F70-0A06-4557-9725-BB814EC95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/>
  <c r="V10" i="1"/>
  <c r="V18" i="1"/>
  <c r="V26" i="1"/>
  <c r="V34" i="1"/>
  <c r="V42" i="1"/>
  <c r="V50" i="1"/>
  <c r="V58" i="1"/>
  <c r="V66" i="1"/>
  <c r="V74" i="1"/>
  <c r="V82" i="1"/>
  <c r="V90" i="1"/>
  <c r="V98" i="1"/>
  <c r="V106" i="1"/>
  <c r="V114" i="1"/>
  <c r="V122" i="1"/>
  <c r="V130" i="1"/>
  <c r="V138" i="1"/>
  <c r="V146" i="1"/>
  <c r="V154" i="1"/>
  <c r="V162" i="1"/>
  <c r="P2" i="1"/>
  <c r="S2" i="1" s="1"/>
  <c r="P3" i="1"/>
  <c r="S3" i="1" s="1"/>
  <c r="P4" i="1"/>
  <c r="P5" i="1"/>
  <c r="V5" i="1" s="1"/>
  <c r="P6" i="1"/>
  <c r="P7" i="1"/>
  <c r="V7" i="1" s="1"/>
  <c r="P8" i="1"/>
  <c r="P9" i="1"/>
  <c r="S9" i="1" s="1"/>
  <c r="P10" i="1"/>
  <c r="S10" i="1" s="1"/>
  <c r="P11" i="1"/>
  <c r="S11" i="1" s="1"/>
  <c r="P12" i="1"/>
  <c r="P13" i="1"/>
  <c r="V13" i="1" s="1"/>
  <c r="P14" i="1"/>
  <c r="P15" i="1"/>
  <c r="V15" i="1" s="1"/>
  <c r="P16" i="1"/>
  <c r="P17" i="1"/>
  <c r="S17" i="1" s="1"/>
  <c r="P18" i="1"/>
  <c r="S18" i="1" s="1"/>
  <c r="P19" i="1"/>
  <c r="S19" i="1" s="1"/>
  <c r="P20" i="1"/>
  <c r="P21" i="1"/>
  <c r="V21" i="1" s="1"/>
  <c r="P22" i="1"/>
  <c r="P23" i="1"/>
  <c r="V23" i="1" s="1"/>
  <c r="P24" i="1"/>
  <c r="P25" i="1"/>
  <c r="S25" i="1" s="1"/>
  <c r="P26" i="1"/>
  <c r="S26" i="1" s="1"/>
  <c r="P27" i="1"/>
  <c r="S27" i="1" s="1"/>
  <c r="P28" i="1"/>
  <c r="P29" i="1"/>
  <c r="V29" i="1" s="1"/>
  <c r="P30" i="1"/>
  <c r="P31" i="1"/>
  <c r="V31" i="1" s="1"/>
  <c r="P32" i="1"/>
  <c r="P33" i="1"/>
  <c r="S33" i="1" s="1"/>
  <c r="P34" i="1"/>
  <c r="S34" i="1" s="1"/>
  <c r="P35" i="1"/>
  <c r="S35" i="1" s="1"/>
  <c r="P36" i="1"/>
  <c r="P37" i="1"/>
  <c r="V37" i="1" s="1"/>
  <c r="P38" i="1"/>
  <c r="P39" i="1"/>
  <c r="V39" i="1" s="1"/>
  <c r="P40" i="1"/>
  <c r="P41" i="1"/>
  <c r="S41" i="1" s="1"/>
  <c r="P42" i="1"/>
  <c r="S42" i="1" s="1"/>
  <c r="P43" i="1"/>
  <c r="S43" i="1" s="1"/>
  <c r="P44" i="1"/>
  <c r="P45" i="1"/>
  <c r="V45" i="1" s="1"/>
  <c r="P46" i="1"/>
  <c r="P47" i="1"/>
  <c r="V47" i="1" s="1"/>
  <c r="P48" i="1"/>
  <c r="P49" i="1"/>
  <c r="S49" i="1" s="1"/>
  <c r="P50" i="1"/>
  <c r="S50" i="1" s="1"/>
  <c r="P51" i="1"/>
  <c r="S51" i="1" s="1"/>
  <c r="P52" i="1"/>
  <c r="P53" i="1"/>
  <c r="V53" i="1" s="1"/>
  <c r="P54" i="1"/>
  <c r="P55" i="1"/>
  <c r="V55" i="1" s="1"/>
  <c r="P56" i="1"/>
  <c r="P57" i="1"/>
  <c r="S57" i="1" s="1"/>
  <c r="P58" i="1"/>
  <c r="S58" i="1" s="1"/>
  <c r="P59" i="1"/>
  <c r="S59" i="1" s="1"/>
  <c r="P60" i="1"/>
  <c r="P61" i="1"/>
  <c r="V61" i="1" s="1"/>
  <c r="P62" i="1"/>
  <c r="P63" i="1"/>
  <c r="V63" i="1" s="1"/>
  <c r="P64" i="1"/>
  <c r="P65" i="1"/>
  <c r="S65" i="1" s="1"/>
  <c r="P66" i="1"/>
  <c r="S66" i="1" s="1"/>
  <c r="P67" i="1"/>
  <c r="S67" i="1" s="1"/>
  <c r="P68" i="1"/>
  <c r="P69" i="1"/>
  <c r="V69" i="1" s="1"/>
  <c r="P70" i="1"/>
  <c r="P71" i="1"/>
  <c r="V71" i="1" s="1"/>
  <c r="P72" i="1"/>
  <c r="P73" i="1"/>
  <c r="S73" i="1" s="1"/>
  <c r="P74" i="1"/>
  <c r="S74" i="1" s="1"/>
  <c r="P75" i="1"/>
  <c r="S75" i="1" s="1"/>
  <c r="P76" i="1"/>
  <c r="P77" i="1"/>
  <c r="V77" i="1" s="1"/>
  <c r="P78" i="1"/>
  <c r="P79" i="1"/>
  <c r="V79" i="1" s="1"/>
  <c r="P80" i="1"/>
  <c r="P81" i="1"/>
  <c r="S81" i="1" s="1"/>
  <c r="P82" i="1"/>
  <c r="S82" i="1" s="1"/>
  <c r="P83" i="1"/>
  <c r="S83" i="1" s="1"/>
  <c r="P84" i="1"/>
  <c r="P85" i="1"/>
  <c r="V85" i="1" s="1"/>
  <c r="P86" i="1"/>
  <c r="P87" i="1"/>
  <c r="V87" i="1" s="1"/>
  <c r="P88" i="1"/>
  <c r="P89" i="1"/>
  <c r="S89" i="1" s="1"/>
  <c r="P90" i="1"/>
  <c r="S90" i="1" s="1"/>
  <c r="P91" i="1"/>
  <c r="S91" i="1" s="1"/>
  <c r="P92" i="1"/>
  <c r="P93" i="1"/>
  <c r="V93" i="1" s="1"/>
  <c r="P94" i="1"/>
  <c r="P95" i="1"/>
  <c r="V95" i="1" s="1"/>
  <c r="P96" i="1"/>
  <c r="P97" i="1"/>
  <c r="S97" i="1" s="1"/>
  <c r="P98" i="1"/>
  <c r="S98" i="1" s="1"/>
  <c r="P99" i="1"/>
  <c r="S99" i="1" s="1"/>
  <c r="P100" i="1"/>
  <c r="P101" i="1"/>
  <c r="V101" i="1" s="1"/>
  <c r="P102" i="1"/>
  <c r="P103" i="1"/>
  <c r="V103" i="1" s="1"/>
  <c r="P104" i="1"/>
  <c r="P105" i="1"/>
  <c r="S105" i="1" s="1"/>
  <c r="P106" i="1"/>
  <c r="S106" i="1" s="1"/>
  <c r="P107" i="1"/>
  <c r="S107" i="1" s="1"/>
  <c r="P108" i="1"/>
  <c r="P109" i="1"/>
  <c r="V109" i="1" s="1"/>
  <c r="P110" i="1"/>
  <c r="P111" i="1"/>
  <c r="V111" i="1" s="1"/>
  <c r="P112" i="1"/>
  <c r="P113" i="1"/>
  <c r="S113" i="1" s="1"/>
  <c r="P114" i="1"/>
  <c r="S114" i="1" s="1"/>
  <c r="P115" i="1"/>
  <c r="S115" i="1" s="1"/>
  <c r="P116" i="1"/>
  <c r="P117" i="1"/>
  <c r="V117" i="1" s="1"/>
  <c r="P118" i="1"/>
  <c r="P119" i="1"/>
  <c r="V119" i="1" s="1"/>
  <c r="P120" i="1"/>
  <c r="P121" i="1"/>
  <c r="S121" i="1" s="1"/>
  <c r="P122" i="1"/>
  <c r="S122" i="1" s="1"/>
  <c r="P123" i="1"/>
  <c r="S123" i="1" s="1"/>
  <c r="P124" i="1"/>
  <c r="P125" i="1"/>
  <c r="V125" i="1" s="1"/>
  <c r="P126" i="1"/>
  <c r="P127" i="1"/>
  <c r="V127" i="1" s="1"/>
  <c r="P128" i="1"/>
  <c r="P129" i="1"/>
  <c r="S129" i="1" s="1"/>
  <c r="P130" i="1"/>
  <c r="S130" i="1" s="1"/>
  <c r="P131" i="1"/>
  <c r="S131" i="1" s="1"/>
  <c r="P132" i="1"/>
  <c r="P133" i="1"/>
  <c r="V133" i="1" s="1"/>
  <c r="P134" i="1"/>
  <c r="P135" i="1"/>
  <c r="V135" i="1" s="1"/>
  <c r="P136" i="1"/>
  <c r="P137" i="1"/>
  <c r="S137" i="1" s="1"/>
  <c r="P138" i="1"/>
  <c r="S138" i="1" s="1"/>
  <c r="P139" i="1"/>
  <c r="S139" i="1" s="1"/>
  <c r="P140" i="1"/>
  <c r="P141" i="1"/>
  <c r="V141" i="1" s="1"/>
  <c r="P142" i="1"/>
  <c r="P143" i="1"/>
  <c r="V143" i="1" s="1"/>
  <c r="P144" i="1"/>
  <c r="P145" i="1"/>
  <c r="S145" i="1" s="1"/>
  <c r="P146" i="1"/>
  <c r="S146" i="1" s="1"/>
  <c r="P147" i="1"/>
  <c r="S147" i="1" s="1"/>
  <c r="P148" i="1"/>
  <c r="P149" i="1"/>
  <c r="V149" i="1" s="1"/>
  <c r="P150" i="1"/>
  <c r="P151" i="1"/>
  <c r="V151" i="1" s="1"/>
  <c r="P152" i="1"/>
  <c r="P153" i="1"/>
  <c r="S153" i="1" s="1"/>
  <c r="P154" i="1"/>
  <c r="S154" i="1" s="1"/>
  <c r="P155" i="1"/>
  <c r="S155" i="1" s="1"/>
  <c r="P156" i="1"/>
  <c r="P157" i="1"/>
  <c r="V157" i="1" s="1"/>
  <c r="P158" i="1"/>
  <c r="P159" i="1"/>
  <c r="V159" i="1" s="1"/>
  <c r="P160" i="1"/>
  <c r="P161" i="1"/>
  <c r="S161" i="1" s="1"/>
  <c r="P162" i="1"/>
  <c r="S162" i="1" s="1"/>
  <c r="P163" i="1"/>
  <c r="S163" i="1" s="1"/>
  <c r="O2" i="1"/>
  <c r="R2" i="1" s="1"/>
  <c r="O3" i="1"/>
  <c r="R3" i="1" s="1"/>
  <c r="T3" i="1" s="1"/>
  <c r="O4" i="1"/>
  <c r="O5" i="1"/>
  <c r="R5" i="1" s="1"/>
  <c r="O6" i="1"/>
  <c r="R6" i="1" s="1"/>
  <c r="O7" i="1"/>
  <c r="R7" i="1" s="1"/>
  <c r="O8" i="1"/>
  <c r="R8" i="1" s="1"/>
  <c r="O9" i="1"/>
  <c r="R9" i="1" s="1"/>
  <c r="T9" i="1" s="1"/>
  <c r="O10" i="1"/>
  <c r="R10" i="1" s="1"/>
  <c r="O11" i="1"/>
  <c r="R11" i="1" s="1"/>
  <c r="T11" i="1" s="1"/>
  <c r="O12" i="1"/>
  <c r="O13" i="1"/>
  <c r="R13" i="1" s="1"/>
  <c r="O14" i="1"/>
  <c r="R14" i="1" s="1"/>
  <c r="O15" i="1"/>
  <c r="R15" i="1" s="1"/>
  <c r="O16" i="1"/>
  <c r="R16" i="1" s="1"/>
  <c r="O17" i="1"/>
  <c r="R17" i="1" s="1"/>
  <c r="T17" i="1" s="1"/>
  <c r="O18" i="1"/>
  <c r="R18" i="1" s="1"/>
  <c r="O19" i="1"/>
  <c r="R19" i="1" s="1"/>
  <c r="T19" i="1" s="1"/>
  <c r="O20" i="1"/>
  <c r="O21" i="1"/>
  <c r="R21" i="1" s="1"/>
  <c r="O22" i="1"/>
  <c r="R22" i="1" s="1"/>
  <c r="O23" i="1"/>
  <c r="R23" i="1" s="1"/>
  <c r="O24" i="1"/>
  <c r="R24" i="1" s="1"/>
  <c r="O25" i="1"/>
  <c r="R25" i="1" s="1"/>
  <c r="T25" i="1" s="1"/>
  <c r="O26" i="1"/>
  <c r="R26" i="1" s="1"/>
  <c r="O27" i="1"/>
  <c r="R27" i="1" s="1"/>
  <c r="T27" i="1" s="1"/>
  <c r="O28" i="1"/>
  <c r="O29" i="1"/>
  <c r="R29" i="1" s="1"/>
  <c r="O30" i="1"/>
  <c r="R30" i="1" s="1"/>
  <c r="O31" i="1"/>
  <c r="R31" i="1" s="1"/>
  <c r="O32" i="1"/>
  <c r="R32" i="1" s="1"/>
  <c r="O33" i="1"/>
  <c r="R33" i="1" s="1"/>
  <c r="T33" i="1" s="1"/>
  <c r="O34" i="1"/>
  <c r="R34" i="1" s="1"/>
  <c r="O35" i="1"/>
  <c r="R35" i="1" s="1"/>
  <c r="T35" i="1" s="1"/>
  <c r="O36" i="1"/>
  <c r="O37" i="1"/>
  <c r="R37" i="1" s="1"/>
  <c r="O38" i="1"/>
  <c r="R38" i="1" s="1"/>
  <c r="O39" i="1"/>
  <c r="R39" i="1" s="1"/>
  <c r="O40" i="1"/>
  <c r="R40" i="1" s="1"/>
  <c r="O41" i="1"/>
  <c r="R41" i="1" s="1"/>
  <c r="T41" i="1" s="1"/>
  <c r="O42" i="1"/>
  <c r="R42" i="1" s="1"/>
  <c r="O43" i="1"/>
  <c r="R43" i="1" s="1"/>
  <c r="T43" i="1" s="1"/>
  <c r="O44" i="1"/>
  <c r="O45" i="1"/>
  <c r="R45" i="1" s="1"/>
  <c r="O46" i="1"/>
  <c r="R46" i="1" s="1"/>
  <c r="O47" i="1"/>
  <c r="R47" i="1" s="1"/>
  <c r="O48" i="1"/>
  <c r="R48" i="1" s="1"/>
  <c r="O49" i="1"/>
  <c r="R49" i="1" s="1"/>
  <c r="T49" i="1" s="1"/>
  <c r="O50" i="1"/>
  <c r="R50" i="1" s="1"/>
  <c r="O51" i="1"/>
  <c r="R51" i="1" s="1"/>
  <c r="T51" i="1" s="1"/>
  <c r="O52" i="1"/>
  <c r="O53" i="1"/>
  <c r="R53" i="1" s="1"/>
  <c r="O54" i="1"/>
  <c r="R54" i="1" s="1"/>
  <c r="O55" i="1"/>
  <c r="R55" i="1" s="1"/>
  <c r="O56" i="1"/>
  <c r="R56" i="1" s="1"/>
  <c r="O57" i="1"/>
  <c r="R57" i="1" s="1"/>
  <c r="T57" i="1" s="1"/>
  <c r="O58" i="1"/>
  <c r="R58" i="1" s="1"/>
  <c r="O59" i="1"/>
  <c r="R59" i="1" s="1"/>
  <c r="T59" i="1" s="1"/>
  <c r="O60" i="1"/>
  <c r="O61" i="1"/>
  <c r="R61" i="1" s="1"/>
  <c r="O62" i="1"/>
  <c r="R62" i="1" s="1"/>
  <c r="O63" i="1"/>
  <c r="R63" i="1" s="1"/>
  <c r="O64" i="1"/>
  <c r="R64" i="1" s="1"/>
  <c r="O65" i="1"/>
  <c r="R65" i="1" s="1"/>
  <c r="T65" i="1" s="1"/>
  <c r="O66" i="1"/>
  <c r="R66" i="1" s="1"/>
  <c r="O67" i="1"/>
  <c r="R67" i="1" s="1"/>
  <c r="O68" i="1"/>
  <c r="O69" i="1"/>
  <c r="R69" i="1" s="1"/>
  <c r="O70" i="1"/>
  <c r="R70" i="1" s="1"/>
  <c r="O71" i="1"/>
  <c r="R71" i="1" s="1"/>
  <c r="O72" i="1"/>
  <c r="R72" i="1" s="1"/>
  <c r="O73" i="1"/>
  <c r="R73" i="1" s="1"/>
  <c r="T73" i="1" s="1"/>
  <c r="O74" i="1"/>
  <c r="R74" i="1" s="1"/>
  <c r="O75" i="1"/>
  <c r="R75" i="1" s="1"/>
  <c r="O76" i="1"/>
  <c r="O77" i="1"/>
  <c r="R77" i="1" s="1"/>
  <c r="O78" i="1"/>
  <c r="R78" i="1" s="1"/>
  <c r="O79" i="1"/>
  <c r="R79" i="1" s="1"/>
  <c r="O80" i="1"/>
  <c r="R80" i="1" s="1"/>
  <c r="O81" i="1"/>
  <c r="R81" i="1" s="1"/>
  <c r="T81" i="1" s="1"/>
  <c r="O82" i="1"/>
  <c r="R82" i="1" s="1"/>
  <c r="O83" i="1"/>
  <c r="R83" i="1" s="1"/>
  <c r="O84" i="1"/>
  <c r="O85" i="1"/>
  <c r="R85" i="1" s="1"/>
  <c r="O86" i="1"/>
  <c r="R86" i="1" s="1"/>
  <c r="O87" i="1"/>
  <c r="R87" i="1" s="1"/>
  <c r="O88" i="1"/>
  <c r="R88" i="1" s="1"/>
  <c r="O89" i="1"/>
  <c r="R89" i="1" s="1"/>
  <c r="T89" i="1" s="1"/>
  <c r="O90" i="1"/>
  <c r="R90" i="1" s="1"/>
  <c r="O91" i="1"/>
  <c r="R91" i="1" s="1"/>
  <c r="O92" i="1"/>
  <c r="O93" i="1"/>
  <c r="R93" i="1" s="1"/>
  <c r="O94" i="1"/>
  <c r="R94" i="1" s="1"/>
  <c r="O95" i="1"/>
  <c r="R95" i="1" s="1"/>
  <c r="O96" i="1"/>
  <c r="R96" i="1" s="1"/>
  <c r="O97" i="1"/>
  <c r="R97" i="1" s="1"/>
  <c r="T97" i="1" s="1"/>
  <c r="O98" i="1"/>
  <c r="R98" i="1" s="1"/>
  <c r="O99" i="1"/>
  <c r="R99" i="1" s="1"/>
  <c r="O100" i="1"/>
  <c r="O101" i="1"/>
  <c r="R101" i="1" s="1"/>
  <c r="O102" i="1"/>
  <c r="R102" i="1" s="1"/>
  <c r="O103" i="1"/>
  <c r="R103" i="1" s="1"/>
  <c r="O104" i="1"/>
  <c r="R104" i="1" s="1"/>
  <c r="O105" i="1"/>
  <c r="R105" i="1" s="1"/>
  <c r="T105" i="1" s="1"/>
  <c r="O106" i="1"/>
  <c r="R106" i="1" s="1"/>
  <c r="O107" i="1"/>
  <c r="R107" i="1" s="1"/>
  <c r="O108" i="1"/>
  <c r="O109" i="1"/>
  <c r="R109" i="1" s="1"/>
  <c r="O110" i="1"/>
  <c r="R110" i="1" s="1"/>
  <c r="O111" i="1"/>
  <c r="R111" i="1" s="1"/>
  <c r="O112" i="1"/>
  <c r="R112" i="1" s="1"/>
  <c r="O113" i="1"/>
  <c r="R113" i="1" s="1"/>
  <c r="T113" i="1" s="1"/>
  <c r="O114" i="1"/>
  <c r="R114" i="1" s="1"/>
  <c r="O115" i="1"/>
  <c r="R115" i="1" s="1"/>
  <c r="O116" i="1"/>
  <c r="O117" i="1"/>
  <c r="R117" i="1" s="1"/>
  <c r="O118" i="1"/>
  <c r="R118" i="1" s="1"/>
  <c r="O119" i="1"/>
  <c r="R119" i="1" s="1"/>
  <c r="O120" i="1"/>
  <c r="R120" i="1" s="1"/>
  <c r="O121" i="1"/>
  <c r="R121" i="1" s="1"/>
  <c r="T121" i="1" s="1"/>
  <c r="O122" i="1"/>
  <c r="R122" i="1" s="1"/>
  <c r="O123" i="1"/>
  <c r="R123" i="1" s="1"/>
  <c r="O124" i="1"/>
  <c r="O125" i="1"/>
  <c r="R125" i="1" s="1"/>
  <c r="O126" i="1"/>
  <c r="R126" i="1" s="1"/>
  <c r="O127" i="1"/>
  <c r="R127" i="1" s="1"/>
  <c r="O128" i="1"/>
  <c r="R128" i="1" s="1"/>
  <c r="O129" i="1"/>
  <c r="R129" i="1" s="1"/>
  <c r="T129" i="1" s="1"/>
  <c r="O130" i="1"/>
  <c r="R130" i="1" s="1"/>
  <c r="O131" i="1"/>
  <c r="R131" i="1" s="1"/>
  <c r="O132" i="1"/>
  <c r="O133" i="1"/>
  <c r="R133" i="1" s="1"/>
  <c r="O134" i="1"/>
  <c r="R134" i="1" s="1"/>
  <c r="O135" i="1"/>
  <c r="R135" i="1" s="1"/>
  <c r="O136" i="1"/>
  <c r="R136" i="1" s="1"/>
  <c r="O137" i="1"/>
  <c r="R137" i="1" s="1"/>
  <c r="T137" i="1" s="1"/>
  <c r="O138" i="1"/>
  <c r="R138" i="1" s="1"/>
  <c r="O139" i="1"/>
  <c r="R139" i="1" s="1"/>
  <c r="O140" i="1"/>
  <c r="O141" i="1"/>
  <c r="R141" i="1" s="1"/>
  <c r="O142" i="1"/>
  <c r="R142" i="1" s="1"/>
  <c r="O143" i="1"/>
  <c r="R143" i="1" s="1"/>
  <c r="O144" i="1"/>
  <c r="R144" i="1" s="1"/>
  <c r="O145" i="1"/>
  <c r="R145" i="1" s="1"/>
  <c r="T145" i="1" s="1"/>
  <c r="O146" i="1"/>
  <c r="R146" i="1" s="1"/>
  <c r="O147" i="1"/>
  <c r="R147" i="1" s="1"/>
  <c r="O148" i="1"/>
  <c r="O149" i="1"/>
  <c r="R149" i="1" s="1"/>
  <c r="O150" i="1"/>
  <c r="R150" i="1" s="1"/>
  <c r="O151" i="1"/>
  <c r="R151" i="1" s="1"/>
  <c r="O152" i="1"/>
  <c r="R152" i="1" s="1"/>
  <c r="O153" i="1"/>
  <c r="R153" i="1" s="1"/>
  <c r="T153" i="1" s="1"/>
  <c r="O154" i="1"/>
  <c r="R154" i="1" s="1"/>
  <c r="O155" i="1"/>
  <c r="R155" i="1" s="1"/>
  <c r="O156" i="1"/>
  <c r="O157" i="1"/>
  <c r="R157" i="1" s="1"/>
  <c r="O158" i="1"/>
  <c r="R158" i="1" s="1"/>
  <c r="O159" i="1"/>
  <c r="R159" i="1" s="1"/>
  <c r="O160" i="1"/>
  <c r="R160" i="1" s="1"/>
  <c r="O161" i="1"/>
  <c r="R161" i="1" s="1"/>
  <c r="T161" i="1" s="1"/>
  <c r="O162" i="1"/>
  <c r="R162" i="1" s="1"/>
  <c r="O163" i="1"/>
  <c r="R163" i="1" s="1"/>
  <c r="T163" i="1" s="1"/>
  <c r="X2" i="1"/>
  <c r="X3" i="1"/>
  <c r="X4" i="1"/>
  <c r="R4" i="1" s="1"/>
  <c r="X5" i="1"/>
  <c r="X6" i="1"/>
  <c r="X7" i="1"/>
  <c r="X8" i="1"/>
  <c r="X9" i="1"/>
  <c r="X10" i="1"/>
  <c r="X11" i="1"/>
  <c r="X12" i="1"/>
  <c r="R12" i="1" s="1"/>
  <c r="X13" i="1"/>
  <c r="X14" i="1"/>
  <c r="X15" i="1"/>
  <c r="X16" i="1"/>
  <c r="X17" i="1"/>
  <c r="X18" i="1"/>
  <c r="X19" i="1"/>
  <c r="X20" i="1"/>
  <c r="R20" i="1" s="1"/>
  <c r="X21" i="1"/>
  <c r="X22" i="1"/>
  <c r="X23" i="1"/>
  <c r="X24" i="1"/>
  <c r="X25" i="1"/>
  <c r="X26" i="1"/>
  <c r="X27" i="1"/>
  <c r="X28" i="1"/>
  <c r="R28" i="1" s="1"/>
  <c r="X29" i="1"/>
  <c r="X30" i="1"/>
  <c r="X31" i="1"/>
  <c r="X32" i="1"/>
  <c r="X33" i="1"/>
  <c r="X34" i="1"/>
  <c r="X35" i="1"/>
  <c r="X36" i="1"/>
  <c r="R36" i="1" s="1"/>
  <c r="X37" i="1"/>
  <c r="X38" i="1"/>
  <c r="X39" i="1"/>
  <c r="X40" i="1"/>
  <c r="X41" i="1"/>
  <c r="X42" i="1"/>
  <c r="X43" i="1"/>
  <c r="X44" i="1"/>
  <c r="R44" i="1" s="1"/>
  <c r="X45" i="1"/>
  <c r="X46" i="1"/>
  <c r="X47" i="1"/>
  <c r="X48" i="1"/>
  <c r="X49" i="1"/>
  <c r="X50" i="1"/>
  <c r="X51" i="1"/>
  <c r="X52" i="1"/>
  <c r="R52" i="1" s="1"/>
  <c r="X53" i="1"/>
  <c r="X54" i="1"/>
  <c r="X55" i="1"/>
  <c r="X56" i="1"/>
  <c r="X57" i="1"/>
  <c r="X58" i="1"/>
  <c r="X59" i="1"/>
  <c r="X60" i="1"/>
  <c r="R60" i="1" s="1"/>
  <c r="X61" i="1"/>
  <c r="X62" i="1"/>
  <c r="X63" i="1"/>
  <c r="X64" i="1"/>
  <c r="X65" i="1"/>
  <c r="X66" i="1"/>
  <c r="X67" i="1"/>
  <c r="X68" i="1"/>
  <c r="R68" i="1" s="1"/>
  <c r="X69" i="1"/>
  <c r="X70" i="1"/>
  <c r="X71" i="1"/>
  <c r="X72" i="1"/>
  <c r="X73" i="1"/>
  <c r="X74" i="1"/>
  <c r="X75" i="1"/>
  <c r="X76" i="1"/>
  <c r="R76" i="1" s="1"/>
  <c r="X77" i="1"/>
  <c r="X78" i="1"/>
  <c r="X79" i="1"/>
  <c r="X80" i="1"/>
  <c r="X81" i="1"/>
  <c r="X82" i="1"/>
  <c r="X83" i="1"/>
  <c r="X84" i="1"/>
  <c r="R84" i="1" s="1"/>
  <c r="X85" i="1"/>
  <c r="X86" i="1"/>
  <c r="X87" i="1"/>
  <c r="X88" i="1"/>
  <c r="X89" i="1"/>
  <c r="X90" i="1"/>
  <c r="X91" i="1"/>
  <c r="X92" i="1"/>
  <c r="R92" i="1" s="1"/>
  <c r="X93" i="1"/>
  <c r="X94" i="1"/>
  <c r="X95" i="1"/>
  <c r="X96" i="1"/>
  <c r="X97" i="1"/>
  <c r="X98" i="1"/>
  <c r="X99" i="1"/>
  <c r="X100" i="1"/>
  <c r="R100" i="1" s="1"/>
  <c r="X101" i="1"/>
  <c r="X102" i="1"/>
  <c r="X103" i="1"/>
  <c r="X104" i="1"/>
  <c r="X105" i="1"/>
  <c r="X106" i="1"/>
  <c r="X107" i="1"/>
  <c r="X108" i="1"/>
  <c r="R108" i="1" s="1"/>
  <c r="X109" i="1"/>
  <c r="X110" i="1"/>
  <c r="X111" i="1"/>
  <c r="X112" i="1"/>
  <c r="X113" i="1"/>
  <c r="X114" i="1"/>
  <c r="X115" i="1"/>
  <c r="X116" i="1"/>
  <c r="R116" i="1" s="1"/>
  <c r="X117" i="1"/>
  <c r="X118" i="1"/>
  <c r="X119" i="1"/>
  <c r="X120" i="1"/>
  <c r="X121" i="1"/>
  <c r="X122" i="1"/>
  <c r="X123" i="1"/>
  <c r="X124" i="1"/>
  <c r="R124" i="1" s="1"/>
  <c r="X125" i="1"/>
  <c r="X126" i="1"/>
  <c r="X127" i="1"/>
  <c r="X128" i="1"/>
  <c r="X129" i="1"/>
  <c r="X130" i="1"/>
  <c r="X131" i="1"/>
  <c r="X132" i="1"/>
  <c r="R132" i="1" s="1"/>
  <c r="X133" i="1"/>
  <c r="X134" i="1"/>
  <c r="X135" i="1"/>
  <c r="X136" i="1"/>
  <c r="X137" i="1"/>
  <c r="X138" i="1"/>
  <c r="X139" i="1"/>
  <c r="X140" i="1"/>
  <c r="R140" i="1" s="1"/>
  <c r="X141" i="1"/>
  <c r="X142" i="1"/>
  <c r="X143" i="1"/>
  <c r="X144" i="1"/>
  <c r="X145" i="1"/>
  <c r="X146" i="1"/>
  <c r="X147" i="1"/>
  <c r="X148" i="1"/>
  <c r="R148" i="1" s="1"/>
  <c r="X149" i="1"/>
  <c r="X150" i="1"/>
  <c r="X151" i="1"/>
  <c r="X152" i="1"/>
  <c r="X153" i="1"/>
  <c r="X154" i="1"/>
  <c r="X155" i="1"/>
  <c r="X156" i="1"/>
  <c r="R156" i="1" s="1"/>
  <c r="X157" i="1"/>
  <c r="X158" i="1"/>
  <c r="X159" i="1"/>
  <c r="X160" i="1"/>
  <c r="X161" i="1"/>
  <c r="X162" i="1"/>
  <c r="X163" i="1"/>
  <c r="T116" i="1" l="1"/>
  <c r="T56" i="1"/>
  <c r="T76" i="1"/>
  <c r="T60" i="1"/>
  <c r="T52" i="1"/>
  <c r="T68" i="1"/>
  <c r="T12" i="1"/>
  <c r="T124" i="1"/>
  <c r="S118" i="1"/>
  <c r="S54" i="1"/>
  <c r="T120" i="1"/>
  <c r="T72" i="1"/>
  <c r="T32" i="1"/>
  <c r="S110" i="1"/>
  <c r="S46" i="1"/>
  <c r="T159" i="1"/>
  <c r="T151" i="1"/>
  <c r="T143" i="1"/>
  <c r="T135" i="1"/>
  <c r="T127" i="1"/>
  <c r="T95" i="1"/>
  <c r="T87" i="1"/>
  <c r="T79" i="1"/>
  <c r="T71" i="1"/>
  <c r="T63" i="1"/>
  <c r="T31" i="1"/>
  <c r="T23" i="1"/>
  <c r="T15" i="1"/>
  <c r="T7" i="1"/>
  <c r="S102" i="1"/>
  <c r="T102" i="1" s="1"/>
  <c r="S38" i="1"/>
  <c r="T80" i="1"/>
  <c r="T48" i="1"/>
  <c r="T16" i="1"/>
  <c r="T142" i="1"/>
  <c r="T118" i="1"/>
  <c r="T46" i="1"/>
  <c r="T38" i="1"/>
  <c r="T14" i="1"/>
  <c r="T6" i="1"/>
  <c r="S160" i="1"/>
  <c r="T160" i="1" s="1"/>
  <c r="V160" i="1"/>
  <c r="S144" i="1"/>
  <c r="V144" i="1"/>
  <c r="S136" i="1"/>
  <c r="T136" i="1" s="1"/>
  <c r="V136" i="1"/>
  <c r="S128" i="1"/>
  <c r="T128" i="1" s="1"/>
  <c r="V128" i="1"/>
  <c r="S120" i="1"/>
  <c r="V120" i="1"/>
  <c r="S112" i="1"/>
  <c r="V112" i="1"/>
  <c r="S104" i="1"/>
  <c r="T104" i="1" s="1"/>
  <c r="V104" i="1"/>
  <c r="S96" i="1"/>
  <c r="T96" i="1" s="1"/>
  <c r="V96" i="1"/>
  <c r="S88" i="1"/>
  <c r="V88" i="1"/>
  <c r="S80" i="1"/>
  <c r="V80" i="1"/>
  <c r="S72" i="1"/>
  <c r="V72" i="1"/>
  <c r="S64" i="1"/>
  <c r="T64" i="1" s="1"/>
  <c r="V64" i="1"/>
  <c r="S56" i="1"/>
  <c r="V56" i="1"/>
  <c r="S48" i="1"/>
  <c r="V48" i="1"/>
  <c r="S40" i="1"/>
  <c r="T40" i="1" s="1"/>
  <c r="V40" i="1"/>
  <c r="S32" i="1"/>
  <c r="V32" i="1"/>
  <c r="S24" i="1"/>
  <c r="T24" i="1" s="1"/>
  <c r="V24" i="1"/>
  <c r="S16" i="1"/>
  <c r="V16" i="1"/>
  <c r="S8" i="1"/>
  <c r="V8" i="1"/>
  <c r="S158" i="1"/>
  <c r="T158" i="1" s="1"/>
  <c r="S94" i="1"/>
  <c r="T94" i="1" s="1"/>
  <c r="S30" i="1"/>
  <c r="T126" i="1"/>
  <c r="T22" i="1"/>
  <c r="T157" i="1"/>
  <c r="T29" i="1"/>
  <c r="T5" i="1"/>
  <c r="S150" i="1"/>
  <c r="T150" i="1" s="1"/>
  <c r="S86" i="1"/>
  <c r="T86" i="1" s="1"/>
  <c r="S22" i="1"/>
  <c r="T144" i="1"/>
  <c r="T112" i="1"/>
  <c r="T88" i="1"/>
  <c r="T8" i="1"/>
  <c r="T110" i="1"/>
  <c r="T70" i="1"/>
  <c r="T54" i="1"/>
  <c r="T30" i="1"/>
  <c r="S152" i="1"/>
  <c r="T152" i="1" s="1"/>
  <c r="V152" i="1"/>
  <c r="T101" i="1"/>
  <c r="T85" i="1"/>
  <c r="T77" i="1"/>
  <c r="T61" i="1"/>
  <c r="V158" i="1"/>
  <c r="V150" i="1"/>
  <c r="V142" i="1"/>
  <c r="V134" i="1"/>
  <c r="V126" i="1"/>
  <c r="V118" i="1"/>
  <c r="V110" i="1"/>
  <c r="V102" i="1"/>
  <c r="V94" i="1"/>
  <c r="V86" i="1"/>
  <c r="V78" i="1"/>
  <c r="V70" i="1"/>
  <c r="V62" i="1"/>
  <c r="V54" i="1"/>
  <c r="V46" i="1"/>
  <c r="V38" i="1"/>
  <c r="V30" i="1"/>
  <c r="V22" i="1"/>
  <c r="V14" i="1"/>
  <c r="V6" i="1"/>
  <c r="S142" i="1"/>
  <c r="S78" i="1"/>
  <c r="T78" i="1" s="1"/>
  <c r="S14" i="1"/>
  <c r="T139" i="1"/>
  <c r="T123" i="1"/>
  <c r="T99" i="1"/>
  <c r="T75" i="1"/>
  <c r="S134" i="1"/>
  <c r="T134" i="1" s="1"/>
  <c r="S70" i="1"/>
  <c r="S6" i="1"/>
  <c r="T155" i="1"/>
  <c r="T147" i="1"/>
  <c r="T131" i="1"/>
  <c r="T115" i="1"/>
  <c r="T107" i="1"/>
  <c r="T91" i="1"/>
  <c r="T83" i="1"/>
  <c r="T67" i="1"/>
  <c r="T162" i="1"/>
  <c r="T154" i="1"/>
  <c r="T146" i="1"/>
  <c r="T138" i="1"/>
  <c r="T130" i="1"/>
  <c r="T122" i="1"/>
  <c r="T114" i="1"/>
  <c r="T106" i="1"/>
  <c r="T98" i="1"/>
  <c r="T90" i="1"/>
  <c r="T82" i="1"/>
  <c r="T74" i="1"/>
  <c r="T66" i="1"/>
  <c r="T58" i="1"/>
  <c r="T50" i="1"/>
  <c r="T42" i="1"/>
  <c r="T34" i="1"/>
  <c r="T26" i="1"/>
  <c r="T18" i="1"/>
  <c r="T10" i="1"/>
  <c r="T2" i="1"/>
  <c r="V156" i="1"/>
  <c r="V148" i="1"/>
  <c r="V140" i="1"/>
  <c r="V132" i="1"/>
  <c r="V124" i="1"/>
  <c r="V116" i="1"/>
  <c r="V108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S126" i="1"/>
  <c r="S62" i="1"/>
  <c r="T62" i="1" s="1"/>
  <c r="V163" i="1"/>
  <c r="V155" i="1"/>
  <c r="V147" i="1"/>
  <c r="V139" i="1"/>
  <c r="V131" i="1"/>
  <c r="V123" i="1"/>
  <c r="V115" i="1"/>
  <c r="V107" i="1"/>
  <c r="V99" i="1"/>
  <c r="V91" i="1"/>
  <c r="V83" i="1"/>
  <c r="V75" i="1"/>
  <c r="V67" i="1"/>
  <c r="V59" i="1"/>
  <c r="V51" i="1"/>
  <c r="V43" i="1"/>
  <c r="V35" i="1"/>
  <c r="V27" i="1"/>
  <c r="V19" i="1"/>
  <c r="V11" i="1"/>
  <c r="V3" i="1"/>
  <c r="S159" i="1"/>
  <c r="S151" i="1"/>
  <c r="S143" i="1"/>
  <c r="S135" i="1"/>
  <c r="S127" i="1"/>
  <c r="S119" i="1"/>
  <c r="T119" i="1" s="1"/>
  <c r="S111" i="1"/>
  <c r="T111" i="1" s="1"/>
  <c r="S103" i="1"/>
  <c r="T103" i="1" s="1"/>
  <c r="S95" i="1"/>
  <c r="S87" i="1"/>
  <c r="S79" i="1"/>
  <c r="S71" i="1"/>
  <c r="S63" i="1"/>
  <c r="S55" i="1"/>
  <c r="T55" i="1" s="1"/>
  <c r="S47" i="1"/>
  <c r="T47" i="1" s="1"/>
  <c r="S39" i="1"/>
  <c r="T39" i="1" s="1"/>
  <c r="S31" i="1"/>
  <c r="S23" i="1"/>
  <c r="S15" i="1"/>
  <c r="S7" i="1"/>
  <c r="V161" i="1"/>
  <c r="V153" i="1"/>
  <c r="V145" i="1"/>
  <c r="V137" i="1"/>
  <c r="V129" i="1"/>
  <c r="V121" i="1"/>
  <c r="V113" i="1"/>
  <c r="V105" i="1"/>
  <c r="V97" i="1"/>
  <c r="V89" i="1"/>
  <c r="V81" i="1"/>
  <c r="V73" i="1"/>
  <c r="V65" i="1"/>
  <c r="V57" i="1"/>
  <c r="V49" i="1"/>
  <c r="V41" i="1"/>
  <c r="V33" i="1"/>
  <c r="V25" i="1"/>
  <c r="V17" i="1"/>
  <c r="V9" i="1"/>
  <c r="S157" i="1"/>
  <c r="S149" i="1"/>
  <c r="T149" i="1" s="1"/>
  <c r="S141" i="1"/>
  <c r="T141" i="1" s="1"/>
  <c r="S133" i="1"/>
  <c r="T133" i="1" s="1"/>
  <c r="S125" i="1"/>
  <c r="T125" i="1" s="1"/>
  <c r="S117" i="1"/>
  <c r="T117" i="1" s="1"/>
  <c r="S109" i="1"/>
  <c r="T109" i="1" s="1"/>
  <c r="S101" i="1"/>
  <c r="S93" i="1"/>
  <c r="T93" i="1" s="1"/>
  <c r="S85" i="1"/>
  <c r="S77" i="1"/>
  <c r="S69" i="1"/>
  <c r="T69" i="1" s="1"/>
  <c r="S61" i="1"/>
  <c r="S53" i="1"/>
  <c r="T53" i="1" s="1"/>
  <c r="S45" i="1"/>
  <c r="T45" i="1" s="1"/>
  <c r="S37" i="1"/>
  <c r="T37" i="1" s="1"/>
  <c r="S29" i="1"/>
  <c r="S21" i="1"/>
  <c r="T21" i="1" s="1"/>
  <c r="S13" i="1"/>
  <c r="T13" i="1" s="1"/>
  <c r="S5" i="1"/>
  <c r="S156" i="1"/>
  <c r="T156" i="1" s="1"/>
  <c r="S148" i="1"/>
  <c r="T148" i="1" s="1"/>
  <c r="S140" i="1"/>
  <c r="T140" i="1" s="1"/>
  <c r="S132" i="1"/>
  <c r="T132" i="1" s="1"/>
  <c r="S124" i="1"/>
  <c r="S116" i="1"/>
  <c r="S108" i="1"/>
  <c r="T108" i="1" s="1"/>
  <c r="S100" i="1"/>
  <c r="T100" i="1" s="1"/>
  <c r="S92" i="1"/>
  <c r="T92" i="1" s="1"/>
  <c r="S84" i="1"/>
  <c r="T84" i="1" s="1"/>
  <c r="S76" i="1"/>
  <c r="S68" i="1"/>
  <c r="S60" i="1"/>
  <c r="S52" i="1"/>
  <c r="S44" i="1"/>
  <c r="T44" i="1" s="1"/>
  <c r="S36" i="1"/>
  <c r="T36" i="1" s="1"/>
  <c r="S28" i="1"/>
  <c r="T28" i="1" s="1"/>
  <c r="S20" i="1"/>
  <c r="T20" i="1" s="1"/>
  <c r="S12" i="1"/>
  <c r="S4" i="1"/>
  <c r="T4" i="1" s="1"/>
</calcChain>
</file>

<file path=xl/sharedStrings.xml><?xml version="1.0" encoding="utf-8"?>
<sst xmlns="http://schemas.openxmlformats.org/spreadsheetml/2006/main" count="640" uniqueCount="79">
  <si>
    <t>Date</t>
  </si>
  <si>
    <t>Run</t>
  </si>
  <si>
    <t>Batch</t>
  </si>
  <si>
    <t>Rep #</t>
  </si>
  <si>
    <t>chl_a</t>
  </si>
  <si>
    <t>chl_b</t>
  </si>
  <si>
    <t>car</t>
  </si>
  <si>
    <t>10_11_2021</t>
  </si>
  <si>
    <t>2.1</t>
  </si>
  <si>
    <t>B</t>
  </si>
  <si>
    <t>3.1</t>
  </si>
  <si>
    <t>4.1</t>
  </si>
  <si>
    <t>12_11_2021</t>
  </si>
  <si>
    <t>17_11_2021</t>
  </si>
  <si>
    <t>5.1</t>
  </si>
  <si>
    <t>17_11_2022</t>
  </si>
  <si>
    <t>12_11_2022</t>
  </si>
  <si>
    <t>17_11_2023</t>
  </si>
  <si>
    <t>12_11_2023</t>
  </si>
  <si>
    <t>17_11_2024</t>
  </si>
  <si>
    <t>12_11_2024</t>
  </si>
  <si>
    <t>17_11_2025</t>
  </si>
  <si>
    <t>12_11_2025</t>
  </si>
  <si>
    <t>17_11_2026</t>
  </si>
  <si>
    <t>12_11_2026</t>
  </si>
  <si>
    <t>17_11_2027</t>
  </si>
  <si>
    <t>12_11_2027</t>
  </si>
  <si>
    <t>17_11_2028</t>
  </si>
  <si>
    <t>12_11_2028</t>
  </si>
  <si>
    <t>17_11_2029</t>
  </si>
  <si>
    <t>12_11_2029</t>
  </si>
  <si>
    <t>17_11_2030</t>
  </si>
  <si>
    <t>12_11_2030</t>
  </si>
  <si>
    <t>17_11_2031</t>
  </si>
  <si>
    <t>12_11_2031</t>
  </si>
  <si>
    <t>17_11_2032</t>
  </si>
  <si>
    <t>12_11_2032</t>
  </si>
  <si>
    <t>17_11_2033</t>
  </si>
  <si>
    <t>12_11_2033</t>
  </si>
  <si>
    <t>17_11_2034</t>
  </si>
  <si>
    <t>12_11_2034</t>
  </si>
  <si>
    <t>17_11_2035</t>
  </si>
  <si>
    <t>12_11_2035</t>
  </si>
  <si>
    <t>17_11_2036</t>
  </si>
  <si>
    <t>6.1</t>
  </si>
  <si>
    <t>12_11_2036</t>
  </si>
  <si>
    <t>17_11_2037</t>
  </si>
  <si>
    <t>12_11_2037</t>
  </si>
  <si>
    <t>17_11_2038</t>
  </si>
  <si>
    <t>12_11_2038</t>
  </si>
  <si>
    <t>17_11_2039</t>
  </si>
  <si>
    <t>12_11_2039</t>
  </si>
  <si>
    <t>17_11_2040</t>
  </si>
  <si>
    <t>12_11_2040</t>
  </si>
  <si>
    <t>17_11_2041</t>
  </si>
  <si>
    <t>12_11_2041</t>
  </si>
  <si>
    <t>17_11_2042</t>
  </si>
  <si>
    <t>12_11_2042</t>
  </si>
  <si>
    <t>17_11_2043</t>
  </si>
  <si>
    <t>12_11_2043</t>
  </si>
  <si>
    <t>17_11_2044</t>
  </si>
  <si>
    <t>12_11_2044</t>
  </si>
  <si>
    <t>17_11_2045</t>
  </si>
  <si>
    <t>12_11_2045</t>
  </si>
  <si>
    <t>17_11_2046</t>
  </si>
  <si>
    <t>12_11_2046</t>
  </si>
  <si>
    <t>17_11_2047</t>
  </si>
  <si>
    <t>12_11_2047</t>
  </si>
  <si>
    <t>Total_chl</t>
  </si>
  <si>
    <t>Sample_ID</t>
  </si>
  <si>
    <t>Treatment</t>
  </si>
  <si>
    <t>Control</t>
  </si>
  <si>
    <t>750ug/L</t>
  </si>
  <si>
    <t>2200ug/L</t>
  </si>
  <si>
    <t>250ug/L</t>
  </si>
  <si>
    <t>Sample_wt</t>
  </si>
  <si>
    <t>Adj_factor</t>
  </si>
  <si>
    <t>Bath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</si>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</sst>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9" tint="0.3999755851924192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0" fillId="16" borderId="0" xfId="0" applyFill="1" applyAlignment="1">
      <alignment horizontal="center"/>
    </xf>
    <xf numFmtId="0" fontId="2" fillId="17" borderId="0" xfId="0" applyFont="1" applyFill="1"/>
    <xf numFmtId="0" fontId="4" fillId="19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2" fillId="20" borderId="0" xfId="0" applyFont="1" applyFill="1"/>
    <xf numFmtId="0" fontId="0" fillId="21" borderId="0" xfId="0" applyFill="1"/>
    <xf numFmtId="0" fontId="2" fillId="21" borderId="0" xfId="0" applyFont="1" applyFill="1"/>
    <xf numFmtId="0" fontId="0" fillId="22" borderId="0" xfId="0" applyFill="1"/>
    <xf numFmtId="0" fontId="2" fillId="22" borderId="0" xfId="0" applyFont="1" applyFill="1"/>
    <xf numFmtId="0" fontId="0" fillId="17" borderId="0" xfId="0" applyFill="1"/>
    <xf numFmtId="0" fontId="1" fillId="21" borderId="0" xfId="0" applyFont="1" applyFill="1"/>
    <xf numFmtId="0" fontId="1" fillId="2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1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0A6C-380C-4CCD-BD1F-579AB7CB385B}">
  <dimension ref="A1:AB168"/>
  <sheetViews>
    <sheetView tabSelected="1" workbookViewId="0">
      <selection activeCell="A2" sqref="A2:XFD55"/>
    </sheetView>
  </sheetViews>
  <sheetFormatPr defaultRowHeight="14.4" x14ac:dyDescent="0.3"/>
  <cols>
    <col min="23" max="23" width="8.88671875" style="55"/>
    <col min="24" max="24" width="8.88671875" style="57"/>
  </cols>
  <sheetData>
    <row r="1" spans="1:28" x14ac:dyDescent="0.3">
      <c r="A1" s="1" t="s">
        <v>0</v>
      </c>
      <c r="B1" s="1" t="s">
        <v>1</v>
      </c>
      <c r="C1" s="2" t="s">
        <v>69</v>
      </c>
      <c r="D1" s="2" t="s">
        <v>2</v>
      </c>
      <c r="E1" s="2" t="s">
        <v>77</v>
      </c>
      <c r="F1" s="1" t="s">
        <v>78</v>
      </c>
      <c r="G1" s="1" t="s">
        <v>3</v>
      </c>
      <c r="H1" s="1" t="s">
        <v>70</v>
      </c>
      <c r="I1" s="1">
        <v>663</v>
      </c>
      <c r="J1" s="1">
        <v>664</v>
      </c>
      <c r="K1" s="1">
        <v>646</v>
      </c>
      <c r="L1" s="1">
        <v>647</v>
      </c>
      <c r="M1" s="1">
        <v>470</v>
      </c>
      <c r="N1" s="1"/>
      <c r="O1" s="1">
        <v>663.5</v>
      </c>
      <c r="P1" s="1">
        <v>646.5</v>
      </c>
      <c r="Q1" s="1"/>
      <c r="R1" s="1" t="s">
        <v>4</v>
      </c>
      <c r="S1" s="1" t="s">
        <v>5</v>
      </c>
      <c r="T1" s="1" t="s">
        <v>6</v>
      </c>
      <c r="U1" s="1"/>
      <c r="V1" s="1" t="s">
        <v>68</v>
      </c>
      <c r="W1" s="60" t="s">
        <v>75</v>
      </c>
      <c r="X1" s="61" t="s">
        <v>76</v>
      </c>
      <c r="Y1" s="1"/>
      <c r="Z1" s="1"/>
      <c r="AA1" s="1"/>
      <c r="AB1" s="1"/>
    </row>
    <row r="2" spans="1:28" x14ac:dyDescent="0.3">
      <c r="A2" s="3" t="s">
        <v>7</v>
      </c>
      <c r="B2" s="3" t="s">
        <v>8</v>
      </c>
      <c r="C2" s="4">
        <v>55</v>
      </c>
      <c r="D2" s="5" t="s">
        <v>9</v>
      </c>
      <c r="E2" s="5">
        <v>1</v>
      </c>
      <c r="F2" s="55">
        <v>6</v>
      </c>
      <c r="G2" s="56">
        <v>19</v>
      </c>
      <c r="H2" s="54" t="s">
        <v>74</v>
      </c>
      <c r="I2" s="29">
        <v>0.25</v>
      </c>
      <c r="J2" s="12">
        <v>0.246</v>
      </c>
      <c r="K2" s="8">
        <v>0.188</v>
      </c>
      <c r="L2" s="8">
        <v>0.19</v>
      </c>
      <c r="M2" s="9">
        <v>0.23899999999999999</v>
      </c>
      <c r="N2" s="62"/>
      <c r="O2">
        <f t="shared" ref="O2:O12" si="0">AVERAGE(I2:J2)</f>
        <v>0.248</v>
      </c>
      <c r="P2">
        <f t="shared" ref="P2:P12" si="1">AVERAGE(K2:L2)</f>
        <v>0.189</v>
      </c>
      <c r="R2">
        <f t="shared" ref="R2:R12" si="2">(12.25*(O2)-2.55*(P2))*X2</f>
        <v>5.0917330677290833</v>
      </c>
      <c r="S2">
        <f t="shared" ref="S2:S12" si="3">(20.31*(P2)-4.91*(O2))*X2</f>
        <v>5.2209362549800797</v>
      </c>
      <c r="T2">
        <f t="shared" ref="T2:T12" si="4">((1000*M2-3.27*R2-104*S2)/227)*X2</f>
        <v>-2.8136558405093499</v>
      </c>
      <c r="V2">
        <f t="shared" ref="V2:V12" si="5">(17.76*(P2)+7.34*(O2))*X2</f>
        <v>10.312669322709164</v>
      </c>
      <c r="W2" s="55">
        <v>5.0200000000000002E-2</v>
      </c>
      <c r="X2" s="57">
        <f t="shared" ref="X2:X12" si="6">0.1/(W2)</f>
        <v>1.9920318725099602</v>
      </c>
    </row>
    <row r="3" spans="1:28" x14ac:dyDescent="0.3">
      <c r="A3" s="3" t="s">
        <v>7</v>
      </c>
      <c r="B3" s="3" t="s">
        <v>8</v>
      </c>
      <c r="C3" s="4">
        <v>56</v>
      </c>
      <c r="D3" s="5" t="s">
        <v>9</v>
      </c>
      <c r="E3" s="5">
        <v>1</v>
      </c>
      <c r="F3" s="55">
        <v>6</v>
      </c>
      <c r="G3" s="56">
        <v>19</v>
      </c>
      <c r="H3" s="54" t="s">
        <v>74</v>
      </c>
      <c r="I3" s="10">
        <v>0.26300000000000001</v>
      </c>
      <c r="J3" s="11">
        <v>0.26</v>
      </c>
      <c r="K3" s="7">
        <v>0.19800000000000001</v>
      </c>
      <c r="L3" s="7">
        <v>0.20100000000000001</v>
      </c>
      <c r="M3" s="9">
        <v>0.25900000000000001</v>
      </c>
      <c r="N3" s="62"/>
      <c r="O3">
        <f t="shared" si="0"/>
        <v>0.26150000000000001</v>
      </c>
      <c r="P3">
        <f t="shared" si="1"/>
        <v>0.19950000000000001</v>
      </c>
      <c r="R3">
        <f t="shared" si="2"/>
        <v>5.3678286852589645</v>
      </c>
      <c r="S3">
        <f t="shared" si="3"/>
        <v>5.5137051792828684</v>
      </c>
      <c r="T3">
        <f t="shared" si="4"/>
        <v>-2.9132644615038972</v>
      </c>
      <c r="V3">
        <f t="shared" si="5"/>
        <v>10.881533864541835</v>
      </c>
      <c r="W3" s="55">
        <v>5.0200000000000002E-2</v>
      </c>
      <c r="X3" s="57">
        <f t="shared" si="6"/>
        <v>1.9920318725099602</v>
      </c>
    </row>
    <row r="4" spans="1:28" x14ac:dyDescent="0.3">
      <c r="A4" s="3" t="s">
        <v>7</v>
      </c>
      <c r="B4" s="3" t="s">
        <v>8</v>
      </c>
      <c r="C4" s="4">
        <v>57</v>
      </c>
      <c r="D4" s="5" t="s">
        <v>9</v>
      </c>
      <c r="E4" s="5">
        <v>1</v>
      </c>
      <c r="F4" s="55">
        <v>6</v>
      </c>
      <c r="G4" s="56">
        <v>19</v>
      </c>
      <c r="H4" s="54" t="s">
        <v>74</v>
      </c>
      <c r="I4" s="30">
        <v>0.29299999999999998</v>
      </c>
      <c r="J4" s="28">
        <v>0.28699999999999998</v>
      </c>
      <c r="K4" s="7">
        <v>0.22</v>
      </c>
      <c r="L4" s="7">
        <v>0.22</v>
      </c>
      <c r="M4" s="21">
        <v>0.26800000000000002</v>
      </c>
      <c r="N4" s="67"/>
      <c r="O4">
        <f t="shared" si="0"/>
        <v>0.28999999999999998</v>
      </c>
      <c r="P4">
        <f t="shared" si="1"/>
        <v>0.22</v>
      </c>
      <c r="R4">
        <f t="shared" si="2"/>
        <v>5.9591633466135452</v>
      </c>
      <c r="S4">
        <f t="shared" si="3"/>
        <v>6.0643426294820717</v>
      </c>
      <c r="T4">
        <f t="shared" si="4"/>
        <v>-3.3537927375042722</v>
      </c>
      <c r="V4">
        <f t="shared" si="5"/>
        <v>12.023505976095617</v>
      </c>
      <c r="W4" s="55">
        <v>5.0200000000000002E-2</v>
      </c>
      <c r="X4" s="57">
        <f t="shared" si="6"/>
        <v>1.9920318725099602</v>
      </c>
    </row>
    <row r="5" spans="1:28" x14ac:dyDescent="0.3">
      <c r="A5" s="3" t="s">
        <v>7</v>
      </c>
      <c r="B5" s="3" t="s">
        <v>8</v>
      </c>
      <c r="C5" s="4">
        <v>58</v>
      </c>
      <c r="D5" s="5" t="s">
        <v>9</v>
      </c>
      <c r="E5" s="5">
        <v>1</v>
      </c>
      <c r="F5" s="55">
        <v>6</v>
      </c>
      <c r="G5" s="56">
        <v>20</v>
      </c>
      <c r="H5" s="54" t="s">
        <v>74</v>
      </c>
      <c r="I5" s="15">
        <v>0.33500000000000002</v>
      </c>
      <c r="J5" s="16">
        <v>0.33400000000000002</v>
      </c>
      <c r="K5" s="11">
        <v>0.27100000000000002</v>
      </c>
      <c r="L5" s="11">
        <v>0.27700000000000002</v>
      </c>
      <c r="M5" s="13">
        <v>0.35099999999999998</v>
      </c>
      <c r="N5" s="63"/>
      <c r="O5">
        <f t="shared" si="0"/>
        <v>0.33450000000000002</v>
      </c>
      <c r="P5">
        <f t="shared" si="1"/>
        <v>0.27400000000000002</v>
      </c>
      <c r="R5">
        <f t="shared" si="2"/>
        <v>6.8251506024096384</v>
      </c>
      <c r="S5">
        <f t="shared" si="3"/>
        <v>7.876596385542169</v>
      </c>
      <c r="T5">
        <f t="shared" si="4"/>
        <v>-4.3388024924921282</v>
      </c>
      <c r="V5">
        <f t="shared" si="5"/>
        <v>14.701746987951811</v>
      </c>
      <c r="W5" s="55">
        <v>4.9799999999999997E-2</v>
      </c>
      <c r="X5" s="57">
        <f t="shared" si="6"/>
        <v>2.0080321285140563</v>
      </c>
    </row>
    <row r="6" spans="1:28" x14ac:dyDescent="0.3">
      <c r="A6" s="3" t="s">
        <v>7</v>
      </c>
      <c r="B6" s="3" t="s">
        <v>8</v>
      </c>
      <c r="C6" s="4">
        <v>59</v>
      </c>
      <c r="D6" s="5" t="s">
        <v>9</v>
      </c>
      <c r="E6" s="5">
        <v>1</v>
      </c>
      <c r="F6" s="55">
        <v>6</v>
      </c>
      <c r="G6" s="56">
        <v>20</v>
      </c>
      <c r="H6" s="54" t="s">
        <v>74</v>
      </c>
      <c r="I6" s="10">
        <v>0.26200000000000001</v>
      </c>
      <c r="J6" s="11">
        <v>0.25700000000000001</v>
      </c>
      <c r="K6" s="8">
        <v>0.18099999999999999</v>
      </c>
      <c r="L6" s="8">
        <v>0.184</v>
      </c>
      <c r="M6" s="9">
        <v>0.24099999999999999</v>
      </c>
      <c r="N6" s="62"/>
      <c r="O6">
        <f t="shared" si="0"/>
        <v>0.25950000000000001</v>
      </c>
      <c r="P6">
        <f t="shared" si="1"/>
        <v>0.1825</v>
      </c>
      <c r="R6">
        <f t="shared" si="2"/>
        <v>5.4487951807228923</v>
      </c>
      <c r="S6">
        <f t="shared" si="3"/>
        <v>4.8843975903614441</v>
      </c>
      <c r="T6">
        <f t="shared" si="4"/>
        <v>-2.5192833858655241</v>
      </c>
      <c r="V6">
        <f t="shared" si="5"/>
        <v>10.333192771084338</v>
      </c>
      <c r="W6" s="55">
        <v>4.9799999999999997E-2</v>
      </c>
      <c r="X6" s="57">
        <f t="shared" si="6"/>
        <v>2.0080321285140563</v>
      </c>
    </row>
    <row r="7" spans="1:28" x14ac:dyDescent="0.3">
      <c r="A7" s="3" t="s">
        <v>7</v>
      </c>
      <c r="B7" s="3" t="s">
        <v>8</v>
      </c>
      <c r="C7" s="4">
        <v>60</v>
      </c>
      <c r="D7" s="5" t="s">
        <v>9</v>
      </c>
      <c r="E7" s="5">
        <v>1</v>
      </c>
      <c r="F7" s="55">
        <v>6</v>
      </c>
      <c r="G7" s="56">
        <v>20</v>
      </c>
      <c r="H7" s="54" t="s">
        <v>74</v>
      </c>
      <c r="I7" s="29">
        <v>0.22500000000000001</v>
      </c>
      <c r="J7" s="7">
        <v>0.222</v>
      </c>
      <c r="K7" s="14">
        <v>0.14799999999999999</v>
      </c>
      <c r="L7" s="14">
        <v>0.15</v>
      </c>
      <c r="M7" s="20">
        <v>0.20499999999999999</v>
      </c>
      <c r="N7" s="66"/>
      <c r="O7">
        <f t="shared" si="0"/>
        <v>0.2235</v>
      </c>
      <c r="P7">
        <f t="shared" si="1"/>
        <v>0.14899999999999999</v>
      </c>
      <c r="R7">
        <f t="shared" si="2"/>
        <v>4.7347891566265057</v>
      </c>
      <c r="S7">
        <f t="shared" si="3"/>
        <v>3.8731024096385536</v>
      </c>
      <c r="T7">
        <f t="shared" si="4"/>
        <v>-1.8867134719015117</v>
      </c>
      <c r="V7">
        <f t="shared" si="5"/>
        <v>8.6078915662650619</v>
      </c>
      <c r="W7" s="55">
        <v>4.9799999999999997E-2</v>
      </c>
      <c r="X7" s="57">
        <f t="shared" si="6"/>
        <v>2.0080321285140563</v>
      </c>
    </row>
    <row r="8" spans="1:28" x14ac:dyDescent="0.3">
      <c r="A8" s="3" t="s">
        <v>7</v>
      </c>
      <c r="B8" s="3" t="s">
        <v>8</v>
      </c>
      <c r="C8" s="4">
        <v>61</v>
      </c>
      <c r="D8" s="5" t="s">
        <v>9</v>
      </c>
      <c r="E8" s="5">
        <v>1</v>
      </c>
      <c r="F8" s="55">
        <v>6</v>
      </c>
      <c r="G8" s="56">
        <v>21</v>
      </c>
      <c r="H8" s="54" t="s">
        <v>74</v>
      </c>
      <c r="I8" s="36">
        <v>0.38800000000000001</v>
      </c>
      <c r="J8" s="34">
        <v>0.378</v>
      </c>
      <c r="K8" s="28">
        <v>0.28399999999999997</v>
      </c>
      <c r="L8" s="11">
        <v>0.28199999999999997</v>
      </c>
      <c r="M8" s="31">
        <v>0.377</v>
      </c>
      <c r="N8" s="70"/>
      <c r="O8">
        <f t="shared" si="0"/>
        <v>0.38300000000000001</v>
      </c>
      <c r="P8">
        <f t="shared" si="1"/>
        <v>0.28299999999999997</v>
      </c>
      <c r="R8">
        <f t="shared" si="2"/>
        <v>7.9561122244488987</v>
      </c>
      <c r="S8">
        <f t="shared" si="3"/>
        <v>7.7498997995991967</v>
      </c>
      <c r="T8">
        <f t="shared" si="4"/>
        <v>-4.0168978144153016</v>
      </c>
      <c r="V8">
        <f t="shared" si="5"/>
        <v>15.7060120240481</v>
      </c>
      <c r="W8" s="55">
        <v>4.99E-2</v>
      </c>
      <c r="X8" s="57">
        <f t="shared" si="6"/>
        <v>2.0040080160320644</v>
      </c>
    </row>
    <row r="9" spans="1:28" x14ac:dyDescent="0.3">
      <c r="A9" s="3" t="s">
        <v>7</v>
      </c>
      <c r="B9" s="3" t="s">
        <v>8</v>
      </c>
      <c r="C9" s="4">
        <v>62</v>
      </c>
      <c r="D9" s="5" t="s">
        <v>9</v>
      </c>
      <c r="E9" s="5">
        <v>1</v>
      </c>
      <c r="F9" s="55">
        <v>6</v>
      </c>
      <c r="G9" s="56">
        <v>21</v>
      </c>
      <c r="H9" s="54" t="s">
        <v>74</v>
      </c>
      <c r="I9" s="33">
        <v>0.35799999999999998</v>
      </c>
      <c r="J9" s="32">
        <v>0.34599999999999997</v>
      </c>
      <c r="K9" s="12">
        <v>0.23499999999999999</v>
      </c>
      <c r="L9" s="12">
        <v>0.23</v>
      </c>
      <c r="M9" s="18">
        <v>0.30299999999999999</v>
      </c>
      <c r="N9" s="65"/>
      <c r="O9">
        <f t="shared" si="0"/>
        <v>0.35199999999999998</v>
      </c>
      <c r="P9">
        <f t="shared" si="1"/>
        <v>0.23249999999999998</v>
      </c>
      <c r="R9">
        <f t="shared" si="2"/>
        <v>7.4531563126252509</v>
      </c>
      <c r="S9">
        <f t="shared" si="3"/>
        <v>5.9995090180360711</v>
      </c>
      <c r="T9">
        <f t="shared" si="4"/>
        <v>-3.0485707893146294</v>
      </c>
      <c r="V9">
        <f t="shared" si="5"/>
        <v>13.452665330661324</v>
      </c>
      <c r="W9" s="55">
        <v>4.99E-2</v>
      </c>
      <c r="X9" s="57">
        <f t="shared" si="6"/>
        <v>2.0040080160320644</v>
      </c>
    </row>
    <row r="10" spans="1:28" x14ac:dyDescent="0.3">
      <c r="A10" s="3" t="s">
        <v>7</v>
      </c>
      <c r="B10" s="3" t="s">
        <v>8</v>
      </c>
      <c r="C10" s="4">
        <v>63</v>
      </c>
      <c r="D10" s="5" t="s">
        <v>9</v>
      </c>
      <c r="E10" s="5">
        <v>1</v>
      </c>
      <c r="F10" s="55">
        <v>6</v>
      </c>
      <c r="G10" s="56">
        <v>21</v>
      </c>
      <c r="H10" s="54" t="s">
        <v>74</v>
      </c>
      <c r="I10" s="33">
        <v>0.34599999999999997</v>
      </c>
      <c r="J10" s="16">
        <v>0.34</v>
      </c>
      <c r="K10" s="12">
        <v>0.23400000000000001</v>
      </c>
      <c r="L10" s="12">
        <v>0.23899999999999999</v>
      </c>
      <c r="M10" s="18">
        <v>0.313</v>
      </c>
      <c r="N10" s="65"/>
      <c r="O10">
        <f t="shared" si="0"/>
        <v>0.34299999999999997</v>
      </c>
      <c r="P10">
        <f t="shared" si="1"/>
        <v>0.23649999999999999</v>
      </c>
      <c r="R10">
        <f t="shared" si="2"/>
        <v>7.2117735470941886</v>
      </c>
      <c r="S10">
        <f t="shared" si="3"/>
        <v>6.2508717434869743</v>
      </c>
      <c r="T10">
        <f t="shared" si="4"/>
        <v>-3.1841053103709043</v>
      </c>
      <c r="V10">
        <f t="shared" si="5"/>
        <v>13.462645290581163</v>
      </c>
      <c r="W10" s="55">
        <v>4.99E-2</v>
      </c>
      <c r="X10" s="57">
        <f t="shared" si="6"/>
        <v>2.0040080160320644</v>
      </c>
    </row>
    <row r="11" spans="1:28" x14ac:dyDescent="0.3">
      <c r="A11" s="3" t="s">
        <v>7</v>
      </c>
      <c r="B11" s="3" t="s">
        <v>8</v>
      </c>
      <c r="C11" s="4">
        <v>64</v>
      </c>
      <c r="D11" s="5" t="s">
        <v>9</v>
      </c>
      <c r="E11" s="5">
        <v>1</v>
      </c>
      <c r="F11" s="57">
        <v>7</v>
      </c>
      <c r="G11" s="58">
        <v>22</v>
      </c>
      <c r="H11" s="49" t="s">
        <v>71</v>
      </c>
      <c r="I11" s="33">
        <v>0.36699999999999999</v>
      </c>
      <c r="J11" s="32">
        <v>0.36199999999999999</v>
      </c>
      <c r="K11" s="11">
        <v>0.27100000000000002</v>
      </c>
      <c r="L11" s="11">
        <v>0.27400000000000002</v>
      </c>
      <c r="M11" s="13">
        <v>0.35099999999999998</v>
      </c>
      <c r="N11" s="63"/>
      <c r="O11">
        <f t="shared" si="0"/>
        <v>0.36449999999999999</v>
      </c>
      <c r="P11">
        <f t="shared" si="1"/>
        <v>0.27250000000000002</v>
      </c>
      <c r="R11">
        <f t="shared" si="2"/>
        <v>7.5707831325301198</v>
      </c>
      <c r="S11">
        <f t="shared" si="3"/>
        <v>7.5196385542168684</v>
      </c>
      <c r="T11">
        <f t="shared" si="4"/>
        <v>-4.0319769870842643</v>
      </c>
      <c r="V11">
        <f t="shared" si="5"/>
        <v>15.090421686746991</v>
      </c>
      <c r="W11" s="55">
        <v>4.9799999999999997E-2</v>
      </c>
      <c r="X11" s="57">
        <f t="shared" si="6"/>
        <v>2.0080321285140563</v>
      </c>
    </row>
    <row r="12" spans="1:28" x14ac:dyDescent="0.3">
      <c r="A12" s="3" t="s">
        <v>7</v>
      </c>
      <c r="B12" s="3" t="s">
        <v>8</v>
      </c>
      <c r="C12" s="4">
        <v>65</v>
      </c>
      <c r="D12" s="5" t="s">
        <v>9</v>
      </c>
      <c r="E12" s="5">
        <v>1</v>
      </c>
      <c r="F12" s="57">
        <v>7</v>
      </c>
      <c r="G12" s="58">
        <v>22</v>
      </c>
      <c r="H12" s="49" t="s">
        <v>71</v>
      </c>
      <c r="I12" s="36">
        <v>0.379</v>
      </c>
      <c r="J12" s="32">
        <v>0.373</v>
      </c>
      <c r="K12" s="11">
        <v>0.26800000000000002</v>
      </c>
      <c r="L12" s="11">
        <v>0.27300000000000002</v>
      </c>
      <c r="M12" s="13">
        <v>0.34899999999999998</v>
      </c>
      <c r="N12" s="63"/>
      <c r="O12">
        <f t="shared" si="0"/>
        <v>0.376</v>
      </c>
      <c r="P12">
        <f t="shared" si="1"/>
        <v>0.27050000000000002</v>
      </c>
      <c r="R12">
        <f t="shared" si="2"/>
        <v>7.8639056224899599</v>
      </c>
      <c r="S12">
        <f t="shared" si="3"/>
        <v>7.3246887550200803</v>
      </c>
      <c r="T12">
        <f t="shared" si="4"/>
        <v>-3.8787980283037924</v>
      </c>
      <c r="V12">
        <f t="shared" si="5"/>
        <v>15.188594377510043</v>
      </c>
      <c r="W12" s="55">
        <v>4.9799999999999997E-2</v>
      </c>
      <c r="X12" s="57">
        <f t="shared" si="6"/>
        <v>2.0080321285140563</v>
      </c>
    </row>
    <row r="13" spans="1:28" x14ac:dyDescent="0.3">
      <c r="A13" s="3" t="s">
        <v>7</v>
      </c>
      <c r="B13" s="3" t="s">
        <v>8</v>
      </c>
      <c r="C13" s="4">
        <v>66</v>
      </c>
      <c r="D13" s="5" t="s">
        <v>9</v>
      </c>
      <c r="E13" s="5">
        <v>1</v>
      </c>
      <c r="F13" s="57">
        <v>7</v>
      </c>
      <c r="G13" s="58">
        <v>22</v>
      </c>
      <c r="H13" s="49" t="s">
        <v>71</v>
      </c>
      <c r="I13" s="15">
        <v>0.33600000000000002</v>
      </c>
      <c r="J13" s="16">
        <v>0.32200000000000001</v>
      </c>
      <c r="K13" s="7">
        <v>0.20699999999999999</v>
      </c>
      <c r="L13" s="7">
        <v>0.20599999999999999</v>
      </c>
      <c r="M13" s="21">
        <v>0.28000000000000003</v>
      </c>
      <c r="N13" s="67"/>
      <c r="O13">
        <f t="shared" ref="O13:O76" si="7">AVERAGE(I13:J13)</f>
        <v>0.32900000000000001</v>
      </c>
      <c r="P13">
        <f t="shared" ref="P13:P76" si="8">AVERAGE(K13:L13)</f>
        <v>0.20649999999999999</v>
      </c>
      <c r="R13">
        <f t="shared" ref="R13:R76" si="9">(12.25*(O13)-2.55*(P13))*X13</f>
        <v>7.0354919678714882</v>
      </c>
      <c r="S13">
        <f t="shared" ref="S13:S76" si="10">(20.31*(P13)-4.91*(O13))*X13</f>
        <v>5.1779618473895574</v>
      </c>
      <c r="T13">
        <f t="shared" ref="T13:T76" si="11">((1000*M13-3.27*R13-104*S13)/227)*X13</f>
        <v>-2.4902614056530417</v>
      </c>
      <c r="V13">
        <f t="shared" ref="V13:V76" si="12">(17.76*(P13)+7.34*(O13))*X13</f>
        <v>12.213453815261046</v>
      </c>
      <c r="W13" s="55">
        <v>4.9799999999999997E-2</v>
      </c>
      <c r="X13" s="57">
        <f t="shared" ref="X13:X76" si="13">0.1/(W13)</f>
        <v>2.0080321285140563</v>
      </c>
    </row>
    <row r="14" spans="1:28" x14ac:dyDescent="0.3">
      <c r="A14" s="3" t="s">
        <v>7</v>
      </c>
      <c r="B14" s="3" t="s">
        <v>8</v>
      </c>
      <c r="C14" s="4">
        <v>67</v>
      </c>
      <c r="D14" s="5" t="s">
        <v>9</v>
      </c>
      <c r="E14" s="5">
        <v>1</v>
      </c>
      <c r="F14" s="57">
        <v>7</v>
      </c>
      <c r="G14" s="58">
        <v>23</v>
      </c>
      <c r="H14" s="49" t="s">
        <v>71</v>
      </c>
      <c r="I14" s="15">
        <v>0.33900000000000002</v>
      </c>
      <c r="J14" s="16">
        <v>0.33400000000000002</v>
      </c>
      <c r="K14" s="12">
        <v>0.22600000000000001</v>
      </c>
      <c r="L14" s="12">
        <v>0.22900000000000001</v>
      </c>
      <c r="M14" s="18">
        <v>0.31</v>
      </c>
      <c r="N14" s="65"/>
      <c r="O14">
        <f t="shared" si="7"/>
        <v>0.33650000000000002</v>
      </c>
      <c r="P14">
        <f t="shared" si="8"/>
        <v>0.22750000000000001</v>
      </c>
      <c r="R14">
        <f t="shared" si="9"/>
        <v>7.0698602794411194</v>
      </c>
      <c r="S14">
        <f t="shared" si="10"/>
        <v>5.9247704590818362</v>
      </c>
      <c r="T14">
        <f t="shared" si="11"/>
        <v>-2.895482786482396</v>
      </c>
      <c r="V14">
        <f t="shared" si="12"/>
        <v>12.994630738522956</v>
      </c>
      <c r="W14" s="55">
        <v>5.0099999999999999E-2</v>
      </c>
      <c r="X14" s="57">
        <f t="shared" si="13"/>
        <v>1.9960079840319362</v>
      </c>
    </row>
    <row r="15" spans="1:28" x14ac:dyDescent="0.3">
      <c r="A15" s="3" t="s">
        <v>7</v>
      </c>
      <c r="B15" s="3" t="s">
        <v>8</v>
      </c>
      <c r="C15" s="4">
        <v>68</v>
      </c>
      <c r="D15" s="5" t="s">
        <v>9</v>
      </c>
      <c r="E15" s="5">
        <v>1</v>
      </c>
      <c r="F15" s="57">
        <v>7</v>
      </c>
      <c r="G15" s="58">
        <v>23</v>
      </c>
      <c r="H15" s="49" t="s">
        <v>71</v>
      </c>
      <c r="I15" s="36">
        <v>0.376</v>
      </c>
      <c r="J15" s="32">
        <v>0.37</v>
      </c>
      <c r="K15" s="12">
        <v>0.247</v>
      </c>
      <c r="L15" s="12">
        <v>0.252</v>
      </c>
      <c r="M15" s="13">
        <v>0.34</v>
      </c>
      <c r="N15" s="63"/>
      <c r="O15">
        <f t="shared" si="7"/>
        <v>0.373</v>
      </c>
      <c r="P15">
        <f t="shared" si="8"/>
        <v>0.2495</v>
      </c>
      <c r="R15">
        <f t="shared" si="9"/>
        <v>7.8503493013972063</v>
      </c>
      <c r="S15">
        <f t="shared" si="10"/>
        <v>6.4589121756487016</v>
      </c>
      <c r="T15">
        <f t="shared" si="11"/>
        <v>-3.1425915436354943</v>
      </c>
      <c r="V15">
        <f t="shared" si="12"/>
        <v>14.30926147704591</v>
      </c>
      <c r="W15" s="55">
        <v>5.0099999999999999E-2</v>
      </c>
      <c r="X15" s="57">
        <f t="shared" si="13"/>
        <v>1.9960079840319362</v>
      </c>
    </row>
    <row r="16" spans="1:28" x14ac:dyDescent="0.3">
      <c r="A16" s="3" t="s">
        <v>7</v>
      </c>
      <c r="B16" s="3" t="s">
        <v>8</v>
      </c>
      <c r="C16" s="4">
        <v>69</v>
      </c>
      <c r="D16" s="5" t="s">
        <v>9</v>
      </c>
      <c r="E16" s="5">
        <v>1</v>
      </c>
      <c r="F16" s="57">
        <v>7</v>
      </c>
      <c r="G16" s="58">
        <v>23</v>
      </c>
      <c r="H16" s="49" t="s">
        <v>71</v>
      </c>
      <c r="I16" s="33">
        <v>0.36399999999999999</v>
      </c>
      <c r="J16" s="32">
        <v>0.35799999999999998</v>
      </c>
      <c r="K16" s="12">
        <v>0.23400000000000001</v>
      </c>
      <c r="L16" s="12">
        <v>0.24</v>
      </c>
      <c r="M16" s="13">
        <v>0.33900000000000002</v>
      </c>
      <c r="N16" s="63"/>
      <c r="O16">
        <f t="shared" si="7"/>
        <v>0.36099999999999999</v>
      </c>
      <c r="P16">
        <f t="shared" si="8"/>
        <v>0.23699999999999999</v>
      </c>
      <c r="R16">
        <f t="shared" si="9"/>
        <v>7.620558882235529</v>
      </c>
      <c r="S16">
        <f t="shared" si="10"/>
        <v>6.0697804391217565</v>
      </c>
      <c r="T16">
        <f t="shared" si="11"/>
        <v>-2.7889278114570231</v>
      </c>
      <c r="V16">
        <f t="shared" si="12"/>
        <v>13.690339321357285</v>
      </c>
      <c r="W16" s="55">
        <v>5.0099999999999999E-2</v>
      </c>
      <c r="X16" s="57">
        <f t="shared" si="13"/>
        <v>1.9960079840319362</v>
      </c>
    </row>
    <row r="17" spans="1:24" x14ac:dyDescent="0.3">
      <c r="A17" s="3" t="s">
        <v>7</v>
      </c>
      <c r="B17" s="3" t="s">
        <v>8</v>
      </c>
      <c r="C17" s="4">
        <v>70</v>
      </c>
      <c r="D17" s="5" t="s">
        <v>9</v>
      </c>
      <c r="E17" s="5">
        <v>1</v>
      </c>
      <c r="F17" s="57">
        <v>7</v>
      </c>
      <c r="G17" s="58">
        <v>24</v>
      </c>
      <c r="H17" s="49" t="s">
        <v>71</v>
      </c>
      <c r="I17" s="30">
        <v>0.309</v>
      </c>
      <c r="J17" s="28">
        <v>0.30399999999999999</v>
      </c>
      <c r="K17" s="12">
        <v>0.23699999999999999</v>
      </c>
      <c r="L17" s="12">
        <v>0.23899999999999999</v>
      </c>
      <c r="M17" s="18">
        <v>0.30499999999999999</v>
      </c>
      <c r="N17" s="65"/>
      <c r="O17">
        <f t="shared" si="7"/>
        <v>0.30649999999999999</v>
      </c>
      <c r="P17">
        <f t="shared" si="8"/>
        <v>0.23799999999999999</v>
      </c>
      <c r="R17">
        <f t="shared" si="9"/>
        <v>6.3080661322645293</v>
      </c>
      <c r="S17">
        <f t="shared" si="10"/>
        <v>6.6710721442885763</v>
      </c>
      <c r="T17">
        <f t="shared" si="11"/>
        <v>-3.6144436825944135</v>
      </c>
      <c r="V17">
        <f t="shared" si="12"/>
        <v>12.979138276553108</v>
      </c>
      <c r="W17" s="55">
        <v>4.99E-2</v>
      </c>
      <c r="X17" s="57">
        <f t="shared" si="13"/>
        <v>2.0040080160320644</v>
      </c>
    </row>
    <row r="18" spans="1:24" x14ac:dyDescent="0.3">
      <c r="A18" s="3" t="s">
        <v>7</v>
      </c>
      <c r="B18" s="3" t="s">
        <v>8</v>
      </c>
      <c r="C18" s="4">
        <v>71</v>
      </c>
      <c r="D18" s="5" t="s">
        <v>9</v>
      </c>
      <c r="E18" s="5">
        <v>1</v>
      </c>
      <c r="F18" s="57">
        <v>7</v>
      </c>
      <c r="G18" s="58">
        <v>24</v>
      </c>
      <c r="H18" s="49" t="s">
        <v>71</v>
      </c>
      <c r="I18" s="30">
        <v>0.29199999999999998</v>
      </c>
      <c r="J18" s="28">
        <v>0.28499999999999998</v>
      </c>
      <c r="K18" s="7">
        <v>0.20899999999999999</v>
      </c>
      <c r="L18" s="7">
        <v>0.20699999999999999</v>
      </c>
      <c r="M18" s="21">
        <v>0.26500000000000001</v>
      </c>
      <c r="N18" s="67"/>
      <c r="O18">
        <f t="shared" si="7"/>
        <v>0.28849999999999998</v>
      </c>
      <c r="P18">
        <f t="shared" si="8"/>
        <v>0.20799999999999999</v>
      </c>
      <c r="R18">
        <f t="shared" si="9"/>
        <v>6.0194889779559109</v>
      </c>
      <c r="S18">
        <f t="shared" si="10"/>
        <v>5.6271442885771554</v>
      </c>
      <c r="T18">
        <f t="shared" si="11"/>
        <v>-3.0007745444187055</v>
      </c>
      <c r="V18">
        <f t="shared" si="12"/>
        <v>11.646633266533067</v>
      </c>
      <c r="W18" s="55">
        <v>4.99E-2</v>
      </c>
      <c r="X18" s="57">
        <f t="shared" si="13"/>
        <v>2.0040080160320644</v>
      </c>
    </row>
    <row r="19" spans="1:24" x14ac:dyDescent="0.3">
      <c r="A19" s="3" t="s">
        <v>7</v>
      </c>
      <c r="B19" s="3" t="s">
        <v>8</v>
      </c>
      <c r="C19" s="4">
        <v>72</v>
      </c>
      <c r="D19" s="5" t="s">
        <v>9</v>
      </c>
      <c r="E19" s="5">
        <v>1</v>
      </c>
      <c r="F19" s="57">
        <v>7</v>
      </c>
      <c r="G19" s="58">
        <v>24</v>
      </c>
      <c r="H19" s="49" t="s">
        <v>71</v>
      </c>
      <c r="I19" s="10">
        <v>0.28399999999999997</v>
      </c>
      <c r="J19" s="11">
        <v>0.27400000000000002</v>
      </c>
      <c r="K19" s="7">
        <v>0.19800000000000001</v>
      </c>
      <c r="L19" s="7">
        <v>0.19500000000000001</v>
      </c>
      <c r="M19" s="9">
        <v>0.26</v>
      </c>
      <c r="N19" s="62"/>
      <c r="O19">
        <f t="shared" si="7"/>
        <v>0.27900000000000003</v>
      </c>
      <c r="P19">
        <f t="shared" si="8"/>
        <v>0.19650000000000001</v>
      </c>
      <c r="R19">
        <f t="shared" si="9"/>
        <v>5.8450400801603228</v>
      </c>
      <c r="S19">
        <f t="shared" si="10"/>
        <v>5.2525551102204409</v>
      </c>
      <c r="T19">
        <f t="shared" si="11"/>
        <v>-2.6959558988024521</v>
      </c>
      <c r="V19">
        <f t="shared" si="12"/>
        <v>11.097595190380765</v>
      </c>
      <c r="W19" s="55">
        <v>4.99E-2</v>
      </c>
      <c r="X19" s="57">
        <f t="shared" si="13"/>
        <v>2.0040080160320644</v>
      </c>
    </row>
    <row r="20" spans="1:24" x14ac:dyDescent="0.3">
      <c r="A20" s="3" t="s">
        <v>7</v>
      </c>
      <c r="B20" s="3" t="s">
        <v>8</v>
      </c>
      <c r="C20" s="4">
        <v>73</v>
      </c>
      <c r="D20" s="5" t="s">
        <v>9</v>
      </c>
      <c r="E20" s="5">
        <v>1</v>
      </c>
      <c r="F20" s="55">
        <v>8</v>
      </c>
      <c r="G20" s="56">
        <v>25</v>
      </c>
      <c r="H20" s="52" t="s">
        <v>73</v>
      </c>
      <c r="I20" s="33">
        <v>0.36899999999999999</v>
      </c>
      <c r="J20" s="32">
        <v>0.36099999999999999</v>
      </c>
      <c r="K20" s="28">
        <v>0.29699999999999999</v>
      </c>
      <c r="L20" s="28">
        <v>0.28999999999999998</v>
      </c>
      <c r="M20" s="13">
        <v>0.35299999999999998</v>
      </c>
      <c r="N20" s="63"/>
      <c r="O20">
        <f t="shared" si="7"/>
        <v>0.36499999999999999</v>
      </c>
      <c r="P20">
        <f t="shared" si="8"/>
        <v>0.29349999999999998</v>
      </c>
      <c r="R20">
        <f t="shared" si="9"/>
        <v>7.4605711422845689</v>
      </c>
      <c r="S20">
        <f t="shared" si="10"/>
        <v>8.3543787575150308</v>
      </c>
      <c r="T20">
        <f t="shared" si="11"/>
        <v>-4.769463671102856</v>
      </c>
      <c r="V20">
        <f t="shared" si="12"/>
        <v>15.814949899799601</v>
      </c>
      <c r="W20" s="55">
        <v>4.99E-2</v>
      </c>
      <c r="X20" s="57">
        <f t="shared" si="13"/>
        <v>2.0040080160320644</v>
      </c>
    </row>
    <row r="21" spans="1:24" x14ac:dyDescent="0.3">
      <c r="A21" s="3" t="s">
        <v>7</v>
      </c>
      <c r="B21" s="3" t="s">
        <v>8</v>
      </c>
      <c r="C21" s="4">
        <v>74</v>
      </c>
      <c r="D21" s="5" t="s">
        <v>9</v>
      </c>
      <c r="E21" s="5">
        <v>1</v>
      </c>
      <c r="F21" s="55">
        <v>8</v>
      </c>
      <c r="G21" s="56">
        <v>25</v>
      </c>
      <c r="H21" s="52" t="s">
        <v>73</v>
      </c>
      <c r="I21" s="30">
        <v>0.30499999999999999</v>
      </c>
      <c r="J21" s="28">
        <v>0.30299999999999999</v>
      </c>
      <c r="K21" s="12">
        <v>0.23899999999999999</v>
      </c>
      <c r="L21" s="12">
        <v>0.24099999999999999</v>
      </c>
      <c r="M21" s="18">
        <v>0.30499999999999999</v>
      </c>
      <c r="N21" s="65"/>
      <c r="O21">
        <f t="shared" si="7"/>
        <v>0.30399999999999999</v>
      </c>
      <c r="P21">
        <f t="shared" si="8"/>
        <v>0.24</v>
      </c>
      <c r="R21">
        <f t="shared" si="9"/>
        <v>6.2364729458917836</v>
      </c>
      <c r="S21">
        <f t="shared" si="10"/>
        <v>6.7770741482965935</v>
      </c>
      <c r="T21">
        <f t="shared" si="11"/>
        <v>-3.7097011463977467</v>
      </c>
      <c r="V21">
        <f t="shared" si="12"/>
        <v>13.013547094188379</v>
      </c>
      <c r="W21" s="55">
        <v>4.99E-2</v>
      </c>
      <c r="X21" s="57">
        <f t="shared" si="13"/>
        <v>2.0040080160320644</v>
      </c>
    </row>
    <row r="22" spans="1:24" x14ac:dyDescent="0.3">
      <c r="A22" s="3" t="s">
        <v>7</v>
      </c>
      <c r="B22" s="3" t="s">
        <v>8</v>
      </c>
      <c r="C22" s="4">
        <v>75</v>
      </c>
      <c r="D22" s="5" t="s">
        <v>9</v>
      </c>
      <c r="E22" s="5">
        <v>1</v>
      </c>
      <c r="F22" s="55">
        <v>8</v>
      </c>
      <c r="G22" s="56">
        <v>25</v>
      </c>
      <c r="H22" s="52" t="s">
        <v>73</v>
      </c>
      <c r="I22" s="10">
        <v>0.27400000000000002</v>
      </c>
      <c r="J22" s="11">
        <v>0.26600000000000001</v>
      </c>
      <c r="K22" s="8">
        <v>0.192</v>
      </c>
      <c r="L22" s="8">
        <v>0.193</v>
      </c>
      <c r="M22" s="9">
        <v>0.25700000000000001</v>
      </c>
      <c r="N22" s="62"/>
      <c r="O22">
        <f t="shared" si="7"/>
        <v>0.27</v>
      </c>
      <c r="P22">
        <f t="shared" si="8"/>
        <v>0.1925</v>
      </c>
      <c r="R22">
        <f t="shared" si="9"/>
        <v>5.6445390781563134</v>
      </c>
      <c r="S22">
        <f t="shared" si="10"/>
        <v>5.1783066132264528</v>
      </c>
      <c r="T22">
        <f t="shared" si="11"/>
        <v>-2.6484822557990189</v>
      </c>
      <c r="V22">
        <f t="shared" si="12"/>
        <v>10.822845691382769</v>
      </c>
      <c r="W22" s="55">
        <v>4.99E-2</v>
      </c>
      <c r="X22" s="57">
        <f t="shared" si="13"/>
        <v>2.0040080160320644</v>
      </c>
    </row>
    <row r="23" spans="1:24" x14ac:dyDescent="0.3">
      <c r="A23" s="3" t="s">
        <v>7</v>
      </c>
      <c r="B23" s="3" t="s">
        <v>8</v>
      </c>
      <c r="C23" s="4">
        <v>76</v>
      </c>
      <c r="D23" s="5" t="s">
        <v>9</v>
      </c>
      <c r="E23" s="5">
        <v>1</v>
      </c>
      <c r="F23" s="55">
        <v>8</v>
      </c>
      <c r="G23" s="56">
        <v>26</v>
      </c>
      <c r="H23" s="52" t="s">
        <v>73</v>
      </c>
      <c r="I23" s="30">
        <v>0.311</v>
      </c>
      <c r="J23" s="28">
        <v>0.311</v>
      </c>
      <c r="K23" s="11">
        <v>0.27300000000000002</v>
      </c>
      <c r="L23" s="11">
        <v>0.27900000000000003</v>
      </c>
      <c r="M23" s="13">
        <v>0.33500000000000002</v>
      </c>
      <c r="N23" s="63"/>
      <c r="O23">
        <f t="shared" si="7"/>
        <v>0.311</v>
      </c>
      <c r="P23">
        <f t="shared" si="8"/>
        <v>0.27600000000000002</v>
      </c>
      <c r="R23">
        <f t="shared" si="9"/>
        <v>6.1625992063492063</v>
      </c>
      <c r="S23">
        <f t="shared" si="10"/>
        <v>8.0923611111111136</v>
      </c>
      <c r="T23">
        <f t="shared" si="11"/>
        <v>-4.6041994874512087</v>
      </c>
      <c r="V23">
        <f t="shared" si="12"/>
        <v>14.254960317460322</v>
      </c>
      <c r="W23" s="55">
        <v>5.04E-2</v>
      </c>
      <c r="X23" s="57">
        <f t="shared" si="13"/>
        <v>1.9841269841269842</v>
      </c>
    </row>
    <row r="24" spans="1:24" x14ac:dyDescent="0.3">
      <c r="A24" s="3" t="s">
        <v>7</v>
      </c>
      <c r="B24" s="3" t="s">
        <v>8</v>
      </c>
      <c r="C24" s="4">
        <v>77</v>
      </c>
      <c r="D24" s="5" t="s">
        <v>9</v>
      </c>
      <c r="E24" s="5">
        <v>1</v>
      </c>
      <c r="F24" s="55">
        <v>8</v>
      </c>
      <c r="G24" s="56">
        <v>26</v>
      </c>
      <c r="H24" s="52" t="s">
        <v>73</v>
      </c>
      <c r="I24" s="33">
        <v>0.372</v>
      </c>
      <c r="J24" s="32">
        <v>0.373</v>
      </c>
      <c r="K24" s="16">
        <v>0.32400000000000001</v>
      </c>
      <c r="L24" s="16">
        <v>0.32900000000000001</v>
      </c>
      <c r="M24" s="17">
        <v>0.40400000000000003</v>
      </c>
      <c r="N24" s="64"/>
      <c r="O24">
        <f t="shared" si="7"/>
        <v>0.3725</v>
      </c>
      <c r="P24">
        <f t="shared" si="8"/>
        <v>0.32650000000000001</v>
      </c>
      <c r="R24">
        <f t="shared" si="9"/>
        <v>7.401884920634922</v>
      </c>
      <c r="S24">
        <f t="shared" si="10"/>
        <v>9.5282539682539689</v>
      </c>
      <c r="T24">
        <f t="shared" si="11"/>
        <v>-5.3417818368373631</v>
      </c>
      <c r="V24">
        <f t="shared" si="12"/>
        <v>16.930138888888891</v>
      </c>
      <c r="W24" s="55">
        <v>5.04E-2</v>
      </c>
      <c r="X24" s="57">
        <f t="shared" si="13"/>
        <v>1.9841269841269842</v>
      </c>
    </row>
    <row r="25" spans="1:24" x14ac:dyDescent="0.3">
      <c r="A25" s="3" t="s">
        <v>7</v>
      </c>
      <c r="B25" s="3" t="s">
        <v>8</v>
      </c>
      <c r="C25" s="4">
        <v>78</v>
      </c>
      <c r="D25" s="5" t="s">
        <v>9</v>
      </c>
      <c r="E25" s="5">
        <v>1</v>
      </c>
      <c r="F25" s="55">
        <v>8</v>
      </c>
      <c r="G25" s="56">
        <v>26</v>
      </c>
      <c r="H25" s="52" t="s">
        <v>73</v>
      </c>
      <c r="I25" s="10">
        <v>0.28000000000000003</v>
      </c>
      <c r="J25" s="11">
        <v>0.27900000000000003</v>
      </c>
      <c r="K25" s="12">
        <v>0.22800000000000001</v>
      </c>
      <c r="L25" s="12">
        <v>0.23400000000000001</v>
      </c>
      <c r="M25" s="18">
        <v>0.29699999999999999</v>
      </c>
      <c r="N25" s="65"/>
      <c r="O25">
        <f t="shared" si="7"/>
        <v>0.27950000000000003</v>
      </c>
      <c r="P25">
        <f t="shared" si="8"/>
        <v>0.23100000000000001</v>
      </c>
      <c r="R25">
        <f t="shared" si="9"/>
        <v>5.6246527777777784</v>
      </c>
      <c r="S25">
        <f t="shared" si="10"/>
        <v>6.5858432539682532</v>
      </c>
      <c r="T25">
        <f t="shared" si="11"/>
        <v>-3.5515026309002136</v>
      </c>
      <c r="V25">
        <f t="shared" si="12"/>
        <v>12.210496031746032</v>
      </c>
      <c r="W25" s="55">
        <v>5.04E-2</v>
      </c>
      <c r="X25" s="57">
        <f t="shared" si="13"/>
        <v>1.9841269841269842</v>
      </c>
    </row>
    <row r="26" spans="1:24" x14ac:dyDescent="0.3">
      <c r="A26" s="3" t="s">
        <v>7</v>
      </c>
      <c r="B26" s="3" t="s">
        <v>8</v>
      </c>
      <c r="C26" s="4">
        <v>79</v>
      </c>
      <c r="D26" s="5" t="s">
        <v>9</v>
      </c>
      <c r="E26" s="5">
        <v>1</v>
      </c>
      <c r="F26" s="55">
        <v>8</v>
      </c>
      <c r="G26" s="56">
        <v>27</v>
      </c>
      <c r="H26" s="52" t="s">
        <v>73</v>
      </c>
      <c r="I26" s="30">
        <v>0.28999999999999998</v>
      </c>
      <c r="J26" s="28">
        <v>0.28499999999999998</v>
      </c>
      <c r="K26" s="12">
        <v>0.23599999999999999</v>
      </c>
      <c r="L26" s="12">
        <v>0.23599999999999999</v>
      </c>
      <c r="M26" s="18">
        <v>0.30099999999999999</v>
      </c>
      <c r="N26" s="65"/>
      <c r="O26">
        <f t="shared" si="7"/>
        <v>0.28749999999999998</v>
      </c>
      <c r="P26">
        <f t="shared" si="8"/>
        <v>0.23599999999999999</v>
      </c>
      <c r="R26">
        <f t="shared" si="9"/>
        <v>7.8920945945945951</v>
      </c>
      <c r="S26">
        <f t="shared" si="10"/>
        <v>9.1392837837837835</v>
      </c>
      <c r="T26">
        <f t="shared" si="11"/>
        <v>-8.0401555284895583</v>
      </c>
      <c r="V26">
        <f t="shared" si="12"/>
        <v>17.031378378378381</v>
      </c>
      <c r="W26" s="55">
        <v>3.6999999999999998E-2</v>
      </c>
      <c r="X26" s="57">
        <f t="shared" si="13"/>
        <v>2.7027027027027031</v>
      </c>
    </row>
    <row r="27" spans="1:24" x14ac:dyDescent="0.3">
      <c r="A27" s="3" t="s">
        <v>7</v>
      </c>
      <c r="B27" s="3" t="s">
        <v>8</v>
      </c>
      <c r="C27" s="4">
        <v>80</v>
      </c>
      <c r="D27" s="5" t="s">
        <v>9</v>
      </c>
      <c r="E27" s="5">
        <v>1</v>
      </c>
      <c r="F27" s="55">
        <v>8</v>
      </c>
      <c r="G27" s="56">
        <v>27</v>
      </c>
      <c r="H27" s="52" t="s">
        <v>73</v>
      </c>
      <c r="I27" s="38">
        <v>0.42499999999999999</v>
      </c>
      <c r="J27" s="37">
        <v>0.41799999999999998</v>
      </c>
      <c r="K27" s="32">
        <v>0.36199999999999999</v>
      </c>
      <c r="L27" s="32">
        <v>0.36099999999999999</v>
      </c>
      <c r="M27" s="42">
        <v>0.44800000000000001</v>
      </c>
      <c r="N27" s="73"/>
      <c r="O27">
        <f t="shared" si="7"/>
        <v>0.42149999999999999</v>
      </c>
      <c r="P27">
        <f t="shared" si="8"/>
        <v>0.36149999999999999</v>
      </c>
      <c r="R27">
        <f t="shared" si="9"/>
        <v>11.46364864864865</v>
      </c>
      <c r="S27">
        <f t="shared" si="10"/>
        <v>14.25</v>
      </c>
      <c r="T27">
        <f t="shared" si="11"/>
        <v>-12.757306001679739</v>
      </c>
      <c r="V27">
        <f t="shared" si="12"/>
        <v>25.713648648648654</v>
      </c>
      <c r="W27" s="55">
        <v>3.6999999999999998E-2</v>
      </c>
      <c r="X27" s="57">
        <f t="shared" si="13"/>
        <v>2.7027027027027031</v>
      </c>
    </row>
    <row r="28" spans="1:24" x14ac:dyDescent="0.3">
      <c r="A28" s="3" t="s">
        <v>7</v>
      </c>
      <c r="B28" s="3" t="s">
        <v>8</v>
      </c>
      <c r="C28" s="4">
        <v>81</v>
      </c>
      <c r="D28" s="5" t="s">
        <v>9</v>
      </c>
      <c r="E28" s="5">
        <v>1</v>
      </c>
      <c r="F28" s="55">
        <v>8</v>
      </c>
      <c r="G28" s="56">
        <v>27</v>
      </c>
      <c r="H28" s="52" t="s">
        <v>73</v>
      </c>
      <c r="I28" s="30">
        <v>0.28899999999999998</v>
      </c>
      <c r="J28" s="11">
        <v>0.28199999999999997</v>
      </c>
      <c r="K28" s="12">
        <v>0.22500000000000001</v>
      </c>
      <c r="L28" s="7">
        <v>0.222</v>
      </c>
      <c r="M28" s="21">
        <v>0.28599999999999998</v>
      </c>
      <c r="N28" s="67"/>
      <c r="O28">
        <f t="shared" si="7"/>
        <v>0.28549999999999998</v>
      </c>
      <c r="P28">
        <f t="shared" si="8"/>
        <v>0.2235</v>
      </c>
      <c r="R28">
        <f t="shared" si="9"/>
        <v>7.9120270270270279</v>
      </c>
      <c r="S28">
        <f t="shared" si="10"/>
        <v>8.4796756756756757</v>
      </c>
      <c r="T28">
        <f t="shared" si="11"/>
        <v>-7.4027693612173922</v>
      </c>
      <c r="V28">
        <f t="shared" si="12"/>
        <v>16.391702702702705</v>
      </c>
      <c r="W28" s="55">
        <v>3.6999999999999998E-2</v>
      </c>
      <c r="X28" s="57">
        <f t="shared" si="13"/>
        <v>2.7027027027027031</v>
      </c>
    </row>
    <row r="29" spans="1:24" x14ac:dyDescent="0.3">
      <c r="A29" s="3" t="s">
        <v>7</v>
      </c>
      <c r="B29" s="3" t="s">
        <v>8</v>
      </c>
      <c r="C29" s="4">
        <v>82</v>
      </c>
      <c r="D29" s="5" t="s">
        <v>9</v>
      </c>
      <c r="E29" s="5">
        <v>1</v>
      </c>
      <c r="F29" s="57">
        <v>9</v>
      </c>
      <c r="G29" s="58">
        <v>28</v>
      </c>
      <c r="H29" s="54" t="s">
        <v>74</v>
      </c>
      <c r="I29" s="30">
        <v>0.28999999999999998</v>
      </c>
      <c r="J29" s="28">
        <v>0.28499999999999998</v>
      </c>
      <c r="K29" s="12">
        <v>0.23200000000000001</v>
      </c>
      <c r="L29" s="12">
        <v>0.23100000000000001</v>
      </c>
      <c r="M29" s="21">
        <v>0.28699999999999998</v>
      </c>
      <c r="N29" s="67"/>
      <c r="O29">
        <f t="shared" si="7"/>
        <v>0.28749999999999998</v>
      </c>
      <c r="P29">
        <f t="shared" si="8"/>
        <v>0.23150000000000001</v>
      </c>
      <c r="R29">
        <f t="shared" si="9"/>
        <v>5.8630999999999993</v>
      </c>
      <c r="S29">
        <f t="shared" si="10"/>
        <v>6.5802800000000001</v>
      </c>
      <c r="T29">
        <f t="shared" si="11"/>
        <v>-3.669792572687224</v>
      </c>
      <c r="V29">
        <f t="shared" si="12"/>
        <v>12.443380000000001</v>
      </c>
      <c r="W29" s="55">
        <v>0.05</v>
      </c>
      <c r="X29" s="57">
        <f t="shared" si="13"/>
        <v>2</v>
      </c>
    </row>
    <row r="30" spans="1:24" x14ac:dyDescent="0.3">
      <c r="A30" s="3" t="s">
        <v>7</v>
      </c>
      <c r="B30" s="3" t="s">
        <v>8</v>
      </c>
      <c r="C30" s="4">
        <v>83</v>
      </c>
      <c r="D30" s="5" t="s">
        <v>9</v>
      </c>
      <c r="E30" s="5">
        <v>1</v>
      </c>
      <c r="F30" s="57">
        <v>9</v>
      </c>
      <c r="G30" s="58">
        <v>28</v>
      </c>
      <c r="H30" s="54" t="s">
        <v>74</v>
      </c>
      <c r="I30" s="30">
        <v>0.29699999999999999</v>
      </c>
      <c r="J30" s="11">
        <v>0.28199999999999997</v>
      </c>
      <c r="K30" s="7">
        <v>0.214</v>
      </c>
      <c r="L30" s="7">
        <v>0.20300000000000001</v>
      </c>
      <c r="M30" s="9">
        <v>0.248</v>
      </c>
      <c r="N30" s="62"/>
      <c r="O30">
        <f t="shared" si="7"/>
        <v>0.28949999999999998</v>
      </c>
      <c r="P30">
        <f t="shared" si="8"/>
        <v>0.20850000000000002</v>
      </c>
      <c r="R30">
        <f t="shared" si="9"/>
        <v>6.0293999999999999</v>
      </c>
      <c r="S30">
        <f t="shared" si="10"/>
        <v>5.6263800000000002</v>
      </c>
      <c r="T30">
        <f t="shared" si="11"/>
        <v>-3.1441379559471363</v>
      </c>
      <c r="V30">
        <f t="shared" si="12"/>
        <v>11.65578</v>
      </c>
      <c r="W30" s="55">
        <v>0.05</v>
      </c>
      <c r="X30" s="57">
        <f t="shared" si="13"/>
        <v>2</v>
      </c>
    </row>
    <row r="31" spans="1:24" x14ac:dyDescent="0.3">
      <c r="A31" s="3" t="s">
        <v>7</v>
      </c>
      <c r="B31" s="3" t="s">
        <v>8</v>
      </c>
      <c r="C31" s="4">
        <v>84</v>
      </c>
      <c r="D31" s="5" t="s">
        <v>9</v>
      </c>
      <c r="E31" s="5">
        <v>1</v>
      </c>
      <c r="F31" s="57">
        <v>9</v>
      </c>
      <c r="G31" s="58">
        <v>28</v>
      </c>
      <c r="H31" s="54" t="s">
        <v>74</v>
      </c>
      <c r="I31" s="36">
        <v>0.378</v>
      </c>
      <c r="J31" s="32">
        <v>0.36899999999999999</v>
      </c>
      <c r="K31" s="28">
        <v>0.309</v>
      </c>
      <c r="L31" s="28">
        <v>0.30599999999999999</v>
      </c>
      <c r="M31" s="31">
        <v>0.36599999999999999</v>
      </c>
      <c r="N31" s="70"/>
      <c r="O31">
        <f t="shared" si="7"/>
        <v>0.3735</v>
      </c>
      <c r="P31">
        <f t="shared" si="8"/>
        <v>0.3075</v>
      </c>
      <c r="R31">
        <f t="shared" si="9"/>
        <v>7.5825000000000005</v>
      </c>
      <c r="S31">
        <f t="shared" si="10"/>
        <v>8.8228799999999978</v>
      </c>
      <c r="T31">
        <f t="shared" si="11"/>
        <v>-5.0781876211453731</v>
      </c>
      <c r="V31">
        <f t="shared" si="12"/>
        <v>16.405380000000001</v>
      </c>
      <c r="W31" s="55">
        <v>0.05</v>
      </c>
      <c r="X31" s="57">
        <f t="shared" si="13"/>
        <v>2</v>
      </c>
    </row>
    <row r="32" spans="1:24" x14ac:dyDescent="0.3">
      <c r="A32" s="3" t="s">
        <v>7</v>
      </c>
      <c r="B32" s="3" t="s">
        <v>8</v>
      </c>
      <c r="C32" s="4">
        <v>85</v>
      </c>
      <c r="D32" s="5" t="s">
        <v>9</v>
      </c>
      <c r="E32" s="5">
        <v>1</v>
      </c>
      <c r="F32" s="57">
        <v>9</v>
      </c>
      <c r="G32" s="58">
        <v>29</v>
      </c>
      <c r="H32" s="54" t="s">
        <v>74</v>
      </c>
      <c r="I32" s="30">
        <v>0.30599999999999999</v>
      </c>
      <c r="J32" s="28">
        <v>0.30299999999999999</v>
      </c>
      <c r="K32" s="12">
        <v>0.252</v>
      </c>
      <c r="L32" s="11">
        <v>0.25700000000000001</v>
      </c>
      <c r="M32" s="18">
        <v>0.32500000000000001</v>
      </c>
      <c r="N32" s="65"/>
      <c r="O32">
        <f t="shared" si="7"/>
        <v>0.30449999999999999</v>
      </c>
      <c r="P32">
        <f t="shared" si="8"/>
        <v>0.2545</v>
      </c>
      <c r="R32">
        <f t="shared" si="9"/>
        <v>6.1255467196819096</v>
      </c>
      <c r="S32">
        <f t="shared" si="10"/>
        <v>7.3037773359840967</v>
      </c>
      <c r="T32">
        <f t="shared" si="11"/>
        <v>-3.9816027247589876</v>
      </c>
      <c r="V32">
        <f t="shared" si="12"/>
        <v>13.429324055666008</v>
      </c>
      <c r="W32" s="55">
        <v>5.0299999999999997E-2</v>
      </c>
      <c r="X32" s="57">
        <f t="shared" si="13"/>
        <v>1.988071570576541</v>
      </c>
    </row>
    <row r="33" spans="1:24" x14ac:dyDescent="0.3">
      <c r="A33" s="3" t="s">
        <v>7</v>
      </c>
      <c r="B33" s="3" t="s">
        <v>8</v>
      </c>
      <c r="C33" s="4">
        <v>86</v>
      </c>
      <c r="D33" s="5" t="s">
        <v>9</v>
      </c>
      <c r="E33" s="5">
        <v>1</v>
      </c>
      <c r="F33" s="57">
        <v>9</v>
      </c>
      <c r="G33" s="58">
        <v>29</v>
      </c>
      <c r="H33" s="54" t="s">
        <v>74</v>
      </c>
      <c r="I33" s="33">
        <v>0.34799999999999998</v>
      </c>
      <c r="J33" s="16">
        <v>0.34399999999999997</v>
      </c>
      <c r="K33" s="28">
        <v>0.28399999999999997</v>
      </c>
      <c r="L33" s="11">
        <v>0.28299999999999997</v>
      </c>
      <c r="M33" s="13">
        <v>0.34399999999999997</v>
      </c>
      <c r="N33" s="63"/>
      <c r="O33">
        <f t="shared" si="7"/>
        <v>0.34599999999999997</v>
      </c>
      <c r="P33">
        <f t="shared" si="8"/>
        <v>0.28349999999999997</v>
      </c>
      <c r="R33">
        <f t="shared" si="9"/>
        <v>6.9892147117296215</v>
      </c>
      <c r="S33">
        <f t="shared" si="10"/>
        <v>8.0696322067594437</v>
      </c>
      <c r="T33">
        <f t="shared" si="11"/>
        <v>-4.537501700023105</v>
      </c>
      <c r="V33">
        <f t="shared" si="12"/>
        <v>15.058846918489069</v>
      </c>
      <c r="W33" s="55">
        <v>5.0299999999999997E-2</v>
      </c>
      <c r="X33" s="57">
        <f t="shared" si="13"/>
        <v>1.988071570576541</v>
      </c>
    </row>
    <row r="34" spans="1:24" x14ac:dyDescent="0.3">
      <c r="A34" s="3" t="s">
        <v>7</v>
      </c>
      <c r="B34" s="3" t="s">
        <v>8</v>
      </c>
      <c r="C34" s="4">
        <v>87</v>
      </c>
      <c r="D34" s="5" t="s">
        <v>9</v>
      </c>
      <c r="E34" s="5">
        <v>1</v>
      </c>
      <c r="F34" s="57">
        <v>9</v>
      </c>
      <c r="G34" s="58">
        <v>29</v>
      </c>
      <c r="H34" s="54" t="s">
        <v>74</v>
      </c>
      <c r="I34" s="30">
        <v>0.313</v>
      </c>
      <c r="J34" s="28">
        <v>0.313</v>
      </c>
      <c r="K34" s="11">
        <v>0.255</v>
      </c>
      <c r="L34" s="11">
        <v>0.25600000000000001</v>
      </c>
      <c r="M34" s="18">
        <v>0.311</v>
      </c>
      <c r="N34" s="65"/>
      <c r="O34">
        <f t="shared" si="7"/>
        <v>0.313</v>
      </c>
      <c r="P34">
        <f t="shared" si="8"/>
        <v>0.2555</v>
      </c>
      <c r="R34">
        <f t="shared" si="9"/>
        <v>6.327485089463222</v>
      </c>
      <c r="S34">
        <f t="shared" si="10"/>
        <v>7.2611829025844923</v>
      </c>
      <c r="T34">
        <f t="shared" si="11"/>
        <v>-4.0712018471666207</v>
      </c>
      <c r="V34">
        <f t="shared" si="12"/>
        <v>13.588667992047718</v>
      </c>
      <c r="W34" s="55">
        <v>5.0299999999999997E-2</v>
      </c>
      <c r="X34" s="57">
        <f t="shared" si="13"/>
        <v>1.988071570576541</v>
      </c>
    </row>
    <row r="35" spans="1:24" x14ac:dyDescent="0.3">
      <c r="A35" s="3" t="s">
        <v>7</v>
      </c>
      <c r="B35" s="3" t="s">
        <v>8</v>
      </c>
      <c r="C35" s="4">
        <v>88</v>
      </c>
      <c r="D35" s="5" t="s">
        <v>9</v>
      </c>
      <c r="E35" s="5">
        <v>1</v>
      </c>
      <c r="F35" s="57">
        <v>9</v>
      </c>
      <c r="G35" s="58">
        <v>30</v>
      </c>
      <c r="H35" s="54" t="s">
        <v>74</v>
      </c>
      <c r="I35" s="29">
        <v>0.22600000000000001</v>
      </c>
      <c r="J35" s="12">
        <v>0.22800000000000001</v>
      </c>
      <c r="K35" s="8">
        <v>0.19</v>
      </c>
      <c r="L35" s="7">
        <v>0.19700000000000001</v>
      </c>
      <c r="M35" s="9">
        <v>0.25</v>
      </c>
      <c r="N35" s="62"/>
      <c r="O35">
        <f t="shared" si="7"/>
        <v>0.22700000000000001</v>
      </c>
      <c r="P35">
        <f t="shared" si="8"/>
        <v>0.19350000000000001</v>
      </c>
      <c r="R35">
        <f t="shared" si="9"/>
        <v>4.6022635814889332</v>
      </c>
      <c r="S35">
        <f t="shared" si="10"/>
        <v>5.6648189134808842</v>
      </c>
      <c r="T35">
        <f t="shared" si="11"/>
        <v>-3.1394585035630587</v>
      </c>
      <c r="V35">
        <f t="shared" si="12"/>
        <v>10.26708249496982</v>
      </c>
      <c r="W35" s="55">
        <v>4.9700000000000001E-2</v>
      </c>
      <c r="X35" s="57">
        <f t="shared" si="13"/>
        <v>2.0120724346076457</v>
      </c>
    </row>
    <row r="36" spans="1:24" x14ac:dyDescent="0.3">
      <c r="A36" s="3" t="s">
        <v>7</v>
      </c>
      <c r="B36" s="3" t="s">
        <v>8</v>
      </c>
      <c r="C36" s="4">
        <v>89</v>
      </c>
      <c r="D36" s="5" t="s">
        <v>9</v>
      </c>
      <c r="E36" s="5">
        <v>1</v>
      </c>
      <c r="F36" s="57">
        <v>9</v>
      </c>
      <c r="G36" s="58">
        <v>30</v>
      </c>
      <c r="H36" s="54" t="s">
        <v>74</v>
      </c>
      <c r="I36" s="29">
        <v>0.246</v>
      </c>
      <c r="J36" s="12">
        <v>0.248</v>
      </c>
      <c r="K36" s="7">
        <v>0.20599999999999999</v>
      </c>
      <c r="L36" s="7">
        <v>0.214</v>
      </c>
      <c r="M36" s="21">
        <v>0.27400000000000002</v>
      </c>
      <c r="N36" s="67"/>
      <c r="O36">
        <f t="shared" si="7"/>
        <v>0.247</v>
      </c>
      <c r="P36">
        <f t="shared" si="8"/>
        <v>0.21</v>
      </c>
      <c r="R36">
        <f t="shared" si="9"/>
        <v>5.01056338028169</v>
      </c>
      <c r="S36">
        <f t="shared" si="10"/>
        <v>6.1415090543259545</v>
      </c>
      <c r="T36">
        <f t="shared" si="11"/>
        <v>-3.3779902667407118</v>
      </c>
      <c r="V36">
        <f t="shared" si="12"/>
        <v>11.152072434607645</v>
      </c>
      <c r="W36" s="55">
        <v>4.9700000000000001E-2</v>
      </c>
      <c r="X36" s="57">
        <f t="shared" si="13"/>
        <v>2.0120724346076457</v>
      </c>
    </row>
    <row r="37" spans="1:24" x14ac:dyDescent="0.3">
      <c r="A37" s="3" t="s">
        <v>7</v>
      </c>
      <c r="B37" s="3" t="s">
        <v>8</v>
      </c>
      <c r="C37" s="4">
        <v>90</v>
      </c>
      <c r="D37" s="5" t="s">
        <v>9</v>
      </c>
      <c r="E37" s="5">
        <v>1</v>
      </c>
      <c r="F37" s="57">
        <v>9</v>
      </c>
      <c r="G37" s="58">
        <v>30</v>
      </c>
      <c r="H37" s="54" t="s">
        <v>74</v>
      </c>
      <c r="I37" s="10">
        <v>0.27800000000000002</v>
      </c>
      <c r="J37" s="11">
        <v>0.28000000000000003</v>
      </c>
      <c r="K37" s="12">
        <v>0.245</v>
      </c>
      <c r="L37" s="11">
        <v>0.255</v>
      </c>
      <c r="M37" s="18">
        <v>0.313</v>
      </c>
      <c r="N37" s="65"/>
      <c r="O37">
        <f t="shared" si="7"/>
        <v>0.27900000000000003</v>
      </c>
      <c r="P37">
        <f t="shared" si="8"/>
        <v>0.25</v>
      </c>
      <c r="R37">
        <f t="shared" si="9"/>
        <v>5.5940643863179078</v>
      </c>
      <c r="S37">
        <f t="shared" si="10"/>
        <v>7.459979879275652</v>
      </c>
      <c r="T37">
        <f t="shared" si="11"/>
        <v>-4.2646229623372598</v>
      </c>
      <c r="V37">
        <f t="shared" si="12"/>
        <v>13.054044265593561</v>
      </c>
      <c r="W37" s="55">
        <v>4.9700000000000001E-2</v>
      </c>
      <c r="X37" s="57">
        <f t="shared" si="13"/>
        <v>2.0120724346076457</v>
      </c>
    </row>
    <row r="38" spans="1:24" x14ac:dyDescent="0.3">
      <c r="A38" s="3" t="s">
        <v>7</v>
      </c>
      <c r="B38" s="3" t="s">
        <v>8</v>
      </c>
      <c r="C38" s="4">
        <v>91</v>
      </c>
      <c r="D38" s="5" t="s">
        <v>9</v>
      </c>
      <c r="E38" s="5">
        <v>2</v>
      </c>
      <c r="F38" s="55">
        <v>10</v>
      </c>
      <c r="G38" s="56">
        <v>31</v>
      </c>
      <c r="H38" s="49" t="s">
        <v>71</v>
      </c>
      <c r="I38" s="33">
        <v>0.36499999999999999</v>
      </c>
      <c r="J38" s="32">
        <v>0.36199999999999999</v>
      </c>
      <c r="K38" s="28">
        <v>0.28799999999999998</v>
      </c>
      <c r="L38" s="28">
        <v>0.28599999999999998</v>
      </c>
      <c r="M38" s="13">
        <v>0.35799999999999998</v>
      </c>
      <c r="N38" s="63"/>
      <c r="O38">
        <f t="shared" si="7"/>
        <v>0.36349999999999999</v>
      </c>
      <c r="P38">
        <f t="shared" si="8"/>
        <v>0.28699999999999998</v>
      </c>
      <c r="R38">
        <f t="shared" si="9"/>
        <v>7.3976640159045735</v>
      </c>
      <c r="S38">
        <f t="shared" si="10"/>
        <v>8.0401292246520857</v>
      </c>
      <c r="T38">
        <f t="shared" si="11"/>
        <v>-4.3997144944940487</v>
      </c>
      <c r="V38">
        <f t="shared" si="12"/>
        <v>15.437793240556662</v>
      </c>
      <c r="W38" s="55">
        <v>5.0299999999999997E-2</v>
      </c>
      <c r="X38" s="57">
        <f t="shared" si="13"/>
        <v>1.988071570576541</v>
      </c>
    </row>
    <row r="39" spans="1:24" x14ac:dyDescent="0.3">
      <c r="A39" s="3" t="s">
        <v>7</v>
      </c>
      <c r="B39" s="3" t="s">
        <v>8</v>
      </c>
      <c r="C39" s="4">
        <v>92</v>
      </c>
      <c r="D39" s="5" t="s">
        <v>9</v>
      </c>
      <c r="E39" s="5">
        <v>2</v>
      </c>
      <c r="F39" s="55">
        <v>10</v>
      </c>
      <c r="G39" s="56">
        <v>31</v>
      </c>
      <c r="H39" s="49" t="s">
        <v>71</v>
      </c>
      <c r="I39" s="30">
        <v>0.30299999999999999</v>
      </c>
      <c r="J39" s="28">
        <v>0.307</v>
      </c>
      <c r="K39" s="7">
        <v>0.223</v>
      </c>
      <c r="L39" s="12">
        <v>0.23599999999999999</v>
      </c>
      <c r="M39" s="13">
        <v>0.33</v>
      </c>
      <c r="N39" s="63"/>
      <c r="O39">
        <f t="shared" si="7"/>
        <v>0.30499999999999999</v>
      </c>
      <c r="P39">
        <f t="shared" si="8"/>
        <v>0.22949999999999998</v>
      </c>
      <c r="R39">
        <f t="shared" si="9"/>
        <v>6.2644632206759452</v>
      </c>
      <c r="S39">
        <f t="shared" si="10"/>
        <v>6.2894532803180914</v>
      </c>
      <c r="T39">
        <f t="shared" si="11"/>
        <v>-3.0179095986608275</v>
      </c>
      <c r="V39">
        <f t="shared" si="12"/>
        <v>12.553916500994037</v>
      </c>
      <c r="W39" s="55">
        <v>5.0299999999999997E-2</v>
      </c>
      <c r="X39" s="57">
        <f t="shared" si="13"/>
        <v>1.988071570576541</v>
      </c>
    </row>
    <row r="40" spans="1:24" x14ac:dyDescent="0.3">
      <c r="A40" s="3" t="s">
        <v>7</v>
      </c>
      <c r="B40" s="3" t="s">
        <v>8</v>
      </c>
      <c r="C40" s="4">
        <v>93</v>
      </c>
      <c r="D40" s="5" t="s">
        <v>9</v>
      </c>
      <c r="E40" s="5">
        <v>2</v>
      </c>
      <c r="F40" s="55">
        <v>10</v>
      </c>
      <c r="G40" s="56">
        <v>31</v>
      </c>
      <c r="H40" s="49" t="s">
        <v>71</v>
      </c>
      <c r="I40" s="10">
        <v>0.27600000000000002</v>
      </c>
      <c r="J40" s="11">
        <v>0.27900000000000003</v>
      </c>
      <c r="K40" s="7">
        <v>0.20300000000000001</v>
      </c>
      <c r="L40" s="7">
        <v>0.21299999999999999</v>
      </c>
      <c r="M40" s="21">
        <v>0.29499999999999998</v>
      </c>
      <c r="N40" s="67"/>
      <c r="O40">
        <f t="shared" si="7"/>
        <v>0.27750000000000002</v>
      </c>
      <c r="P40">
        <f t="shared" si="8"/>
        <v>0.20800000000000002</v>
      </c>
      <c r="R40">
        <f t="shared" si="9"/>
        <v>5.7037276341948333</v>
      </c>
      <c r="S40">
        <f t="shared" si="10"/>
        <v>5.6897713717693836</v>
      </c>
      <c r="T40">
        <f t="shared" si="11"/>
        <v>-2.7621706941420467</v>
      </c>
      <c r="V40">
        <f t="shared" si="12"/>
        <v>11.393499005964218</v>
      </c>
      <c r="W40" s="55">
        <v>5.0299999999999997E-2</v>
      </c>
      <c r="X40" s="57">
        <f t="shared" si="13"/>
        <v>1.988071570576541</v>
      </c>
    </row>
    <row r="41" spans="1:24" x14ac:dyDescent="0.3">
      <c r="A41" s="3" t="s">
        <v>7</v>
      </c>
      <c r="B41" s="3" t="s">
        <v>8</v>
      </c>
      <c r="C41" s="4">
        <v>94</v>
      </c>
      <c r="D41" s="5" t="s">
        <v>9</v>
      </c>
      <c r="E41" s="5">
        <v>2</v>
      </c>
      <c r="F41" s="55">
        <v>10</v>
      </c>
      <c r="G41" s="56">
        <v>32</v>
      </c>
      <c r="H41" s="49" t="s">
        <v>71</v>
      </c>
      <c r="I41" s="10">
        <v>0.26300000000000001</v>
      </c>
      <c r="J41" s="11">
        <v>0.28100000000000003</v>
      </c>
      <c r="K41" s="12">
        <v>0.24199999999999999</v>
      </c>
      <c r="L41" s="11">
        <v>0.25700000000000001</v>
      </c>
      <c r="M41" s="18">
        <v>0.32800000000000001</v>
      </c>
      <c r="N41" s="65"/>
      <c r="O41">
        <f t="shared" si="7"/>
        <v>0.27200000000000002</v>
      </c>
      <c r="P41">
        <f t="shared" si="8"/>
        <v>0.2495</v>
      </c>
      <c r="R41">
        <f t="shared" si="9"/>
        <v>5.3807884231536933</v>
      </c>
      <c r="S41">
        <f t="shared" si="10"/>
        <v>7.4487524950099795</v>
      </c>
      <c r="T41">
        <f t="shared" si="11"/>
        <v>-4.0822798247096159</v>
      </c>
      <c r="V41">
        <f t="shared" si="12"/>
        <v>12.829540918163673</v>
      </c>
      <c r="W41" s="55">
        <v>5.0099999999999999E-2</v>
      </c>
      <c r="X41" s="57">
        <f t="shared" si="13"/>
        <v>1.9960079840319362</v>
      </c>
    </row>
    <row r="42" spans="1:24" x14ac:dyDescent="0.3">
      <c r="A42" s="3" t="s">
        <v>7</v>
      </c>
      <c r="B42" s="3" t="s">
        <v>8</v>
      </c>
      <c r="C42" s="4">
        <v>95</v>
      </c>
      <c r="D42" s="5" t="s">
        <v>9</v>
      </c>
      <c r="E42" s="5">
        <v>2</v>
      </c>
      <c r="F42" s="55">
        <v>10</v>
      </c>
      <c r="G42" s="56">
        <v>32</v>
      </c>
      <c r="H42" s="49" t="s">
        <v>71</v>
      </c>
      <c r="I42" s="29">
        <v>0.252</v>
      </c>
      <c r="J42" s="11">
        <v>0.27</v>
      </c>
      <c r="K42" s="12">
        <v>0.23499999999999999</v>
      </c>
      <c r="L42" s="11">
        <v>0.25800000000000001</v>
      </c>
      <c r="M42" s="13">
        <v>0.34100000000000003</v>
      </c>
      <c r="N42" s="63"/>
      <c r="O42">
        <f t="shared" si="7"/>
        <v>0.26100000000000001</v>
      </c>
      <c r="P42">
        <f t="shared" si="8"/>
        <v>0.2465</v>
      </c>
      <c r="R42">
        <f t="shared" si="9"/>
        <v>5.1270958083832339</v>
      </c>
      <c r="S42">
        <f t="shared" si="10"/>
        <v>7.434940119760479</v>
      </c>
      <c r="T42">
        <f t="shared" si="11"/>
        <v>-3.9480455454597676</v>
      </c>
      <c r="V42">
        <f t="shared" si="12"/>
        <v>12.562035928143715</v>
      </c>
      <c r="W42" s="55">
        <v>5.0099999999999999E-2</v>
      </c>
      <c r="X42" s="57">
        <f t="shared" si="13"/>
        <v>1.9960079840319362</v>
      </c>
    </row>
    <row r="43" spans="1:24" x14ac:dyDescent="0.3">
      <c r="A43" s="3" t="s">
        <v>7</v>
      </c>
      <c r="B43" s="3" t="s">
        <v>8</v>
      </c>
      <c r="C43" s="4">
        <v>96</v>
      </c>
      <c r="D43" s="5" t="s">
        <v>9</v>
      </c>
      <c r="E43" s="5">
        <v>2</v>
      </c>
      <c r="F43" s="55">
        <v>10</v>
      </c>
      <c r="G43" s="56">
        <v>32</v>
      </c>
      <c r="H43" s="49" t="s">
        <v>71</v>
      </c>
      <c r="I43" s="6">
        <v>0.215</v>
      </c>
      <c r="J43" s="12">
        <v>0.22600000000000001</v>
      </c>
      <c r="K43" s="8">
        <v>0.17799999999999999</v>
      </c>
      <c r="L43" s="8">
        <v>0.193</v>
      </c>
      <c r="M43" s="21">
        <v>0.26600000000000001</v>
      </c>
      <c r="N43" s="67"/>
      <c r="O43">
        <f t="shared" si="7"/>
        <v>0.2205</v>
      </c>
      <c r="P43">
        <f t="shared" si="8"/>
        <v>0.1855</v>
      </c>
      <c r="R43">
        <f t="shared" si="9"/>
        <v>4.4473053892215582</v>
      </c>
      <c r="S43">
        <f t="shared" si="10"/>
        <v>5.3589820359281441</v>
      </c>
      <c r="T43">
        <f t="shared" si="11"/>
        <v>-2.6895708174776565</v>
      </c>
      <c r="V43">
        <f t="shared" si="12"/>
        <v>9.8062874251497014</v>
      </c>
      <c r="W43" s="55">
        <v>5.0099999999999999E-2</v>
      </c>
      <c r="X43" s="57">
        <f t="shared" si="13"/>
        <v>1.9960079840319362</v>
      </c>
    </row>
    <row r="44" spans="1:24" x14ac:dyDescent="0.3">
      <c r="A44" s="3" t="s">
        <v>7</v>
      </c>
      <c r="B44" s="3" t="s">
        <v>10</v>
      </c>
      <c r="C44" s="4">
        <v>97</v>
      </c>
      <c r="D44" s="5" t="s">
        <v>9</v>
      </c>
      <c r="E44" s="5">
        <v>2</v>
      </c>
      <c r="F44" s="55">
        <v>10</v>
      </c>
      <c r="G44" s="56">
        <v>33</v>
      </c>
      <c r="H44" s="49" t="s">
        <v>71</v>
      </c>
      <c r="I44" s="36">
        <v>0.35099999999999998</v>
      </c>
      <c r="J44" s="37">
        <v>0.34899999999999998</v>
      </c>
      <c r="K44" s="40">
        <v>0.27500000000000002</v>
      </c>
      <c r="L44" s="40">
        <v>0.28000000000000003</v>
      </c>
      <c r="M44" s="41">
        <v>0.36099999999999999</v>
      </c>
      <c r="N44" s="72"/>
      <c r="O44">
        <f t="shared" si="7"/>
        <v>0.35</v>
      </c>
      <c r="P44">
        <f t="shared" si="8"/>
        <v>0.27750000000000002</v>
      </c>
      <c r="R44">
        <f t="shared" si="9"/>
        <v>7.1740981963927855</v>
      </c>
      <c r="S44">
        <f t="shared" si="10"/>
        <v>7.8507515030060135</v>
      </c>
      <c r="T44">
        <f t="shared" si="11"/>
        <v>-4.228169620428786</v>
      </c>
      <c r="V44">
        <f t="shared" si="12"/>
        <v>15.0248496993988</v>
      </c>
      <c r="W44" s="55">
        <v>4.99E-2</v>
      </c>
      <c r="X44" s="57">
        <f t="shared" si="13"/>
        <v>2.0040080160320644</v>
      </c>
    </row>
    <row r="45" spans="1:24" x14ac:dyDescent="0.3">
      <c r="A45" s="3" t="s">
        <v>7</v>
      </c>
      <c r="B45" s="3" t="s">
        <v>10</v>
      </c>
      <c r="C45" s="4">
        <v>98</v>
      </c>
      <c r="D45" s="5" t="s">
        <v>9</v>
      </c>
      <c r="E45" s="5">
        <v>2</v>
      </c>
      <c r="F45" s="55">
        <v>10</v>
      </c>
      <c r="G45" s="56">
        <v>33</v>
      </c>
      <c r="H45" s="49" t="s">
        <v>71</v>
      </c>
      <c r="I45" s="10">
        <v>0.31900000000000001</v>
      </c>
      <c r="J45" s="11">
        <v>0.315</v>
      </c>
      <c r="K45" s="8">
        <v>0.22800000000000001</v>
      </c>
      <c r="L45" s="8">
        <v>0.23100000000000001</v>
      </c>
      <c r="M45" s="18">
        <v>0.316</v>
      </c>
      <c r="N45" s="65"/>
      <c r="O45">
        <f t="shared" si="7"/>
        <v>0.317</v>
      </c>
      <c r="P45">
        <f t="shared" si="8"/>
        <v>0.22950000000000001</v>
      </c>
      <c r="R45">
        <f t="shared" si="9"/>
        <v>6.6092685370741489</v>
      </c>
      <c r="S45">
        <f t="shared" si="10"/>
        <v>6.2217935871743499</v>
      </c>
      <c r="T45">
        <f t="shared" si="11"/>
        <v>-3.1135296247328568</v>
      </c>
      <c r="V45">
        <f t="shared" si="12"/>
        <v>12.831062124248501</v>
      </c>
      <c r="W45" s="55">
        <v>4.99E-2</v>
      </c>
      <c r="X45" s="57">
        <f t="shared" si="13"/>
        <v>2.0040080160320644</v>
      </c>
    </row>
    <row r="46" spans="1:24" x14ac:dyDescent="0.3">
      <c r="A46" s="3" t="s">
        <v>7</v>
      </c>
      <c r="B46" s="3" t="s">
        <v>10</v>
      </c>
      <c r="C46" s="4">
        <v>99</v>
      </c>
      <c r="D46" s="5" t="s">
        <v>9</v>
      </c>
      <c r="E46" s="5">
        <v>2</v>
      </c>
      <c r="F46" s="55">
        <v>10</v>
      </c>
      <c r="G46" s="56">
        <v>33</v>
      </c>
      <c r="H46" s="49" t="s">
        <v>71</v>
      </c>
      <c r="I46" s="10">
        <v>0.31900000000000001</v>
      </c>
      <c r="J46" s="11">
        <v>0.31</v>
      </c>
      <c r="K46" s="24">
        <v>0.216</v>
      </c>
      <c r="L46" s="24">
        <v>0.219</v>
      </c>
      <c r="M46" s="9">
        <v>0.30499999999999999</v>
      </c>
      <c r="N46" s="62"/>
      <c r="O46">
        <f t="shared" si="7"/>
        <v>0.3145</v>
      </c>
      <c r="P46">
        <f t="shared" si="8"/>
        <v>0.2175</v>
      </c>
      <c r="R46">
        <f t="shared" si="9"/>
        <v>6.6092184368737481</v>
      </c>
      <c r="S46">
        <f t="shared" si="10"/>
        <v>5.7579759519038074</v>
      </c>
      <c r="T46">
        <f t="shared" si="11"/>
        <v>-2.7847911089718922</v>
      </c>
      <c r="V46">
        <f t="shared" si="12"/>
        <v>12.367194388777557</v>
      </c>
      <c r="W46" s="55">
        <v>4.99E-2</v>
      </c>
      <c r="X46" s="57">
        <f t="shared" si="13"/>
        <v>2.0040080160320644</v>
      </c>
    </row>
    <row r="47" spans="1:24" x14ac:dyDescent="0.3">
      <c r="A47" s="3" t="s">
        <v>7</v>
      </c>
      <c r="B47" s="3" t="s">
        <v>10</v>
      </c>
      <c r="C47" s="4">
        <v>100</v>
      </c>
      <c r="D47" s="5" t="s">
        <v>9</v>
      </c>
      <c r="E47" s="5">
        <v>2</v>
      </c>
      <c r="F47" s="57">
        <v>11</v>
      </c>
      <c r="G47" s="58">
        <v>34</v>
      </c>
      <c r="H47" s="49" t="s">
        <v>71</v>
      </c>
      <c r="I47" s="27">
        <v>0.26900000000000002</v>
      </c>
      <c r="J47" s="43">
        <v>0.26600000000000001</v>
      </c>
      <c r="K47" s="14">
        <v>0.221</v>
      </c>
      <c r="L47" s="14">
        <v>0.223</v>
      </c>
      <c r="M47" s="44">
        <v>0.27800000000000002</v>
      </c>
      <c r="N47" s="74"/>
      <c r="O47">
        <f t="shared" si="7"/>
        <v>0.26750000000000002</v>
      </c>
      <c r="P47">
        <f t="shared" si="8"/>
        <v>0.222</v>
      </c>
      <c r="R47">
        <f t="shared" si="9"/>
        <v>5.4324148296593195</v>
      </c>
      <c r="S47">
        <f t="shared" si="10"/>
        <v>6.4035971943887784</v>
      </c>
      <c r="T47">
        <f t="shared" si="11"/>
        <v>-3.5819489614419937</v>
      </c>
      <c r="V47">
        <f t="shared" si="12"/>
        <v>11.836012024048099</v>
      </c>
      <c r="W47" s="55">
        <v>4.99E-2</v>
      </c>
      <c r="X47" s="57">
        <f t="shared" si="13"/>
        <v>2.0040080160320644</v>
      </c>
    </row>
    <row r="48" spans="1:24" x14ac:dyDescent="0.3">
      <c r="A48" s="3" t="s">
        <v>7</v>
      </c>
      <c r="B48" s="3" t="s">
        <v>10</v>
      </c>
      <c r="C48" s="4">
        <v>101</v>
      </c>
      <c r="D48" s="5" t="s">
        <v>9</v>
      </c>
      <c r="E48" s="5">
        <v>2</v>
      </c>
      <c r="F48" s="57">
        <v>11</v>
      </c>
      <c r="G48" s="58">
        <v>34</v>
      </c>
      <c r="H48" s="49" t="s">
        <v>71</v>
      </c>
      <c r="I48" s="45">
        <v>0.25600000000000001</v>
      </c>
      <c r="J48" s="46">
        <v>0.254</v>
      </c>
      <c r="K48" s="46">
        <v>0.20399999999999999</v>
      </c>
      <c r="L48" s="46">
        <v>0.20699999999999999</v>
      </c>
      <c r="M48" s="47">
        <v>0.26900000000000002</v>
      </c>
      <c r="N48" s="75"/>
      <c r="O48">
        <f t="shared" si="7"/>
        <v>0.255</v>
      </c>
      <c r="P48">
        <f t="shared" si="8"/>
        <v>0.20549999999999999</v>
      </c>
      <c r="R48">
        <f t="shared" si="9"/>
        <v>5.2098697394789593</v>
      </c>
      <c r="S48">
        <f t="shared" si="10"/>
        <v>5.8550200400801593</v>
      </c>
      <c r="T48">
        <f t="shared" si="11"/>
        <v>-3.1513101817417462</v>
      </c>
      <c r="V48">
        <f t="shared" si="12"/>
        <v>11.064889779559119</v>
      </c>
      <c r="W48" s="55">
        <v>4.99E-2</v>
      </c>
      <c r="X48" s="57">
        <f t="shared" si="13"/>
        <v>2.0040080160320644</v>
      </c>
    </row>
    <row r="49" spans="1:24" x14ac:dyDescent="0.3">
      <c r="A49" s="3" t="s">
        <v>7</v>
      </c>
      <c r="B49" s="3" t="s">
        <v>10</v>
      </c>
      <c r="C49" s="4">
        <v>102</v>
      </c>
      <c r="D49" s="5" t="s">
        <v>9</v>
      </c>
      <c r="E49" s="5">
        <v>2</v>
      </c>
      <c r="F49" s="57">
        <v>11</v>
      </c>
      <c r="G49" s="58">
        <v>34</v>
      </c>
      <c r="H49" s="49" t="s">
        <v>71</v>
      </c>
      <c r="I49" s="25">
        <v>0.27400000000000002</v>
      </c>
      <c r="J49" s="24">
        <v>0.27</v>
      </c>
      <c r="K49" s="24">
        <v>0.216</v>
      </c>
      <c r="L49" s="43">
        <v>0.216</v>
      </c>
      <c r="M49" s="47">
        <v>0.27100000000000002</v>
      </c>
      <c r="N49" s="75"/>
      <c r="O49">
        <f t="shared" si="7"/>
        <v>0.27200000000000002</v>
      </c>
      <c r="P49">
        <f t="shared" si="8"/>
        <v>0.216</v>
      </c>
      <c r="R49">
        <f t="shared" si="9"/>
        <v>5.5735470941883776</v>
      </c>
      <c r="S49">
        <f t="shared" si="10"/>
        <v>6.1151102204408812</v>
      </c>
      <c r="T49">
        <f t="shared" si="11"/>
        <v>-3.3829505877291823</v>
      </c>
      <c r="V49">
        <f t="shared" si="12"/>
        <v>11.68865731462926</v>
      </c>
      <c r="W49" s="55">
        <v>4.99E-2</v>
      </c>
      <c r="X49" s="57">
        <f t="shared" si="13"/>
        <v>2.0040080160320644</v>
      </c>
    </row>
    <row r="50" spans="1:24" x14ac:dyDescent="0.3">
      <c r="A50" s="3" t="s">
        <v>7</v>
      </c>
      <c r="B50" s="3" t="s">
        <v>10</v>
      </c>
      <c r="C50" s="4">
        <v>103</v>
      </c>
      <c r="D50" s="5" t="s">
        <v>9</v>
      </c>
      <c r="E50" s="5">
        <v>2</v>
      </c>
      <c r="F50" s="57">
        <v>11</v>
      </c>
      <c r="G50" s="58">
        <v>35</v>
      </c>
      <c r="H50" s="49" t="s">
        <v>71</v>
      </c>
      <c r="I50" s="15">
        <v>0.33400000000000002</v>
      </c>
      <c r="J50" s="16">
        <v>0.32700000000000001</v>
      </c>
      <c r="K50" s="12">
        <v>0.23499999999999999</v>
      </c>
      <c r="L50" s="7">
        <v>0.23499999999999999</v>
      </c>
      <c r="M50" s="13">
        <v>0.32300000000000001</v>
      </c>
      <c r="N50" s="63"/>
      <c r="O50">
        <f t="shared" si="7"/>
        <v>0.33050000000000002</v>
      </c>
      <c r="P50">
        <f t="shared" si="8"/>
        <v>0.23499999999999999</v>
      </c>
      <c r="R50">
        <f t="shared" si="9"/>
        <v>6.8987500000000006</v>
      </c>
      <c r="S50">
        <f t="shared" si="10"/>
        <v>6.300189999999998</v>
      </c>
      <c r="T50">
        <f t="shared" si="11"/>
        <v>-3.1258032819383246</v>
      </c>
      <c r="V50">
        <f t="shared" si="12"/>
        <v>13.19894</v>
      </c>
      <c r="W50" s="55">
        <v>0.05</v>
      </c>
      <c r="X50" s="57">
        <f t="shared" si="13"/>
        <v>2</v>
      </c>
    </row>
    <row r="51" spans="1:24" x14ac:dyDescent="0.3">
      <c r="A51" s="3" t="s">
        <v>7</v>
      </c>
      <c r="B51" s="3" t="s">
        <v>10</v>
      </c>
      <c r="C51" s="4">
        <v>104</v>
      </c>
      <c r="D51" s="5" t="s">
        <v>9</v>
      </c>
      <c r="E51" s="5">
        <v>2</v>
      </c>
      <c r="F51" s="57">
        <v>11</v>
      </c>
      <c r="G51" s="58">
        <v>35</v>
      </c>
      <c r="H51" s="49" t="s">
        <v>71</v>
      </c>
      <c r="I51" s="10">
        <v>0.318</v>
      </c>
      <c r="J51" s="12">
        <v>0.308</v>
      </c>
      <c r="K51" s="46">
        <v>0.20699999999999999</v>
      </c>
      <c r="L51" s="46">
        <v>0.20899999999999999</v>
      </c>
      <c r="M51" s="23">
        <v>0.29399999999999998</v>
      </c>
      <c r="N51" s="68"/>
      <c r="O51">
        <f t="shared" si="7"/>
        <v>0.313</v>
      </c>
      <c r="P51">
        <f t="shared" si="8"/>
        <v>0.20799999999999999</v>
      </c>
      <c r="R51">
        <f t="shared" si="9"/>
        <v>6.6076999999999995</v>
      </c>
      <c r="S51">
        <f t="shared" si="10"/>
        <v>5.3752999999999993</v>
      </c>
      <c r="T51">
        <f t="shared" si="11"/>
        <v>-2.5254482731277523</v>
      </c>
      <c r="V51">
        <f t="shared" si="12"/>
        <v>11.983000000000001</v>
      </c>
      <c r="W51" s="55">
        <v>0.05</v>
      </c>
      <c r="X51" s="57">
        <f t="shared" si="13"/>
        <v>2</v>
      </c>
    </row>
    <row r="52" spans="1:24" x14ac:dyDescent="0.3">
      <c r="A52" s="3" t="s">
        <v>7</v>
      </c>
      <c r="B52" s="3" t="s">
        <v>10</v>
      </c>
      <c r="C52" s="4">
        <v>105</v>
      </c>
      <c r="D52" s="5" t="s">
        <v>9</v>
      </c>
      <c r="E52" s="5">
        <v>2</v>
      </c>
      <c r="F52" s="57">
        <v>11</v>
      </c>
      <c r="G52" s="58">
        <v>35</v>
      </c>
      <c r="H52" s="49" t="s">
        <v>71</v>
      </c>
      <c r="I52" s="33">
        <v>0.34499999999999997</v>
      </c>
      <c r="J52" s="34">
        <v>0.34200000000000003</v>
      </c>
      <c r="K52" s="11">
        <v>0.24299999999999999</v>
      </c>
      <c r="L52" s="28">
        <v>0.249</v>
      </c>
      <c r="M52" s="42">
        <v>0.34399999999999997</v>
      </c>
      <c r="N52" s="73"/>
      <c r="O52">
        <f t="shared" si="7"/>
        <v>0.34350000000000003</v>
      </c>
      <c r="P52">
        <f t="shared" si="8"/>
        <v>0.246</v>
      </c>
      <c r="R52">
        <f t="shared" si="9"/>
        <v>7.161150000000001</v>
      </c>
      <c r="S52">
        <f t="shared" si="10"/>
        <v>6.619349999999999</v>
      </c>
      <c r="T52">
        <f t="shared" si="11"/>
        <v>-3.2407873171806165</v>
      </c>
      <c r="V52">
        <f t="shared" si="12"/>
        <v>13.7805</v>
      </c>
      <c r="W52" s="55">
        <v>0.05</v>
      </c>
      <c r="X52" s="57">
        <f t="shared" si="13"/>
        <v>2</v>
      </c>
    </row>
    <row r="53" spans="1:24" x14ac:dyDescent="0.3">
      <c r="A53" s="3" t="s">
        <v>7</v>
      </c>
      <c r="B53" s="3" t="s">
        <v>10</v>
      </c>
      <c r="C53" s="4">
        <v>106</v>
      </c>
      <c r="D53" s="5" t="s">
        <v>9</v>
      </c>
      <c r="E53" s="5">
        <v>2</v>
      </c>
      <c r="F53" s="57">
        <v>11</v>
      </c>
      <c r="G53" s="58">
        <v>36</v>
      </c>
      <c r="H53" s="49" t="s">
        <v>71</v>
      </c>
      <c r="I53" s="39">
        <v>0.371</v>
      </c>
      <c r="J53" s="40">
        <v>0.36199999999999999</v>
      </c>
      <c r="K53" s="34">
        <v>0.26100000000000001</v>
      </c>
      <c r="L53" s="16">
        <v>0.255</v>
      </c>
      <c r="M53" s="42">
        <v>0.34300000000000003</v>
      </c>
      <c r="N53" s="73"/>
      <c r="O53">
        <f t="shared" si="7"/>
        <v>0.36649999999999999</v>
      </c>
      <c r="P53">
        <f t="shared" si="8"/>
        <v>0.25800000000000001</v>
      </c>
      <c r="R53">
        <f t="shared" si="9"/>
        <v>7.6481536926147715</v>
      </c>
      <c r="S53">
        <f t="shared" si="10"/>
        <v>6.8671956087824357</v>
      </c>
      <c r="T53">
        <f t="shared" si="11"/>
        <v>-3.4837620432107035</v>
      </c>
      <c r="V53">
        <f t="shared" si="12"/>
        <v>14.515349301397206</v>
      </c>
      <c r="W53" s="55">
        <v>5.0099999999999999E-2</v>
      </c>
      <c r="X53" s="57">
        <f t="shared" si="13"/>
        <v>1.9960079840319362</v>
      </c>
    </row>
    <row r="54" spans="1:24" x14ac:dyDescent="0.3">
      <c r="A54" s="3" t="s">
        <v>7</v>
      </c>
      <c r="B54" s="3" t="s">
        <v>10</v>
      </c>
      <c r="C54" s="4">
        <v>107</v>
      </c>
      <c r="D54" s="5" t="s">
        <v>9</v>
      </c>
      <c r="E54" s="5">
        <v>2</v>
      </c>
      <c r="F54" s="57">
        <v>11</v>
      </c>
      <c r="G54" s="58">
        <v>36</v>
      </c>
      <c r="H54" s="49" t="s">
        <v>71</v>
      </c>
      <c r="I54" s="38">
        <v>0.35699999999999998</v>
      </c>
      <c r="J54" s="37">
        <v>0.34899999999999998</v>
      </c>
      <c r="K54" s="11">
        <v>0.24</v>
      </c>
      <c r="L54" s="7">
        <v>0.23699999999999999</v>
      </c>
      <c r="M54" s="13">
        <v>0.32400000000000001</v>
      </c>
      <c r="N54" s="63"/>
      <c r="O54">
        <f t="shared" si="7"/>
        <v>0.35299999999999998</v>
      </c>
      <c r="P54">
        <f t="shared" si="8"/>
        <v>0.23849999999999999</v>
      </c>
      <c r="R54">
        <f t="shared" si="9"/>
        <v>7.4173153692614777</v>
      </c>
      <c r="S54">
        <f t="shared" si="10"/>
        <v>6.2089920159680627</v>
      </c>
      <c r="T54">
        <f t="shared" si="11"/>
        <v>-3.0422836346528404</v>
      </c>
      <c r="V54">
        <f t="shared" si="12"/>
        <v>13.626307385229541</v>
      </c>
      <c r="W54" s="55">
        <v>5.0099999999999999E-2</v>
      </c>
      <c r="X54" s="57">
        <f t="shared" si="13"/>
        <v>1.9960079840319362</v>
      </c>
    </row>
    <row r="55" spans="1:24" x14ac:dyDescent="0.3">
      <c r="A55" s="3" t="s">
        <v>7</v>
      </c>
      <c r="B55" s="3" t="s">
        <v>10</v>
      </c>
      <c r="C55" s="4">
        <v>108</v>
      </c>
      <c r="D55" s="5" t="s">
        <v>9</v>
      </c>
      <c r="E55" s="5">
        <v>2</v>
      </c>
      <c r="F55" s="57">
        <v>11</v>
      </c>
      <c r="G55" s="58">
        <v>36</v>
      </c>
      <c r="H55" s="49" t="s">
        <v>71</v>
      </c>
      <c r="I55" s="39">
        <v>0.36399999999999999</v>
      </c>
      <c r="J55" s="40">
        <v>0.35899999999999999</v>
      </c>
      <c r="K55" s="16">
        <v>0.252</v>
      </c>
      <c r="L55" s="28">
        <v>0.253</v>
      </c>
      <c r="M55" s="35">
        <v>0.35099999999999998</v>
      </c>
      <c r="N55" s="71"/>
      <c r="O55">
        <f t="shared" si="7"/>
        <v>0.36149999999999999</v>
      </c>
      <c r="P55">
        <f t="shared" si="8"/>
        <v>0.2525</v>
      </c>
      <c r="R55">
        <f t="shared" si="9"/>
        <v>7.5538922155688626</v>
      </c>
      <c r="S55">
        <f t="shared" si="10"/>
        <v>6.6932335329341317</v>
      </c>
      <c r="T55">
        <f t="shared" si="11"/>
        <v>-3.2516246359269121</v>
      </c>
      <c r="V55">
        <f t="shared" si="12"/>
        <v>14.247125748502997</v>
      </c>
      <c r="W55" s="55">
        <v>5.0099999999999999E-2</v>
      </c>
      <c r="X55" s="57">
        <f t="shared" si="13"/>
        <v>1.9960079840319362</v>
      </c>
    </row>
    <row r="56" spans="1:24" x14ac:dyDescent="0.3">
      <c r="A56" s="3" t="s">
        <v>7</v>
      </c>
      <c r="B56" s="3" t="s">
        <v>11</v>
      </c>
      <c r="C56" s="4">
        <v>109</v>
      </c>
      <c r="D56" s="5" t="s">
        <v>9</v>
      </c>
      <c r="E56" s="5">
        <v>2</v>
      </c>
      <c r="F56" s="55">
        <v>12</v>
      </c>
      <c r="G56" s="56">
        <v>37</v>
      </c>
      <c r="H56" s="48" t="s">
        <v>72</v>
      </c>
      <c r="I56" s="29">
        <v>0.16800000000000001</v>
      </c>
      <c r="J56" s="12">
        <v>0.17100000000000001</v>
      </c>
      <c r="K56" s="12">
        <v>0.22600000000000001</v>
      </c>
      <c r="L56" s="12">
        <v>0.224</v>
      </c>
      <c r="M56" s="21">
        <v>0.216</v>
      </c>
      <c r="N56" s="67"/>
      <c r="O56">
        <f t="shared" si="7"/>
        <v>0.16950000000000001</v>
      </c>
      <c r="P56">
        <f t="shared" si="8"/>
        <v>0.22500000000000001</v>
      </c>
      <c r="R56">
        <f t="shared" si="9"/>
        <v>2.9992514970059885</v>
      </c>
      <c r="S56">
        <f t="shared" si="10"/>
        <v>7.4600898203592809</v>
      </c>
      <c r="T56">
        <f t="shared" si="11"/>
        <v>-5.0089854978375827</v>
      </c>
      <c r="V56">
        <f t="shared" si="12"/>
        <v>10.459341317365272</v>
      </c>
      <c r="W56" s="55">
        <v>5.0099999999999999E-2</v>
      </c>
      <c r="X56" s="57">
        <f t="shared" si="13"/>
        <v>1.9960079840319362</v>
      </c>
    </row>
    <row r="57" spans="1:24" x14ac:dyDescent="0.3">
      <c r="A57" s="3" t="s">
        <v>7</v>
      </c>
      <c r="B57" s="3" t="s">
        <v>11</v>
      </c>
      <c r="C57" s="4">
        <v>110</v>
      </c>
      <c r="D57" s="5" t="s">
        <v>9</v>
      </c>
      <c r="E57" s="5">
        <v>2</v>
      </c>
      <c r="F57" s="55">
        <v>12</v>
      </c>
      <c r="G57" s="56">
        <v>37</v>
      </c>
      <c r="H57" s="48" t="s">
        <v>72</v>
      </c>
      <c r="I57" s="30">
        <v>0.20899999999999999</v>
      </c>
      <c r="J57" s="28">
        <v>0.20799999999999999</v>
      </c>
      <c r="K57" s="11">
        <v>0.27</v>
      </c>
      <c r="L57" s="11">
        <v>0.26400000000000001</v>
      </c>
      <c r="M57" s="13">
        <v>0.26900000000000002</v>
      </c>
      <c r="N57" s="63"/>
      <c r="O57">
        <f t="shared" si="7"/>
        <v>0.20849999999999999</v>
      </c>
      <c r="P57">
        <f t="shared" si="8"/>
        <v>0.26700000000000002</v>
      </c>
      <c r="R57">
        <f t="shared" si="9"/>
        <v>3.7390718562874254</v>
      </c>
      <c r="S57">
        <f t="shared" si="10"/>
        <v>8.7805089820359274</v>
      </c>
      <c r="T57">
        <f t="shared" si="11"/>
        <v>-5.7717138331424946</v>
      </c>
      <c r="V57">
        <f t="shared" si="12"/>
        <v>12.519580838323353</v>
      </c>
      <c r="W57" s="55">
        <v>5.0099999999999999E-2</v>
      </c>
      <c r="X57" s="57">
        <f t="shared" si="13"/>
        <v>1.9960079840319362</v>
      </c>
    </row>
    <row r="58" spans="1:24" x14ac:dyDescent="0.3">
      <c r="A58" s="3" t="s">
        <v>7</v>
      </c>
      <c r="B58" s="3" t="s">
        <v>11</v>
      </c>
      <c r="C58" s="4">
        <v>111</v>
      </c>
      <c r="D58" s="5" t="s">
        <v>9</v>
      </c>
      <c r="E58" s="5">
        <v>2</v>
      </c>
      <c r="F58" s="55">
        <v>12</v>
      </c>
      <c r="G58" s="56">
        <v>37</v>
      </c>
      <c r="H58" s="48" t="s">
        <v>72</v>
      </c>
      <c r="I58" s="15">
        <v>0.22800000000000001</v>
      </c>
      <c r="J58" s="16">
        <v>0.23200000000000001</v>
      </c>
      <c r="K58" s="28">
        <v>0.30499999999999999</v>
      </c>
      <c r="L58" s="28">
        <v>0.30299999999999999</v>
      </c>
      <c r="M58" s="31">
        <v>0.30399999999999999</v>
      </c>
      <c r="N58" s="70"/>
      <c r="O58">
        <f t="shared" si="7"/>
        <v>0.23</v>
      </c>
      <c r="P58">
        <f t="shared" si="8"/>
        <v>0.30399999999999999</v>
      </c>
      <c r="R58">
        <f t="shared" si="9"/>
        <v>4.0764471057884242</v>
      </c>
      <c r="S58">
        <f t="shared" si="10"/>
        <v>10.069740518962075</v>
      </c>
      <c r="T58">
        <f t="shared" si="11"/>
        <v>-6.6526242317829887</v>
      </c>
      <c r="V58">
        <f t="shared" si="12"/>
        <v>14.146187624750501</v>
      </c>
      <c r="W58" s="55">
        <v>5.0099999999999999E-2</v>
      </c>
      <c r="X58" s="57">
        <f t="shared" si="13"/>
        <v>1.9960079840319362</v>
      </c>
    </row>
    <row r="59" spans="1:24" x14ac:dyDescent="0.3">
      <c r="A59" s="3" t="s">
        <v>7</v>
      </c>
      <c r="B59" s="3" t="s">
        <v>11</v>
      </c>
      <c r="C59" s="4">
        <v>112</v>
      </c>
      <c r="D59" s="5" t="s">
        <v>9</v>
      </c>
      <c r="E59" s="5">
        <v>2</v>
      </c>
      <c r="F59" s="55">
        <v>12</v>
      </c>
      <c r="G59" s="56">
        <v>38</v>
      </c>
      <c r="H59" s="48" t="s">
        <v>72</v>
      </c>
      <c r="I59" s="19">
        <v>0.127</v>
      </c>
      <c r="J59" s="8">
        <v>0.13</v>
      </c>
      <c r="K59" s="12">
        <v>0.223</v>
      </c>
      <c r="L59" s="12">
        <v>0.217</v>
      </c>
      <c r="M59" s="9">
        <v>0.192</v>
      </c>
      <c r="N59" s="62"/>
      <c r="O59">
        <f t="shared" si="7"/>
        <v>0.1285</v>
      </c>
      <c r="P59">
        <f t="shared" si="8"/>
        <v>0.22</v>
      </c>
      <c r="R59">
        <f t="shared" si="9"/>
        <v>2.0181772908366535</v>
      </c>
      <c r="S59">
        <f t="shared" si="10"/>
        <v>7.6439541832669313</v>
      </c>
      <c r="T59">
        <f t="shared" si="11"/>
        <v>-5.349269659694234</v>
      </c>
      <c r="V59">
        <f t="shared" si="12"/>
        <v>9.6621314741035871</v>
      </c>
      <c r="W59" s="55">
        <v>5.0200000000000002E-2</v>
      </c>
      <c r="X59" s="57">
        <f t="shared" si="13"/>
        <v>1.9920318725099602</v>
      </c>
    </row>
    <row r="60" spans="1:24" x14ac:dyDescent="0.3">
      <c r="A60" s="3" t="s">
        <v>7</v>
      </c>
      <c r="B60" s="3" t="s">
        <v>11</v>
      </c>
      <c r="C60" s="4">
        <v>113</v>
      </c>
      <c r="D60" s="5" t="s">
        <v>9</v>
      </c>
      <c r="E60" s="5">
        <v>2</v>
      </c>
      <c r="F60" s="55">
        <v>12</v>
      </c>
      <c r="G60" s="56">
        <v>38</v>
      </c>
      <c r="H60" s="48" t="s">
        <v>72</v>
      </c>
      <c r="I60" s="10">
        <v>0.19400000000000001</v>
      </c>
      <c r="J60" s="11">
        <v>0.19900000000000001</v>
      </c>
      <c r="K60" s="16">
        <v>0.31</v>
      </c>
      <c r="L60" s="16">
        <v>0.30599999999999999</v>
      </c>
      <c r="M60" s="13">
        <v>0.27900000000000003</v>
      </c>
      <c r="N60" s="63"/>
      <c r="O60">
        <f t="shared" si="7"/>
        <v>0.19650000000000001</v>
      </c>
      <c r="P60">
        <f t="shared" si="8"/>
        <v>0.308</v>
      </c>
      <c r="R60">
        <f t="shared" si="9"/>
        <v>3.2305278884462152</v>
      </c>
      <c r="S60">
        <f t="shared" si="10"/>
        <v>10.539173306772907</v>
      </c>
      <c r="T60">
        <f t="shared" si="11"/>
        <v>-7.2629117898415281</v>
      </c>
      <c r="V60">
        <f t="shared" si="12"/>
        <v>13.769701195219124</v>
      </c>
      <c r="W60" s="55">
        <v>5.0200000000000002E-2</v>
      </c>
      <c r="X60" s="57">
        <f t="shared" si="13"/>
        <v>1.9920318725099602</v>
      </c>
    </row>
    <row r="61" spans="1:24" x14ac:dyDescent="0.3">
      <c r="A61" s="3" t="s">
        <v>7</v>
      </c>
      <c r="B61" s="3" t="s">
        <v>11</v>
      </c>
      <c r="C61" s="4">
        <v>114</v>
      </c>
      <c r="D61" s="5" t="s">
        <v>9</v>
      </c>
      <c r="E61" s="5">
        <v>2</v>
      </c>
      <c r="F61" s="55">
        <v>12</v>
      </c>
      <c r="G61" s="56">
        <v>38</v>
      </c>
      <c r="H61" s="48" t="s">
        <v>72</v>
      </c>
      <c r="I61" s="15">
        <v>0.22700000000000001</v>
      </c>
      <c r="J61" s="16">
        <v>0.23400000000000001</v>
      </c>
      <c r="K61" s="32">
        <v>0.35</v>
      </c>
      <c r="L61" s="32">
        <v>0.34599999999999997</v>
      </c>
      <c r="M61" s="31">
        <v>0.32100000000000001</v>
      </c>
      <c r="N61" s="70"/>
      <c r="O61">
        <f t="shared" si="7"/>
        <v>0.23050000000000001</v>
      </c>
      <c r="P61">
        <f t="shared" si="8"/>
        <v>0.34799999999999998</v>
      </c>
      <c r="R61">
        <f t="shared" si="9"/>
        <v>3.8570219123505982</v>
      </c>
      <c r="S61">
        <f t="shared" si="10"/>
        <v>11.824950199203185</v>
      </c>
      <c r="T61">
        <f t="shared" si="11"/>
        <v>-8.0857827050434175</v>
      </c>
      <c r="V61">
        <f t="shared" si="12"/>
        <v>15.681972111553785</v>
      </c>
      <c r="W61" s="55">
        <v>5.0200000000000002E-2</v>
      </c>
      <c r="X61" s="57">
        <f t="shared" si="13"/>
        <v>1.9920318725099602</v>
      </c>
    </row>
    <row r="62" spans="1:24" x14ac:dyDescent="0.3">
      <c r="A62" s="3" t="s">
        <v>12</v>
      </c>
      <c r="B62" s="3" t="s">
        <v>11</v>
      </c>
      <c r="C62" s="4">
        <v>115</v>
      </c>
      <c r="D62" s="5" t="s">
        <v>9</v>
      </c>
      <c r="E62" s="5">
        <v>2</v>
      </c>
      <c r="F62" s="55">
        <v>12</v>
      </c>
      <c r="G62" s="56">
        <v>39</v>
      </c>
      <c r="H62" s="48" t="s">
        <v>72</v>
      </c>
      <c r="I62" s="15">
        <v>0.24199999999999999</v>
      </c>
      <c r="J62" s="16">
        <v>0.24199999999999999</v>
      </c>
      <c r="K62" s="16">
        <v>0.311</v>
      </c>
      <c r="L62" s="28">
        <v>0.30299999999999999</v>
      </c>
      <c r="M62" s="31">
        <v>0.307</v>
      </c>
      <c r="N62" s="70"/>
      <c r="O62">
        <f t="shared" si="7"/>
        <v>0.24199999999999999</v>
      </c>
      <c r="P62">
        <f t="shared" si="8"/>
        <v>0.307</v>
      </c>
      <c r="R62">
        <f t="shared" si="9"/>
        <v>0.43372763419483112</v>
      </c>
      <c r="S62">
        <f t="shared" si="10"/>
        <v>1.0033697813121272</v>
      </c>
      <c r="T62">
        <f t="shared" si="11"/>
        <v>0.17623882553114939</v>
      </c>
      <c r="V62">
        <f t="shared" si="12"/>
        <v>1.4370974155069585</v>
      </c>
      <c r="W62" s="55">
        <v>0.503</v>
      </c>
      <c r="X62" s="57">
        <f t="shared" si="13"/>
        <v>0.19880715705765409</v>
      </c>
    </row>
    <row r="63" spans="1:24" x14ac:dyDescent="0.3">
      <c r="A63" s="3" t="s">
        <v>12</v>
      </c>
      <c r="B63" s="3" t="s">
        <v>11</v>
      </c>
      <c r="C63" s="4">
        <v>116</v>
      </c>
      <c r="D63" s="5" t="s">
        <v>9</v>
      </c>
      <c r="E63" s="5">
        <v>2</v>
      </c>
      <c r="F63" s="55">
        <v>12</v>
      </c>
      <c r="G63" s="56">
        <v>39</v>
      </c>
      <c r="H63" s="48" t="s">
        <v>72</v>
      </c>
      <c r="I63" s="10">
        <v>0.188</v>
      </c>
      <c r="J63" s="11">
        <v>0.191</v>
      </c>
      <c r="K63" s="28">
        <v>0.28299999999999997</v>
      </c>
      <c r="L63" s="28">
        <v>0.27800000000000002</v>
      </c>
      <c r="M63" s="18">
        <v>0.25600000000000001</v>
      </c>
      <c r="N63" s="65"/>
      <c r="O63">
        <f t="shared" si="7"/>
        <v>0.1895</v>
      </c>
      <c r="P63">
        <f t="shared" si="8"/>
        <v>0.28049999999999997</v>
      </c>
      <c r="R63">
        <f t="shared" si="9"/>
        <v>0.31930417495029828</v>
      </c>
      <c r="S63">
        <f t="shared" si="10"/>
        <v>0.94761630218687865</v>
      </c>
      <c r="T63">
        <f t="shared" si="11"/>
        <v>0.1369788142689915</v>
      </c>
      <c r="V63">
        <f t="shared" si="12"/>
        <v>1.2669204771371769</v>
      </c>
      <c r="W63" s="55">
        <v>0.503</v>
      </c>
      <c r="X63" s="57">
        <f t="shared" si="13"/>
        <v>0.19880715705765409</v>
      </c>
    </row>
    <row r="64" spans="1:24" x14ac:dyDescent="0.3">
      <c r="A64" s="3" t="s">
        <v>12</v>
      </c>
      <c r="B64" s="3" t="s">
        <v>11</v>
      </c>
      <c r="C64" s="4">
        <v>117</v>
      </c>
      <c r="D64" s="5" t="s">
        <v>9</v>
      </c>
      <c r="E64" s="5">
        <v>2</v>
      </c>
      <c r="F64" s="55">
        <v>12</v>
      </c>
      <c r="G64" s="56">
        <v>39</v>
      </c>
      <c r="H64" s="48" t="s">
        <v>72</v>
      </c>
      <c r="I64" s="36">
        <v>0.28399999999999997</v>
      </c>
      <c r="J64" s="37">
        <v>0.28799999999999998</v>
      </c>
      <c r="K64" s="34">
        <v>0.38100000000000001</v>
      </c>
      <c r="L64" s="34">
        <v>0.377</v>
      </c>
      <c r="M64" s="42">
        <v>0.38100000000000001</v>
      </c>
      <c r="N64" s="73"/>
      <c r="O64">
        <f t="shared" si="7"/>
        <v>0.28599999999999998</v>
      </c>
      <c r="P64">
        <f t="shared" si="8"/>
        <v>0.379</v>
      </c>
      <c r="R64">
        <f t="shared" si="9"/>
        <v>0.50438369781312131</v>
      </c>
      <c r="S64">
        <f t="shared" si="10"/>
        <v>1.2511391650099404</v>
      </c>
      <c r="T64">
        <f t="shared" si="11"/>
        <v>0.21827816549786505</v>
      </c>
      <c r="V64">
        <f t="shared" si="12"/>
        <v>1.7555228628230621</v>
      </c>
      <c r="W64" s="55">
        <v>0.503</v>
      </c>
      <c r="X64" s="57">
        <f t="shared" si="13"/>
        <v>0.19880715705765409</v>
      </c>
    </row>
    <row r="65" spans="1:24" x14ac:dyDescent="0.3">
      <c r="A65" s="3" t="s">
        <v>12</v>
      </c>
      <c r="B65" s="3" t="s">
        <v>11</v>
      </c>
      <c r="C65" s="4">
        <v>118</v>
      </c>
      <c r="D65" s="5" t="s">
        <v>9</v>
      </c>
      <c r="E65" s="5">
        <v>2</v>
      </c>
      <c r="F65" s="57">
        <v>13</v>
      </c>
      <c r="G65" s="58">
        <v>40</v>
      </c>
      <c r="H65" s="52" t="s">
        <v>73</v>
      </c>
      <c r="I65" s="10">
        <v>0.19</v>
      </c>
      <c r="J65" s="11">
        <v>0.191</v>
      </c>
      <c r="K65" s="12">
        <v>0.24399999999999999</v>
      </c>
      <c r="L65" s="12">
        <v>0.23899999999999999</v>
      </c>
      <c r="M65" s="18">
        <v>0.25</v>
      </c>
      <c r="N65" s="65"/>
      <c r="O65">
        <f t="shared" si="7"/>
        <v>0.1905</v>
      </c>
      <c r="P65">
        <f t="shared" si="8"/>
        <v>0.24149999999999999</v>
      </c>
      <c r="R65">
        <f t="shared" si="9"/>
        <v>3.4563380281690139</v>
      </c>
      <c r="S65">
        <f t="shared" si="10"/>
        <v>7.9869416498993946</v>
      </c>
      <c r="T65">
        <f t="shared" si="11"/>
        <v>-5.2468481101733726</v>
      </c>
      <c r="V65">
        <f t="shared" si="12"/>
        <v>11.443279678068409</v>
      </c>
      <c r="W65" s="55">
        <v>4.9700000000000001E-2</v>
      </c>
      <c r="X65" s="57">
        <f t="shared" si="13"/>
        <v>2.0120724346076457</v>
      </c>
    </row>
    <row r="66" spans="1:24" x14ac:dyDescent="0.3">
      <c r="A66" s="3" t="s">
        <v>12</v>
      </c>
      <c r="B66" s="3" t="s">
        <v>11</v>
      </c>
      <c r="C66" s="4">
        <v>119</v>
      </c>
      <c r="D66" s="5" t="s">
        <v>9</v>
      </c>
      <c r="E66" s="5">
        <v>2</v>
      </c>
      <c r="F66" s="57">
        <v>13</v>
      </c>
      <c r="G66" s="58">
        <v>40</v>
      </c>
      <c r="H66" s="52" t="s">
        <v>73</v>
      </c>
      <c r="I66" s="10">
        <v>0.19500000000000001</v>
      </c>
      <c r="J66" s="11">
        <v>0.19700000000000001</v>
      </c>
      <c r="K66" s="11">
        <v>0.25700000000000001</v>
      </c>
      <c r="L66" s="11">
        <v>0.252</v>
      </c>
      <c r="M66" s="18">
        <v>0.251</v>
      </c>
      <c r="N66" s="65"/>
      <c r="O66">
        <f t="shared" si="7"/>
        <v>0.19600000000000001</v>
      </c>
      <c r="P66">
        <f t="shared" si="8"/>
        <v>0.2545</v>
      </c>
      <c r="R66">
        <f t="shared" si="9"/>
        <v>3.5252012072434606</v>
      </c>
      <c r="S66">
        <f t="shared" si="10"/>
        <v>8.4638531187122723</v>
      </c>
      <c r="T66">
        <f t="shared" si="11"/>
        <v>-5.6796118764903296</v>
      </c>
      <c r="V66">
        <f t="shared" si="12"/>
        <v>11.989054325955735</v>
      </c>
      <c r="W66" s="55">
        <v>4.9700000000000001E-2</v>
      </c>
      <c r="X66" s="57">
        <f t="shared" si="13"/>
        <v>2.0120724346076457</v>
      </c>
    </row>
    <row r="67" spans="1:24" x14ac:dyDescent="0.3">
      <c r="A67" s="3" t="s">
        <v>12</v>
      </c>
      <c r="B67" s="3" t="s">
        <v>11</v>
      </c>
      <c r="C67" s="4">
        <v>120</v>
      </c>
      <c r="D67" s="5" t="s">
        <v>9</v>
      </c>
      <c r="E67" s="5">
        <v>2</v>
      </c>
      <c r="F67" s="57">
        <v>13</v>
      </c>
      <c r="G67" s="58">
        <v>40</v>
      </c>
      <c r="H67" s="52" t="s">
        <v>73</v>
      </c>
      <c r="I67" s="15">
        <v>0.22900000000000001</v>
      </c>
      <c r="J67" s="16">
        <v>0.23300000000000001</v>
      </c>
      <c r="K67" s="28">
        <v>0.29299999999999998</v>
      </c>
      <c r="L67" s="28">
        <v>0.28999999999999998</v>
      </c>
      <c r="M67" s="31">
        <v>0.30499999999999999</v>
      </c>
      <c r="N67" s="70"/>
      <c r="O67">
        <f t="shared" si="7"/>
        <v>0.23100000000000001</v>
      </c>
      <c r="P67">
        <f t="shared" si="8"/>
        <v>0.29149999999999998</v>
      </c>
      <c r="R67">
        <f t="shared" si="9"/>
        <v>4.1980382293762579</v>
      </c>
      <c r="S67">
        <f t="shared" si="10"/>
        <v>9.6300905432595556</v>
      </c>
      <c r="T67">
        <f t="shared" si="11"/>
        <v>-6.2955442036275286</v>
      </c>
      <c r="V67">
        <f t="shared" si="12"/>
        <v>13.828128772635814</v>
      </c>
      <c r="W67" s="55">
        <v>4.9700000000000001E-2</v>
      </c>
      <c r="X67" s="57">
        <f t="shared" si="13"/>
        <v>2.0120724346076457</v>
      </c>
    </row>
    <row r="68" spans="1:24" x14ac:dyDescent="0.3">
      <c r="A68" s="3" t="s">
        <v>12</v>
      </c>
      <c r="B68" s="3" t="s">
        <v>11</v>
      </c>
      <c r="C68" s="4">
        <v>121</v>
      </c>
      <c r="D68" s="5" t="s">
        <v>9</v>
      </c>
      <c r="E68" s="5">
        <v>2</v>
      </c>
      <c r="F68" s="57">
        <v>13</v>
      </c>
      <c r="G68" s="58">
        <v>41</v>
      </c>
      <c r="H68" s="52" t="s">
        <v>73</v>
      </c>
      <c r="I68" s="15">
        <v>0.23</v>
      </c>
      <c r="J68" s="16">
        <v>0.23200000000000001</v>
      </c>
      <c r="K68" s="28">
        <v>0.3</v>
      </c>
      <c r="L68" s="28">
        <v>0.29599999999999999</v>
      </c>
      <c r="M68" s="31">
        <v>0.307</v>
      </c>
      <c r="N68" s="70"/>
      <c r="O68">
        <f t="shared" si="7"/>
        <v>0.23100000000000001</v>
      </c>
      <c r="P68">
        <f t="shared" si="8"/>
        <v>0.29799999999999999</v>
      </c>
      <c r="R68">
        <f t="shared" si="9"/>
        <v>4.15632530120482</v>
      </c>
      <c r="S68">
        <f t="shared" si="10"/>
        <v>9.875843373493975</v>
      </c>
      <c r="T68">
        <f t="shared" si="11"/>
        <v>-6.4900915961494707</v>
      </c>
      <c r="V68">
        <f t="shared" si="12"/>
        <v>14.032168674698797</v>
      </c>
      <c r="W68" s="55">
        <v>4.9799999999999997E-2</v>
      </c>
      <c r="X68" s="57">
        <f t="shared" si="13"/>
        <v>2.0080321285140563</v>
      </c>
    </row>
    <row r="69" spans="1:24" x14ac:dyDescent="0.3">
      <c r="A69" s="3" t="s">
        <v>12</v>
      </c>
      <c r="B69" s="3" t="s">
        <v>11</v>
      </c>
      <c r="C69" s="4">
        <v>122</v>
      </c>
      <c r="D69" s="5" t="s">
        <v>9</v>
      </c>
      <c r="E69" s="5">
        <v>2</v>
      </c>
      <c r="F69" s="57">
        <v>13</v>
      </c>
      <c r="G69" s="58">
        <v>41</v>
      </c>
      <c r="H69" s="52" t="s">
        <v>73</v>
      </c>
      <c r="I69" s="10">
        <v>0.18099999999999999</v>
      </c>
      <c r="J69" s="11">
        <v>0.182</v>
      </c>
      <c r="K69" s="11">
        <v>0.26100000000000001</v>
      </c>
      <c r="L69" s="11">
        <v>0.254</v>
      </c>
      <c r="M69" s="18">
        <v>0.26</v>
      </c>
      <c r="N69" s="65"/>
      <c r="O69">
        <f t="shared" si="7"/>
        <v>0.18149999999999999</v>
      </c>
      <c r="P69">
        <f t="shared" si="8"/>
        <v>0.25750000000000001</v>
      </c>
      <c r="R69">
        <f t="shared" si="9"/>
        <v>3.1460843373493974</v>
      </c>
      <c r="S69">
        <f t="shared" si="10"/>
        <v>8.7121686746987947</v>
      </c>
      <c r="T69">
        <f t="shared" si="11"/>
        <v>-5.8060722002707514</v>
      </c>
      <c r="V69">
        <f t="shared" si="12"/>
        <v>11.858253012048195</v>
      </c>
      <c r="W69" s="55">
        <v>4.9799999999999997E-2</v>
      </c>
      <c r="X69" s="57">
        <f t="shared" si="13"/>
        <v>2.0080321285140563</v>
      </c>
    </row>
    <row r="70" spans="1:24" x14ac:dyDescent="0.3">
      <c r="A70" s="3" t="s">
        <v>12</v>
      </c>
      <c r="B70" s="3" t="s">
        <v>11</v>
      </c>
      <c r="C70" s="4">
        <v>123</v>
      </c>
      <c r="D70" s="5" t="s">
        <v>9</v>
      </c>
      <c r="E70" s="5">
        <v>2</v>
      </c>
      <c r="F70" s="57">
        <v>13</v>
      </c>
      <c r="G70" s="58">
        <v>41</v>
      </c>
      <c r="H70" s="52" t="s">
        <v>73</v>
      </c>
      <c r="I70" s="19">
        <v>0.128</v>
      </c>
      <c r="J70" s="8">
        <v>0.13100000000000001</v>
      </c>
      <c r="K70" s="7">
        <v>0.21299999999999999</v>
      </c>
      <c r="L70" s="7">
        <v>0.20899999999999999</v>
      </c>
      <c r="M70" s="9">
        <v>0.20300000000000001</v>
      </c>
      <c r="N70" s="62"/>
      <c r="O70">
        <f t="shared" si="7"/>
        <v>0.1295</v>
      </c>
      <c r="P70">
        <f t="shared" si="8"/>
        <v>0.21099999999999999</v>
      </c>
      <c r="R70">
        <f t="shared" si="9"/>
        <v>2.1050702811244983</v>
      </c>
      <c r="S70">
        <f t="shared" si="10"/>
        <v>7.3284437751004017</v>
      </c>
      <c r="T70">
        <f t="shared" si="11"/>
        <v>-5.007180549773711</v>
      </c>
      <c r="V70">
        <f t="shared" si="12"/>
        <v>9.4335140562249009</v>
      </c>
      <c r="W70" s="55">
        <v>4.9799999999999997E-2</v>
      </c>
      <c r="X70" s="57">
        <f t="shared" si="13"/>
        <v>2.0080321285140563</v>
      </c>
    </row>
    <row r="71" spans="1:24" x14ac:dyDescent="0.3">
      <c r="A71" s="3" t="s">
        <v>12</v>
      </c>
      <c r="B71" s="3" t="s">
        <v>11</v>
      </c>
      <c r="C71" s="4">
        <v>124</v>
      </c>
      <c r="D71" s="5" t="s">
        <v>9</v>
      </c>
      <c r="E71" s="5">
        <v>2</v>
      </c>
      <c r="F71" s="57">
        <v>13</v>
      </c>
      <c r="G71" s="58">
        <v>42</v>
      </c>
      <c r="H71" s="52" t="s">
        <v>73</v>
      </c>
      <c r="I71" s="6">
        <v>0.13900000000000001</v>
      </c>
      <c r="J71" s="7">
        <v>0.14199999999999999</v>
      </c>
      <c r="K71" s="7">
        <v>0.20499999999999999</v>
      </c>
      <c r="L71" s="7">
        <v>0.20300000000000001</v>
      </c>
      <c r="M71" s="9">
        <v>0.20399999999999999</v>
      </c>
      <c r="N71" s="62"/>
      <c r="O71">
        <f t="shared" si="7"/>
        <v>0.14050000000000001</v>
      </c>
      <c r="P71">
        <f t="shared" si="8"/>
        <v>0.20400000000000001</v>
      </c>
      <c r="R71">
        <f t="shared" si="9"/>
        <v>2.4114959839357435</v>
      </c>
      <c r="S71">
        <f t="shared" si="10"/>
        <v>6.9345080321285151</v>
      </c>
      <c r="T71">
        <f t="shared" si="11"/>
        <v>-4.6447855493235988</v>
      </c>
      <c r="V71">
        <f t="shared" si="12"/>
        <v>9.3460040160642581</v>
      </c>
      <c r="W71" s="55">
        <v>4.9799999999999997E-2</v>
      </c>
      <c r="X71" s="57">
        <f t="shared" si="13"/>
        <v>2.0080321285140563</v>
      </c>
    </row>
    <row r="72" spans="1:24" x14ac:dyDescent="0.3">
      <c r="A72" s="3" t="s">
        <v>12</v>
      </c>
      <c r="B72" s="3" t="s">
        <v>11</v>
      </c>
      <c r="C72" s="4">
        <v>125</v>
      </c>
      <c r="D72" s="5" t="s">
        <v>9</v>
      </c>
      <c r="E72" s="5">
        <v>2</v>
      </c>
      <c r="F72" s="57">
        <v>13</v>
      </c>
      <c r="G72" s="58">
        <v>42</v>
      </c>
      <c r="H72" s="52" t="s">
        <v>73</v>
      </c>
      <c r="I72" s="15">
        <v>0.245</v>
      </c>
      <c r="J72" s="32">
        <v>0.247</v>
      </c>
      <c r="K72" s="16">
        <v>0.316</v>
      </c>
      <c r="L72" s="16">
        <v>0.311</v>
      </c>
      <c r="M72" s="31">
        <v>0.32200000000000001</v>
      </c>
      <c r="N72" s="70"/>
      <c r="O72">
        <f t="shared" si="7"/>
        <v>0.246</v>
      </c>
      <c r="P72">
        <f t="shared" si="8"/>
        <v>0.3135</v>
      </c>
      <c r="R72">
        <f t="shared" si="9"/>
        <v>4.4459337349397599</v>
      </c>
      <c r="S72">
        <f t="shared" si="10"/>
        <v>10.360090361445781</v>
      </c>
      <c r="T72">
        <f t="shared" si="11"/>
        <v>-6.8112768333564597</v>
      </c>
      <c r="V72">
        <f t="shared" si="12"/>
        <v>14.806024096385544</v>
      </c>
      <c r="W72" s="55">
        <v>4.9799999999999997E-2</v>
      </c>
      <c r="X72" s="57">
        <f t="shared" si="13"/>
        <v>2.0080321285140563</v>
      </c>
    </row>
    <row r="73" spans="1:24" x14ac:dyDescent="0.3">
      <c r="A73" s="3" t="s">
        <v>12</v>
      </c>
      <c r="B73" s="3" t="s">
        <v>11</v>
      </c>
      <c r="C73" s="4">
        <v>126</v>
      </c>
      <c r="D73" s="5" t="s">
        <v>9</v>
      </c>
      <c r="E73" s="5">
        <v>2</v>
      </c>
      <c r="F73" s="57">
        <v>13</v>
      </c>
      <c r="G73" s="58">
        <v>42</v>
      </c>
      <c r="H73" s="52" t="s">
        <v>73</v>
      </c>
      <c r="I73" s="33">
        <v>0.249</v>
      </c>
      <c r="J73" s="32">
        <v>0.248</v>
      </c>
      <c r="K73" s="16">
        <v>0.316</v>
      </c>
      <c r="L73" s="16">
        <v>0.309</v>
      </c>
      <c r="M73" s="17">
        <v>0.32800000000000001</v>
      </c>
      <c r="N73" s="64"/>
      <c r="O73">
        <f t="shared" si="7"/>
        <v>0.2485</v>
      </c>
      <c r="P73">
        <f t="shared" si="8"/>
        <v>0.3125</v>
      </c>
      <c r="R73">
        <f t="shared" si="9"/>
        <v>4.5125502008032132</v>
      </c>
      <c r="S73">
        <f t="shared" si="10"/>
        <v>10.294658634538154</v>
      </c>
      <c r="T73">
        <f t="shared" si="11"/>
        <v>-6.6999322147496985</v>
      </c>
      <c r="V73">
        <f t="shared" si="12"/>
        <v>14.807208835341369</v>
      </c>
      <c r="W73" s="55">
        <v>4.9799999999999997E-2</v>
      </c>
      <c r="X73" s="57">
        <f t="shared" si="13"/>
        <v>2.0080321285140563</v>
      </c>
    </row>
    <row r="74" spans="1:24" x14ac:dyDescent="0.3">
      <c r="A74" s="3" t="s">
        <v>12</v>
      </c>
      <c r="B74" s="3" t="s">
        <v>11</v>
      </c>
      <c r="C74" s="4">
        <v>127</v>
      </c>
      <c r="D74" s="5" t="s">
        <v>9</v>
      </c>
      <c r="E74" s="5">
        <v>2</v>
      </c>
      <c r="F74" s="57">
        <v>15</v>
      </c>
      <c r="G74" s="56">
        <v>43</v>
      </c>
      <c r="H74" s="4" t="s">
        <v>71</v>
      </c>
      <c r="I74" s="29">
        <v>0.159</v>
      </c>
      <c r="J74" s="12">
        <v>0.16</v>
      </c>
      <c r="K74" s="12">
        <v>0.218</v>
      </c>
      <c r="L74" s="12">
        <v>0.215</v>
      </c>
      <c r="M74" s="21">
        <v>0.215</v>
      </c>
      <c r="N74" s="67"/>
      <c r="O74">
        <f t="shared" si="7"/>
        <v>0.1595</v>
      </c>
      <c r="P74">
        <f t="shared" si="8"/>
        <v>0.2165</v>
      </c>
      <c r="R74">
        <f t="shared" si="9"/>
        <v>2.8148594377510046</v>
      </c>
      <c r="S74">
        <f t="shared" si="10"/>
        <v>7.2569678714859425</v>
      </c>
      <c r="T74">
        <f t="shared" si="11"/>
        <v>-4.8558042654847036</v>
      </c>
      <c r="V74">
        <f t="shared" si="12"/>
        <v>10.07182730923695</v>
      </c>
      <c r="W74" s="55">
        <v>4.9799999999999997E-2</v>
      </c>
      <c r="X74" s="57">
        <f t="shared" si="13"/>
        <v>2.0080321285140563</v>
      </c>
    </row>
    <row r="75" spans="1:24" x14ac:dyDescent="0.3">
      <c r="A75" s="3" t="s">
        <v>12</v>
      </c>
      <c r="B75" s="3" t="s">
        <v>11</v>
      </c>
      <c r="C75" s="4">
        <v>128</v>
      </c>
      <c r="D75" s="5" t="s">
        <v>9</v>
      </c>
      <c r="E75" s="5">
        <v>2</v>
      </c>
      <c r="F75" s="57">
        <v>15</v>
      </c>
      <c r="G75" s="56">
        <v>43</v>
      </c>
      <c r="H75" s="4" t="s">
        <v>71</v>
      </c>
      <c r="I75" s="19">
        <v>0.115</v>
      </c>
      <c r="J75" s="8">
        <v>0.11700000000000001</v>
      </c>
      <c r="K75" s="7">
        <v>0.191</v>
      </c>
      <c r="L75" s="7">
        <v>0.186</v>
      </c>
      <c r="M75" s="20">
        <v>0.17799999999999999</v>
      </c>
      <c r="N75" s="66"/>
      <c r="O75">
        <f t="shared" si="7"/>
        <v>0.11600000000000001</v>
      </c>
      <c r="P75">
        <f t="shared" si="8"/>
        <v>0.1885</v>
      </c>
      <c r="R75">
        <f t="shared" si="9"/>
        <v>1.8882028112449802</v>
      </c>
      <c r="S75">
        <f t="shared" si="10"/>
        <v>6.5439257028112445</v>
      </c>
      <c r="T75">
        <f t="shared" si="11"/>
        <v>-4.5003157677860388</v>
      </c>
      <c r="V75">
        <f t="shared" si="12"/>
        <v>8.4321285140562257</v>
      </c>
      <c r="W75" s="55">
        <v>4.9799999999999997E-2</v>
      </c>
      <c r="X75" s="57">
        <f t="shared" si="13"/>
        <v>2.0080321285140563</v>
      </c>
    </row>
    <row r="76" spans="1:24" x14ac:dyDescent="0.3">
      <c r="A76" s="3" t="s">
        <v>12</v>
      </c>
      <c r="B76" s="3" t="s">
        <v>11</v>
      </c>
      <c r="C76" s="4">
        <v>129</v>
      </c>
      <c r="D76" s="5" t="s">
        <v>9</v>
      </c>
      <c r="E76" s="5">
        <v>2</v>
      </c>
      <c r="F76" s="57">
        <v>15</v>
      </c>
      <c r="G76" s="56">
        <v>43</v>
      </c>
      <c r="H76" s="4" t="s">
        <v>71</v>
      </c>
      <c r="I76" s="15">
        <v>0.23400000000000001</v>
      </c>
      <c r="J76" s="16">
        <v>0.23599999999999999</v>
      </c>
      <c r="K76" s="28">
        <v>0.308</v>
      </c>
      <c r="L76" s="28">
        <v>0.30299999999999999</v>
      </c>
      <c r="M76" s="31">
        <v>0.309</v>
      </c>
      <c r="N76" s="70"/>
      <c r="O76">
        <f t="shared" si="7"/>
        <v>0.23499999999999999</v>
      </c>
      <c r="P76">
        <f t="shared" si="8"/>
        <v>0.30549999999999999</v>
      </c>
      <c r="R76">
        <f t="shared" si="9"/>
        <v>4.2163152610441763</v>
      </c>
      <c r="S76">
        <f t="shared" si="10"/>
        <v>10.142279116465863</v>
      </c>
      <c r="T76">
        <f t="shared" si="11"/>
        <v>-6.7192503849412111</v>
      </c>
      <c r="V76">
        <f t="shared" si="12"/>
        <v>14.358594377510043</v>
      </c>
      <c r="W76" s="55">
        <v>4.9799999999999997E-2</v>
      </c>
      <c r="X76" s="57">
        <f t="shared" si="13"/>
        <v>2.0080321285140563</v>
      </c>
    </row>
    <row r="77" spans="1:24" x14ac:dyDescent="0.3">
      <c r="A77" s="3" t="s">
        <v>12</v>
      </c>
      <c r="B77" s="3" t="s">
        <v>11</v>
      </c>
      <c r="C77" s="4">
        <v>130</v>
      </c>
      <c r="D77" s="5" t="s">
        <v>9</v>
      </c>
      <c r="E77" s="5">
        <v>2</v>
      </c>
      <c r="F77" s="57">
        <v>15</v>
      </c>
      <c r="G77" s="56">
        <v>44</v>
      </c>
      <c r="H77" s="4" t="s">
        <v>71</v>
      </c>
      <c r="I77" s="30">
        <v>0.20399999999999999</v>
      </c>
      <c r="J77" s="28">
        <v>0.20699999999999999</v>
      </c>
      <c r="K77" s="28">
        <v>0.28699999999999998</v>
      </c>
      <c r="L77" s="28">
        <v>0.28399999999999997</v>
      </c>
      <c r="M77" s="13">
        <v>0.28399999999999997</v>
      </c>
      <c r="N77" s="63"/>
      <c r="O77">
        <f t="shared" ref="O77:O140" si="14">AVERAGE(I77:J77)</f>
        <v>0.20549999999999999</v>
      </c>
      <c r="P77">
        <f t="shared" ref="P77:P140" si="15">AVERAGE(K77:L77)</f>
        <v>0.28549999999999998</v>
      </c>
      <c r="R77">
        <f t="shared" ref="R77:R140" si="16">(12.25*(O77)-2.55*(P77))*X77</f>
        <v>3.600301810865191</v>
      </c>
      <c r="S77">
        <f t="shared" ref="S77:S140" si="17">(20.31*(P77)-4.91*(O77))*X77</f>
        <v>9.6368209255533177</v>
      </c>
      <c r="T77">
        <f t="shared" ref="T77:T140" si="18">((1000*M77-3.27*R77-104*S77)/227)*X77</f>
        <v>-6.4705622561720473</v>
      </c>
      <c r="V77">
        <f t="shared" ref="V77:V140" si="19">(17.76*(P77)+7.34*(O77))*X77</f>
        <v>13.23712273641851</v>
      </c>
      <c r="W77" s="55">
        <v>4.9700000000000001E-2</v>
      </c>
      <c r="X77" s="57">
        <f t="shared" ref="X77:X140" si="20">0.1/(W77)</f>
        <v>2.0120724346076457</v>
      </c>
    </row>
    <row r="78" spans="1:24" x14ac:dyDescent="0.3">
      <c r="A78" s="3" t="s">
        <v>12</v>
      </c>
      <c r="B78" s="3" t="s">
        <v>11</v>
      </c>
      <c r="C78" s="4">
        <v>131</v>
      </c>
      <c r="D78" s="5" t="s">
        <v>9</v>
      </c>
      <c r="E78" s="5">
        <v>2</v>
      </c>
      <c r="F78" s="57">
        <v>15</v>
      </c>
      <c r="G78" s="56">
        <v>44</v>
      </c>
      <c r="H78" s="4" t="s">
        <v>71</v>
      </c>
      <c r="I78" s="29">
        <v>0.17299999999999999</v>
      </c>
      <c r="J78" s="12">
        <v>0.17699999999999999</v>
      </c>
      <c r="K78" s="11">
        <v>0.26500000000000001</v>
      </c>
      <c r="L78" s="11">
        <v>0.26200000000000001</v>
      </c>
      <c r="M78" s="18">
        <v>0.25</v>
      </c>
      <c r="N78" s="65"/>
      <c r="O78">
        <f t="shared" si="14"/>
        <v>0.17499999999999999</v>
      </c>
      <c r="P78">
        <f t="shared" si="15"/>
        <v>0.26350000000000001</v>
      </c>
      <c r="R78">
        <f t="shared" si="16"/>
        <v>2.9614185110663982</v>
      </c>
      <c r="S78">
        <f t="shared" si="17"/>
        <v>9.0391046277665978</v>
      </c>
      <c r="T78">
        <f t="shared" si="18"/>
        <v>-6.2024190944691338</v>
      </c>
      <c r="V78">
        <f t="shared" si="19"/>
        <v>12.000523138833</v>
      </c>
      <c r="W78" s="55">
        <v>4.9700000000000001E-2</v>
      </c>
      <c r="X78" s="57">
        <f t="shared" si="20"/>
        <v>2.0120724346076457</v>
      </c>
    </row>
    <row r="79" spans="1:24" x14ac:dyDescent="0.3">
      <c r="A79" s="3" t="s">
        <v>12</v>
      </c>
      <c r="B79" s="3" t="s">
        <v>11</v>
      </c>
      <c r="C79" s="4">
        <v>132</v>
      </c>
      <c r="D79" s="5" t="s">
        <v>9</v>
      </c>
      <c r="E79" s="5">
        <v>2</v>
      </c>
      <c r="F79" s="57">
        <v>15</v>
      </c>
      <c r="G79" s="56">
        <v>44</v>
      </c>
      <c r="H79" s="4" t="s">
        <v>71</v>
      </c>
      <c r="I79" s="30">
        <v>0.20799999999999999</v>
      </c>
      <c r="J79" s="28">
        <v>0.21099999999999999</v>
      </c>
      <c r="K79" s="28">
        <v>0.30099999999999999</v>
      </c>
      <c r="L79" s="28">
        <v>0.29599999999999999</v>
      </c>
      <c r="M79" s="13">
        <v>0.28899999999999998</v>
      </c>
      <c r="N79" s="63"/>
      <c r="O79">
        <f t="shared" si="14"/>
        <v>0.20949999999999999</v>
      </c>
      <c r="P79">
        <f t="shared" si="15"/>
        <v>0.29849999999999999</v>
      </c>
      <c r="R79">
        <f t="shared" si="16"/>
        <v>3.6321931589537217</v>
      </c>
      <c r="S79">
        <f t="shared" si="17"/>
        <v>10.128551307847081</v>
      </c>
      <c r="T79">
        <f t="shared" si="18"/>
        <v>-6.8804599193919023</v>
      </c>
      <c r="V79">
        <f t="shared" si="19"/>
        <v>13.760744466800803</v>
      </c>
      <c r="W79" s="55">
        <v>4.9700000000000001E-2</v>
      </c>
      <c r="X79" s="57">
        <f t="shared" si="20"/>
        <v>2.0120724346076457</v>
      </c>
    </row>
    <row r="80" spans="1:24" x14ac:dyDescent="0.3">
      <c r="A80" s="3" t="s">
        <v>12</v>
      </c>
      <c r="B80" s="3" t="s">
        <v>11</v>
      </c>
      <c r="C80" s="4">
        <v>133</v>
      </c>
      <c r="D80" s="5" t="s">
        <v>9</v>
      </c>
      <c r="E80" s="5">
        <v>2</v>
      </c>
      <c r="F80" s="57">
        <v>15</v>
      </c>
      <c r="G80" s="56">
        <v>45</v>
      </c>
      <c r="H80" s="4" t="s">
        <v>71</v>
      </c>
      <c r="I80" s="36">
        <v>0.28199999999999997</v>
      </c>
      <c r="J80" s="37">
        <v>0.28799999999999998</v>
      </c>
      <c r="K80" s="32">
        <v>0.36</v>
      </c>
      <c r="L80" s="32">
        <v>0.36099999999999999</v>
      </c>
      <c r="M80" s="42">
        <v>0.371</v>
      </c>
      <c r="N80" s="73"/>
      <c r="O80">
        <f t="shared" si="14"/>
        <v>0.28499999999999998</v>
      </c>
      <c r="P80">
        <f t="shared" si="15"/>
        <v>0.36049999999999999</v>
      </c>
      <c r="R80">
        <f t="shared" si="16"/>
        <v>5.1234561752988039</v>
      </c>
      <c r="S80">
        <f t="shared" si="17"/>
        <v>11.797619521912349</v>
      </c>
      <c r="T80">
        <f t="shared" si="18"/>
        <v>-7.6584071816005705</v>
      </c>
      <c r="V80">
        <f t="shared" si="19"/>
        <v>16.921075697211155</v>
      </c>
      <c r="W80" s="55">
        <v>5.0200000000000002E-2</v>
      </c>
      <c r="X80" s="57">
        <f t="shared" si="20"/>
        <v>1.9920318725099602</v>
      </c>
    </row>
    <row r="81" spans="1:24" x14ac:dyDescent="0.3">
      <c r="A81" s="3" t="s">
        <v>12</v>
      </c>
      <c r="B81" s="3" t="s">
        <v>11</v>
      </c>
      <c r="C81" s="4">
        <v>134</v>
      </c>
      <c r="D81" s="5" t="s">
        <v>9</v>
      </c>
      <c r="E81" s="5">
        <v>2</v>
      </c>
      <c r="F81" s="57">
        <v>15</v>
      </c>
      <c r="G81" s="56">
        <v>45</v>
      </c>
      <c r="H81" s="4" t="s">
        <v>71</v>
      </c>
      <c r="I81" s="33">
        <v>0.254</v>
      </c>
      <c r="J81" s="32">
        <v>0.25900000000000001</v>
      </c>
      <c r="K81" s="16">
        <v>0.33900000000000002</v>
      </c>
      <c r="L81" s="32">
        <v>0.33600000000000002</v>
      </c>
      <c r="M81" s="17">
        <v>0.34100000000000003</v>
      </c>
      <c r="N81" s="64"/>
      <c r="O81">
        <f t="shared" si="14"/>
        <v>0.25650000000000001</v>
      </c>
      <c r="P81">
        <f t="shared" si="15"/>
        <v>0.33750000000000002</v>
      </c>
      <c r="R81">
        <f t="shared" si="16"/>
        <v>4.5448207171314747</v>
      </c>
      <c r="S81">
        <f t="shared" si="17"/>
        <v>11.145836653386453</v>
      </c>
      <c r="T81">
        <f t="shared" si="18"/>
        <v>-7.3102179449357729</v>
      </c>
      <c r="V81">
        <f t="shared" si="19"/>
        <v>15.690657370517931</v>
      </c>
      <c r="W81" s="55">
        <v>5.0200000000000002E-2</v>
      </c>
      <c r="X81" s="57">
        <f t="shared" si="20"/>
        <v>1.9920318725099602</v>
      </c>
    </row>
    <row r="82" spans="1:24" x14ac:dyDescent="0.3">
      <c r="A82" s="3" t="s">
        <v>12</v>
      </c>
      <c r="B82" s="3" t="s">
        <v>11</v>
      </c>
      <c r="C82" s="4">
        <v>135</v>
      </c>
      <c r="D82" s="5" t="s">
        <v>9</v>
      </c>
      <c r="E82" s="5">
        <v>2</v>
      </c>
      <c r="F82" s="57">
        <v>15</v>
      </c>
      <c r="G82" s="56">
        <v>45</v>
      </c>
      <c r="H82" s="4" t="s">
        <v>71</v>
      </c>
      <c r="I82" s="10">
        <v>0.19900000000000001</v>
      </c>
      <c r="J82" s="11">
        <v>0.19800000000000001</v>
      </c>
      <c r="K82" s="11">
        <v>0.27</v>
      </c>
      <c r="L82" s="11">
        <v>0.26400000000000001</v>
      </c>
      <c r="M82" s="18">
        <v>0.253</v>
      </c>
      <c r="N82" s="65"/>
      <c r="O82">
        <f t="shared" si="14"/>
        <v>0.19850000000000001</v>
      </c>
      <c r="P82">
        <f t="shared" si="15"/>
        <v>0.26700000000000002</v>
      </c>
      <c r="R82">
        <f t="shared" si="16"/>
        <v>3.4875996015936255</v>
      </c>
      <c r="S82">
        <f t="shared" si="17"/>
        <v>8.8608266932270912</v>
      </c>
      <c r="T82">
        <f t="shared" si="18"/>
        <v>-5.966709609077598</v>
      </c>
      <c r="V82">
        <f t="shared" si="19"/>
        <v>12.348426294820719</v>
      </c>
      <c r="W82" s="55">
        <v>5.0200000000000002E-2</v>
      </c>
      <c r="X82" s="57">
        <f t="shared" si="20"/>
        <v>1.9920318725099602</v>
      </c>
    </row>
    <row r="83" spans="1:24" x14ac:dyDescent="0.3">
      <c r="A83" s="3" t="s">
        <v>12</v>
      </c>
      <c r="B83" s="3" t="s">
        <v>11</v>
      </c>
      <c r="C83" s="4">
        <v>136</v>
      </c>
      <c r="D83" s="5" t="s">
        <v>9</v>
      </c>
      <c r="E83" s="5">
        <v>2</v>
      </c>
      <c r="F83" s="55">
        <v>14</v>
      </c>
      <c r="G83" s="58">
        <v>46</v>
      </c>
      <c r="H83" s="53" t="s">
        <v>74</v>
      </c>
      <c r="I83" s="33">
        <v>0.26100000000000001</v>
      </c>
      <c r="J83" s="34">
        <v>0.26600000000000001</v>
      </c>
      <c r="K83" s="32">
        <v>0.35599999999999998</v>
      </c>
      <c r="L83" s="32">
        <v>0.35299999999999998</v>
      </c>
      <c r="M83" s="17">
        <v>0.35</v>
      </c>
      <c r="N83" s="64"/>
      <c r="O83">
        <f t="shared" si="14"/>
        <v>0.26350000000000001</v>
      </c>
      <c r="P83">
        <f t="shared" si="15"/>
        <v>0.35449999999999998</v>
      </c>
      <c r="R83">
        <f t="shared" si="16"/>
        <v>4.6758551307847078</v>
      </c>
      <c r="S83">
        <f t="shared" si="17"/>
        <v>11.883521126760559</v>
      </c>
      <c r="T83">
        <f t="shared" si="18"/>
        <v>-7.9878056307959131</v>
      </c>
      <c r="V83">
        <f t="shared" si="19"/>
        <v>16.559376257545271</v>
      </c>
      <c r="W83" s="55">
        <v>4.9700000000000001E-2</v>
      </c>
      <c r="X83" s="57">
        <f t="shared" si="20"/>
        <v>2.0120724346076457</v>
      </c>
    </row>
    <row r="84" spans="1:24" x14ac:dyDescent="0.3">
      <c r="A84" s="3" t="s">
        <v>12</v>
      </c>
      <c r="B84" s="3" t="s">
        <v>11</v>
      </c>
      <c r="C84" s="4">
        <v>137</v>
      </c>
      <c r="D84" s="5" t="s">
        <v>9</v>
      </c>
      <c r="E84" s="5">
        <v>2</v>
      </c>
      <c r="F84" s="55">
        <v>14</v>
      </c>
      <c r="G84" s="58">
        <v>46</v>
      </c>
      <c r="H84" s="53" t="s">
        <v>74</v>
      </c>
      <c r="I84" s="15">
        <v>0.23599999999999999</v>
      </c>
      <c r="J84" s="16">
        <v>0.23899999999999999</v>
      </c>
      <c r="K84" s="32">
        <v>0.34</v>
      </c>
      <c r="L84" s="16">
        <v>0.33400000000000002</v>
      </c>
      <c r="M84" s="31">
        <v>0.32700000000000001</v>
      </c>
      <c r="N84" s="70"/>
      <c r="O84">
        <f t="shared" si="14"/>
        <v>0.23749999999999999</v>
      </c>
      <c r="P84">
        <f t="shared" si="15"/>
        <v>0.33700000000000002</v>
      </c>
      <c r="R84">
        <f t="shared" si="16"/>
        <v>4.1247987927565388</v>
      </c>
      <c r="S84">
        <f t="shared" si="17"/>
        <v>11.425241448692152</v>
      </c>
      <c r="T84">
        <f t="shared" si="18"/>
        <v>-7.7532437152988205</v>
      </c>
      <c r="V84">
        <f t="shared" si="19"/>
        <v>15.550040241448693</v>
      </c>
      <c r="W84" s="55">
        <v>4.9700000000000001E-2</v>
      </c>
      <c r="X84" s="57">
        <f t="shared" si="20"/>
        <v>2.0120724346076457</v>
      </c>
    </row>
    <row r="85" spans="1:24" x14ac:dyDescent="0.3">
      <c r="A85" s="3" t="s">
        <v>12</v>
      </c>
      <c r="B85" s="3" t="s">
        <v>11</v>
      </c>
      <c r="C85" s="4">
        <v>138</v>
      </c>
      <c r="D85" s="5" t="s">
        <v>9</v>
      </c>
      <c r="E85" s="5">
        <v>2</v>
      </c>
      <c r="F85" s="55">
        <v>14</v>
      </c>
      <c r="G85" s="58">
        <v>46</v>
      </c>
      <c r="H85" s="53" t="s">
        <v>74</v>
      </c>
      <c r="I85" s="10">
        <v>0.192</v>
      </c>
      <c r="J85" s="11">
        <v>0.19400000000000001</v>
      </c>
      <c r="K85" s="28">
        <v>0.29399999999999998</v>
      </c>
      <c r="L85" s="28">
        <v>0.28699999999999998</v>
      </c>
      <c r="M85" s="13">
        <v>0.27500000000000002</v>
      </c>
      <c r="N85" s="63"/>
      <c r="O85">
        <f t="shared" si="14"/>
        <v>0.193</v>
      </c>
      <c r="P85">
        <f t="shared" si="15"/>
        <v>0.29049999999999998</v>
      </c>
      <c r="R85">
        <f t="shared" si="16"/>
        <v>3.2665492957746487</v>
      </c>
      <c r="S85">
        <f t="shared" si="17"/>
        <v>9.9646378269617681</v>
      </c>
      <c r="T85">
        <f t="shared" si="18"/>
        <v>-6.8428540423262643</v>
      </c>
      <c r="V85">
        <f t="shared" si="19"/>
        <v>13.231187122736417</v>
      </c>
      <c r="W85" s="55">
        <v>4.9700000000000001E-2</v>
      </c>
      <c r="X85" s="57">
        <f t="shared" si="20"/>
        <v>2.0120724346076457</v>
      </c>
    </row>
    <row r="86" spans="1:24" x14ac:dyDescent="0.3">
      <c r="A86" s="3" t="s">
        <v>12</v>
      </c>
      <c r="B86" s="3" t="s">
        <v>11</v>
      </c>
      <c r="C86" s="4">
        <v>139</v>
      </c>
      <c r="D86" s="5" t="s">
        <v>9</v>
      </c>
      <c r="E86" s="5">
        <v>2</v>
      </c>
      <c r="F86" s="55">
        <v>14</v>
      </c>
      <c r="G86" s="58">
        <v>47</v>
      </c>
      <c r="H86" s="53" t="s">
        <v>74</v>
      </c>
      <c r="I86" s="33">
        <v>0.249</v>
      </c>
      <c r="J86" s="32">
        <v>0.248</v>
      </c>
      <c r="K86" s="16">
        <v>0.311</v>
      </c>
      <c r="L86" s="28">
        <v>0.30299999999999999</v>
      </c>
      <c r="M86" s="31">
        <v>0.3</v>
      </c>
      <c r="N86" s="70"/>
      <c r="O86">
        <f t="shared" si="14"/>
        <v>0.2485</v>
      </c>
      <c r="P86">
        <f t="shared" si="15"/>
        <v>0.307</v>
      </c>
      <c r="R86">
        <f t="shared" si="16"/>
        <v>4.4955765407554686</v>
      </c>
      <c r="S86">
        <f t="shared" si="17"/>
        <v>9.9702485089463213</v>
      </c>
      <c r="T86">
        <f t="shared" si="18"/>
        <v>-6.5825871223643873</v>
      </c>
      <c r="V86">
        <f t="shared" si="19"/>
        <v>14.465825049701792</v>
      </c>
      <c r="W86" s="55">
        <v>5.0299999999999997E-2</v>
      </c>
      <c r="X86" s="57">
        <f t="shared" si="20"/>
        <v>1.988071570576541</v>
      </c>
    </row>
    <row r="87" spans="1:24" x14ac:dyDescent="0.3">
      <c r="A87" s="3" t="s">
        <v>12</v>
      </c>
      <c r="B87" s="3" t="s">
        <v>11</v>
      </c>
      <c r="C87" s="4">
        <v>140</v>
      </c>
      <c r="D87" s="5" t="s">
        <v>9</v>
      </c>
      <c r="E87" s="5">
        <v>2</v>
      </c>
      <c r="F87" s="55">
        <v>14</v>
      </c>
      <c r="G87" s="58">
        <v>47</v>
      </c>
      <c r="H87" s="53" t="s">
        <v>74</v>
      </c>
      <c r="I87" s="30">
        <v>0.20699999999999999</v>
      </c>
      <c r="J87" s="28">
        <v>0.20599999999999999</v>
      </c>
      <c r="K87" s="11">
        <v>0.27500000000000002</v>
      </c>
      <c r="L87" s="11">
        <v>0.26700000000000002</v>
      </c>
      <c r="M87" s="18">
        <v>0.25600000000000001</v>
      </c>
      <c r="N87" s="65"/>
      <c r="O87">
        <f t="shared" si="14"/>
        <v>0.20649999999999999</v>
      </c>
      <c r="P87">
        <f t="shared" si="15"/>
        <v>0.27100000000000002</v>
      </c>
      <c r="R87">
        <f t="shared" si="16"/>
        <v>3.6552186878727633</v>
      </c>
      <c r="S87">
        <f t="shared" si="17"/>
        <v>8.9266302186878743</v>
      </c>
      <c r="T87">
        <f t="shared" si="18"/>
        <v>-5.9933098138296463</v>
      </c>
      <c r="V87">
        <f t="shared" si="19"/>
        <v>12.581848906560639</v>
      </c>
      <c r="W87" s="55">
        <v>5.0299999999999997E-2</v>
      </c>
      <c r="X87" s="57">
        <f t="shared" si="20"/>
        <v>1.988071570576541</v>
      </c>
    </row>
    <row r="88" spans="1:24" x14ac:dyDescent="0.3">
      <c r="A88" s="3" t="s">
        <v>12</v>
      </c>
      <c r="B88" s="3" t="s">
        <v>11</v>
      </c>
      <c r="C88" s="4">
        <v>141</v>
      </c>
      <c r="D88" s="5" t="s">
        <v>9</v>
      </c>
      <c r="E88" s="5">
        <v>2</v>
      </c>
      <c r="F88" s="55">
        <v>14</v>
      </c>
      <c r="G88" s="58">
        <v>47</v>
      </c>
      <c r="H88" s="53" t="s">
        <v>74</v>
      </c>
      <c r="I88" s="30">
        <v>0.222</v>
      </c>
      <c r="J88" s="16">
        <v>0.22500000000000001</v>
      </c>
      <c r="K88" s="28">
        <v>0.308</v>
      </c>
      <c r="L88" s="16">
        <v>0.30399999999999999</v>
      </c>
      <c r="M88" s="13">
        <v>0.28999999999999998</v>
      </c>
      <c r="N88" s="63"/>
      <c r="O88">
        <f t="shared" si="14"/>
        <v>0.2235</v>
      </c>
      <c r="P88">
        <f t="shared" si="15"/>
        <v>0.30599999999999999</v>
      </c>
      <c r="R88">
        <f t="shared" si="16"/>
        <v>3.8917992047713721</v>
      </c>
      <c r="S88">
        <f t="shared" si="17"/>
        <v>10.173906560636183</v>
      </c>
      <c r="T88">
        <f t="shared" si="18"/>
        <v>-6.8383747357771041</v>
      </c>
      <c r="V88">
        <f t="shared" si="19"/>
        <v>14.065705765407557</v>
      </c>
      <c r="W88" s="55">
        <v>5.0299999999999997E-2</v>
      </c>
      <c r="X88" s="57">
        <f t="shared" si="20"/>
        <v>1.988071570576541</v>
      </c>
    </row>
    <row r="89" spans="1:24" x14ac:dyDescent="0.3">
      <c r="A89" s="3" t="s">
        <v>12</v>
      </c>
      <c r="B89" s="3" t="s">
        <v>11</v>
      </c>
      <c r="C89" s="4">
        <v>142</v>
      </c>
      <c r="D89" s="5" t="s">
        <v>9</v>
      </c>
      <c r="E89" s="5">
        <v>2</v>
      </c>
      <c r="F89" s="55">
        <v>14</v>
      </c>
      <c r="G89" s="58">
        <v>48</v>
      </c>
      <c r="H89" s="53" t="s">
        <v>74</v>
      </c>
      <c r="I89" s="33">
        <v>0.254</v>
      </c>
      <c r="J89" s="32">
        <v>0.25600000000000001</v>
      </c>
      <c r="K89" s="16">
        <v>0.33800000000000002</v>
      </c>
      <c r="L89" s="16">
        <v>0.33200000000000002</v>
      </c>
      <c r="M89" s="17">
        <v>0.33600000000000002</v>
      </c>
      <c r="N89" s="64"/>
      <c r="O89">
        <f t="shared" si="14"/>
        <v>0.255</v>
      </c>
      <c r="P89">
        <f t="shared" si="15"/>
        <v>0.33500000000000002</v>
      </c>
      <c r="R89">
        <f t="shared" si="16"/>
        <v>4.5480961923847705</v>
      </c>
      <c r="S89">
        <f t="shared" si="17"/>
        <v>11.125851703406815</v>
      </c>
      <c r="T89">
        <f t="shared" si="18"/>
        <v>-7.3800539555181466</v>
      </c>
      <c r="V89">
        <f t="shared" si="19"/>
        <v>15.673947895791587</v>
      </c>
      <c r="W89" s="55">
        <v>4.99E-2</v>
      </c>
      <c r="X89" s="57">
        <f t="shared" si="20"/>
        <v>2.0040080160320644</v>
      </c>
    </row>
    <row r="90" spans="1:24" x14ac:dyDescent="0.3">
      <c r="A90" s="3" t="s">
        <v>12</v>
      </c>
      <c r="B90" s="3" t="s">
        <v>11</v>
      </c>
      <c r="C90" s="4">
        <v>143</v>
      </c>
      <c r="D90" s="5" t="s">
        <v>9</v>
      </c>
      <c r="E90" s="5">
        <v>2</v>
      </c>
      <c r="F90" s="55">
        <v>14</v>
      </c>
      <c r="G90" s="58">
        <v>48</v>
      </c>
      <c r="H90" s="53" t="s">
        <v>74</v>
      </c>
      <c r="I90" s="15">
        <v>0.22500000000000001</v>
      </c>
      <c r="J90" s="16">
        <v>0.22900000000000001</v>
      </c>
      <c r="K90" s="16">
        <v>0.31900000000000001</v>
      </c>
      <c r="L90" s="16">
        <v>0.315</v>
      </c>
      <c r="M90" s="31">
        <v>0.31</v>
      </c>
      <c r="N90" s="70"/>
      <c r="O90">
        <f t="shared" si="14"/>
        <v>0.22700000000000001</v>
      </c>
      <c r="P90">
        <f t="shared" si="15"/>
        <v>0.317</v>
      </c>
      <c r="R90">
        <f t="shared" si="16"/>
        <v>3.9527054108216446</v>
      </c>
      <c r="S90">
        <f t="shared" si="17"/>
        <v>10.668737474949898</v>
      </c>
      <c r="T90">
        <f t="shared" si="18"/>
        <v>-7.1727070359942449</v>
      </c>
      <c r="V90">
        <f t="shared" si="19"/>
        <v>14.621442885771545</v>
      </c>
      <c r="W90" s="55">
        <v>4.99E-2</v>
      </c>
      <c r="X90" s="57">
        <f t="shared" si="20"/>
        <v>2.0040080160320644</v>
      </c>
    </row>
    <row r="91" spans="1:24" x14ac:dyDescent="0.3">
      <c r="A91" s="3" t="s">
        <v>12</v>
      </c>
      <c r="B91" s="3" t="s">
        <v>11</v>
      </c>
      <c r="C91" s="4">
        <v>144</v>
      </c>
      <c r="D91" s="5" t="s">
        <v>9</v>
      </c>
      <c r="E91" s="5">
        <v>2</v>
      </c>
      <c r="F91" s="55">
        <v>14</v>
      </c>
      <c r="G91" s="58">
        <v>48</v>
      </c>
      <c r="H91" s="53" t="s">
        <v>74</v>
      </c>
      <c r="I91" s="15">
        <v>0.22800000000000001</v>
      </c>
      <c r="J91" s="16">
        <v>0.23200000000000001</v>
      </c>
      <c r="K91" s="16">
        <v>0.32400000000000001</v>
      </c>
      <c r="L91" s="16">
        <v>0.32</v>
      </c>
      <c r="M91" s="31">
        <v>0.32</v>
      </c>
      <c r="N91" s="70"/>
      <c r="O91">
        <f t="shared" si="14"/>
        <v>0.23</v>
      </c>
      <c r="P91">
        <f t="shared" si="15"/>
        <v>0.32200000000000001</v>
      </c>
      <c r="R91">
        <f t="shared" si="16"/>
        <v>4.0008016032064138</v>
      </c>
      <c r="S91">
        <f t="shared" si="17"/>
        <v>10.842725450901805</v>
      </c>
      <c r="T91">
        <f t="shared" si="18"/>
        <v>-7.2455577952051486</v>
      </c>
      <c r="V91">
        <f t="shared" si="19"/>
        <v>14.843527054108218</v>
      </c>
      <c r="W91" s="55">
        <v>4.99E-2</v>
      </c>
      <c r="X91" s="57">
        <f t="shared" si="20"/>
        <v>2.0040080160320644</v>
      </c>
    </row>
    <row r="92" spans="1:24" x14ac:dyDescent="0.3">
      <c r="A92" s="3" t="s">
        <v>12</v>
      </c>
      <c r="B92" s="3" t="s">
        <v>11</v>
      </c>
      <c r="C92" s="4">
        <v>145</v>
      </c>
      <c r="D92" s="5" t="s">
        <v>9</v>
      </c>
      <c r="E92" s="5">
        <v>2</v>
      </c>
      <c r="F92" s="55">
        <v>16</v>
      </c>
      <c r="G92" s="56">
        <v>49</v>
      </c>
      <c r="H92" s="53" t="s">
        <v>74</v>
      </c>
      <c r="I92" s="38">
        <v>0.29699999999999999</v>
      </c>
      <c r="J92" s="37">
        <v>0.3</v>
      </c>
      <c r="K92" s="34">
        <v>0.373</v>
      </c>
      <c r="L92" s="34">
        <v>0.36699999999999999</v>
      </c>
      <c r="M92" s="42">
        <v>0.372</v>
      </c>
      <c r="N92" s="73"/>
      <c r="O92">
        <f t="shared" si="14"/>
        <v>0.29849999999999999</v>
      </c>
      <c r="P92">
        <f t="shared" si="15"/>
        <v>0.37</v>
      </c>
      <c r="R92">
        <f t="shared" si="16"/>
        <v>5.4154191616766472</v>
      </c>
      <c r="S92">
        <f t="shared" si="17"/>
        <v>12.073982035928143</v>
      </c>
      <c r="T92">
        <f t="shared" si="18"/>
        <v>-7.9260206669938498</v>
      </c>
      <c r="V92">
        <f t="shared" si="19"/>
        <v>17.489401197604792</v>
      </c>
      <c r="W92" s="55">
        <v>5.0099999999999999E-2</v>
      </c>
      <c r="X92" s="57">
        <f t="shared" si="20"/>
        <v>1.9960079840319362</v>
      </c>
    </row>
    <row r="93" spans="1:24" x14ac:dyDescent="0.3">
      <c r="A93" s="3" t="s">
        <v>12</v>
      </c>
      <c r="B93" s="3" t="s">
        <v>11</v>
      </c>
      <c r="C93" s="4">
        <v>146</v>
      </c>
      <c r="D93" s="5" t="s">
        <v>9</v>
      </c>
      <c r="E93" s="5">
        <v>2</v>
      </c>
      <c r="F93" s="55">
        <v>16</v>
      </c>
      <c r="G93" s="56">
        <v>49</v>
      </c>
      <c r="H93" s="53" t="s">
        <v>74</v>
      </c>
      <c r="I93" s="38">
        <v>0.29399999999999998</v>
      </c>
      <c r="J93" s="37">
        <v>0.28999999999999998</v>
      </c>
      <c r="K93" s="34">
        <v>0.374</v>
      </c>
      <c r="L93" s="32">
        <v>0.36199999999999999</v>
      </c>
      <c r="M93" s="17">
        <v>0.34799999999999998</v>
      </c>
      <c r="N93" s="64"/>
      <c r="O93">
        <f t="shared" si="14"/>
        <v>0.29199999999999998</v>
      </c>
      <c r="P93">
        <f t="shared" si="15"/>
        <v>0.36799999999999999</v>
      </c>
      <c r="R93">
        <f t="shared" si="16"/>
        <v>5.2666666666666675</v>
      </c>
      <c r="S93">
        <f t="shared" si="17"/>
        <v>12.056606786427146</v>
      </c>
      <c r="T93">
        <f t="shared" si="18"/>
        <v>-8.1168861025827042</v>
      </c>
      <c r="V93">
        <f t="shared" si="19"/>
        <v>17.323273453093812</v>
      </c>
      <c r="W93" s="55">
        <v>5.0099999999999999E-2</v>
      </c>
      <c r="X93" s="57">
        <f t="shared" si="20"/>
        <v>1.9960079840319362</v>
      </c>
    </row>
    <row r="94" spans="1:24" x14ac:dyDescent="0.3">
      <c r="A94" s="3" t="s">
        <v>12</v>
      </c>
      <c r="B94" s="3" t="s">
        <v>11</v>
      </c>
      <c r="C94" s="4">
        <v>147</v>
      </c>
      <c r="D94" s="5" t="s">
        <v>9</v>
      </c>
      <c r="E94" s="5">
        <v>2</v>
      </c>
      <c r="F94" s="55">
        <v>16</v>
      </c>
      <c r="G94" s="56">
        <v>49</v>
      </c>
      <c r="H94" s="53" t="s">
        <v>74</v>
      </c>
      <c r="I94" s="39">
        <v>0.33200000000000002</v>
      </c>
      <c r="J94" s="40">
        <v>0.32200000000000001</v>
      </c>
      <c r="K94" s="37">
        <v>0.40400000000000003</v>
      </c>
      <c r="L94" s="34">
        <v>0.39500000000000002</v>
      </c>
      <c r="M94" s="35">
        <v>0.39</v>
      </c>
      <c r="N94" s="71"/>
      <c r="O94">
        <f t="shared" si="14"/>
        <v>0.32700000000000001</v>
      </c>
      <c r="P94">
        <f t="shared" si="15"/>
        <v>0.39950000000000002</v>
      </c>
      <c r="R94">
        <f t="shared" si="16"/>
        <v>5.9621257485029941</v>
      </c>
      <c r="S94">
        <f t="shared" si="17"/>
        <v>12.990568862275449</v>
      </c>
      <c r="T94">
        <f t="shared" si="18"/>
        <v>-8.6216581187778765</v>
      </c>
      <c r="V94">
        <f t="shared" si="19"/>
        <v>18.952694610778448</v>
      </c>
      <c r="W94" s="55">
        <v>5.0099999999999999E-2</v>
      </c>
      <c r="X94" s="57">
        <f t="shared" si="20"/>
        <v>1.9960079840319362</v>
      </c>
    </row>
    <row r="95" spans="1:24" x14ac:dyDescent="0.3">
      <c r="A95" s="3" t="s">
        <v>12</v>
      </c>
      <c r="B95" s="3" t="s">
        <v>11</v>
      </c>
      <c r="C95" s="4">
        <v>148</v>
      </c>
      <c r="D95" s="5" t="s">
        <v>9</v>
      </c>
      <c r="E95" s="5">
        <v>2</v>
      </c>
      <c r="F95" s="55">
        <v>16</v>
      </c>
      <c r="G95" s="56">
        <v>50</v>
      </c>
      <c r="H95" s="53" t="s">
        <v>74</v>
      </c>
      <c r="I95" s="36">
        <v>0.27800000000000002</v>
      </c>
      <c r="J95" s="34">
        <v>0.28299999999999997</v>
      </c>
      <c r="K95" s="34">
        <v>0.38700000000000001</v>
      </c>
      <c r="L95" s="34">
        <v>0.38</v>
      </c>
      <c r="M95" s="42">
        <v>0.36699999999999999</v>
      </c>
      <c r="N95" s="73"/>
      <c r="O95">
        <f t="shared" si="14"/>
        <v>0.28049999999999997</v>
      </c>
      <c r="P95">
        <f t="shared" si="15"/>
        <v>0.38350000000000001</v>
      </c>
      <c r="R95">
        <f t="shared" si="16"/>
        <v>4.9361445783132529</v>
      </c>
      <c r="S95">
        <f t="shared" si="17"/>
        <v>12.874759036144578</v>
      </c>
      <c r="T95">
        <f t="shared" si="18"/>
        <v>-8.7408323384296693</v>
      </c>
      <c r="V95">
        <f t="shared" si="19"/>
        <v>17.810903614457832</v>
      </c>
      <c r="W95" s="55">
        <v>4.9799999999999997E-2</v>
      </c>
      <c r="X95" s="57">
        <f t="shared" si="20"/>
        <v>2.0080321285140563</v>
      </c>
    </row>
    <row r="96" spans="1:24" x14ac:dyDescent="0.3">
      <c r="A96" s="3" t="s">
        <v>12</v>
      </c>
      <c r="B96" s="3" t="s">
        <v>11</v>
      </c>
      <c r="C96" s="4">
        <v>149</v>
      </c>
      <c r="D96" s="5" t="s">
        <v>9</v>
      </c>
      <c r="E96" s="5">
        <v>2</v>
      </c>
      <c r="F96" s="55">
        <v>16</v>
      </c>
      <c r="G96" s="56">
        <v>50</v>
      </c>
      <c r="H96" s="53" t="s">
        <v>74</v>
      </c>
      <c r="I96" s="39">
        <v>0.32600000000000001</v>
      </c>
      <c r="J96" s="40">
        <v>0.32800000000000001</v>
      </c>
      <c r="K96" s="40">
        <v>0.46400000000000002</v>
      </c>
      <c r="L96" s="40">
        <v>0.45700000000000002</v>
      </c>
      <c r="M96" s="41">
        <v>0.44700000000000001</v>
      </c>
      <c r="N96" s="72"/>
      <c r="O96">
        <f t="shared" si="14"/>
        <v>0.32700000000000001</v>
      </c>
      <c r="P96">
        <f t="shared" si="15"/>
        <v>0.46050000000000002</v>
      </c>
      <c r="R96">
        <f t="shared" si="16"/>
        <v>5.6856927710843381</v>
      </c>
      <c r="S96">
        <f t="shared" si="17"/>
        <v>15.55659638554217</v>
      </c>
      <c r="T96">
        <f t="shared" si="18"/>
        <v>-10.522072779734192</v>
      </c>
      <c r="V96">
        <f t="shared" si="19"/>
        <v>21.242289156626509</v>
      </c>
      <c r="W96" s="55">
        <v>4.9799999999999997E-2</v>
      </c>
      <c r="X96" s="57">
        <f t="shared" si="20"/>
        <v>2.0080321285140563</v>
      </c>
    </row>
    <row r="97" spans="1:24" x14ac:dyDescent="0.3">
      <c r="A97" s="3" t="s">
        <v>12</v>
      </c>
      <c r="B97" s="3" t="s">
        <v>11</v>
      </c>
      <c r="C97" s="4">
        <v>150</v>
      </c>
      <c r="D97" s="5" t="s">
        <v>9</v>
      </c>
      <c r="E97" s="5">
        <v>2</v>
      </c>
      <c r="F97" s="55">
        <v>16</v>
      </c>
      <c r="G97" s="56">
        <v>50</v>
      </c>
      <c r="H97" s="53" t="s">
        <v>74</v>
      </c>
      <c r="I97" s="38">
        <v>0.28899999999999998</v>
      </c>
      <c r="J97" s="37">
        <v>0.29099999999999998</v>
      </c>
      <c r="K97" s="37">
        <v>0.42299999999999999</v>
      </c>
      <c r="L97" s="37">
        <v>0.41499999999999998</v>
      </c>
      <c r="M97" s="35">
        <v>0.39500000000000002</v>
      </c>
      <c r="N97" s="71"/>
      <c r="O97">
        <f t="shared" si="14"/>
        <v>0.28999999999999998</v>
      </c>
      <c r="P97">
        <f t="shared" si="15"/>
        <v>0.41899999999999998</v>
      </c>
      <c r="R97">
        <f t="shared" si="16"/>
        <v>4.9880522088353416</v>
      </c>
      <c r="S97">
        <f t="shared" si="17"/>
        <v>14.228895582329315</v>
      </c>
      <c r="T97">
        <f t="shared" si="18"/>
        <v>-9.7404248826596262</v>
      </c>
      <c r="V97">
        <f t="shared" si="19"/>
        <v>19.216947791164657</v>
      </c>
      <c r="W97" s="55">
        <v>4.9799999999999997E-2</v>
      </c>
      <c r="X97" s="57">
        <f t="shared" si="20"/>
        <v>2.0080321285140563</v>
      </c>
    </row>
    <row r="98" spans="1:24" x14ac:dyDescent="0.3">
      <c r="A98" s="3" t="s">
        <v>12</v>
      </c>
      <c r="B98" s="3" t="s">
        <v>11</v>
      </c>
      <c r="C98" s="4">
        <v>151</v>
      </c>
      <c r="D98" s="5" t="s">
        <v>9</v>
      </c>
      <c r="E98" s="5">
        <v>2</v>
      </c>
      <c r="F98" s="55">
        <v>16</v>
      </c>
      <c r="G98" s="56">
        <v>51</v>
      </c>
      <c r="H98" s="53" t="s">
        <v>74</v>
      </c>
      <c r="I98" s="36">
        <v>0.27800000000000002</v>
      </c>
      <c r="J98" s="34">
        <v>0.27500000000000002</v>
      </c>
      <c r="K98" s="34">
        <v>0.378</v>
      </c>
      <c r="L98" s="32">
        <v>0.36299999999999999</v>
      </c>
      <c r="M98" s="17">
        <v>0.34100000000000003</v>
      </c>
      <c r="N98" s="64"/>
      <c r="O98">
        <f t="shared" si="14"/>
        <v>0.27650000000000002</v>
      </c>
      <c r="P98">
        <f t="shared" si="15"/>
        <v>0.3705</v>
      </c>
      <c r="R98">
        <f t="shared" si="16"/>
        <v>4.8847000000000005</v>
      </c>
      <c r="S98">
        <f t="shared" si="17"/>
        <v>12.334479999999999</v>
      </c>
      <c r="T98">
        <f t="shared" si="18"/>
        <v>-8.4384043083700409</v>
      </c>
      <c r="V98">
        <f t="shared" si="19"/>
        <v>17.219180000000001</v>
      </c>
      <c r="W98" s="55">
        <v>0.05</v>
      </c>
      <c r="X98" s="57">
        <f t="shared" si="20"/>
        <v>2</v>
      </c>
    </row>
    <row r="99" spans="1:24" x14ac:dyDescent="0.3">
      <c r="A99" s="3" t="s">
        <v>12</v>
      </c>
      <c r="B99" s="3" t="s">
        <v>11</v>
      </c>
      <c r="C99" s="4">
        <v>152</v>
      </c>
      <c r="D99" s="5" t="s">
        <v>9</v>
      </c>
      <c r="E99" s="5">
        <v>2</v>
      </c>
      <c r="F99" s="55">
        <v>16</v>
      </c>
      <c r="G99" s="56">
        <v>51</v>
      </c>
      <c r="H99" s="53" t="s">
        <v>74</v>
      </c>
      <c r="I99" s="33">
        <v>0.26100000000000001</v>
      </c>
      <c r="J99" s="34">
        <v>0.27</v>
      </c>
      <c r="K99" s="34">
        <v>0.39800000000000002</v>
      </c>
      <c r="L99" s="34">
        <v>0.39200000000000002</v>
      </c>
      <c r="M99" s="42">
        <v>0.374</v>
      </c>
      <c r="N99" s="73"/>
      <c r="O99">
        <f t="shared" si="14"/>
        <v>0.26550000000000001</v>
      </c>
      <c r="P99">
        <f t="shared" si="15"/>
        <v>0.39500000000000002</v>
      </c>
      <c r="R99">
        <f t="shared" si="16"/>
        <v>4.4902500000000005</v>
      </c>
      <c r="S99">
        <f t="shared" si="17"/>
        <v>13.437689999999998</v>
      </c>
      <c r="T99">
        <f t="shared" si="18"/>
        <v>-9.1471619162995577</v>
      </c>
      <c r="V99">
        <f t="shared" si="19"/>
        <v>17.927940000000003</v>
      </c>
      <c r="W99" s="55">
        <v>0.05</v>
      </c>
      <c r="X99" s="57">
        <f t="shared" si="20"/>
        <v>2</v>
      </c>
    </row>
    <row r="100" spans="1:24" x14ac:dyDescent="0.3">
      <c r="A100" s="3" t="s">
        <v>12</v>
      </c>
      <c r="B100" s="3" t="s">
        <v>11</v>
      </c>
      <c r="C100" s="4">
        <v>153</v>
      </c>
      <c r="D100" s="5" t="s">
        <v>9</v>
      </c>
      <c r="E100" s="5">
        <v>2</v>
      </c>
      <c r="F100" s="55">
        <v>16</v>
      </c>
      <c r="G100" s="56">
        <v>51</v>
      </c>
      <c r="H100" s="53" t="s">
        <v>74</v>
      </c>
      <c r="I100" s="39">
        <v>0.32500000000000001</v>
      </c>
      <c r="J100" s="40">
        <v>0.32700000000000001</v>
      </c>
      <c r="K100" s="40">
        <v>0.44600000000000001</v>
      </c>
      <c r="L100" s="40">
        <v>0.434</v>
      </c>
      <c r="M100" s="35">
        <v>0.41499999999999998</v>
      </c>
      <c r="N100" s="71"/>
      <c r="O100">
        <f t="shared" si="14"/>
        <v>0.32600000000000001</v>
      </c>
      <c r="P100">
        <f t="shared" si="15"/>
        <v>0.44</v>
      </c>
      <c r="R100">
        <f t="shared" si="16"/>
        <v>5.7430000000000003</v>
      </c>
      <c r="S100">
        <f t="shared" si="17"/>
        <v>14.671479999999997</v>
      </c>
      <c r="T100">
        <f t="shared" si="18"/>
        <v>-9.9525421145374438</v>
      </c>
      <c r="V100">
        <f t="shared" si="19"/>
        <v>20.414480000000001</v>
      </c>
      <c r="W100" s="55">
        <v>0.05</v>
      </c>
      <c r="X100" s="57">
        <f t="shared" si="20"/>
        <v>2</v>
      </c>
    </row>
    <row r="101" spans="1:24" x14ac:dyDescent="0.3">
      <c r="A101" s="3" t="s">
        <v>12</v>
      </c>
      <c r="B101" s="3" t="s">
        <v>11</v>
      </c>
      <c r="C101" s="4">
        <v>154</v>
      </c>
      <c r="D101" s="5" t="s">
        <v>9</v>
      </c>
      <c r="E101" s="5">
        <v>2</v>
      </c>
      <c r="F101" s="57">
        <v>17</v>
      </c>
      <c r="G101" s="58">
        <v>52</v>
      </c>
      <c r="H101" s="51" t="s">
        <v>73</v>
      </c>
      <c r="I101" s="10">
        <v>0.19600000000000001</v>
      </c>
      <c r="J101" s="11">
        <v>0.193</v>
      </c>
      <c r="K101" s="12">
        <v>0.23100000000000001</v>
      </c>
      <c r="L101" s="12">
        <v>0.22700000000000001</v>
      </c>
      <c r="M101" s="21">
        <v>0.223</v>
      </c>
      <c r="N101" s="67"/>
      <c r="O101">
        <f t="shared" si="14"/>
        <v>0.19450000000000001</v>
      </c>
      <c r="P101">
        <f t="shared" si="15"/>
        <v>0.22900000000000001</v>
      </c>
      <c r="R101">
        <f t="shared" si="16"/>
        <v>3.59735</v>
      </c>
      <c r="S101">
        <f t="shared" si="17"/>
        <v>7.3919899999999998</v>
      </c>
      <c r="T101">
        <f t="shared" si="18"/>
        <v>-4.9121611850220264</v>
      </c>
      <c r="V101">
        <f t="shared" si="19"/>
        <v>10.98934</v>
      </c>
      <c r="W101" s="55">
        <v>0.05</v>
      </c>
      <c r="X101" s="57">
        <f t="shared" si="20"/>
        <v>2</v>
      </c>
    </row>
    <row r="102" spans="1:24" x14ac:dyDescent="0.3">
      <c r="A102" s="3" t="s">
        <v>12</v>
      </c>
      <c r="B102" s="3" t="s">
        <v>11</v>
      </c>
      <c r="C102" s="4">
        <v>155</v>
      </c>
      <c r="D102" s="5" t="s">
        <v>9</v>
      </c>
      <c r="E102" s="5">
        <v>2</v>
      </c>
      <c r="F102" s="57">
        <v>17</v>
      </c>
      <c r="G102" s="58">
        <v>52</v>
      </c>
      <c r="H102" s="51" t="s">
        <v>73</v>
      </c>
      <c r="I102" s="30">
        <v>0.214</v>
      </c>
      <c r="J102" s="28">
        <v>0.21299999999999999</v>
      </c>
      <c r="K102" s="11">
        <v>0.25700000000000001</v>
      </c>
      <c r="L102" s="11">
        <v>0.252</v>
      </c>
      <c r="M102" s="18">
        <v>0.251</v>
      </c>
      <c r="N102" s="65"/>
      <c r="O102">
        <f t="shared" si="14"/>
        <v>0.2135</v>
      </c>
      <c r="P102">
        <f t="shared" si="15"/>
        <v>0.2545</v>
      </c>
      <c r="R102">
        <f t="shared" si="16"/>
        <v>3.9327999999999994</v>
      </c>
      <c r="S102">
        <f t="shared" si="17"/>
        <v>8.2412200000000002</v>
      </c>
      <c r="T102">
        <f t="shared" si="18"/>
        <v>-5.4532787312775328</v>
      </c>
      <c r="V102">
        <f t="shared" si="19"/>
        <v>12.174020000000002</v>
      </c>
      <c r="W102" s="55">
        <v>0.05</v>
      </c>
      <c r="X102" s="57">
        <f t="shared" si="20"/>
        <v>2</v>
      </c>
    </row>
    <row r="103" spans="1:24" x14ac:dyDescent="0.3">
      <c r="A103" s="3" t="s">
        <v>12</v>
      </c>
      <c r="B103" s="3" t="s">
        <v>11</v>
      </c>
      <c r="C103" s="4">
        <v>156</v>
      </c>
      <c r="D103" s="5" t="s">
        <v>9</v>
      </c>
      <c r="E103" s="5">
        <v>2</v>
      </c>
      <c r="F103" s="57">
        <v>17</v>
      </c>
      <c r="G103" s="58">
        <v>52</v>
      </c>
      <c r="H103" s="51" t="s">
        <v>73</v>
      </c>
      <c r="I103" s="33">
        <v>0.251</v>
      </c>
      <c r="J103" s="32">
        <v>0.249</v>
      </c>
      <c r="K103" s="28">
        <v>0.28999999999999998</v>
      </c>
      <c r="L103" s="28">
        <v>0.28100000000000003</v>
      </c>
      <c r="M103" s="13">
        <v>0.28299999999999997</v>
      </c>
      <c r="N103" s="63"/>
      <c r="O103">
        <f t="shared" si="14"/>
        <v>0.25</v>
      </c>
      <c r="P103">
        <f t="shared" si="15"/>
        <v>0.28549999999999998</v>
      </c>
      <c r="R103">
        <f t="shared" si="16"/>
        <v>4.6689500000000006</v>
      </c>
      <c r="S103">
        <f t="shared" si="17"/>
        <v>9.1420099999999991</v>
      </c>
      <c r="T103">
        <f t="shared" si="18"/>
        <v>-6.0179427885462546</v>
      </c>
      <c r="V103">
        <f t="shared" si="19"/>
        <v>13.81096</v>
      </c>
      <c r="W103" s="55">
        <v>0.05</v>
      </c>
      <c r="X103" s="57">
        <f t="shared" si="20"/>
        <v>2</v>
      </c>
    </row>
    <row r="104" spans="1:24" x14ac:dyDescent="0.3">
      <c r="A104" s="3" t="s">
        <v>12</v>
      </c>
      <c r="B104" s="3" t="s">
        <v>11</v>
      </c>
      <c r="C104" s="4">
        <v>157</v>
      </c>
      <c r="D104" s="5" t="s">
        <v>9</v>
      </c>
      <c r="E104" s="5">
        <v>2</v>
      </c>
      <c r="F104" s="57">
        <v>17</v>
      </c>
      <c r="G104" s="58">
        <v>53</v>
      </c>
      <c r="H104" s="51" t="s">
        <v>73</v>
      </c>
      <c r="I104" s="36">
        <v>0.27800000000000002</v>
      </c>
      <c r="J104" s="37">
        <v>0.28599999999999998</v>
      </c>
      <c r="K104" s="32">
        <v>0.35399999999999998</v>
      </c>
      <c r="L104" s="32">
        <v>0.34499999999999997</v>
      </c>
      <c r="M104" s="17">
        <v>0.34399999999999997</v>
      </c>
      <c r="N104" s="64"/>
      <c r="O104">
        <f t="shared" si="14"/>
        <v>0.28200000000000003</v>
      </c>
      <c r="P104">
        <f t="shared" si="15"/>
        <v>0.34949999999999998</v>
      </c>
      <c r="R104">
        <f t="shared" si="16"/>
        <v>5.2418711656441728</v>
      </c>
      <c r="S104">
        <f t="shared" si="17"/>
        <v>11.684509202453986</v>
      </c>
      <c r="T104">
        <f t="shared" si="18"/>
        <v>-8.0027555630647011</v>
      </c>
      <c r="V104">
        <f t="shared" si="19"/>
        <v>16.926380368098162</v>
      </c>
      <c r="W104" s="55">
        <v>4.8899999999999999E-2</v>
      </c>
      <c r="X104" s="57">
        <f t="shared" si="20"/>
        <v>2.0449897750511248</v>
      </c>
    </row>
    <row r="105" spans="1:24" x14ac:dyDescent="0.3">
      <c r="A105" s="3" t="s">
        <v>12</v>
      </c>
      <c r="B105" s="3" t="s">
        <v>11</v>
      </c>
      <c r="C105" s="4">
        <v>158</v>
      </c>
      <c r="D105" s="5" t="s">
        <v>9</v>
      </c>
      <c r="E105" s="5">
        <v>2</v>
      </c>
      <c r="F105" s="57">
        <v>17</v>
      </c>
      <c r="G105" s="58">
        <v>53</v>
      </c>
      <c r="H105" s="51" t="s">
        <v>73</v>
      </c>
      <c r="I105" s="30">
        <v>0.221</v>
      </c>
      <c r="J105" s="16">
        <v>0.23400000000000001</v>
      </c>
      <c r="K105" s="16">
        <v>0.31900000000000001</v>
      </c>
      <c r="L105" s="16">
        <v>0.32500000000000001</v>
      </c>
      <c r="M105" s="17">
        <v>0.33100000000000002</v>
      </c>
      <c r="N105" s="64"/>
      <c r="O105">
        <f t="shared" si="14"/>
        <v>0.22750000000000001</v>
      </c>
      <c r="P105">
        <f t="shared" si="15"/>
        <v>0.32200000000000001</v>
      </c>
      <c r="R105">
        <f t="shared" si="16"/>
        <v>4.0199897750511253</v>
      </c>
      <c r="S105">
        <f t="shared" si="17"/>
        <v>11.089560327198363</v>
      </c>
      <c r="T105">
        <f t="shared" si="18"/>
        <v>-7.5264600109280559</v>
      </c>
      <c r="V105">
        <f t="shared" si="19"/>
        <v>15.109550102249489</v>
      </c>
      <c r="W105" s="55">
        <v>4.8899999999999999E-2</v>
      </c>
      <c r="X105" s="57">
        <f t="shared" si="20"/>
        <v>2.0449897750511248</v>
      </c>
    </row>
    <row r="106" spans="1:24" x14ac:dyDescent="0.3">
      <c r="A106" s="3" t="s">
        <v>12</v>
      </c>
      <c r="B106" s="3" t="s">
        <v>11</v>
      </c>
      <c r="C106" s="4">
        <v>159</v>
      </c>
      <c r="D106" s="5" t="s">
        <v>9</v>
      </c>
      <c r="E106" s="5">
        <v>2</v>
      </c>
      <c r="F106" s="57">
        <v>17</v>
      </c>
      <c r="G106" s="58">
        <v>53</v>
      </c>
      <c r="H106" s="51" t="s">
        <v>73</v>
      </c>
      <c r="I106" s="33">
        <v>0.26100000000000001</v>
      </c>
      <c r="J106" s="34">
        <v>0.27700000000000002</v>
      </c>
      <c r="K106" s="32">
        <v>0.36199999999999999</v>
      </c>
      <c r="L106" s="32">
        <v>0.36399999999999999</v>
      </c>
      <c r="M106" s="42">
        <v>0.371</v>
      </c>
      <c r="N106" s="73"/>
      <c r="O106">
        <f t="shared" si="14"/>
        <v>0.26900000000000002</v>
      </c>
      <c r="P106">
        <f t="shared" si="15"/>
        <v>0.36299999999999999</v>
      </c>
      <c r="R106">
        <f t="shared" si="16"/>
        <v>4.8458077709611453</v>
      </c>
      <c r="S106">
        <f t="shared" si="17"/>
        <v>12.375746421267891</v>
      </c>
      <c r="T106">
        <f t="shared" si="18"/>
        <v>-8.3954795746322493</v>
      </c>
      <c r="V106">
        <f t="shared" si="19"/>
        <v>17.221554192229039</v>
      </c>
      <c r="W106" s="55">
        <v>4.8899999999999999E-2</v>
      </c>
      <c r="X106" s="57">
        <f t="shared" si="20"/>
        <v>2.0449897750511248</v>
      </c>
    </row>
    <row r="107" spans="1:24" x14ac:dyDescent="0.3">
      <c r="A107" s="3" t="s">
        <v>12</v>
      </c>
      <c r="B107" s="3" t="s">
        <v>11</v>
      </c>
      <c r="C107" s="4">
        <v>160</v>
      </c>
      <c r="D107" s="5" t="s">
        <v>9</v>
      </c>
      <c r="E107" s="5">
        <v>2</v>
      </c>
      <c r="F107" s="57">
        <v>17</v>
      </c>
      <c r="G107" s="58">
        <v>54</v>
      </c>
      <c r="H107" s="51" t="s">
        <v>73</v>
      </c>
      <c r="I107" s="36">
        <v>0.28299999999999997</v>
      </c>
      <c r="J107" s="34">
        <v>0.27600000000000002</v>
      </c>
      <c r="K107" s="16">
        <v>0.31900000000000001</v>
      </c>
      <c r="L107" s="16">
        <v>0.317</v>
      </c>
      <c r="M107" s="17">
        <v>0.32800000000000001</v>
      </c>
      <c r="N107" s="64"/>
      <c r="O107">
        <f t="shared" si="14"/>
        <v>0.27949999999999997</v>
      </c>
      <c r="P107">
        <f t="shared" si="15"/>
        <v>0.318</v>
      </c>
      <c r="R107">
        <f t="shared" si="16"/>
        <v>5.184474206349206</v>
      </c>
      <c r="S107">
        <f t="shared" si="17"/>
        <v>10.091736111111111</v>
      </c>
      <c r="T107">
        <f t="shared" si="18"/>
        <v>-6.4549138714977756</v>
      </c>
      <c r="V107">
        <f t="shared" si="19"/>
        <v>15.276210317460318</v>
      </c>
      <c r="W107" s="55">
        <v>5.04E-2</v>
      </c>
      <c r="X107" s="57">
        <f t="shared" si="20"/>
        <v>1.9841269841269842</v>
      </c>
    </row>
    <row r="108" spans="1:24" x14ac:dyDescent="0.3">
      <c r="A108" s="3" t="s">
        <v>12</v>
      </c>
      <c r="B108" s="3" t="s">
        <v>11</v>
      </c>
      <c r="C108" s="4">
        <v>161</v>
      </c>
      <c r="D108" s="5" t="s">
        <v>9</v>
      </c>
      <c r="E108" s="5">
        <v>2</v>
      </c>
      <c r="F108" s="57">
        <v>17</v>
      </c>
      <c r="G108" s="58">
        <v>54</v>
      </c>
      <c r="H108" s="51" t="s">
        <v>73</v>
      </c>
      <c r="I108" s="33">
        <v>0.255</v>
      </c>
      <c r="J108" s="34">
        <v>0.26900000000000002</v>
      </c>
      <c r="K108" s="16">
        <v>0.32500000000000001</v>
      </c>
      <c r="L108" s="16">
        <v>0.32300000000000001</v>
      </c>
      <c r="M108" s="17">
        <v>0.32900000000000001</v>
      </c>
      <c r="N108" s="64"/>
      <c r="O108">
        <f t="shared" si="14"/>
        <v>0.26200000000000001</v>
      </c>
      <c r="P108">
        <f t="shared" si="15"/>
        <v>0.32400000000000001</v>
      </c>
      <c r="R108">
        <f t="shared" si="16"/>
        <v>4.728769841269842</v>
      </c>
      <c r="S108">
        <f t="shared" si="17"/>
        <v>10.504007936507936</v>
      </c>
      <c r="T108">
        <f t="shared" si="18"/>
        <v>-6.8079146805973165</v>
      </c>
      <c r="V108">
        <f t="shared" si="19"/>
        <v>15.232777777777782</v>
      </c>
      <c r="W108" s="55">
        <v>5.04E-2</v>
      </c>
      <c r="X108" s="57">
        <f t="shared" si="20"/>
        <v>1.9841269841269842</v>
      </c>
    </row>
    <row r="109" spans="1:24" x14ac:dyDescent="0.3">
      <c r="A109" s="3" t="s">
        <v>12</v>
      </c>
      <c r="B109" s="3" t="s">
        <v>11</v>
      </c>
      <c r="C109" s="4">
        <v>162</v>
      </c>
      <c r="D109" s="5" t="s">
        <v>9</v>
      </c>
      <c r="E109" s="5">
        <v>2</v>
      </c>
      <c r="F109" s="57">
        <v>17</v>
      </c>
      <c r="G109" s="58">
        <v>54</v>
      </c>
      <c r="H109" s="51" t="s">
        <v>73</v>
      </c>
      <c r="I109" s="36">
        <v>0.27100000000000002</v>
      </c>
      <c r="J109" s="34">
        <v>0.28499999999999998</v>
      </c>
      <c r="K109" s="32">
        <v>0.34300000000000003</v>
      </c>
      <c r="L109" s="16">
        <v>0.33400000000000002</v>
      </c>
      <c r="M109" s="31">
        <v>0.32700000000000001</v>
      </c>
      <c r="N109" s="70"/>
      <c r="O109">
        <f t="shared" si="14"/>
        <v>0.27800000000000002</v>
      </c>
      <c r="P109">
        <f t="shared" si="15"/>
        <v>0.33850000000000002</v>
      </c>
      <c r="R109">
        <f t="shared" si="16"/>
        <v>5.044295634920636</v>
      </c>
      <c r="S109">
        <f t="shared" si="17"/>
        <v>10.932450396825397</v>
      </c>
      <c r="T109">
        <f t="shared" si="18"/>
        <v>-7.2238802181318773</v>
      </c>
      <c r="V109">
        <f t="shared" si="19"/>
        <v>15.976746031746035</v>
      </c>
      <c r="W109" s="55">
        <v>5.04E-2</v>
      </c>
      <c r="X109" s="57">
        <f t="shared" si="20"/>
        <v>1.9841269841269842</v>
      </c>
    </row>
    <row r="110" spans="1:24" x14ac:dyDescent="0.3">
      <c r="A110" s="3" t="s">
        <v>13</v>
      </c>
      <c r="B110" s="3" t="s">
        <v>14</v>
      </c>
      <c r="C110" s="4">
        <v>163</v>
      </c>
      <c r="D110" s="5" t="s">
        <v>9</v>
      </c>
      <c r="E110" s="5">
        <v>1</v>
      </c>
      <c r="F110" s="55">
        <v>1</v>
      </c>
      <c r="G110" s="56">
        <v>55</v>
      </c>
      <c r="H110" s="49" t="s">
        <v>71</v>
      </c>
      <c r="I110" s="22">
        <v>0.26500000000000001</v>
      </c>
      <c r="J110" s="14">
        <v>0.26400000000000001</v>
      </c>
      <c r="K110" s="8">
        <v>0.29399999999999998</v>
      </c>
      <c r="L110" s="8">
        <v>0.29099999999999998</v>
      </c>
      <c r="M110" s="23">
        <v>0.315</v>
      </c>
      <c r="N110" s="68"/>
      <c r="O110">
        <f t="shared" si="14"/>
        <v>0.26450000000000001</v>
      </c>
      <c r="P110">
        <f t="shared" si="15"/>
        <v>0.29249999999999998</v>
      </c>
      <c r="R110">
        <f t="shared" si="16"/>
        <v>5.0186116700201211</v>
      </c>
      <c r="S110">
        <f t="shared" si="17"/>
        <v>9.3399999999999981</v>
      </c>
      <c r="T110">
        <f t="shared" si="18"/>
        <v>-5.9632762226306353</v>
      </c>
      <c r="V110">
        <f t="shared" si="19"/>
        <v>14.358611670020119</v>
      </c>
      <c r="W110" s="55">
        <v>4.9700000000000001E-2</v>
      </c>
      <c r="X110" s="57">
        <f t="shared" si="20"/>
        <v>2.0120724346076457</v>
      </c>
    </row>
    <row r="111" spans="1:24" x14ac:dyDescent="0.3">
      <c r="A111" s="3" t="s">
        <v>12</v>
      </c>
      <c r="B111" s="3" t="s">
        <v>14</v>
      </c>
      <c r="C111" s="4">
        <v>164</v>
      </c>
      <c r="D111" s="5" t="s">
        <v>9</v>
      </c>
      <c r="E111" s="5">
        <v>1</v>
      </c>
      <c r="F111" s="55">
        <v>1</v>
      </c>
      <c r="G111" s="56">
        <v>55</v>
      </c>
      <c r="H111" s="49" t="s">
        <v>71</v>
      </c>
      <c r="I111" s="27">
        <v>0.17</v>
      </c>
      <c r="J111" s="43">
        <v>0.16600000000000001</v>
      </c>
      <c r="K111" s="24">
        <v>0.215</v>
      </c>
      <c r="L111" s="24">
        <v>0.21099999999999999</v>
      </c>
      <c r="M111" s="26">
        <v>0.219</v>
      </c>
      <c r="N111" s="69"/>
      <c r="O111">
        <f t="shared" si="14"/>
        <v>0.16800000000000001</v>
      </c>
      <c r="P111">
        <f t="shared" si="15"/>
        <v>0.21299999999999999</v>
      </c>
      <c r="R111">
        <f t="shared" si="16"/>
        <v>3.0479879275653929</v>
      </c>
      <c r="S111">
        <f t="shared" si="17"/>
        <v>7.0445674044265569</v>
      </c>
      <c r="T111">
        <f t="shared" si="18"/>
        <v>-4.6410793446449681</v>
      </c>
      <c r="V111">
        <f t="shared" si="19"/>
        <v>10.092555331991951</v>
      </c>
      <c r="W111" s="55">
        <v>4.9700000000000001E-2</v>
      </c>
      <c r="X111" s="57">
        <f t="shared" si="20"/>
        <v>2.0120724346076457</v>
      </c>
    </row>
    <row r="112" spans="1:24" x14ac:dyDescent="0.3">
      <c r="A112" s="3" t="s">
        <v>15</v>
      </c>
      <c r="B112" s="3" t="s">
        <v>14</v>
      </c>
      <c r="C112" s="4">
        <v>165</v>
      </c>
      <c r="D112" s="5" t="s">
        <v>9</v>
      </c>
      <c r="E112" s="5">
        <v>1</v>
      </c>
      <c r="F112" s="55">
        <v>1</v>
      </c>
      <c r="G112" s="56">
        <v>55</v>
      </c>
      <c r="H112" s="49" t="s">
        <v>71</v>
      </c>
      <c r="I112" s="25">
        <v>0.22600000000000001</v>
      </c>
      <c r="J112" s="24">
        <v>0.22500000000000001</v>
      </c>
      <c r="K112" s="14">
        <v>0.28299999999999997</v>
      </c>
      <c r="L112" s="14">
        <v>0.28000000000000003</v>
      </c>
      <c r="M112" s="23">
        <v>0.29299999999999998</v>
      </c>
      <c r="N112" s="68"/>
      <c r="O112">
        <f t="shared" si="14"/>
        <v>0.22550000000000001</v>
      </c>
      <c r="P112">
        <f t="shared" si="15"/>
        <v>0.28149999999999997</v>
      </c>
      <c r="R112">
        <f t="shared" si="16"/>
        <v>4.1137826961770623</v>
      </c>
      <c r="S112">
        <f t="shared" si="17"/>
        <v>9.2757746478873209</v>
      </c>
      <c r="T112">
        <f t="shared" si="18"/>
        <v>-6.0728479493416918</v>
      </c>
      <c r="V112">
        <f t="shared" si="19"/>
        <v>13.389557344064386</v>
      </c>
      <c r="W112" s="55">
        <v>4.9700000000000001E-2</v>
      </c>
      <c r="X112" s="57">
        <f t="shared" si="20"/>
        <v>2.0120724346076457</v>
      </c>
    </row>
    <row r="113" spans="1:24" x14ac:dyDescent="0.3">
      <c r="A113" s="3" t="s">
        <v>16</v>
      </c>
      <c r="B113" s="3" t="s">
        <v>14</v>
      </c>
      <c r="C113" s="4">
        <v>166</v>
      </c>
      <c r="D113" s="5" t="s">
        <v>9</v>
      </c>
      <c r="E113" s="5">
        <v>1</v>
      </c>
      <c r="F113" s="55">
        <v>1</v>
      </c>
      <c r="G113" s="56">
        <v>56</v>
      </c>
      <c r="H113" s="49" t="s">
        <v>71</v>
      </c>
      <c r="I113" s="22">
        <v>0.253</v>
      </c>
      <c r="J113" s="14">
        <v>0.248</v>
      </c>
      <c r="K113" s="8">
        <v>0.34</v>
      </c>
      <c r="L113" s="8">
        <v>0.33700000000000002</v>
      </c>
      <c r="M113" s="20">
        <v>0.33600000000000002</v>
      </c>
      <c r="N113" s="66"/>
      <c r="O113">
        <f t="shared" si="14"/>
        <v>0.2505</v>
      </c>
      <c r="P113">
        <f t="shared" si="15"/>
        <v>0.33850000000000002</v>
      </c>
      <c r="R113">
        <f t="shared" si="16"/>
        <v>4.4644736842105264</v>
      </c>
      <c r="S113">
        <f t="shared" si="17"/>
        <v>11.427085020242913</v>
      </c>
      <c r="T113">
        <f t="shared" si="18"/>
        <v>-7.7316848084737684</v>
      </c>
      <c r="V113">
        <f t="shared" si="19"/>
        <v>15.891558704453443</v>
      </c>
      <c r="W113" s="55">
        <v>4.9399999999999999E-2</v>
      </c>
      <c r="X113" s="57">
        <f t="shared" si="20"/>
        <v>2.0242914979757085</v>
      </c>
    </row>
    <row r="114" spans="1:24" x14ac:dyDescent="0.3">
      <c r="A114" s="3" t="s">
        <v>17</v>
      </c>
      <c r="B114" s="3" t="s">
        <v>14</v>
      </c>
      <c r="C114" s="4">
        <v>167</v>
      </c>
      <c r="D114" s="5" t="s">
        <v>9</v>
      </c>
      <c r="E114" s="5">
        <v>1</v>
      </c>
      <c r="F114" s="55">
        <v>1</v>
      </c>
      <c r="G114" s="56">
        <v>56</v>
      </c>
      <c r="H114" s="49" t="s">
        <v>71</v>
      </c>
      <c r="I114" s="25">
        <v>0.18099999999999999</v>
      </c>
      <c r="J114" s="24">
        <v>0.17699999999999999</v>
      </c>
      <c r="K114" s="14">
        <v>0.28100000000000003</v>
      </c>
      <c r="L114" s="14">
        <v>0.27700000000000002</v>
      </c>
      <c r="M114" s="23">
        <v>0.26100000000000001</v>
      </c>
      <c r="N114" s="68"/>
      <c r="O114">
        <f t="shared" si="14"/>
        <v>0.17899999999999999</v>
      </c>
      <c r="P114">
        <f t="shared" si="15"/>
        <v>0.27900000000000003</v>
      </c>
      <c r="R114">
        <f t="shared" si="16"/>
        <v>2.9985829959514163</v>
      </c>
      <c r="S114">
        <f t="shared" si="17"/>
        <v>9.6914979757085025</v>
      </c>
      <c r="T114">
        <f t="shared" si="18"/>
        <v>-6.7481242386206777</v>
      </c>
      <c r="V114">
        <f t="shared" si="19"/>
        <v>12.690080971659922</v>
      </c>
      <c r="W114" s="55">
        <v>4.9399999999999999E-2</v>
      </c>
      <c r="X114" s="57">
        <f t="shared" si="20"/>
        <v>2.0242914979757085</v>
      </c>
    </row>
    <row r="115" spans="1:24" x14ac:dyDescent="0.3">
      <c r="A115" s="3" t="s">
        <v>18</v>
      </c>
      <c r="B115" s="3" t="s">
        <v>14</v>
      </c>
      <c r="C115" s="4">
        <v>168</v>
      </c>
      <c r="D115" s="5" t="s">
        <v>9</v>
      </c>
      <c r="E115" s="5">
        <v>1</v>
      </c>
      <c r="F115" s="55">
        <v>1</v>
      </c>
      <c r="G115" s="56">
        <v>56</v>
      </c>
      <c r="H115" s="49" t="s">
        <v>71</v>
      </c>
      <c r="I115" s="25">
        <v>0.20499999999999999</v>
      </c>
      <c r="J115" s="24">
        <v>0.19800000000000001</v>
      </c>
      <c r="K115" s="8">
        <v>0.29099999999999998</v>
      </c>
      <c r="L115" s="14">
        <v>0.28399999999999997</v>
      </c>
      <c r="M115" s="23">
        <v>0.27800000000000002</v>
      </c>
      <c r="N115" s="68"/>
      <c r="O115">
        <f t="shared" si="14"/>
        <v>0.20150000000000001</v>
      </c>
      <c r="P115">
        <f t="shared" si="15"/>
        <v>0.28749999999999998</v>
      </c>
      <c r="R115">
        <f t="shared" si="16"/>
        <v>3.5126518218623484</v>
      </c>
      <c r="S115">
        <f t="shared" si="17"/>
        <v>9.8173279352226697</v>
      </c>
      <c r="T115">
        <f t="shared" si="18"/>
        <v>-6.7282141354460361</v>
      </c>
      <c r="V115">
        <f t="shared" si="19"/>
        <v>13.329979757085022</v>
      </c>
      <c r="W115" s="55">
        <v>4.9399999999999999E-2</v>
      </c>
      <c r="X115" s="57">
        <f t="shared" si="20"/>
        <v>2.0242914979757085</v>
      </c>
    </row>
    <row r="116" spans="1:24" x14ac:dyDescent="0.3">
      <c r="A116" s="3" t="s">
        <v>19</v>
      </c>
      <c r="B116" s="3" t="s">
        <v>14</v>
      </c>
      <c r="C116" s="4">
        <v>169</v>
      </c>
      <c r="D116" s="5" t="s">
        <v>9</v>
      </c>
      <c r="E116" s="5">
        <v>1</v>
      </c>
      <c r="F116" s="55">
        <v>1</v>
      </c>
      <c r="G116" s="56">
        <v>57</v>
      </c>
      <c r="H116" s="49" t="s">
        <v>71</v>
      </c>
      <c r="I116" s="25">
        <v>0.216</v>
      </c>
      <c r="J116" s="24">
        <v>0.216</v>
      </c>
      <c r="K116" s="14">
        <v>0.27400000000000002</v>
      </c>
      <c r="L116" s="14">
        <v>0.27300000000000002</v>
      </c>
      <c r="M116" s="23">
        <v>0.27700000000000002</v>
      </c>
      <c r="N116" s="68"/>
      <c r="O116">
        <f t="shared" si="14"/>
        <v>0.216</v>
      </c>
      <c r="P116">
        <f t="shared" si="15"/>
        <v>0.27350000000000002</v>
      </c>
      <c r="R116">
        <f t="shared" si="16"/>
        <v>3.920674044265593</v>
      </c>
      <c r="S116">
        <f t="shared" si="17"/>
        <v>9.0427062374245466</v>
      </c>
      <c r="T116">
        <f t="shared" si="18"/>
        <v>-5.9942212997535993</v>
      </c>
      <c r="V116">
        <f t="shared" si="19"/>
        <v>12.963380281690142</v>
      </c>
      <c r="W116" s="55">
        <v>4.9700000000000001E-2</v>
      </c>
      <c r="X116" s="57">
        <f t="shared" si="20"/>
        <v>2.0120724346076457</v>
      </c>
    </row>
    <row r="117" spans="1:24" x14ac:dyDescent="0.3">
      <c r="A117" s="3" t="s">
        <v>20</v>
      </c>
      <c r="B117" s="3" t="s">
        <v>14</v>
      </c>
      <c r="C117" s="4">
        <v>170</v>
      </c>
      <c r="D117" s="5" t="s">
        <v>9</v>
      </c>
      <c r="E117" s="5">
        <v>1</v>
      </c>
      <c r="F117" s="55">
        <v>1</v>
      </c>
      <c r="G117" s="56">
        <v>57</v>
      </c>
      <c r="H117" s="49" t="s">
        <v>71</v>
      </c>
      <c r="I117" s="25">
        <v>0.19800000000000001</v>
      </c>
      <c r="J117" s="24">
        <v>0.193</v>
      </c>
      <c r="K117" s="14">
        <v>0.25900000000000001</v>
      </c>
      <c r="L117" s="14">
        <v>0.25600000000000001</v>
      </c>
      <c r="M117" s="26">
        <v>0.255</v>
      </c>
      <c r="N117" s="69"/>
      <c r="O117">
        <f t="shared" si="14"/>
        <v>0.19550000000000001</v>
      </c>
      <c r="P117">
        <f t="shared" si="15"/>
        <v>0.25750000000000001</v>
      </c>
      <c r="R117">
        <f t="shared" si="16"/>
        <v>3.4974849094567397</v>
      </c>
      <c r="S117">
        <f t="shared" si="17"/>
        <v>8.5913883299798783</v>
      </c>
      <c r="T117">
        <f t="shared" si="18"/>
        <v>-5.7609193661690918</v>
      </c>
      <c r="V117">
        <f t="shared" si="19"/>
        <v>12.088873239436619</v>
      </c>
      <c r="W117" s="55">
        <v>4.9700000000000001E-2</v>
      </c>
      <c r="X117" s="57">
        <f t="shared" si="20"/>
        <v>2.0120724346076457</v>
      </c>
    </row>
    <row r="118" spans="1:24" x14ac:dyDescent="0.3">
      <c r="A118" s="3" t="s">
        <v>21</v>
      </c>
      <c r="B118" s="3" t="s">
        <v>14</v>
      </c>
      <c r="C118" s="4">
        <v>171</v>
      </c>
      <c r="D118" s="5" t="s">
        <v>9</v>
      </c>
      <c r="E118" s="5">
        <v>1</v>
      </c>
      <c r="F118" s="55">
        <v>1</v>
      </c>
      <c r="G118" s="56">
        <v>57</v>
      </c>
      <c r="H118" s="49" t="s">
        <v>71</v>
      </c>
      <c r="I118" s="22">
        <v>0.248</v>
      </c>
      <c r="J118" s="14">
        <v>0.245</v>
      </c>
      <c r="K118" s="8">
        <v>0.308</v>
      </c>
      <c r="L118" s="8">
        <v>0.30399999999999999</v>
      </c>
      <c r="M118" s="20">
        <v>0.32700000000000001</v>
      </c>
      <c r="N118" s="66"/>
      <c r="O118">
        <f t="shared" si="14"/>
        <v>0.2465</v>
      </c>
      <c r="P118">
        <f t="shared" si="15"/>
        <v>0.30599999999999999</v>
      </c>
      <c r="R118">
        <f t="shared" si="16"/>
        <v>4.5056841046277665</v>
      </c>
      <c r="S118">
        <f t="shared" si="17"/>
        <v>10.069507042253521</v>
      </c>
      <c r="T118">
        <f t="shared" si="18"/>
        <v>-6.5145260941552303</v>
      </c>
      <c r="V118">
        <f t="shared" si="19"/>
        <v>14.575191146881288</v>
      </c>
      <c r="W118" s="55">
        <v>4.9700000000000001E-2</v>
      </c>
      <c r="X118" s="57">
        <f t="shared" si="20"/>
        <v>2.0120724346076457</v>
      </c>
    </row>
    <row r="119" spans="1:24" x14ac:dyDescent="0.3">
      <c r="A119" s="3" t="s">
        <v>22</v>
      </c>
      <c r="B119" s="3" t="s">
        <v>14</v>
      </c>
      <c r="C119" s="4">
        <v>172</v>
      </c>
      <c r="D119" s="5" t="s">
        <v>9</v>
      </c>
      <c r="E119" s="5">
        <v>1</v>
      </c>
      <c r="F119" s="57">
        <v>2</v>
      </c>
      <c r="G119" s="58">
        <v>58</v>
      </c>
      <c r="H119" s="48" t="s">
        <v>72</v>
      </c>
      <c r="I119" s="22">
        <v>0.28399999999999997</v>
      </c>
      <c r="J119" s="14">
        <v>0.28000000000000003</v>
      </c>
      <c r="K119" s="8">
        <v>0.317</v>
      </c>
      <c r="L119" s="8">
        <v>0.312</v>
      </c>
      <c r="M119" s="20">
        <v>0.34</v>
      </c>
      <c r="N119" s="66"/>
      <c r="O119">
        <f t="shared" si="14"/>
        <v>0.28200000000000003</v>
      </c>
      <c r="P119">
        <f t="shared" si="15"/>
        <v>0.3145</v>
      </c>
      <c r="R119">
        <f t="shared" si="16"/>
        <v>5.315681362725452</v>
      </c>
      <c r="S119">
        <f t="shared" si="17"/>
        <v>10.025801603206412</v>
      </c>
      <c r="T119">
        <f t="shared" si="18"/>
        <v>-6.3569045120159196</v>
      </c>
      <c r="V119">
        <f t="shared" si="19"/>
        <v>15.341482965931867</v>
      </c>
      <c r="W119" s="55">
        <v>4.99E-2</v>
      </c>
      <c r="X119" s="57">
        <f t="shared" si="20"/>
        <v>2.0040080160320644</v>
      </c>
    </row>
    <row r="120" spans="1:24" x14ac:dyDescent="0.3">
      <c r="A120" s="3" t="s">
        <v>23</v>
      </c>
      <c r="B120" s="3" t="s">
        <v>14</v>
      </c>
      <c r="C120" s="4">
        <v>173</v>
      </c>
      <c r="D120" s="5" t="s">
        <v>9</v>
      </c>
      <c r="E120" s="5">
        <v>1</v>
      </c>
      <c r="F120" s="57">
        <v>2</v>
      </c>
      <c r="G120" s="58">
        <v>58</v>
      </c>
      <c r="H120" s="48" t="s">
        <v>72</v>
      </c>
      <c r="I120" s="22">
        <v>0.23100000000000001</v>
      </c>
      <c r="J120" s="24">
        <v>0.22900000000000001</v>
      </c>
      <c r="K120" s="14">
        <v>0.27600000000000002</v>
      </c>
      <c r="L120" s="14">
        <v>0.27300000000000002</v>
      </c>
      <c r="M120" s="23">
        <v>0.30099999999999999</v>
      </c>
      <c r="N120" s="68"/>
      <c r="O120">
        <f t="shared" si="14"/>
        <v>0.23</v>
      </c>
      <c r="P120">
        <f t="shared" si="15"/>
        <v>0.27450000000000002</v>
      </c>
      <c r="R120">
        <f t="shared" si="16"/>
        <v>4.2435370741482981</v>
      </c>
      <c r="S120">
        <f t="shared" si="17"/>
        <v>8.9094088176352724</v>
      </c>
      <c r="T120">
        <f t="shared" si="18"/>
        <v>-5.6452542376959496</v>
      </c>
      <c r="V120">
        <f t="shared" si="19"/>
        <v>13.15294589178357</v>
      </c>
      <c r="W120" s="55">
        <v>4.99E-2</v>
      </c>
      <c r="X120" s="57">
        <f t="shared" si="20"/>
        <v>2.0040080160320644</v>
      </c>
    </row>
    <row r="121" spans="1:24" x14ac:dyDescent="0.3">
      <c r="A121" s="3" t="s">
        <v>24</v>
      </c>
      <c r="B121" s="3" t="s">
        <v>14</v>
      </c>
      <c r="C121" s="4">
        <v>174</v>
      </c>
      <c r="D121" s="5" t="s">
        <v>9</v>
      </c>
      <c r="E121" s="5">
        <v>1</v>
      </c>
      <c r="F121" s="57">
        <v>2</v>
      </c>
      <c r="G121" s="58">
        <v>58</v>
      </c>
      <c r="H121" s="48" t="s">
        <v>72</v>
      </c>
      <c r="I121" s="25">
        <v>0.222</v>
      </c>
      <c r="J121" s="24">
        <v>0.221</v>
      </c>
      <c r="K121" s="14">
        <v>0.27</v>
      </c>
      <c r="L121" s="14">
        <v>0.26800000000000002</v>
      </c>
      <c r="M121" s="23">
        <v>0.28799999999999998</v>
      </c>
      <c r="N121" s="68"/>
      <c r="O121">
        <f t="shared" si="14"/>
        <v>0.2215</v>
      </c>
      <c r="P121">
        <f t="shared" si="15"/>
        <v>0.26900000000000002</v>
      </c>
      <c r="R121">
        <f t="shared" si="16"/>
        <v>4.062975951903808</v>
      </c>
      <c r="S121">
        <f t="shared" si="17"/>
        <v>8.7691883767535099</v>
      </c>
      <c r="T121">
        <f t="shared" si="18"/>
        <v>-5.6260673112311901</v>
      </c>
      <c r="V121">
        <f t="shared" si="19"/>
        <v>12.832164328657315</v>
      </c>
      <c r="W121" s="55">
        <v>4.99E-2</v>
      </c>
      <c r="X121" s="57">
        <f t="shared" si="20"/>
        <v>2.0040080160320644</v>
      </c>
    </row>
    <row r="122" spans="1:24" x14ac:dyDescent="0.3">
      <c r="A122" s="3" t="s">
        <v>25</v>
      </c>
      <c r="B122" s="3" t="s">
        <v>14</v>
      </c>
      <c r="C122" s="4">
        <v>175</v>
      </c>
      <c r="D122" s="5" t="s">
        <v>9</v>
      </c>
      <c r="E122" s="5">
        <v>1</v>
      </c>
      <c r="F122" s="57">
        <v>2</v>
      </c>
      <c r="G122" s="58">
        <v>59</v>
      </c>
      <c r="H122" s="48" t="s">
        <v>72</v>
      </c>
      <c r="I122" s="25">
        <v>0.186</v>
      </c>
      <c r="J122" s="24">
        <v>0.183</v>
      </c>
      <c r="K122" s="24">
        <v>0.22900000000000001</v>
      </c>
      <c r="L122" s="24">
        <v>0.22700000000000001</v>
      </c>
      <c r="M122" s="26">
        <v>0.22800000000000001</v>
      </c>
      <c r="N122" s="69"/>
      <c r="O122">
        <f t="shared" si="14"/>
        <v>0.1845</v>
      </c>
      <c r="P122">
        <f t="shared" si="15"/>
        <v>0.22800000000000001</v>
      </c>
      <c r="R122">
        <f t="shared" si="16"/>
        <v>3.3374254473161038</v>
      </c>
      <c r="S122">
        <f t="shared" si="17"/>
        <v>7.405139165009941</v>
      </c>
      <c r="T122">
        <f t="shared" si="18"/>
        <v>-4.8436066803912876</v>
      </c>
      <c r="V122">
        <f t="shared" si="19"/>
        <v>10.742564612326047</v>
      </c>
      <c r="W122" s="55">
        <v>5.0299999999999997E-2</v>
      </c>
      <c r="X122" s="57">
        <f t="shared" si="20"/>
        <v>1.988071570576541</v>
      </c>
    </row>
    <row r="123" spans="1:24" x14ac:dyDescent="0.3">
      <c r="A123" s="3" t="s">
        <v>26</v>
      </c>
      <c r="B123" s="3" t="s">
        <v>14</v>
      </c>
      <c r="C123" s="4">
        <v>176</v>
      </c>
      <c r="D123" s="5" t="s">
        <v>9</v>
      </c>
      <c r="E123" s="5">
        <v>1</v>
      </c>
      <c r="F123" s="57">
        <v>2</v>
      </c>
      <c r="G123" s="58">
        <v>59</v>
      </c>
      <c r="H123" s="48" t="s">
        <v>72</v>
      </c>
      <c r="I123" s="22">
        <v>0.246</v>
      </c>
      <c r="J123" s="14">
        <v>0.246</v>
      </c>
      <c r="K123" s="8">
        <v>0.30399999999999999</v>
      </c>
      <c r="L123" s="8">
        <v>0.30399999999999999</v>
      </c>
      <c r="M123" s="20">
        <v>0.32400000000000001</v>
      </c>
      <c r="N123" s="66"/>
      <c r="O123">
        <f t="shared" si="14"/>
        <v>0.246</v>
      </c>
      <c r="P123">
        <f t="shared" si="15"/>
        <v>0.30399999999999999</v>
      </c>
      <c r="R123">
        <f t="shared" si="16"/>
        <v>4.4499005964214726</v>
      </c>
      <c r="S123">
        <f t="shared" si="17"/>
        <v>9.8735188866799195</v>
      </c>
      <c r="T123">
        <f t="shared" si="18"/>
        <v>-6.2829817497220191</v>
      </c>
      <c r="V123">
        <f t="shared" si="19"/>
        <v>14.323419483101393</v>
      </c>
      <c r="W123" s="55">
        <v>5.0299999999999997E-2</v>
      </c>
      <c r="X123" s="57">
        <f t="shared" si="20"/>
        <v>1.988071570576541</v>
      </c>
    </row>
    <row r="124" spans="1:24" x14ac:dyDescent="0.3">
      <c r="A124" s="3" t="s">
        <v>27</v>
      </c>
      <c r="B124" s="3" t="s">
        <v>14</v>
      </c>
      <c r="C124" s="4">
        <v>177</v>
      </c>
      <c r="D124" s="5" t="s">
        <v>9</v>
      </c>
      <c r="E124" s="5">
        <v>1</v>
      </c>
      <c r="F124" s="57">
        <v>2</v>
      </c>
      <c r="G124" s="58">
        <v>59</v>
      </c>
      <c r="H124" s="48" t="s">
        <v>72</v>
      </c>
      <c r="I124" s="25">
        <v>0.22500000000000001</v>
      </c>
      <c r="J124" s="24">
        <v>0.22</v>
      </c>
      <c r="K124" s="14">
        <v>0.27200000000000002</v>
      </c>
      <c r="L124" s="14">
        <v>0.26700000000000002</v>
      </c>
      <c r="M124" s="23">
        <v>0.28199999999999997</v>
      </c>
      <c r="N124" s="68"/>
      <c r="O124">
        <f t="shared" si="14"/>
        <v>0.2225</v>
      </c>
      <c r="P124">
        <f t="shared" si="15"/>
        <v>0.26950000000000002</v>
      </c>
      <c r="R124">
        <f t="shared" si="16"/>
        <v>4.0524850894632216</v>
      </c>
      <c r="S124">
        <f t="shared" si="17"/>
        <v>8.7098807157057649</v>
      </c>
      <c r="T124">
        <f t="shared" si="18"/>
        <v>-5.579555448594288</v>
      </c>
      <c r="V124">
        <f t="shared" si="19"/>
        <v>12.762365805168988</v>
      </c>
      <c r="W124" s="55">
        <v>5.0299999999999997E-2</v>
      </c>
      <c r="X124" s="57">
        <f t="shared" si="20"/>
        <v>1.988071570576541</v>
      </c>
    </row>
    <row r="125" spans="1:24" x14ac:dyDescent="0.3">
      <c r="A125" s="3" t="s">
        <v>28</v>
      </c>
      <c r="B125" s="3" t="s">
        <v>14</v>
      </c>
      <c r="C125" s="4">
        <v>178</v>
      </c>
      <c r="D125" s="5" t="s">
        <v>9</v>
      </c>
      <c r="E125" s="5">
        <v>1</v>
      </c>
      <c r="F125" s="57">
        <v>2</v>
      </c>
      <c r="G125" s="58">
        <v>60</v>
      </c>
      <c r="H125" s="48" t="s">
        <v>72</v>
      </c>
      <c r="I125" s="25">
        <v>0.186</v>
      </c>
      <c r="J125" s="24">
        <v>0.182</v>
      </c>
      <c r="K125" s="24">
        <v>0.224</v>
      </c>
      <c r="L125" s="24">
        <v>0.221</v>
      </c>
      <c r="M125" s="26">
        <v>0.23699999999999999</v>
      </c>
      <c r="N125" s="69"/>
      <c r="O125">
        <f t="shared" si="14"/>
        <v>0.184</v>
      </c>
      <c r="P125">
        <f t="shared" si="15"/>
        <v>0.2225</v>
      </c>
      <c r="R125">
        <f t="shared" si="16"/>
        <v>3.3732500000000001</v>
      </c>
      <c r="S125">
        <f t="shared" si="17"/>
        <v>7.2310700000000008</v>
      </c>
      <c r="T125">
        <f t="shared" si="18"/>
        <v>-4.6349057929515416</v>
      </c>
      <c r="V125">
        <f t="shared" si="19"/>
        <v>10.604320000000001</v>
      </c>
      <c r="W125" s="55">
        <v>0.05</v>
      </c>
      <c r="X125" s="57">
        <f t="shared" si="20"/>
        <v>2</v>
      </c>
    </row>
    <row r="126" spans="1:24" x14ac:dyDescent="0.3">
      <c r="A126" s="3" t="s">
        <v>29</v>
      </c>
      <c r="B126" s="3" t="s">
        <v>14</v>
      </c>
      <c r="C126" s="4">
        <v>179</v>
      </c>
      <c r="D126" s="5" t="s">
        <v>9</v>
      </c>
      <c r="E126" s="5">
        <v>1</v>
      </c>
      <c r="F126" s="57">
        <v>2</v>
      </c>
      <c r="G126" s="58">
        <v>60</v>
      </c>
      <c r="H126" s="48" t="s">
        <v>72</v>
      </c>
      <c r="I126" s="25">
        <v>0.219</v>
      </c>
      <c r="J126" s="24">
        <v>0.216</v>
      </c>
      <c r="K126" s="14">
        <v>0.26400000000000001</v>
      </c>
      <c r="L126" s="14">
        <v>0.26100000000000001</v>
      </c>
      <c r="M126" s="23">
        <v>0.28499999999999998</v>
      </c>
      <c r="N126" s="68"/>
      <c r="O126">
        <f t="shared" si="14"/>
        <v>0.2175</v>
      </c>
      <c r="P126">
        <f t="shared" si="15"/>
        <v>0.26250000000000001</v>
      </c>
      <c r="R126">
        <f t="shared" si="16"/>
        <v>3.99</v>
      </c>
      <c r="S126">
        <f t="shared" si="17"/>
        <v>8.5268999999999995</v>
      </c>
      <c r="T126">
        <f t="shared" si="18"/>
        <v>-5.4171356828193833</v>
      </c>
      <c r="V126">
        <f t="shared" si="19"/>
        <v>12.516900000000001</v>
      </c>
      <c r="W126" s="55">
        <v>0.05</v>
      </c>
      <c r="X126" s="57">
        <f t="shared" si="20"/>
        <v>2</v>
      </c>
    </row>
    <row r="127" spans="1:24" x14ac:dyDescent="0.3">
      <c r="A127" s="3" t="s">
        <v>30</v>
      </c>
      <c r="B127" s="3" t="s">
        <v>14</v>
      </c>
      <c r="C127" s="4">
        <v>180</v>
      </c>
      <c r="D127" s="5" t="s">
        <v>9</v>
      </c>
      <c r="E127" s="5">
        <v>1</v>
      </c>
      <c r="F127" s="57">
        <v>2</v>
      </c>
      <c r="G127" s="58">
        <v>60</v>
      </c>
      <c r="H127" s="48" t="s">
        <v>72</v>
      </c>
      <c r="I127" s="22">
        <v>0.26200000000000001</v>
      </c>
      <c r="J127" s="14">
        <v>0.25800000000000001</v>
      </c>
      <c r="K127" s="8">
        <v>0.30399999999999999</v>
      </c>
      <c r="L127" s="8">
        <v>0.30099999999999999</v>
      </c>
      <c r="M127" s="23">
        <v>0.314</v>
      </c>
      <c r="N127" s="68"/>
      <c r="O127">
        <f t="shared" si="14"/>
        <v>0.26</v>
      </c>
      <c r="P127">
        <f t="shared" si="15"/>
        <v>0.30249999999999999</v>
      </c>
      <c r="R127">
        <f t="shared" si="16"/>
        <v>4.8272500000000003</v>
      </c>
      <c r="S127">
        <f t="shared" si="17"/>
        <v>9.7343499999999992</v>
      </c>
      <c r="T127">
        <f t="shared" si="18"/>
        <v>-6.2921366299559471</v>
      </c>
      <c r="V127">
        <f t="shared" si="19"/>
        <v>14.561600000000002</v>
      </c>
      <c r="W127" s="55">
        <v>0.05</v>
      </c>
      <c r="X127" s="57">
        <f t="shared" si="20"/>
        <v>2</v>
      </c>
    </row>
    <row r="128" spans="1:24" x14ac:dyDescent="0.3">
      <c r="A128" s="3" t="s">
        <v>31</v>
      </c>
      <c r="B128" s="3" t="s">
        <v>14</v>
      </c>
      <c r="C128" s="4">
        <v>181</v>
      </c>
      <c r="D128" s="5" t="s">
        <v>9</v>
      </c>
      <c r="E128" s="5">
        <v>1</v>
      </c>
      <c r="F128" s="55">
        <v>3</v>
      </c>
      <c r="G128" s="56">
        <v>61</v>
      </c>
      <c r="H128" s="49" t="s">
        <v>71</v>
      </c>
      <c r="I128" s="19">
        <v>0.29799999999999999</v>
      </c>
      <c r="J128" s="8">
        <v>0.29599999999999999</v>
      </c>
      <c r="K128" s="7">
        <v>0.35499999999999998</v>
      </c>
      <c r="L128" s="7">
        <v>0.35099999999999998</v>
      </c>
      <c r="M128" s="20">
        <v>0.36699999999999999</v>
      </c>
      <c r="N128" s="66"/>
      <c r="O128">
        <f t="shared" si="14"/>
        <v>0.29699999999999999</v>
      </c>
      <c r="P128">
        <f t="shared" si="15"/>
        <v>0.35299999999999998</v>
      </c>
      <c r="R128">
        <f t="shared" si="16"/>
        <v>5.4652694610778445</v>
      </c>
      <c r="S128">
        <f t="shared" si="17"/>
        <v>11.399520958083832</v>
      </c>
      <c r="T128">
        <f t="shared" si="18"/>
        <v>-7.3546441107075982</v>
      </c>
      <c r="V128">
        <f t="shared" si="19"/>
        <v>16.864790419161679</v>
      </c>
      <c r="W128" s="55">
        <v>5.0099999999999999E-2</v>
      </c>
      <c r="X128" s="57">
        <f t="shared" si="20"/>
        <v>1.9960079840319362</v>
      </c>
    </row>
    <row r="129" spans="1:24" x14ac:dyDescent="0.3">
      <c r="A129" s="3" t="s">
        <v>32</v>
      </c>
      <c r="B129" s="3" t="s">
        <v>14</v>
      </c>
      <c r="C129" s="4">
        <v>182</v>
      </c>
      <c r="D129" s="5" t="s">
        <v>9</v>
      </c>
      <c r="E129" s="5">
        <v>1</v>
      </c>
      <c r="F129" s="55">
        <v>3</v>
      </c>
      <c r="G129" s="56">
        <v>61</v>
      </c>
      <c r="H129" s="49" t="s">
        <v>71</v>
      </c>
      <c r="I129" s="19">
        <v>0.33500000000000002</v>
      </c>
      <c r="J129" s="8">
        <v>0.33400000000000002</v>
      </c>
      <c r="K129" s="12">
        <v>0.41</v>
      </c>
      <c r="L129" s="12">
        <v>0.40899999999999997</v>
      </c>
      <c r="M129" s="9">
        <v>0.40799999999999997</v>
      </c>
      <c r="N129" s="62"/>
      <c r="O129">
        <f t="shared" si="14"/>
        <v>0.33450000000000002</v>
      </c>
      <c r="P129">
        <f t="shared" si="15"/>
        <v>0.40949999999999998</v>
      </c>
      <c r="R129">
        <f t="shared" si="16"/>
        <v>6.0946107784431138</v>
      </c>
      <c r="S129">
        <f t="shared" si="17"/>
        <v>13.322455089820357</v>
      </c>
      <c r="T129">
        <f t="shared" si="18"/>
        <v>-8.7706939124994587</v>
      </c>
      <c r="V129">
        <f t="shared" si="19"/>
        <v>19.417065868263474</v>
      </c>
      <c r="W129" s="55">
        <v>5.0099999999999999E-2</v>
      </c>
      <c r="X129" s="57">
        <f t="shared" si="20"/>
        <v>1.9960079840319362</v>
      </c>
    </row>
    <row r="130" spans="1:24" x14ac:dyDescent="0.3">
      <c r="A130" s="3" t="s">
        <v>33</v>
      </c>
      <c r="B130" s="3" t="s">
        <v>14</v>
      </c>
      <c r="C130" s="4">
        <v>183</v>
      </c>
      <c r="D130" s="5" t="s">
        <v>9</v>
      </c>
      <c r="E130" s="5">
        <v>1</v>
      </c>
      <c r="F130" s="55">
        <v>3</v>
      </c>
      <c r="G130" s="56">
        <v>61</v>
      </c>
      <c r="H130" s="49" t="s">
        <v>71</v>
      </c>
      <c r="I130" s="19">
        <v>0.311</v>
      </c>
      <c r="J130" s="8">
        <v>0.312</v>
      </c>
      <c r="K130" s="7">
        <v>0.39</v>
      </c>
      <c r="L130" s="7">
        <v>0.39</v>
      </c>
      <c r="M130" s="9">
        <v>0.39100000000000001</v>
      </c>
      <c r="N130" s="62"/>
      <c r="O130">
        <f t="shared" si="14"/>
        <v>0.3115</v>
      </c>
      <c r="P130">
        <f t="shared" si="15"/>
        <v>0.39</v>
      </c>
      <c r="R130">
        <f t="shared" si="16"/>
        <v>5.6314870259481049</v>
      </c>
      <c r="S130">
        <f t="shared" si="17"/>
        <v>12.757355289421158</v>
      </c>
      <c r="T130">
        <f t="shared" si="18"/>
        <v>-8.3900912947202588</v>
      </c>
      <c r="V130">
        <f t="shared" si="19"/>
        <v>18.388842315369264</v>
      </c>
      <c r="W130" s="55">
        <v>5.0099999999999999E-2</v>
      </c>
      <c r="X130" s="57">
        <f t="shared" si="20"/>
        <v>1.9960079840319362</v>
      </c>
    </row>
    <row r="131" spans="1:24" x14ac:dyDescent="0.3">
      <c r="A131" s="3" t="s">
        <v>34</v>
      </c>
      <c r="B131" s="3" t="s">
        <v>14</v>
      </c>
      <c r="C131" s="4">
        <v>184</v>
      </c>
      <c r="D131" s="5" t="s">
        <v>9</v>
      </c>
      <c r="E131" s="5">
        <v>1</v>
      </c>
      <c r="F131" s="55">
        <v>3</v>
      </c>
      <c r="G131" s="56">
        <v>62</v>
      </c>
      <c r="H131" s="49" t="s">
        <v>71</v>
      </c>
      <c r="I131" s="22">
        <v>0.28599999999999998</v>
      </c>
      <c r="J131" s="14">
        <v>0.28499999999999998</v>
      </c>
      <c r="K131" s="7">
        <v>0.38</v>
      </c>
      <c r="L131" s="7">
        <v>0.378</v>
      </c>
      <c r="M131" s="20">
        <v>0.374</v>
      </c>
      <c r="N131" s="66"/>
      <c r="O131">
        <f t="shared" si="14"/>
        <v>0.28549999999999998</v>
      </c>
      <c r="P131">
        <f t="shared" si="15"/>
        <v>0.379</v>
      </c>
      <c r="R131">
        <f t="shared" si="16"/>
        <v>5.0618499999999997</v>
      </c>
      <c r="S131">
        <f t="shared" si="17"/>
        <v>12.591369999999998</v>
      </c>
      <c r="T131">
        <f t="shared" si="18"/>
        <v>-8.3881473964757678</v>
      </c>
      <c r="V131">
        <f t="shared" si="19"/>
        <v>17.653220000000001</v>
      </c>
      <c r="W131" s="55">
        <v>0.05</v>
      </c>
      <c r="X131" s="57">
        <f t="shared" si="20"/>
        <v>2</v>
      </c>
    </row>
    <row r="132" spans="1:24" x14ac:dyDescent="0.3">
      <c r="A132" s="3" t="s">
        <v>35</v>
      </c>
      <c r="B132" s="3" t="s">
        <v>14</v>
      </c>
      <c r="C132" s="4">
        <v>185</v>
      </c>
      <c r="D132" s="5" t="s">
        <v>9</v>
      </c>
      <c r="E132" s="5">
        <v>1</v>
      </c>
      <c r="F132" s="55">
        <v>3</v>
      </c>
      <c r="G132" s="56">
        <v>62</v>
      </c>
      <c r="H132" s="49" t="s">
        <v>71</v>
      </c>
      <c r="I132" s="19">
        <v>0.29799999999999999</v>
      </c>
      <c r="J132" s="8">
        <v>0.29399999999999998</v>
      </c>
      <c r="K132" s="7">
        <v>0.40600000000000003</v>
      </c>
      <c r="L132" s="7">
        <v>0.4</v>
      </c>
      <c r="M132" s="9">
        <v>0.39800000000000002</v>
      </c>
      <c r="N132" s="62"/>
      <c r="O132">
        <f t="shared" si="14"/>
        <v>0.29599999999999999</v>
      </c>
      <c r="P132">
        <f t="shared" si="15"/>
        <v>0.40300000000000002</v>
      </c>
      <c r="R132">
        <f t="shared" si="16"/>
        <v>5.1966999999999999</v>
      </c>
      <c r="S132">
        <f t="shared" si="17"/>
        <v>13.463139999999999</v>
      </c>
      <c r="T132">
        <f t="shared" si="18"/>
        <v>-8.9793812246696021</v>
      </c>
      <c r="V132">
        <f t="shared" si="19"/>
        <v>18.659840000000003</v>
      </c>
      <c r="W132" s="55">
        <v>0.05</v>
      </c>
      <c r="X132" s="57">
        <f t="shared" si="20"/>
        <v>2</v>
      </c>
    </row>
    <row r="133" spans="1:24" x14ac:dyDescent="0.3">
      <c r="A133" s="3" t="s">
        <v>36</v>
      </c>
      <c r="B133" s="3" t="s">
        <v>14</v>
      </c>
      <c r="C133" s="4">
        <v>186</v>
      </c>
      <c r="D133" s="5" t="s">
        <v>9</v>
      </c>
      <c r="E133" s="5">
        <v>1</v>
      </c>
      <c r="F133" s="55">
        <v>3</v>
      </c>
      <c r="G133" s="56">
        <v>62</v>
      </c>
      <c r="H133" s="49" t="s">
        <v>71</v>
      </c>
      <c r="I133" s="19">
        <v>0.33300000000000002</v>
      </c>
      <c r="J133" s="8">
        <v>0.33</v>
      </c>
      <c r="K133" s="12">
        <v>0.441</v>
      </c>
      <c r="L133" s="12">
        <v>0.437</v>
      </c>
      <c r="M133" s="9">
        <v>0.435</v>
      </c>
      <c r="N133" s="62"/>
      <c r="O133">
        <f t="shared" si="14"/>
        <v>0.33150000000000002</v>
      </c>
      <c r="P133">
        <f t="shared" si="15"/>
        <v>0.439</v>
      </c>
      <c r="R133">
        <f t="shared" si="16"/>
        <v>5.8828500000000012</v>
      </c>
      <c r="S133">
        <f t="shared" si="17"/>
        <v>14.576849999999997</v>
      </c>
      <c r="T133">
        <f t="shared" si="18"/>
        <v>-9.6936503920704826</v>
      </c>
      <c r="V133">
        <f t="shared" si="19"/>
        <v>20.459700000000002</v>
      </c>
      <c r="W133" s="55">
        <v>0.05</v>
      </c>
      <c r="X133" s="57">
        <f t="shared" si="20"/>
        <v>2</v>
      </c>
    </row>
    <row r="134" spans="1:24" x14ac:dyDescent="0.3">
      <c r="A134" s="3" t="s">
        <v>37</v>
      </c>
      <c r="B134" s="3" t="s">
        <v>14</v>
      </c>
      <c r="C134" s="4">
        <v>187</v>
      </c>
      <c r="D134" s="5" t="s">
        <v>9</v>
      </c>
      <c r="E134" s="5">
        <v>1</v>
      </c>
      <c r="F134" s="55">
        <v>3</v>
      </c>
      <c r="G134" s="56">
        <v>63</v>
      </c>
      <c r="H134" s="49" t="s">
        <v>71</v>
      </c>
      <c r="I134" s="22">
        <v>0.28599999999999998</v>
      </c>
      <c r="J134" s="14">
        <v>0.26900000000000002</v>
      </c>
      <c r="K134" s="8">
        <v>0.34</v>
      </c>
      <c r="L134" s="8">
        <v>0.32100000000000001</v>
      </c>
      <c r="M134" s="23">
        <v>0.30499999999999999</v>
      </c>
      <c r="N134" s="68"/>
      <c r="O134">
        <f t="shared" si="14"/>
        <v>0.27749999999999997</v>
      </c>
      <c r="P134">
        <f t="shared" si="15"/>
        <v>0.33050000000000002</v>
      </c>
      <c r="R134">
        <f t="shared" si="16"/>
        <v>5.0827037773359836</v>
      </c>
      <c r="S134">
        <f t="shared" si="17"/>
        <v>10.636043737574555</v>
      </c>
      <c r="T134">
        <f t="shared" si="18"/>
        <v>-7.1620408829809028</v>
      </c>
      <c r="V134">
        <f t="shared" si="19"/>
        <v>15.71874751491054</v>
      </c>
      <c r="W134" s="55">
        <v>5.0299999999999997E-2</v>
      </c>
      <c r="X134" s="57">
        <f t="shared" si="20"/>
        <v>1.988071570576541</v>
      </c>
    </row>
    <row r="135" spans="1:24" x14ac:dyDescent="0.3">
      <c r="A135" s="3" t="s">
        <v>38</v>
      </c>
      <c r="B135" s="3" t="s">
        <v>14</v>
      </c>
      <c r="C135" s="4">
        <v>188</v>
      </c>
      <c r="D135" s="5" t="s">
        <v>9</v>
      </c>
      <c r="E135" s="5">
        <v>1</v>
      </c>
      <c r="F135" s="55">
        <v>3</v>
      </c>
      <c r="G135" s="56">
        <v>63</v>
      </c>
      <c r="H135" s="49" t="s">
        <v>71</v>
      </c>
      <c r="I135" s="22">
        <v>0.27300000000000002</v>
      </c>
      <c r="J135" s="14">
        <v>0.26600000000000001</v>
      </c>
      <c r="K135" s="7">
        <v>0.36699999999999999</v>
      </c>
      <c r="L135" s="7">
        <v>0.36</v>
      </c>
      <c r="M135" s="20">
        <v>0.34599999999999997</v>
      </c>
      <c r="N135" s="66"/>
      <c r="O135">
        <f t="shared" si="14"/>
        <v>0.26950000000000002</v>
      </c>
      <c r="P135">
        <f t="shared" si="15"/>
        <v>0.36349999999999999</v>
      </c>
      <c r="R135">
        <f t="shared" si="16"/>
        <v>4.7205765407554683</v>
      </c>
      <c r="S135">
        <f t="shared" si="17"/>
        <v>12.046600397614315</v>
      </c>
      <c r="T135">
        <f t="shared" si="18"/>
        <v>-8.0773747527185709</v>
      </c>
      <c r="V135">
        <f t="shared" si="19"/>
        <v>16.767176938369786</v>
      </c>
      <c r="W135" s="55">
        <v>5.0299999999999997E-2</v>
      </c>
      <c r="X135" s="57">
        <f t="shared" si="20"/>
        <v>1.988071570576541</v>
      </c>
    </row>
    <row r="136" spans="1:24" x14ac:dyDescent="0.3">
      <c r="A136" s="3" t="s">
        <v>39</v>
      </c>
      <c r="B136" s="3" t="s">
        <v>14</v>
      </c>
      <c r="C136" s="4">
        <v>189</v>
      </c>
      <c r="D136" s="5" t="s">
        <v>9</v>
      </c>
      <c r="E136" s="5">
        <v>1</v>
      </c>
      <c r="F136" s="55">
        <v>3</v>
      </c>
      <c r="G136" s="56">
        <v>63</v>
      </c>
      <c r="H136" s="49" t="s">
        <v>71</v>
      </c>
      <c r="I136" s="19">
        <v>0.32100000000000001</v>
      </c>
      <c r="J136" s="8">
        <v>0.32200000000000001</v>
      </c>
      <c r="K136" s="12">
        <v>0.432</v>
      </c>
      <c r="L136" s="12">
        <v>0.43</v>
      </c>
      <c r="M136" s="9">
        <v>0.436</v>
      </c>
      <c r="N136" s="62"/>
      <c r="O136">
        <f t="shared" si="14"/>
        <v>0.32150000000000001</v>
      </c>
      <c r="P136">
        <f t="shared" si="15"/>
        <v>0.43099999999999999</v>
      </c>
      <c r="R136">
        <f t="shared" si="16"/>
        <v>5.6447813121272388</v>
      </c>
      <c r="S136">
        <f t="shared" si="17"/>
        <v>14.264502982107357</v>
      </c>
      <c r="T136">
        <f t="shared" si="18"/>
        <v>-9.3357629117788541</v>
      </c>
      <c r="V136">
        <f t="shared" si="19"/>
        <v>19.909284294234599</v>
      </c>
      <c r="W136" s="55">
        <v>5.0299999999999997E-2</v>
      </c>
      <c r="X136" s="57">
        <f t="shared" si="20"/>
        <v>1.988071570576541</v>
      </c>
    </row>
    <row r="137" spans="1:24" x14ac:dyDescent="0.3">
      <c r="A137" s="3" t="s">
        <v>40</v>
      </c>
      <c r="B137" s="3" t="s">
        <v>14</v>
      </c>
      <c r="C137" s="4">
        <v>190</v>
      </c>
      <c r="D137" s="5" t="s">
        <v>9</v>
      </c>
      <c r="E137" s="5">
        <v>1</v>
      </c>
      <c r="F137" s="57">
        <v>4</v>
      </c>
      <c r="G137" s="58">
        <v>64</v>
      </c>
      <c r="H137" s="48" t="s">
        <v>72</v>
      </c>
      <c r="I137" s="19">
        <v>0.30099999999999999</v>
      </c>
      <c r="J137" s="8">
        <v>0.29399999999999998</v>
      </c>
      <c r="K137" s="8">
        <v>0.33700000000000002</v>
      </c>
      <c r="L137" s="8">
        <v>0.32700000000000001</v>
      </c>
      <c r="M137" s="20">
        <v>0.33800000000000002</v>
      </c>
      <c r="N137" s="66"/>
      <c r="O137">
        <f t="shared" si="14"/>
        <v>0.29749999999999999</v>
      </c>
      <c r="P137">
        <f t="shared" si="15"/>
        <v>0.33200000000000002</v>
      </c>
      <c r="R137">
        <f t="shared" si="16"/>
        <v>5.6067635270541079</v>
      </c>
      <c r="S137">
        <f t="shared" si="17"/>
        <v>10.58556112224449</v>
      </c>
      <c r="T137">
        <f t="shared" si="18"/>
        <v>-6.8968992915071903</v>
      </c>
      <c r="V137">
        <f t="shared" si="19"/>
        <v>16.192324649298602</v>
      </c>
      <c r="W137" s="55">
        <v>4.99E-2</v>
      </c>
      <c r="X137" s="57">
        <f t="shared" si="20"/>
        <v>2.0040080160320644</v>
      </c>
    </row>
    <row r="138" spans="1:24" x14ac:dyDescent="0.3">
      <c r="A138" s="3" t="s">
        <v>41</v>
      </c>
      <c r="B138" s="3" t="s">
        <v>14</v>
      </c>
      <c r="C138" s="4">
        <v>191</v>
      </c>
      <c r="D138" s="5" t="s">
        <v>9</v>
      </c>
      <c r="E138" s="5">
        <v>1</v>
      </c>
      <c r="F138" s="57">
        <v>4</v>
      </c>
      <c r="G138" s="58">
        <v>64</v>
      </c>
      <c r="H138" s="48" t="s">
        <v>72</v>
      </c>
      <c r="I138" s="19">
        <v>0.308</v>
      </c>
      <c r="J138" s="8">
        <v>0.30499999999999999</v>
      </c>
      <c r="K138" s="7">
        <v>0.36399999999999999</v>
      </c>
      <c r="L138" s="7">
        <v>0.35899999999999999</v>
      </c>
      <c r="M138" s="20">
        <v>0.375</v>
      </c>
      <c r="N138" s="66"/>
      <c r="O138">
        <f t="shared" si="14"/>
        <v>0.30649999999999999</v>
      </c>
      <c r="P138">
        <f t="shared" si="15"/>
        <v>0.36149999999999999</v>
      </c>
      <c r="R138">
        <f t="shared" si="16"/>
        <v>5.6769539078156317</v>
      </c>
      <c r="S138">
        <f t="shared" si="17"/>
        <v>11.697695390781563</v>
      </c>
      <c r="T138">
        <f t="shared" si="18"/>
        <v>-7.5933714117207076</v>
      </c>
      <c r="V138">
        <f t="shared" si="19"/>
        <v>17.374649298597195</v>
      </c>
      <c r="W138" s="55">
        <v>4.99E-2</v>
      </c>
      <c r="X138" s="57">
        <f t="shared" si="20"/>
        <v>2.0040080160320644</v>
      </c>
    </row>
    <row r="139" spans="1:24" x14ac:dyDescent="0.3">
      <c r="A139" s="3" t="s">
        <v>42</v>
      </c>
      <c r="B139" s="3" t="s">
        <v>14</v>
      </c>
      <c r="C139" s="4">
        <v>192</v>
      </c>
      <c r="D139" s="5" t="s">
        <v>9</v>
      </c>
      <c r="E139" s="5">
        <v>1</v>
      </c>
      <c r="F139" s="57">
        <v>4</v>
      </c>
      <c r="G139" s="58">
        <v>64</v>
      </c>
      <c r="H139" s="48" t="s">
        <v>72</v>
      </c>
      <c r="I139" s="22">
        <v>0.26100000000000001</v>
      </c>
      <c r="J139" s="14">
        <v>0.26100000000000001</v>
      </c>
      <c r="K139" s="8">
        <v>0.32800000000000001</v>
      </c>
      <c r="L139" s="8">
        <v>0.32800000000000001</v>
      </c>
      <c r="M139" s="20">
        <v>0.34499999999999997</v>
      </c>
      <c r="N139" s="66"/>
      <c r="O139">
        <f t="shared" si="14"/>
        <v>0.26100000000000001</v>
      </c>
      <c r="P139">
        <f t="shared" si="15"/>
        <v>0.32800000000000001</v>
      </c>
      <c r="R139">
        <f t="shared" si="16"/>
        <v>4.7311623246492998</v>
      </c>
      <c r="S139">
        <f t="shared" si="17"/>
        <v>10.781903807615231</v>
      </c>
      <c r="T139">
        <f t="shared" si="18"/>
        <v>-6.9900938157688728</v>
      </c>
      <c r="V139">
        <f t="shared" si="19"/>
        <v>15.513066132264532</v>
      </c>
      <c r="W139" s="55">
        <v>4.99E-2</v>
      </c>
      <c r="X139" s="57">
        <f t="shared" si="20"/>
        <v>2.0040080160320644</v>
      </c>
    </row>
    <row r="140" spans="1:24" x14ac:dyDescent="0.3">
      <c r="A140" s="3" t="s">
        <v>43</v>
      </c>
      <c r="B140" s="3" t="s">
        <v>44</v>
      </c>
      <c r="C140" s="4">
        <v>193</v>
      </c>
      <c r="D140" s="5" t="s">
        <v>9</v>
      </c>
      <c r="E140" s="5">
        <v>1</v>
      </c>
      <c r="F140" s="57">
        <v>4</v>
      </c>
      <c r="G140" s="58">
        <v>65</v>
      </c>
      <c r="H140" s="48" t="s">
        <v>72</v>
      </c>
      <c r="I140" s="39">
        <v>0.38100000000000001</v>
      </c>
      <c r="J140" s="40">
        <v>0.38300000000000001</v>
      </c>
      <c r="K140" s="34">
        <v>0.25900000000000001</v>
      </c>
      <c r="L140" s="34">
        <v>0.26100000000000001</v>
      </c>
      <c r="M140" s="42">
        <v>0.35899999999999999</v>
      </c>
      <c r="N140" s="73"/>
      <c r="O140">
        <f t="shared" si="14"/>
        <v>0.38200000000000001</v>
      </c>
      <c r="P140">
        <f t="shared" si="15"/>
        <v>0.26</v>
      </c>
      <c r="R140">
        <f t="shared" si="16"/>
        <v>8.0814889336016087</v>
      </c>
      <c r="S140">
        <f t="shared" si="17"/>
        <v>6.8510663983903406</v>
      </c>
      <c r="T140">
        <f t="shared" si="18"/>
        <v>-3.36767188368513</v>
      </c>
      <c r="V140">
        <f t="shared" si="19"/>
        <v>14.932555331991953</v>
      </c>
      <c r="W140" s="55">
        <v>4.9700000000000001E-2</v>
      </c>
      <c r="X140" s="57">
        <f t="shared" si="20"/>
        <v>2.0120724346076457</v>
      </c>
    </row>
    <row r="141" spans="1:24" x14ac:dyDescent="0.3">
      <c r="A141" s="3" t="s">
        <v>45</v>
      </c>
      <c r="B141" s="3" t="s">
        <v>44</v>
      </c>
      <c r="C141" s="4">
        <v>194</v>
      </c>
      <c r="D141" s="5" t="s">
        <v>9</v>
      </c>
      <c r="E141" s="5">
        <v>1</v>
      </c>
      <c r="F141" s="57">
        <v>4</v>
      </c>
      <c r="G141" s="58">
        <v>65</v>
      </c>
      <c r="H141" s="48" t="s">
        <v>72</v>
      </c>
      <c r="I141" s="33">
        <v>0.33800000000000002</v>
      </c>
      <c r="J141" s="32">
        <v>0.34</v>
      </c>
      <c r="K141" s="11">
        <v>0.20100000000000001</v>
      </c>
      <c r="L141" s="11">
        <v>0.20300000000000001</v>
      </c>
      <c r="M141" s="13">
        <v>0.29699999999999999</v>
      </c>
      <c r="N141" s="63"/>
      <c r="O141">
        <f t="shared" ref="O141:O163" si="21">AVERAGE(I141:J141)</f>
        <v>0.33900000000000002</v>
      </c>
      <c r="P141">
        <f t="shared" ref="P141:P163" si="22">AVERAGE(K141:L141)</f>
        <v>0.20200000000000001</v>
      </c>
      <c r="R141">
        <f t="shared" ref="R141:R163" si="23">(12.25*(O141)-2.55*(P141))*X141</f>
        <v>7.3192152917505027</v>
      </c>
      <c r="S141">
        <f t="shared" ref="S141:S163" si="24">(20.31*(P141)-4.91*(O141))*X141</f>
        <v>4.9056941649899386</v>
      </c>
      <c r="T141">
        <f t="shared" ref="T141:T163" si="25">((1000*M141-3.27*R141-104*S141)/227)*X141</f>
        <v>-2.1018270607165261</v>
      </c>
      <c r="V141">
        <f t="shared" ref="V141:V163" si="26">(17.76*(P141)+7.34*(O141))*X141</f>
        <v>12.224909456740441</v>
      </c>
      <c r="W141" s="55">
        <v>4.9700000000000001E-2</v>
      </c>
      <c r="X141" s="57">
        <f t="shared" ref="X141:X163" si="27">0.1/(W141)</f>
        <v>2.0120724346076457</v>
      </c>
    </row>
    <row r="142" spans="1:24" x14ac:dyDescent="0.3">
      <c r="A142" s="3" t="s">
        <v>46</v>
      </c>
      <c r="B142" s="3"/>
      <c r="C142" s="4">
        <v>195</v>
      </c>
      <c r="D142" s="5" t="s">
        <v>9</v>
      </c>
      <c r="E142" s="5">
        <v>1</v>
      </c>
      <c r="F142" s="57">
        <v>4</v>
      </c>
      <c r="G142" s="58">
        <v>65</v>
      </c>
      <c r="H142" s="48" t="s">
        <v>72</v>
      </c>
      <c r="I142" s="33">
        <v>0.33900000000000002</v>
      </c>
      <c r="J142" s="32">
        <v>0.34300000000000003</v>
      </c>
      <c r="K142" s="28">
        <v>0.20599999999999999</v>
      </c>
      <c r="L142" s="28">
        <v>0.21099999999999999</v>
      </c>
      <c r="M142" s="31">
        <v>0.311</v>
      </c>
      <c r="N142" s="70"/>
      <c r="O142">
        <f t="shared" si="21"/>
        <v>0.34100000000000003</v>
      </c>
      <c r="P142">
        <f t="shared" si="22"/>
        <v>0.20849999999999999</v>
      </c>
      <c r="R142">
        <f t="shared" si="23"/>
        <v>7.3351609657947678</v>
      </c>
      <c r="S142">
        <f t="shared" si="24"/>
        <v>5.1515593561368203</v>
      </c>
      <c r="T142">
        <f t="shared" si="25"/>
        <v>-2.2048427073132912</v>
      </c>
      <c r="V142">
        <f t="shared" si="26"/>
        <v>12.486720321931589</v>
      </c>
      <c r="W142" s="55">
        <v>4.9700000000000001E-2</v>
      </c>
      <c r="X142" s="57">
        <f t="shared" si="27"/>
        <v>2.0120724346076457</v>
      </c>
    </row>
    <row r="143" spans="1:24" x14ac:dyDescent="0.3">
      <c r="A143" s="3" t="s">
        <v>47</v>
      </c>
      <c r="B143" s="3"/>
      <c r="C143" s="4">
        <v>196</v>
      </c>
      <c r="D143" s="5" t="s">
        <v>9</v>
      </c>
      <c r="E143" s="5">
        <v>1</v>
      </c>
      <c r="F143" s="57">
        <v>4</v>
      </c>
      <c r="G143" s="58">
        <v>66</v>
      </c>
      <c r="H143" s="48" t="s">
        <v>72</v>
      </c>
      <c r="I143" s="25">
        <v>0.185</v>
      </c>
      <c r="J143" s="24">
        <v>0.186</v>
      </c>
      <c r="K143" s="43">
        <v>0.113</v>
      </c>
      <c r="L143" s="43">
        <v>0.114</v>
      </c>
      <c r="M143" s="44">
        <v>0.17199999999999999</v>
      </c>
      <c r="N143" s="74"/>
      <c r="O143">
        <f t="shared" si="21"/>
        <v>0.1855</v>
      </c>
      <c r="P143">
        <f t="shared" si="22"/>
        <v>0.1135</v>
      </c>
      <c r="R143">
        <f t="shared" si="23"/>
        <v>3.9738476953907815</v>
      </c>
      <c r="S143">
        <f t="shared" si="24"/>
        <v>2.7943486973947897</v>
      </c>
      <c r="T143">
        <f t="shared" si="25"/>
        <v>-1.161854515135875</v>
      </c>
      <c r="V143">
        <f t="shared" si="26"/>
        <v>6.7681963927855726</v>
      </c>
      <c r="W143" s="55">
        <v>4.99E-2</v>
      </c>
      <c r="X143" s="57">
        <f t="shared" si="27"/>
        <v>2.0040080160320644</v>
      </c>
    </row>
    <row r="144" spans="1:24" x14ac:dyDescent="0.3">
      <c r="A144" s="3" t="s">
        <v>48</v>
      </c>
      <c r="B144" s="3"/>
      <c r="C144" s="4">
        <v>197</v>
      </c>
      <c r="D144" s="5" t="s">
        <v>9</v>
      </c>
      <c r="E144" s="5">
        <v>1</v>
      </c>
      <c r="F144" s="57">
        <v>4</v>
      </c>
      <c r="G144" s="58">
        <v>66</v>
      </c>
      <c r="H144" s="48" t="s">
        <v>72</v>
      </c>
      <c r="I144" s="15">
        <v>0.315</v>
      </c>
      <c r="J144" s="16">
        <v>0.31900000000000001</v>
      </c>
      <c r="K144" s="16">
        <v>0.22900000000000001</v>
      </c>
      <c r="L144" s="16">
        <v>0.23300000000000001</v>
      </c>
      <c r="M144" s="17">
        <v>0.32900000000000001</v>
      </c>
      <c r="N144" s="64"/>
      <c r="O144">
        <f t="shared" si="21"/>
        <v>0.317</v>
      </c>
      <c r="P144">
        <f t="shared" si="22"/>
        <v>0.23100000000000001</v>
      </c>
      <c r="R144">
        <f t="shared" si="23"/>
        <v>6.6016032064128263</v>
      </c>
      <c r="S144">
        <f t="shared" si="24"/>
        <v>6.2828456913827662</v>
      </c>
      <c r="T144">
        <f t="shared" si="25"/>
        <v>-3.0545954851445414</v>
      </c>
      <c r="V144">
        <f t="shared" si="26"/>
        <v>12.884448897795592</v>
      </c>
      <c r="W144" s="55">
        <v>4.99E-2</v>
      </c>
      <c r="X144" s="57">
        <f t="shared" si="27"/>
        <v>2.0040080160320644</v>
      </c>
    </row>
    <row r="145" spans="1:24" x14ac:dyDescent="0.3">
      <c r="A145" s="3" t="s">
        <v>49</v>
      </c>
      <c r="B145" s="3"/>
      <c r="C145" s="4">
        <v>198</v>
      </c>
      <c r="D145" s="5" t="s">
        <v>9</v>
      </c>
      <c r="E145" s="5">
        <v>1</v>
      </c>
      <c r="F145" s="57">
        <v>4</v>
      </c>
      <c r="G145" s="58">
        <v>66</v>
      </c>
      <c r="H145" s="48" t="s">
        <v>72</v>
      </c>
      <c r="I145" s="30">
        <v>0.30499999999999999</v>
      </c>
      <c r="J145" s="28">
        <v>0.30599999999999999</v>
      </c>
      <c r="K145" s="28">
        <v>0.21299999999999999</v>
      </c>
      <c r="L145" s="28">
        <v>0.216</v>
      </c>
      <c r="M145" s="13">
        <v>0.29599999999999999</v>
      </c>
      <c r="N145" s="63"/>
      <c r="O145">
        <f t="shared" si="21"/>
        <v>0.30549999999999999</v>
      </c>
      <c r="P145">
        <f t="shared" si="22"/>
        <v>0.2145</v>
      </c>
      <c r="R145">
        <f t="shared" si="23"/>
        <v>6.4036072144288587</v>
      </c>
      <c r="S145">
        <f t="shared" si="24"/>
        <v>5.7244288577154316</v>
      </c>
      <c r="T145">
        <f t="shared" si="25"/>
        <v>-2.8275087337104803</v>
      </c>
      <c r="V145">
        <f t="shared" si="26"/>
        <v>12.12803607214429</v>
      </c>
      <c r="W145" s="55">
        <v>4.99E-2</v>
      </c>
      <c r="X145" s="57">
        <f t="shared" si="27"/>
        <v>2.0040080160320644</v>
      </c>
    </row>
    <row r="146" spans="1:24" x14ac:dyDescent="0.3">
      <c r="A146" s="3" t="s">
        <v>50</v>
      </c>
      <c r="B146" s="3"/>
      <c r="C146" s="4">
        <v>199</v>
      </c>
      <c r="D146" s="5" t="s">
        <v>9</v>
      </c>
      <c r="E146" s="5">
        <v>1</v>
      </c>
      <c r="F146" s="55">
        <v>5</v>
      </c>
      <c r="G146" s="56">
        <v>67</v>
      </c>
      <c r="H146" s="50" t="s">
        <v>73</v>
      </c>
      <c r="I146" s="27">
        <v>0.17299999999999999</v>
      </c>
      <c r="J146" s="43">
        <v>0.17399999999999999</v>
      </c>
      <c r="K146" s="43">
        <v>0.112</v>
      </c>
      <c r="L146" s="43">
        <v>0.112</v>
      </c>
      <c r="M146" s="47">
        <v>0.16700000000000001</v>
      </c>
      <c r="N146" s="75"/>
      <c r="O146">
        <f t="shared" si="21"/>
        <v>0.17349999999999999</v>
      </c>
      <c r="P146">
        <f t="shared" si="22"/>
        <v>0.112</v>
      </c>
      <c r="R146">
        <f t="shared" si="23"/>
        <v>3.6795499999999999</v>
      </c>
      <c r="S146">
        <f t="shared" si="24"/>
        <v>2.8456699999999997</v>
      </c>
      <c r="T146">
        <f t="shared" si="25"/>
        <v>-1.2421304713656383</v>
      </c>
      <c r="V146">
        <f t="shared" si="26"/>
        <v>6.52522</v>
      </c>
      <c r="W146" s="55">
        <v>0.05</v>
      </c>
      <c r="X146" s="57">
        <f t="shared" si="27"/>
        <v>2</v>
      </c>
    </row>
    <row r="147" spans="1:24" x14ac:dyDescent="0.3">
      <c r="A147" s="3" t="s">
        <v>51</v>
      </c>
      <c r="B147" s="3"/>
      <c r="C147" s="4">
        <v>200</v>
      </c>
      <c r="D147" s="5" t="s">
        <v>9</v>
      </c>
      <c r="E147" s="5">
        <v>1</v>
      </c>
      <c r="F147" s="55">
        <v>5</v>
      </c>
      <c r="G147" s="56">
        <v>67</v>
      </c>
      <c r="H147" s="50" t="s">
        <v>73</v>
      </c>
      <c r="I147" s="19">
        <v>0.224</v>
      </c>
      <c r="J147" s="8">
        <v>0.22500000000000001</v>
      </c>
      <c r="K147" s="8">
        <v>0.154</v>
      </c>
      <c r="L147" s="8">
        <v>0.154</v>
      </c>
      <c r="M147" s="23">
        <v>0.217</v>
      </c>
      <c r="N147" s="68"/>
      <c r="O147">
        <f t="shared" si="21"/>
        <v>0.22450000000000001</v>
      </c>
      <c r="P147">
        <f t="shared" si="22"/>
        <v>0.154</v>
      </c>
      <c r="R147">
        <f t="shared" si="23"/>
        <v>4.7148500000000002</v>
      </c>
      <c r="S147">
        <f t="shared" si="24"/>
        <v>4.050889999999999</v>
      </c>
      <c r="T147">
        <f t="shared" si="25"/>
        <v>-1.9357719779735671</v>
      </c>
      <c r="V147">
        <f t="shared" si="26"/>
        <v>8.765740000000001</v>
      </c>
      <c r="W147" s="55">
        <v>0.05</v>
      </c>
      <c r="X147" s="57">
        <f t="shared" si="27"/>
        <v>2</v>
      </c>
    </row>
    <row r="148" spans="1:24" x14ac:dyDescent="0.3">
      <c r="A148" s="3" t="s">
        <v>52</v>
      </c>
      <c r="B148" s="3"/>
      <c r="C148" s="4">
        <v>201</v>
      </c>
      <c r="D148" s="5" t="s">
        <v>9</v>
      </c>
      <c r="E148" s="5">
        <v>1</v>
      </c>
      <c r="F148" s="55">
        <v>5</v>
      </c>
      <c r="G148" s="56">
        <v>67</v>
      </c>
      <c r="H148" s="50" t="s">
        <v>73</v>
      </c>
      <c r="I148" s="19">
        <v>0.23599999999999999</v>
      </c>
      <c r="J148" s="7">
        <v>0.23899999999999999</v>
      </c>
      <c r="K148" s="7">
        <v>0.17</v>
      </c>
      <c r="L148" s="7">
        <v>0.17199999999999999</v>
      </c>
      <c r="M148" s="9">
        <v>0.23899999999999999</v>
      </c>
      <c r="N148" s="62"/>
      <c r="O148">
        <f t="shared" si="21"/>
        <v>0.23749999999999999</v>
      </c>
      <c r="P148">
        <f t="shared" si="22"/>
        <v>0.17099999999999999</v>
      </c>
      <c r="R148">
        <f t="shared" si="23"/>
        <v>4.94665</v>
      </c>
      <c r="S148">
        <f t="shared" si="24"/>
        <v>4.6137699999999988</v>
      </c>
      <c r="T148">
        <f t="shared" si="25"/>
        <v>-2.2643843656387657</v>
      </c>
      <c r="V148">
        <f t="shared" si="26"/>
        <v>9.5604200000000006</v>
      </c>
      <c r="W148" s="55">
        <v>0.05</v>
      </c>
      <c r="X148" s="57">
        <f t="shared" si="27"/>
        <v>2</v>
      </c>
    </row>
    <row r="149" spans="1:24" x14ac:dyDescent="0.3">
      <c r="A149" s="3" t="s">
        <v>53</v>
      </c>
      <c r="B149" s="3"/>
      <c r="C149" s="4">
        <v>202</v>
      </c>
      <c r="D149" s="5" t="s">
        <v>9</v>
      </c>
      <c r="E149" s="5">
        <v>1</v>
      </c>
      <c r="F149" s="55">
        <v>5</v>
      </c>
      <c r="G149" s="56">
        <v>68</v>
      </c>
      <c r="H149" s="50" t="s">
        <v>73</v>
      </c>
      <c r="I149" s="6">
        <v>0.24199999999999999</v>
      </c>
      <c r="J149" s="7">
        <v>0.24399999999999999</v>
      </c>
      <c r="K149" s="8">
        <v>0.159</v>
      </c>
      <c r="L149" s="7">
        <v>0.16200000000000001</v>
      </c>
      <c r="M149" s="20">
        <v>0.23400000000000001</v>
      </c>
      <c r="N149" s="66"/>
      <c r="O149">
        <f t="shared" si="21"/>
        <v>0.24299999999999999</v>
      </c>
      <c r="P149">
        <f t="shared" si="22"/>
        <v>0.1605</v>
      </c>
      <c r="R149">
        <f t="shared" si="23"/>
        <v>5.1043240556660043</v>
      </c>
      <c r="S149">
        <f t="shared" si="24"/>
        <v>4.1085984095427435</v>
      </c>
      <c r="T149">
        <f t="shared" si="25"/>
        <v>-1.8390570607585603</v>
      </c>
      <c r="V149">
        <f t="shared" si="26"/>
        <v>9.2129224652087487</v>
      </c>
      <c r="W149" s="55">
        <v>5.0299999999999997E-2</v>
      </c>
      <c r="X149" s="57">
        <f t="shared" si="27"/>
        <v>1.988071570576541</v>
      </c>
    </row>
    <row r="150" spans="1:24" x14ac:dyDescent="0.3">
      <c r="A150" s="3" t="s">
        <v>54</v>
      </c>
      <c r="B150" s="3"/>
      <c r="C150" s="4">
        <v>203</v>
      </c>
      <c r="D150" s="5" t="s">
        <v>9</v>
      </c>
      <c r="E150" s="5">
        <v>1</v>
      </c>
      <c r="F150" s="55">
        <v>5</v>
      </c>
      <c r="G150" s="56">
        <v>68</v>
      </c>
      <c r="H150" s="50" t="s">
        <v>73</v>
      </c>
      <c r="I150" s="10">
        <v>0.27800000000000002</v>
      </c>
      <c r="J150" s="11">
        <v>0.28000000000000003</v>
      </c>
      <c r="K150" s="12">
        <v>0.184</v>
      </c>
      <c r="L150" s="12">
        <v>0.186</v>
      </c>
      <c r="M150" s="21">
        <v>0.26800000000000002</v>
      </c>
      <c r="N150" s="67"/>
      <c r="O150">
        <f t="shared" si="21"/>
        <v>0.27900000000000003</v>
      </c>
      <c r="P150">
        <f t="shared" si="22"/>
        <v>0.185</v>
      </c>
      <c r="R150">
        <f t="shared" si="23"/>
        <v>5.8568588469184899</v>
      </c>
      <c r="S150">
        <f t="shared" si="24"/>
        <v>4.7464413518886674</v>
      </c>
      <c r="T150">
        <f t="shared" si="25"/>
        <v>-2.1438052655507041</v>
      </c>
      <c r="V150">
        <f t="shared" si="26"/>
        <v>10.60330019880716</v>
      </c>
      <c r="W150" s="55">
        <v>5.0299999999999997E-2</v>
      </c>
      <c r="X150" s="57">
        <f t="shared" si="27"/>
        <v>1.988071570576541</v>
      </c>
    </row>
    <row r="151" spans="1:24" x14ac:dyDescent="0.3">
      <c r="A151" s="3" t="s">
        <v>55</v>
      </c>
      <c r="B151" s="3"/>
      <c r="C151" s="4">
        <v>204</v>
      </c>
      <c r="D151" s="5" t="s">
        <v>9</v>
      </c>
      <c r="E151" s="5">
        <v>1</v>
      </c>
      <c r="F151" s="55">
        <v>5</v>
      </c>
      <c r="G151" s="56">
        <v>68</v>
      </c>
      <c r="H151" s="50" t="s">
        <v>73</v>
      </c>
      <c r="I151" s="15">
        <v>0.32400000000000001</v>
      </c>
      <c r="J151" s="32">
        <v>0.32900000000000001</v>
      </c>
      <c r="K151" s="16">
        <v>0.23</v>
      </c>
      <c r="L151" s="16">
        <v>0.23400000000000001</v>
      </c>
      <c r="M151" s="17">
        <v>0.32900000000000001</v>
      </c>
      <c r="N151" s="64"/>
      <c r="O151">
        <f t="shared" si="21"/>
        <v>0.32650000000000001</v>
      </c>
      <c r="P151">
        <f t="shared" si="22"/>
        <v>0.23200000000000001</v>
      </c>
      <c r="R151">
        <f t="shared" si="23"/>
        <v>6.7753976143141159</v>
      </c>
      <c r="S151">
        <f t="shared" si="24"/>
        <v>6.1805268389662045</v>
      </c>
      <c r="T151">
        <f t="shared" si="25"/>
        <v>-2.9420861741558788</v>
      </c>
      <c r="V151">
        <f t="shared" si="26"/>
        <v>12.955924453280321</v>
      </c>
      <c r="W151" s="55">
        <v>5.0299999999999997E-2</v>
      </c>
      <c r="X151" s="57">
        <f t="shared" si="27"/>
        <v>1.988071570576541</v>
      </c>
    </row>
    <row r="152" spans="1:24" x14ac:dyDescent="0.3">
      <c r="A152" s="3" t="s">
        <v>56</v>
      </c>
      <c r="B152" s="3"/>
      <c r="C152" s="4">
        <v>205</v>
      </c>
      <c r="D152" s="5" t="s">
        <v>9</v>
      </c>
      <c r="E152" s="5">
        <v>1</v>
      </c>
      <c r="F152" s="55">
        <v>5</v>
      </c>
      <c r="G152" s="56">
        <v>69</v>
      </c>
      <c r="H152" s="50" t="s">
        <v>73</v>
      </c>
      <c r="I152" s="45">
        <v>0.14899999999999999</v>
      </c>
      <c r="J152" s="46">
        <v>0.14899999999999999</v>
      </c>
      <c r="K152" s="46">
        <v>8.5999999999999993E-2</v>
      </c>
      <c r="L152" s="46">
        <v>8.7999999999999995E-2</v>
      </c>
      <c r="M152" s="47">
        <v>0.15</v>
      </c>
      <c r="N152" s="75"/>
      <c r="O152">
        <f t="shared" si="21"/>
        <v>0.14899999999999999</v>
      </c>
      <c r="P152">
        <f t="shared" si="22"/>
        <v>8.6999999999999994E-2</v>
      </c>
      <c r="R152">
        <f t="shared" si="23"/>
        <v>3.2132264529058117</v>
      </c>
      <c r="S152">
        <f t="shared" si="24"/>
        <v>2.0749098196392781</v>
      </c>
      <c r="T152">
        <f t="shared" si="25"/>
        <v>-0.67357509506667024</v>
      </c>
      <c r="V152">
        <f t="shared" si="26"/>
        <v>5.2881362725450902</v>
      </c>
      <c r="W152" s="55">
        <v>4.99E-2</v>
      </c>
      <c r="X152" s="57">
        <f t="shared" si="27"/>
        <v>2.0040080160320644</v>
      </c>
    </row>
    <row r="153" spans="1:24" x14ac:dyDescent="0.3">
      <c r="A153" s="3" t="s">
        <v>57</v>
      </c>
      <c r="B153" s="3"/>
      <c r="C153" s="4">
        <v>206</v>
      </c>
      <c r="D153" s="5" t="s">
        <v>9</v>
      </c>
      <c r="E153" s="5">
        <v>1</v>
      </c>
      <c r="F153" s="55">
        <v>5</v>
      </c>
      <c r="G153" s="56">
        <v>69</v>
      </c>
      <c r="H153" s="50" t="s">
        <v>73</v>
      </c>
      <c r="I153" s="10">
        <v>0.27800000000000002</v>
      </c>
      <c r="J153" s="11">
        <v>0.27800000000000002</v>
      </c>
      <c r="K153" s="28">
        <v>0.20699999999999999</v>
      </c>
      <c r="L153" s="28">
        <v>0.20599999999999999</v>
      </c>
      <c r="M153" s="18">
        <v>0.28100000000000003</v>
      </c>
      <c r="N153" s="65"/>
      <c r="O153">
        <f t="shared" si="21"/>
        <v>0.27800000000000002</v>
      </c>
      <c r="P153">
        <f t="shared" si="22"/>
        <v>0.20649999999999999</v>
      </c>
      <c r="R153">
        <f t="shared" si="23"/>
        <v>5.769388777555112</v>
      </c>
      <c r="S153">
        <f t="shared" si="24"/>
        <v>5.6694088176352695</v>
      </c>
      <c r="T153">
        <f t="shared" si="25"/>
        <v>-2.8911074866620758</v>
      </c>
      <c r="V153">
        <f t="shared" si="26"/>
        <v>11.438797595190382</v>
      </c>
      <c r="W153" s="55">
        <v>4.99E-2</v>
      </c>
      <c r="X153" s="57">
        <f t="shared" si="27"/>
        <v>2.0040080160320644</v>
      </c>
    </row>
    <row r="154" spans="1:24" x14ac:dyDescent="0.3">
      <c r="A154" s="3" t="s">
        <v>58</v>
      </c>
      <c r="B154" s="3"/>
      <c r="C154" s="4">
        <v>207</v>
      </c>
      <c r="D154" s="5" t="s">
        <v>9</v>
      </c>
      <c r="E154" s="5">
        <v>1</v>
      </c>
      <c r="F154" s="55">
        <v>5</v>
      </c>
      <c r="G154" s="56">
        <v>69</v>
      </c>
      <c r="H154" s="50" t="s">
        <v>73</v>
      </c>
      <c r="I154" s="38">
        <v>0.36499999999999999</v>
      </c>
      <c r="J154" s="37">
        <v>0.36599999999999999</v>
      </c>
      <c r="K154" s="40">
        <v>0.27800000000000002</v>
      </c>
      <c r="L154" s="37">
        <v>0.27800000000000002</v>
      </c>
      <c r="M154" s="41">
        <v>0.378</v>
      </c>
      <c r="N154" s="72"/>
      <c r="O154">
        <f t="shared" si="21"/>
        <v>0.36549999999999999</v>
      </c>
      <c r="P154">
        <f t="shared" si="22"/>
        <v>0.27800000000000002</v>
      </c>
      <c r="R154">
        <f t="shared" si="23"/>
        <v>7.552054108216435</v>
      </c>
      <c r="S154">
        <f t="shared" si="24"/>
        <v>7.7185871743486993</v>
      </c>
      <c r="T154">
        <f t="shared" si="25"/>
        <v>-3.9676558673835123</v>
      </c>
      <c r="V154">
        <f t="shared" si="26"/>
        <v>15.270641282565133</v>
      </c>
      <c r="W154" s="55">
        <v>4.99E-2</v>
      </c>
      <c r="X154" s="57">
        <f t="shared" si="27"/>
        <v>2.0040080160320644</v>
      </c>
    </row>
    <row r="155" spans="1:24" x14ac:dyDescent="0.3">
      <c r="A155" s="3" t="s">
        <v>59</v>
      </c>
      <c r="B155" s="3"/>
      <c r="C155" s="4">
        <v>208</v>
      </c>
      <c r="D155" s="5" t="s">
        <v>9</v>
      </c>
      <c r="E155" s="5">
        <v>2</v>
      </c>
      <c r="F155" s="57">
        <v>18</v>
      </c>
      <c r="G155" s="58">
        <v>70</v>
      </c>
      <c r="H155" s="48" t="s">
        <v>72</v>
      </c>
      <c r="I155" s="25">
        <v>0.19600000000000001</v>
      </c>
      <c r="J155" s="24">
        <v>0.19700000000000001</v>
      </c>
      <c r="K155" s="14">
        <v>0.14199999999999999</v>
      </c>
      <c r="L155" s="14">
        <v>0.14399999999999999</v>
      </c>
      <c r="M155" s="26">
        <v>0.19</v>
      </c>
      <c r="N155" s="69"/>
      <c r="O155">
        <f t="shared" si="21"/>
        <v>0.19650000000000001</v>
      </c>
      <c r="P155">
        <f t="shared" si="22"/>
        <v>0.14299999999999999</v>
      </c>
      <c r="R155">
        <f t="shared" si="23"/>
        <v>10.161567164179107</v>
      </c>
      <c r="S155">
        <f t="shared" si="24"/>
        <v>9.6493283582089528</v>
      </c>
      <c r="T155">
        <f t="shared" si="25"/>
        <v>-18.558276324996093</v>
      </c>
      <c r="V155">
        <f t="shared" si="26"/>
        <v>19.810895522388062</v>
      </c>
      <c r="W155" s="55">
        <v>2.01E-2</v>
      </c>
      <c r="X155" s="57">
        <f t="shared" si="27"/>
        <v>4.9751243781094532</v>
      </c>
    </row>
    <row r="156" spans="1:24" x14ac:dyDescent="0.3">
      <c r="A156" s="3" t="s">
        <v>60</v>
      </c>
      <c r="B156" s="3"/>
      <c r="C156" s="4">
        <v>209</v>
      </c>
      <c r="D156" s="5" t="s">
        <v>9</v>
      </c>
      <c r="E156" s="5">
        <v>2</v>
      </c>
      <c r="F156" s="57">
        <v>18</v>
      </c>
      <c r="G156" s="58">
        <v>70</v>
      </c>
      <c r="H156" s="48" t="s">
        <v>72</v>
      </c>
      <c r="I156" s="6">
        <v>0.24399999999999999</v>
      </c>
      <c r="J156" s="8">
        <v>0.23599999999999999</v>
      </c>
      <c r="K156" s="7">
        <v>0.17</v>
      </c>
      <c r="L156" s="7">
        <v>0.17</v>
      </c>
      <c r="M156" s="20">
        <v>0.22</v>
      </c>
      <c r="N156" s="66"/>
      <c r="O156">
        <f t="shared" si="21"/>
        <v>0.24</v>
      </c>
      <c r="P156">
        <f t="shared" si="22"/>
        <v>0.17</v>
      </c>
      <c r="R156">
        <f t="shared" si="23"/>
        <v>12.470149253731345</v>
      </c>
      <c r="S156">
        <f t="shared" si="24"/>
        <v>11.314925373134331</v>
      </c>
      <c r="T156">
        <f t="shared" si="25"/>
        <v>-21.862704689452997</v>
      </c>
      <c r="V156">
        <f t="shared" si="26"/>
        <v>23.785074626865676</v>
      </c>
      <c r="W156" s="55">
        <v>2.01E-2</v>
      </c>
      <c r="X156" s="57">
        <f t="shared" si="27"/>
        <v>4.9751243781094532</v>
      </c>
    </row>
    <row r="157" spans="1:24" x14ac:dyDescent="0.3">
      <c r="A157" s="3" t="s">
        <v>61</v>
      </c>
      <c r="B157" s="3"/>
      <c r="C157" s="4">
        <v>210</v>
      </c>
      <c r="D157" s="5" t="s">
        <v>9</v>
      </c>
      <c r="E157" s="5">
        <v>2</v>
      </c>
      <c r="F157" s="57">
        <v>18</v>
      </c>
      <c r="G157" s="58">
        <v>70</v>
      </c>
      <c r="H157" s="48" t="s">
        <v>72</v>
      </c>
      <c r="I157" s="29">
        <v>0.26900000000000002</v>
      </c>
      <c r="J157" s="12">
        <v>0.27</v>
      </c>
      <c r="K157" s="28">
        <v>0.20699999999999999</v>
      </c>
      <c r="L157" s="28">
        <v>0.20899999999999999</v>
      </c>
      <c r="M157" s="21">
        <v>0.26200000000000001</v>
      </c>
      <c r="N157" s="67"/>
      <c r="O157">
        <f t="shared" si="21"/>
        <v>0.26950000000000002</v>
      </c>
      <c r="P157">
        <f t="shared" si="22"/>
        <v>0.20799999999999999</v>
      </c>
      <c r="R157">
        <f t="shared" si="23"/>
        <v>13.785945273631842</v>
      </c>
      <c r="S157">
        <f t="shared" si="24"/>
        <v>14.434004975124378</v>
      </c>
      <c r="T157">
        <f t="shared" si="25"/>
        <v>-28.145978443853675</v>
      </c>
      <c r="V157">
        <f t="shared" si="26"/>
        <v>28.21995024875622</v>
      </c>
      <c r="W157" s="55">
        <v>2.01E-2</v>
      </c>
      <c r="X157" s="57">
        <f t="shared" si="27"/>
        <v>4.9751243781094532</v>
      </c>
    </row>
    <row r="158" spans="1:24" x14ac:dyDescent="0.3">
      <c r="A158" s="3" t="s">
        <v>62</v>
      </c>
      <c r="B158" s="3"/>
      <c r="C158" s="4">
        <v>211</v>
      </c>
      <c r="D158" s="5" t="s">
        <v>9</v>
      </c>
      <c r="E158" s="5">
        <v>2</v>
      </c>
      <c r="F158" s="57">
        <v>18</v>
      </c>
      <c r="G158" s="58">
        <v>71</v>
      </c>
      <c r="H158" s="48" t="s">
        <v>72</v>
      </c>
      <c r="I158" s="22">
        <v>0.21199999999999999</v>
      </c>
      <c r="J158" s="14">
        <v>0.20799999999999999</v>
      </c>
      <c r="K158" s="14">
        <v>0.14299999999999999</v>
      </c>
      <c r="L158" s="14">
        <v>0.14000000000000001</v>
      </c>
      <c r="M158" s="26">
        <v>0.186</v>
      </c>
      <c r="N158" s="69"/>
      <c r="O158">
        <f t="shared" si="21"/>
        <v>0.21</v>
      </c>
      <c r="P158">
        <f t="shared" si="22"/>
        <v>0.14150000000000001</v>
      </c>
      <c r="R158">
        <f t="shared" si="23"/>
        <v>10.948886138613862</v>
      </c>
      <c r="S158">
        <f t="shared" si="24"/>
        <v>9.122599009900993</v>
      </c>
      <c r="T158">
        <f t="shared" si="25"/>
        <v>-17.415125282482897</v>
      </c>
      <c r="V158">
        <f t="shared" si="26"/>
        <v>20.071485148514856</v>
      </c>
      <c r="W158" s="55">
        <v>2.0199999999999999E-2</v>
      </c>
      <c r="X158" s="57">
        <f t="shared" si="27"/>
        <v>4.9504950495049513</v>
      </c>
    </row>
    <row r="159" spans="1:24" x14ac:dyDescent="0.3">
      <c r="A159" s="3" t="s">
        <v>63</v>
      </c>
      <c r="B159" s="3"/>
      <c r="C159" s="4">
        <v>212</v>
      </c>
      <c r="D159" s="5" t="s">
        <v>9</v>
      </c>
      <c r="E159" s="5">
        <v>2</v>
      </c>
      <c r="F159" s="57">
        <v>18</v>
      </c>
      <c r="G159" s="58">
        <v>71</v>
      </c>
      <c r="H159" s="48" t="s">
        <v>72</v>
      </c>
      <c r="I159" s="6">
        <v>0.23899999999999999</v>
      </c>
      <c r="J159" s="7">
        <v>0.23899999999999999</v>
      </c>
      <c r="K159" s="7">
        <v>0.17100000000000001</v>
      </c>
      <c r="L159" s="7">
        <v>0.16900000000000001</v>
      </c>
      <c r="M159" s="23">
        <v>0.217</v>
      </c>
      <c r="N159" s="68"/>
      <c r="O159">
        <f t="shared" si="21"/>
        <v>0.23899999999999999</v>
      </c>
      <c r="P159">
        <f t="shared" si="22"/>
        <v>0.17</v>
      </c>
      <c r="R159">
        <f t="shared" si="23"/>
        <v>12.347772277227726</v>
      </c>
      <c r="S159">
        <f t="shared" si="24"/>
        <v>11.283217821782181</v>
      </c>
      <c r="T159">
        <f t="shared" si="25"/>
        <v>-21.739256527497748</v>
      </c>
      <c r="V159">
        <f t="shared" si="26"/>
        <v>23.630990099009907</v>
      </c>
      <c r="W159" s="55">
        <v>2.0199999999999999E-2</v>
      </c>
      <c r="X159" s="57">
        <f t="shared" si="27"/>
        <v>4.9504950495049513</v>
      </c>
    </row>
    <row r="160" spans="1:24" x14ac:dyDescent="0.3">
      <c r="A160" s="3" t="s">
        <v>64</v>
      </c>
      <c r="B160" s="3"/>
      <c r="C160" s="4">
        <v>213</v>
      </c>
      <c r="D160" s="5" t="s">
        <v>9</v>
      </c>
      <c r="E160" s="5">
        <v>2</v>
      </c>
      <c r="F160" s="57">
        <v>18</v>
      </c>
      <c r="G160" s="58">
        <v>71</v>
      </c>
      <c r="H160" s="48" t="s">
        <v>72</v>
      </c>
      <c r="I160" s="30">
        <v>0.30599999999999999</v>
      </c>
      <c r="J160" s="16">
        <v>0.311</v>
      </c>
      <c r="K160" s="32">
        <v>0.247</v>
      </c>
      <c r="L160" s="34">
        <v>0.251</v>
      </c>
      <c r="M160" s="31">
        <v>0.31900000000000001</v>
      </c>
      <c r="N160" s="70"/>
      <c r="O160">
        <f t="shared" si="21"/>
        <v>0.3085</v>
      </c>
      <c r="P160">
        <f t="shared" si="22"/>
        <v>0.249</v>
      </c>
      <c r="R160">
        <f t="shared" si="23"/>
        <v>15.565222772277231</v>
      </c>
      <c r="S160">
        <f t="shared" si="24"/>
        <v>17.53690594059406</v>
      </c>
      <c r="T160">
        <f t="shared" si="25"/>
        <v>-33.928043274024709</v>
      </c>
      <c r="V160">
        <f t="shared" si="26"/>
        <v>33.102128712871298</v>
      </c>
      <c r="W160" s="55">
        <v>2.0199999999999999E-2</v>
      </c>
      <c r="X160" s="57">
        <f t="shared" si="27"/>
        <v>4.9504950495049513</v>
      </c>
    </row>
    <row r="161" spans="1:24" x14ac:dyDescent="0.3">
      <c r="A161" s="3" t="s">
        <v>65</v>
      </c>
      <c r="B161" s="3"/>
      <c r="C161" s="4">
        <v>214</v>
      </c>
      <c r="D161" s="5" t="s">
        <v>9</v>
      </c>
      <c r="E161" s="5">
        <v>2</v>
      </c>
      <c r="F161" s="57">
        <v>18</v>
      </c>
      <c r="G161" s="58">
        <v>72</v>
      </c>
      <c r="H161" s="48" t="s">
        <v>72</v>
      </c>
      <c r="I161" s="36">
        <v>0.34599999999999997</v>
      </c>
      <c r="J161" s="32">
        <v>0.34399999999999997</v>
      </c>
      <c r="K161" s="34">
        <v>0.25</v>
      </c>
      <c r="L161" s="32">
        <v>0.249</v>
      </c>
      <c r="M161" s="17">
        <v>0.33300000000000002</v>
      </c>
      <c r="N161" s="64"/>
      <c r="O161">
        <f t="shared" si="21"/>
        <v>0.34499999999999997</v>
      </c>
      <c r="P161">
        <f t="shared" si="22"/>
        <v>0.2495</v>
      </c>
      <c r="R161">
        <f t="shared" si="23"/>
        <v>17.684852216748766</v>
      </c>
      <c r="S161">
        <f t="shared" si="24"/>
        <v>16.617709359605911</v>
      </c>
      <c r="T161">
        <f t="shared" si="25"/>
        <v>-31.532979756250587</v>
      </c>
      <c r="V161">
        <f t="shared" si="26"/>
        <v>34.302561576354677</v>
      </c>
      <c r="W161" s="55">
        <v>2.0299999999999999E-2</v>
      </c>
      <c r="X161" s="57">
        <f t="shared" si="27"/>
        <v>4.9261083743842367</v>
      </c>
    </row>
    <row r="162" spans="1:24" x14ac:dyDescent="0.3">
      <c r="A162" s="3" t="s">
        <v>66</v>
      </c>
      <c r="B162" s="3"/>
      <c r="C162" s="4">
        <v>215</v>
      </c>
      <c r="D162" s="5" t="s">
        <v>9</v>
      </c>
      <c r="E162" s="5">
        <v>2</v>
      </c>
      <c r="F162" s="57">
        <v>18</v>
      </c>
      <c r="G162" s="58">
        <v>72</v>
      </c>
      <c r="H162" s="48" t="s">
        <v>72</v>
      </c>
      <c r="I162" s="33">
        <v>0.33500000000000002</v>
      </c>
      <c r="J162" s="32">
        <v>0.33500000000000002</v>
      </c>
      <c r="K162" s="16">
        <v>0.22800000000000001</v>
      </c>
      <c r="L162" s="16">
        <v>0.23100000000000001</v>
      </c>
      <c r="M162" s="31">
        <v>0.32100000000000001</v>
      </c>
      <c r="N162" s="70"/>
      <c r="O162">
        <f t="shared" si="21"/>
        <v>0.33500000000000002</v>
      </c>
      <c r="P162">
        <f t="shared" si="22"/>
        <v>0.22950000000000001</v>
      </c>
      <c r="R162">
        <f t="shared" si="23"/>
        <v>17.3326354679803</v>
      </c>
      <c r="S162">
        <f t="shared" si="24"/>
        <v>14.858596059113303</v>
      </c>
      <c r="T162">
        <f t="shared" si="25"/>
        <v>-27.798261932859077</v>
      </c>
      <c r="V162">
        <f t="shared" si="26"/>
        <v>32.191231527093606</v>
      </c>
      <c r="W162" s="55">
        <v>2.0299999999999999E-2</v>
      </c>
      <c r="X162" s="57">
        <f t="shared" si="27"/>
        <v>4.9261083743842367</v>
      </c>
    </row>
    <row r="163" spans="1:24" x14ac:dyDescent="0.3">
      <c r="A163" s="3" t="s">
        <v>67</v>
      </c>
      <c r="B163" s="3"/>
      <c r="C163" s="4">
        <v>216</v>
      </c>
      <c r="D163" s="5" t="s">
        <v>9</v>
      </c>
      <c r="E163" s="5">
        <v>2</v>
      </c>
      <c r="F163" s="57">
        <v>18</v>
      </c>
      <c r="G163" s="58">
        <v>72</v>
      </c>
      <c r="H163" s="48" t="s">
        <v>72</v>
      </c>
      <c r="I163" s="39">
        <v>0.39700000000000002</v>
      </c>
      <c r="J163" s="40">
        <v>0.4</v>
      </c>
      <c r="K163" s="40">
        <v>0.29099999999999998</v>
      </c>
      <c r="L163" s="40">
        <v>0.29399999999999998</v>
      </c>
      <c r="M163" s="41">
        <v>0.39400000000000002</v>
      </c>
      <c r="N163" s="72"/>
      <c r="O163">
        <f t="shared" si="21"/>
        <v>0.39850000000000002</v>
      </c>
      <c r="P163">
        <f t="shared" si="22"/>
        <v>0.29249999999999998</v>
      </c>
      <c r="R163">
        <f t="shared" si="23"/>
        <v>20.373152709359609</v>
      </c>
      <c r="S163">
        <f t="shared" si="24"/>
        <v>19.625812807881772</v>
      </c>
      <c r="T163">
        <f t="shared" si="25"/>
        <v>-37.188965981192034</v>
      </c>
      <c r="V163">
        <f t="shared" si="26"/>
        <v>39.99896551724138</v>
      </c>
      <c r="W163" s="55">
        <v>2.0299999999999999E-2</v>
      </c>
      <c r="X163" s="57">
        <f t="shared" si="27"/>
        <v>4.9261083743842367</v>
      </c>
    </row>
    <row r="164" spans="1:24" x14ac:dyDescent="0.3">
      <c r="G164" s="49"/>
    </row>
    <row r="165" spans="1:24" x14ac:dyDescent="0.3">
      <c r="G165" s="49"/>
    </row>
    <row r="166" spans="1:24" x14ac:dyDescent="0.3">
      <c r="G166" s="49"/>
    </row>
    <row r="167" spans="1:24" x14ac:dyDescent="0.3">
      <c r="G167" s="49"/>
    </row>
    <row r="168" spans="1:24" x14ac:dyDescent="0.3">
      <c r="G168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2021-11-20T06:41:25Z</dcterms:created>
  <dcterms:modified xsi:type="dcterms:W3CDTF">2022-07-07T13:20:48Z</dcterms:modified>
</cp:coreProperties>
</file>