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vorapoap/Downloads/"/>
    </mc:Choice>
  </mc:AlternateContent>
  <xr:revisionPtr revIDLastSave="0" documentId="13_ncr:1_{FF32E75F-97D1-2540-8BB9-728A5905EB7C}" xr6:coauthVersionLast="47" xr6:coauthVersionMax="47" xr10:uidLastSave="{00000000-0000-0000-0000-000000000000}"/>
  <bookViews>
    <workbookView xWindow="0" yWindow="860" windowWidth="34200" windowHeight="20360" xr2:uid="{00000000-000D-0000-FFFF-FFFF00000000}"/>
  </bookViews>
  <sheets>
    <sheet name="Sizing &amp; Pricing" sheetId="1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GPV6oW/i4AtCPLKdAM5KODu1M9w=="/>
    </ext>
  </extLst>
</workbook>
</file>

<file path=xl/calcChain.xml><?xml version="1.0" encoding="utf-8"?>
<calcChain xmlns="http://schemas.openxmlformats.org/spreadsheetml/2006/main">
  <c r="F58" i="1" l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2" i="1"/>
  <c r="F31" i="1"/>
  <c r="F30" i="1"/>
  <c r="F29" i="1"/>
  <c r="F28" i="1"/>
  <c r="F27" i="1"/>
  <c r="F26" i="1"/>
  <c r="F25" i="1"/>
  <c r="F24" i="1"/>
  <c r="F23" i="1"/>
  <c r="F22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L2" i="1"/>
  <c r="F3" i="1"/>
  <c r="S170" i="1" l="1"/>
  <c r="L3" i="1"/>
  <c r="Q170" i="1"/>
  <c r="Q3" i="1"/>
  <c r="S3" i="1"/>
  <c r="N3" i="1"/>
  <c r="O3" i="1" s="1"/>
  <c r="T170" i="1"/>
  <c r="U170" i="1" s="1"/>
  <c r="V170" i="1" s="1"/>
  <c r="W170" i="1" s="1"/>
  <c r="T3" i="1"/>
  <c r="U3" i="1" s="1"/>
  <c r="V3" i="1" s="1"/>
  <c r="W3" i="1" s="1"/>
</calcChain>
</file>

<file path=xl/sharedStrings.xml><?xml version="1.0" encoding="utf-8"?>
<sst xmlns="http://schemas.openxmlformats.org/spreadsheetml/2006/main" count="212" uniqueCount="158">
  <si>
    <t>วัตถุประสงค์ทั่วไป – รุ่นปัจจุบัน</t>
  </si>
  <si>
    <t>vCPU</t>
  </si>
  <si>
    <t>หน่วยความจำ (GiB)</t>
  </si>
  <si>
    <t>พื้นที่จัดเก็บอินสแตนซ์ (GB)</t>
  </si>
  <si>
    <t>ราคาต่อชั่วโมง</t>
  </si>
  <si>
    <t>Account</t>
  </si>
  <si>
    <t>NAME</t>
  </si>
  <si>
    <t>Config</t>
  </si>
  <si>
    <t>Master Node</t>
  </si>
  <si>
    <t>Amount</t>
  </si>
  <si>
    <t>Base Price</t>
  </si>
  <si>
    <t>Subtotal 1#</t>
  </si>
  <si>
    <t>Data Node</t>
  </si>
  <si>
    <t>Max Shards</t>
  </si>
  <si>
    <t>Subtotal 2#</t>
  </si>
  <si>
    <t>Total</t>
  </si>
  <si>
    <t>Monthly</t>
  </si>
  <si>
    <t>Comment</t>
  </si>
  <si>
    <t>t2.micro.elasticsearch</t>
  </si>
  <si>
    <t>EBS เท่านั้น</t>
  </si>
  <si>
    <t>0.028 USD</t>
  </si>
  <si>
    <t>t2.small.elasticsearch</t>
  </si>
  <si>
    <t>0.056 USD</t>
  </si>
  <si>
    <t>m5.xlarge.elasticsearch</t>
  </si>
  <si>
    <t>t2.medium.elasticsearch</t>
  </si>
  <si>
    <t>0.112 USD</t>
  </si>
  <si>
    <t>Current</t>
  </si>
  <si>
    <t>m5.large.elasticsearch</t>
  </si>
  <si>
    <t>t3.medium.elasticsearch</t>
  </si>
  <si>
    <t>0.177 USD</t>
  </si>
  <si>
    <t>c5.xlarge.elasticsearch</t>
  </si>
  <si>
    <t>0.354 USD</t>
  </si>
  <si>
    <t>m5.2xlarge.elasticsearch</t>
  </si>
  <si>
    <t>0.708 USD</t>
  </si>
  <si>
    <t>m5.4xlarge.elasticsearch</t>
  </si>
  <si>
    <t>1.416 USD</t>
  </si>
  <si>
    <t>r5.large.elasticsearch</t>
  </si>
  <si>
    <t>m5.12xlarge.elasticsearch</t>
  </si>
  <si>
    <t>4.248 USD</t>
  </si>
  <si>
    <t>m4.large.elasticsearch</t>
  </si>
  <si>
    <t>0.188 USD</t>
  </si>
  <si>
    <t>m4.xlarge.elasticsearch</t>
  </si>
  <si>
    <t>0.372 USD</t>
  </si>
  <si>
    <t>m4.2xlarge.elasticsearch</t>
  </si>
  <si>
    <t>0.746 USD</t>
  </si>
  <si>
    <t>m4.4xlarge.elasticsearch</t>
  </si>
  <si>
    <t>1.492 USD</t>
  </si>
  <si>
    <t>c5.large.elasticsearch</t>
  </si>
  <si>
    <t>m4.10xlarge.elasticsearch</t>
  </si>
  <si>
    <t>3.731 USD</t>
  </si>
  <si>
    <t>m3.medium.elasticsearch</t>
  </si>
  <si>
    <t>1 x 4 SSD</t>
  </si>
  <si>
    <t>0.138 USD</t>
  </si>
  <si>
    <t>m3.large.elasticsearch</t>
  </si>
  <si>
    <t>1 x 32 SSD</t>
  </si>
  <si>
    <t>0.276 USD</t>
  </si>
  <si>
    <t>m3.xlarge.elasticsearch</t>
  </si>
  <si>
    <t>2 x 40 SSD</t>
  </si>
  <si>
    <t>0.552 USD</t>
  </si>
  <si>
    <t>m3.2xlarge.elasticsearch</t>
  </si>
  <si>
    <t>2 x 80 SSD</t>
  </si>
  <si>
    <t>1.104 USD</t>
  </si>
  <si>
    <t>การประมวลผลแบบเพิ่มประสิทธิภาพ – รุ่นปัจจุบัน</t>
  </si>
  <si>
    <t>0.145 USD</t>
  </si>
  <si>
    <t>0.289 USD</t>
  </si>
  <si>
    <t>c5.2xlarge.elasticsearch</t>
  </si>
  <si>
    <t>0.578 USD</t>
  </si>
  <si>
    <t>c5.4xlarge.elasticsearch</t>
  </si>
  <si>
    <t>1.156 USD</t>
  </si>
  <si>
    <t>r5.4xlarge.elasticsearch</t>
  </si>
  <si>
    <t>c5.9xlarge.elasticsearch</t>
  </si>
  <si>
    <t>2.602 USD</t>
  </si>
  <si>
    <t>c5.18xlarge.elasticsearch</t>
  </si>
  <si>
    <t>5.204 USD</t>
  </si>
  <si>
    <t>c4.large.elasticsearch</t>
  </si>
  <si>
    <t>0.17 USD</t>
  </si>
  <si>
    <t>c4.xlarge.elasticsearch</t>
  </si>
  <si>
    <t>0.341 USD</t>
  </si>
  <si>
    <t>c4.2xlarge.elasticsearch</t>
  </si>
  <si>
    <t>0.681 USD</t>
  </si>
  <si>
    <t>c4.4xlarge.elasticsearch</t>
  </si>
  <si>
    <t>1.363 USD</t>
  </si>
  <si>
    <t>c4.8xlarge.elasticsearch</t>
  </si>
  <si>
    <t>2.726 USD</t>
  </si>
  <si>
    <t>หน่วยความจำแบบเพิ่มประสิทธิภาพ – รุ่นปัจจุบัน</t>
  </si>
  <si>
    <t>0.224 USD</t>
  </si>
  <si>
    <t>r5.xlarge.elasticsearch</t>
  </si>
  <si>
    <t>0.448 USD</t>
  </si>
  <si>
    <t>r5.2xlarge.elasticsearch</t>
  </si>
  <si>
    <t>0.897 USD</t>
  </si>
  <si>
    <t>1.794 USD</t>
  </si>
  <si>
    <t>r5.12xlarge.elasticsearch</t>
  </si>
  <si>
    <t>5.381 USD</t>
  </si>
  <si>
    <t>r4.large.elasticsearch</t>
  </si>
  <si>
    <t>0.236 USD</t>
  </si>
  <si>
    <t>r4.xlarge.elasticsearch</t>
  </si>
  <si>
    <t>0.472 USD</t>
  </si>
  <si>
    <t>r4.2xlarge.elasticsearch</t>
  </si>
  <si>
    <t>0.944 USD</t>
  </si>
  <si>
    <t>r4.4xlarge.elasticsearch</t>
  </si>
  <si>
    <t>1.888 USD</t>
  </si>
  <si>
    <t>r4.8xlarge.elasticsearch</t>
  </si>
  <si>
    <t>3.777 USD</t>
  </si>
  <si>
    <t>r4.16xlarge.elasticsearch</t>
  </si>
  <si>
    <t>7.555 USD</t>
  </si>
  <si>
    <t>r3.large.elasticsearch</t>
  </si>
  <si>
    <t>0.294 USD</t>
  </si>
  <si>
    <t>r3.xlarge.elasticsearch</t>
  </si>
  <si>
    <t>1 x 80 SSD</t>
  </si>
  <si>
    <t>0.588 USD</t>
  </si>
  <si>
    <t>r3.2xlarge.elasticsearch</t>
  </si>
  <si>
    <t>1 x 160 SSD</t>
  </si>
  <si>
    <t>1.176 USD</t>
  </si>
  <si>
    <t>r3.4xlarge.elasticsearch</t>
  </si>
  <si>
    <t>1 x 320 SSD</t>
  </si>
  <si>
    <t>2.352 USD</t>
  </si>
  <si>
    <t>r3.8xlarge.elasticsearch</t>
  </si>
  <si>
    <t>2 x 320 SSD</t>
  </si>
  <si>
    <t>4.704 USD</t>
  </si>
  <si>
    <t>พื้นที่จัดเก็บแบบเพิ่มประสิทธิภาพ – รุ่นปัจจุบัน</t>
  </si>
  <si>
    <t>i3.large.elasticsearch</t>
  </si>
  <si>
    <t>1 x 475 NVMe SSD</t>
  </si>
  <si>
    <t>0.299 USD</t>
  </si>
  <si>
    <t>i3.xlarge.elasticsearch</t>
  </si>
  <si>
    <t>1 x 950 NVMe SSD</t>
  </si>
  <si>
    <t>0.598 USD</t>
  </si>
  <si>
    <t>i3.2xlarge.elasticsearch</t>
  </si>
  <si>
    <t>1 x 1900 NVMe SSD</t>
  </si>
  <si>
    <t>1.197 USD</t>
  </si>
  <si>
    <t>i3.4xlarge.elasticsearch</t>
  </si>
  <si>
    <t>2 x 1900 NVMe SSD</t>
  </si>
  <si>
    <t>2.394 USD</t>
  </si>
  <si>
    <t>i3.8xlarge.elasticsearch</t>
  </si>
  <si>
    <t>4 x 1900 NVMe SSD</t>
  </si>
  <si>
    <t>4.787 USD</t>
  </si>
  <si>
    <t>i3.16xlarge.elasticsearch</t>
  </si>
  <si>
    <t>8 x 1900 NVMe SSD</t>
  </si>
  <si>
    <t>9.574 USD</t>
  </si>
  <si>
    <t>i2.xlarge.elasticsearch</t>
  </si>
  <si>
    <t>1 x 800 SSD</t>
  </si>
  <si>
    <t>1.425 USD</t>
  </si>
  <si>
    <t>cg-tops-dev</t>
  </si>
  <si>
    <t>i2.2xlarge.elasticsearch</t>
  </si>
  <si>
    <t>2 x 800 SSD</t>
  </si>
  <si>
    <t>2.849 USD</t>
  </si>
  <si>
    <t>cg-tops-uat</t>
  </si>
  <si>
    <t>rbs-magento-prod-log</t>
  </si>
  <si>
    <t>TEST CLUSTER</t>
  </si>
  <si>
    <t>TEST</t>
  </si>
  <si>
    <t>INSTRUCTION</t>
  </si>
  <si>
    <t>ขนาดเครื่อง</t>
  </si>
  <si>
    <t>1. ENTER DATA NODE SIZE IN COLUMN K</t>
  </si>
  <si>
    <t>2. ENTER DATA NODE AMOUNT IN COLUMN M</t>
  </si>
  <si>
    <t>1. ENTER MASTER NODE SIZE IN COLUMN P</t>
  </si>
  <si>
    <t>1. ENTER MASTER NODE AMOUNT IN COLUMN R</t>
  </si>
  <si>
    <t>BY VORAPOAP LOHWONGWATABA</t>
  </si>
  <si>
    <t>https://github.com/vorapoap</t>
  </si>
  <si>
    <t>MAX SHARD =  (MEM/2)*20*NUMBER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</si>
</sst>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2"/>
      <color theme="1"/>
      <name val="Calibri"/>
      <scheme val="minor"/>
    </font>
    <font>
      <b/>
      <sz val="10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color rgb="FF333333"/>
      <name val="Helvetica Neue"/>
      <family val="2"/>
    </font>
    <font>
      <b/>
      <sz val="8"/>
      <color rgb="FF333333"/>
      <name val="Helvetica Neue"/>
      <family val="2"/>
    </font>
    <font>
      <i/>
      <sz val="8"/>
      <color rgb="FF333333"/>
      <name val="Helvetica Neue"/>
      <family val="2"/>
    </font>
    <font>
      <sz val="8"/>
      <color theme="1"/>
      <name val="Helvetica Neue"/>
      <family val="2"/>
    </font>
    <font>
      <sz val="14"/>
      <color rgb="FF444444"/>
      <name val="Helvetica Neue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rgb="FF333333"/>
      <name val="Calibri"/>
      <family val="2"/>
    </font>
    <font>
      <sz val="9"/>
      <color rgb="FF333333"/>
      <name val="Calibri"/>
      <family val="2"/>
    </font>
    <font>
      <sz val="9"/>
      <color theme="1"/>
      <name val="Calibri"/>
      <family val="2"/>
    </font>
    <font>
      <sz val="9"/>
      <color rgb="FFFF0000"/>
      <name val="Calibri"/>
      <family val="2"/>
    </font>
    <font>
      <sz val="18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1" fillId="0" borderId="0" xfId="0" applyFont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5" fillId="0" borderId="1" xfId="0" applyFont="1" applyBorder="1"/>
    <xf numFmtId="0" fontId="3" fillId="6" borderId="1" xfId="0" applyFont="1" applyFill="1" applyBorder="1"/>
    <xf numFmtId="164" fontId="3" fillId="6" borderId="1" xfId="0" applyNumberFormat="1" applyFont="1" applyFill="1" applyBorder="1"/>
    <xf numFmtId="0" fontId="9" fillId="0" borderId="0" xfId="0" applyFont="1"/>
    <xf numFmtId="0" fontId="10" fillId="0" borderId="0" xfId="0" applyFont="1"/>
    <xf numFmtId="0" fontId="3" fillId="0" borderId="2" xfId="0" applyFont="1" applyFill="1" applyBorder="1"/>
    <xf numFmtId="164" fontId="3" fillId="0" borderId="2" xfId="0" applyNumberFormat="1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3" xfId="0" applyFont="1" applyBorder="1"/>
    <xf numFmtId="0" fontId="3" fillId="2" borderId="3" xfId="0" applyFont="1" applyFill="1" applyBorder="1"/>
    <xf numFmtId="0" fontId="3" fillId="5" borderId="3" xfId="0" applyFont="1" applyFill="1" applyBorder="1"/>
    <xf numFmtId="0" fontId="0" fillId="0" borderId="2" xfId="0" applyFont="1" applyBorder="1" applyAlignment="1"/>
    <xf numFmtId="0" fontId="5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0" fillId="0" borderId="2" xfId="0" applyFont="1" applyFill="1" applyBorder="1" applyAlignment="1"/>
    <xf numFmtId="0" fontId="3" fillId="0" borderId="2" xfId="0" applyFont="1" applyFill="1" applyBorder="1" applyAlignment="1"/>
    <xf numFmtId="0" fontId="2" fillId="0" borderId="2" xfId="0" applyFont="1" applyFill="1" applyBorder="1"/>
    <xf numFmtId="164" fontId="2" fillId="0" borderId="2" xfId="0" applyNumberFormat="1" applyFont="1" applyFill="1" applyBorder="1"/>
    <xf numFmtId="0" fontId="7" fillId="0" borderId="2" xfId="0" applyFont="1" applyFill="1" applyBorder="1"/>
    <xf numFmtId="0" fontId="3" fillId="0" borderId="2" xfId="0" applyFont="1" applyFill="1" applyBorder="1" applyAlignment="1">
      <alignment wrapText="1"/>
    </xf>
    <xf numFmtId="0" fontId="8" fillId="0" borderId="2" xfId="0" applyFont="1" applyFill="1" applyBorder="1"/>
    <xf numFmtId="43" fontId="3" fillId="0" borderId="2" xfId="0" applyNumberFormat="1" applyFont="1" applyFill="1" applyBorder="1"/>
    <xf numFmtId="0" fontId="3" fillId="0" borderId="4" xfId="0" applyFont="1" applyBorder="1"/>
    <xf numFmtId="0" fontId="5" fillId="0" borderId="4" xfId="0" applyFont="1" applyBorder="1"/>
    <xf numFmtId="0" fontId="3" fillId="0" borderId="4" xfId="0" applyFont="1" applyBorder="1" applyAlignment="1">
      <alignment horizontal="left"/>
    </xf>
    <xf numFmtId="0" fontId="3" fillId="0" borderId="4" xfId="0" applyFont="1" applyFill="1" applyBorder="1"/>
    <xf numFmtId="0" fontId="5" fillId="0" borderId="4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4" xfId="0" quotePrefix="1" applyFont="1" applyFill="1" applyBorder="1"/>
    <xf numFmtId="0" fontId="6" fillId="0" borderId="4" xfId="0" applyFont="1" applyFill="1" applyBorder="1"/>
    <xf numFmtId="0" fontId="2" fillId="0" borderId="4" xfId="0" applyFont="1" applyFill="1" applyBorder="1"/>
    <xf numFmtId="0" fontId="3" fillId="7" borderId="4" xfId="0" applyFont="1" applyFill="1" applyBorder="1"/>
    <xf numFmtId="0" fontId="3" fillId="7" borderId="4" xfId="0" applyFont="1" applyFill="1" applyBorder="1" applyAlignment="1"/>
    <xf numFmtId="0" fontId="2" fillId="7" borderId="4" xfId="0" applyFont="1" applyFill="1" applyBorder="1"/>
    <xf numFmtId="0" fontId="5" fillId="7" borderId="4" xfId="0" applyFont="1" applyFill="1" applyBorder="1"/>
    <xf numFmtId="0" fontId="5" fillId="7" borderId="4" xfId="0" applyFont="1" applyFill="1" applyBorder="1" applyAlignment="1"/>
    <xf numFmtId="164" fontId="1" fillId="8" borderId="4" xfId="0" applyNumberFormat="1" applyFont="1" applyFill="1" applyBorder="1"/>
    <xf numFmtId="164" fontId="3" fillId="8" borderId="4" xfId="0" applyNumberFormat="1" applyFont="1" applyFill="1" applyBorder="1"/>
    <xf numFmtId="164" fontId="2" fillId="8" borderId="4" xfId="0" applyNumberFormat="1" applyFont="1" applyFill="1" applyBorder="1"/>
    <xf numFmtId="0" fontId="13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3" fillId="4" borderId="2" xfId="0" applyFont="1" applyFill="1" applyBorder="1" applyAlignment="1">
      <alignment vertical="center"/>
    </xf>
    <xf numFmtId="0" fontId="14" fillId="4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14" fillId="3" borderId="2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1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vorapo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zoomScale="132" workbookViewId="0">
      <pane ySplit="1" topLeftCell="A2" activePane="bottomLeft" state="frozen"/>
      <selection pane="bottomLeft" activeCell="H28" sqref="H28"/>
    </sheetView>
  </sheetViews>
  <sheetFormatPr baseColWidth="10" defaultColWidth="11.1640625" defaultRowHeight="15" customHeight="1" x14ac:dyDescent="0.2"/>
  <cols>
    <col min="1" max="1" width="20.83203125" style="51" customWidth="1"/>
    <col min="2" max="2" width="4.33203125" style="51" customWidth="1"/>
    <col min="3" max="3" width="7.5" style="51" customWidth="1"/>
    <col min="4" max="4" width="18.5" style="51" customWidth="1"/>
    <col min="5" max="5" width="9" style="51" customWidth="1"/>
    <col min="6" max="6" width="6.83203125" style="51" customWidth="1"/>
    <col min="7" max="7" width="2.83203125" customWidth="1"/>
    <col min="8" max="8" width="7.1640625" customWidth="1"/>
    <col min="9" max="9" width="9.33203125" customWidth="1"/>
    <col min="10" max="10" width="7.5" customWidth="1"/>
    <col min="11" max="11" width="15.33203125" customWidth="1"/>
    <col min="12" max="12" width="9.6640625" customWidth="1"/>
    <col min="13" max="13" width="6.83203125" customWidth="1"/>
    <col min="14" max="14" width="7.6640625" customWidth="1"/>
    <col min="15" max="15" width="7.1640625" customWidth="1"/>
    <col min="16" max="16" width="16" customWidth="1"/>
    <col min="17" max="17" width="11.1640625" customWidth="1"/>
    <col min="18" max="18" width="7.33203125" customWidth="1"/>
    <col min="19" max="19" width="7.5" customWidth="1"/>
    <col min="20" max="20" width="6.5" customWidth="1"/>
    <col min="21" max="21" width="7.1640625" customWidth="1"/>
    <col min="22" max="22" width="5" customWidth="1"/>
    <col min="23" max="23" width="10" customWidth="1"/>
    <col min="24" max="24" width="20.1640625" customWidth="1"/>
    <col min="25" max="26" width="10.83203125" customWidth="1"/>
  </cols>
  <sheetData>
    <row r="1" spans="1:27" ht="15.75" customHeight="1" x14ac:dyDescent="0.2">
      <c r="A1" s="48" t="s">
        <v>150</v>
      </c>
      <c r="B1" s="48" t="s">
        <v>1</v>
      </c>
      <c r="C1" s="48" t="s">
        <v>2</v>
      </c>
      <c r="D1" s="48" t="s">
        <v>3</v>
      </c>
      <c r="E1" s="48" t="s">
        <v>4</v>
      </c>
      <c r="F1" s="49"/>
      <c r="G1" s="1"/>
      <c r="H1" s="2" t="s">
        <v>5</v>
      </c>
      <c r="I1" s="2" t="s">
        <v>6</v>
      </c>
      <c r="J1" s="2" t="s">
        <v>7</v>
      </c>
      <c r="K1" s="2" t="s">
        <v>8</v>
      </c>
      <c r="L1" s="2" t="s">
        <v>7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7</v>
      </c>
      <c r="R1" s="2" t="s">
        <v>9</v>
      </c>
      <c r="S1" s="2" t="s">
        <v>13</v>
      </c>
      <c r="T1" s="2" t="s">
        <v>10</v>
      </c>
      <c r="U1" s="2" t="s">
        <v>14</v>
      </c>
      <c r="V1" s="2" t="s">
        <v>15</v>
      </c>
      <c r="W1" s="3" t="s">
        <v>16</v>
      </c>
      <c r="X1" s="4" t="s">
        <v>17</v>
      </c>
      <c r="Y1" s="5"/>
      <c r="Z1" s="5"/>
    </row>
    <row r="2" spans="1:27" ht="15.75" customHeight="1" x14ac:dyDescent="0.2">
      <c r="A2" s="61" t="s">
        <v>0</v>
      </c>
      <c r="B2" s="62"/>
      <c r="C2" s="62"/>
      <c r="D2" s="62"/>
      <c r="E2" s="62"/>
      <c r="F2" s="63"/>
      <c r="G2" s="6"/>
      <c r="H2" s="5"/>
      <c r="I2" s="5"/>
      <c r="J2" s="5"/>
      <c r="K2" s="5"/>
      <c r="L2" s="5" t="str">
        <f t="shared" ref="L2:L42" si="0">IF(K2="","",_xludf.CONCAT(VLOOKUP(K2,$A:$F,2,FALSE),"vCPU ",VLOOKUP(K2,$A:$F,3,FALSE),"GB "))</f>
        <v/>
      </c>
      <c r="M2" s="5"/>
      <c r="N2" s="5"/>
      <c r="O2" s="5"/>
      <c r="P2" s="5"/>
      <c r="Q2" s="5"/>
      <c r="R2" s="5"/>
      <c r="S2" s="5"/>
      <c r="T2" s="5"/>
      <c r="U2" s="5"/>
      <c r="V2" s="5"/>
      <c r="W2" s="7"/>
      <c r="X2" s="5"/>
      <c r="Y2" s="5"/>
      <c r="Z2" s="5"/>
    </row>
    <row r="3" spans="1:27" ht="15.75" customHeight="1" x14ac:dyDescent="0.2">
      <c r="A3" s="50" t="s">
        <v>18</v>
      </c>
      <c r="B3" s="50">
        <v>1</v>
      </c>
      <c r="C3" s="50">
        <v>1</v>
      </c>
      <c r="D3" s="50" t="s">
        <v>19</v>
      </c>
      <c r="E3" s="50" t="s">
        <v>20</v>
      </c>
      <c r="F3" s="51" t="str">
        <f t="shared" ref="F3:F58" si="1">SUBSTITUTE(E3," USD","")</f>
        <v>0.028</v>
      </c>
      <c r="G3" s="6"/>
      <c r="H3" s="31" t="s">
        <v>148</v>
      </c>
      <c r="I3" s="31" t="s">
        <v>147</v>
      </c>
      <c r="J3" s="31" t="s">
        <v>26</v>
      </c>
      <c r="K3" s="43" t="s">
        <v>23</v>
      </c>
      <c r="L3" s="32" t="str">
        <f>IF(K3="","",_xlfn.CONCAT(VLOOKUP(K3,$A:$F,2,FALSE),"vCPU ",VLOOKUP(K3,$A:$F,3,FALSE),"GB "))</f>
        <v xml:space="preserve">4vCPU 16GB </v>
      </c>
      <c r="M3" s="40">
        <v>8</v>
      </c>
      <c r="N3" s="33" t="str">
        <f t="shared" ref="N3:N42" si="2">IF(K3="","",VLOOKUP(K3,$A:$F,6,FALSE))</f>
        <v>0.354</v>
      </c>
      <c r="O3" s="31">
        <f t="shared" ref="O3:O42" si="3">IF(K3="",0,N3*M3)</f>
        <v>2.8319999999999999</v>
      </c>
      <c r="P3" s="43" t="s">
        <v>23</v>
      </c>
      <c r="Q3" s="32" t="str">
        <f t="shared" ref="Q3:Q91" si="4">CONCATENATE(VLOOKUP(P3,$A:$F,2,FALSE),"vCPU ",VLOOKUP(P3,$A:$F,3,FALSE),"GB ")</f>
        <v xml:space="preserve">4vCPU 16GB </v>
      </c>
      <c r="R3" s="41">
        <v>1</v>
      </c>
      <c r="S3" s="31">
        <f t="shared" ref="S3:S4" si="5">VLOOKUP(P3,A:C,3,FALSE)/2*20*R3</f>
        <v>160</v>
      </c>
      <c r="T3" s="31" t="str">
        <f t="shared" ref="T3:T4" si="6">VLOOKUP(P3,$A:$F,6,FALSE)</f>
        <v>0.354</v>
      </c>
      <c r="U3" s="31">
        <f t="shared" ref="U3:U4" si="7">R3*T3</f>
        <v>0.35399999999999998</v>
      </c>
      <c r="V3" s="31">
        <f t="shared" ref="V3:V4" si="8">O3+U3</f>
        <v>3.1859999999999999</v>
      </c>
      <c r="W3" s="45">
        <f t="shared" ref="W3:W4" si="9">V3*24*30</f>
        <v>2293.92</v>
      </c>
      <c r="X3" s="31"/>
      <c r="Y3" s="15"/>
      <c r="Z3" s="15"/>
      <c r="AA3" s="20"/>
    </row>
    <row r="4" spans="1:27" ht="15.75" customHeight="1" x14ac:dyDescent="0.2">
      <c r="A4" s="50" t="s">
        <v>21</v>
      </c>
      <c r="B4" s="50">
        <v>1</v>
      </c>
      <c r="C4" s="50">
        <v>2</v>
      </c>
      <c r="D4" s="50" t="s">
        <v>19</v>
      </c>
      <c r="E4" s="50" t="s">
        <v>22</v>
      </c>
      <c r="F4" s="51" t="str">
        <f t="shared" si="1"/>
        <v>0.056</v>
      </c>
      <c r="G4" s="6"/>
      <c r="H4" s="31"/>
      <c r="I4" s="34"/>
      <c r="J4" s="34"/>
      <c r="K4" s="43"/>
      <c r="L4" s="35"/>
      <c r="M4" s="40"/>
      <c r="N4" s="36"/>
      <c r="O4" s="34"/>
      <c r="P4" s="43"/>
      <c r="Q4" s="35"/>
      <c r="R4" s="40"/>
      <c r="S4" s="34"/>
      <c r="T4" s="34"/>
      <c r="U4" s="34"/>
      <c r="V4" s="34"/>
      <c r="W4" s="46"/>
      <c r="X4" s="37"/>
      <c r="Y4" s="13"/>
      <c r="Z4" s="13"/>
      <c r="AA4" s="23"/>
    </row>
    <row r="5" spans="1:27" ht="15.75" customHeight="1" x14ac:dyDescent="0.2">
      <c r="A5" s="50" t="s">
        <v>24</v>
      </c>
      <c r="B5" s="50">
        <v>2</v>
      </c>
      <c r="C5" s="50">
        <v>4</v>
      </c>
      <c r="D5" s="50" t="s">
        <v>19</v>
      </c>
      <c r="E5" s="52" t="s">
        <v>25</v>
      </c>
      <c r="F5" s="51" t="str">
        <f t="shared" si="1"/>
        <v>0.112</v>
      </c>
      <c r="G5" s="6"/>
      <c r="H5" s="31"/>
      <c r="I5" s="34"/>
      <c r="J5" s="34"/>
      <c r="K5" s="43"/>
      <c r="L5" s="35"/>
      <c r="M5" s="40"/>
      <c r="N5" s="36"/>
      <c r="O5" s="34"/>
      <c r="P5" s="43"/>
      <c r="Q5" s="35"/>
      <c r="R5" s="40"/>
      <c r="S5" s="34"/>
      <c r="T5" s="34"/>
      <c r="U5" s="34"/>
      <c r="V5" s="34"/>
      <c r="W5" s="46"/>
      <c r="X5" s="34"/>
      <c r="Y5" s="13"/>
      <c r="Z5" s="13"/>
      <c r="AA5" s="23"/>
    </row>
    <row r="6" spans="1:27" ht="15.75" customHeight="1" x14ac:dyDescent="0.2">
      <c r="A6" s="50" t="s">
        <v>28</v>
      </c>
      <c r="B6" s="50">
        <v>2</v>
      </c>
      <c r="C6" s="50">
        <v>4</v>
      </c>
      <c r="D6" s="50" t="s">
        <v>19</v>
      </c>
      <c r="E6" s="50" t="s">
        <v>25</v>
      </c>
      <c r="F6" s="51" t="str">
        <f t="shared" si="1"/>
        <v>0.112</v>
      </c>
      <c r="G6" s="6"/>
      <c r="H6" s="31"/>
      <c r="I6" s="34"/>
      <c r="J6" s="34"/>
      <c r="K6" s="43"/>
      <c r="L6" s="35"/>
      <c r="M6" s="40"/>
      <c r="N6" s="36"/>
      <c r="O6" s="34"/>
      <c r="P6" s="43"/>
      <c r="Q6" s="35"/>
      <c r="R6" s="41"/>
      <c r="S6" s="34"/>
      <c r="T6" s="34"/>
      <c r="U6" s="34"/>
      <c r="V6" s="34"/>
      <c r="W6" s="46"/>
      <c r="X6" s="37"/>
      <c r="Y6" s="13"/>
      <c r="Z6" s="13"/>
      <c r="AA6" s="23"/>
    </row>
    <row r="7" spans="1:27" ht="15.75" customHeight="1" x14ac:dyDescent="0.2">
      <c r="A7" s="50" t="s">
        <v>27</v>
      </c>
      <c r="B7" s="50">
        <v>2</v>
      </c>
      <c r="C7" s="50">
        <v>8</v>
      </c>
      <c r="D7" s="50" t="s">
        <v>19</v>
      </c>
      <c r="E7" s="50" t="s">
        <v>29</v>
      </c>
      <c r="F7" s="52" t="str">
        <f t="shared" si="1"/>
        <v>0.177</v>
      </c>
      <c r="G7" s="6"/>
      <c r="H7" s="31"/>
      <c r="I7" s="34"/>
      <c r="J7" s="34"/>
      <c r="K7" s="43"/>
      <c r="L7" s="35"/>
      <c r="M7" s="40"/>
      <c r="N7" s="36"/>
      <c r="O7" s="34"/>
      <c r="P7" s="43"/>
      <c r="Q7" s="35"/>
      <c r="R7" s="40"/>
      <c r="S7" s="34"/>
      <c r="T7" s="34"/>
      <c r="U7" s="34"/>
      <c r="V7" s="34"/>
      <c r="W7" s="46"/>
      <c r="X7" s="37"/>
      <c r="Y7" s="13"/>
      <c r="Z7" s="13"/>
      <c r="AA7" s="23"/>
    </row>
    <row r="8" spans="1:27" ht="15.75" customHeight="1" x14ac:dyDescent="0.2">
      <c r="A8" s="50" t="s">
        <v>23</v>
      </c>
      <c r="B8" s="50">
        <v>4</v>
      </c>
      <c r="C8" s="50">
        <v>16</v>
      </c>
      <c r="D8" s="50" t="s">
        <v>19</v>
      </c>
      <c r="E8" s="50" t="s">
        <v>31</v>
      </c>
      <c r="F8" s="51" t="str">
        <f t="shared" si="1"/>
        <v>0.354</v>
      </c>
      <c r="G8" s="6"/>
      <c r="H8" s="31"/>
      <c r="I8" s="34"/>
      <c r="J8" s="34"/>
      <c r="K8" s="43"/>
      <c r="L8" s="35"/>
      <c r="M8" s="40"/>
      <c r="N8" s="36"/>
      <c r="O8" s="34"/>
      <c r="P8" s="43"/>
      <c r="Q8" s="35"/>
      <c r="R8" s="40"/>
      <c r="S8" s="34"/>
      <c r="T8" s="34"/>
      <c r="U8" s="34"/>
      <c r="V8" s="34"/>
      <c r="W8" s="46"/>
      <c r="X8" s="34"/>
      <c r="Y8" s="13"/>
      <c r="Z8" s="13"/>
      <c r="AA8" s="23"/>
    </row>
    <row r="9" spans="1:27" ht="15.75" customHeight="1" x14ac:dyDescent="0.2">
      <c r="A9" s="50" t="s">
        <v>32</v>
      </c>
      <c r="B9" s="50">
        <v>8</v>
      </c>
      <c r="C9" s="50">
        <v>32</v>
      </c>
      <c r="D9" s="50" t="s">
        <v>19</v>
      </c>
      <c r="E9" s="50" t="s">
        <v>33</v>
      </c>
      <c r="F9" s="51" t="str">
        <f t="shared" si="1"/>
        <v>0.708</v>
      </c>
      <c r="G9" s="6"/>
      <c r="H9" s="31"/>
      <c r="I9" s="34"/>
      <c r="J9" s="34"/>
      <c r="K9" s="43"/>
      <c r="L9" s="35"/>
      <c r="M9" s="40"/>
      <c r="N9" s="36"/>
      <c r="O9" s="34"/>
      <c r="P9" s="43"/>
      <c r="Q9" s="35"/>
      <c r="R9" s="40"/>
      <c r="S9" s="34"/>
      <c r="T9" s="34"/>
      <c r="U9" s="34"/>
      <c r="V9" s="34"/>
      <c r="W9" s="46"/>
      <c r="X9" s="34"/>
      <c r="Y9" s="13"/>
      <c r="Z9" s="13"/>
      <c r="AA9" s="23"/>
    </row>
    <row r="10" spans="1:27" ht="15.75" customHeight="1" x14ac:dyDescent="0.2">
      <c r="A10" s="53" t="s">
        <v>34</v>
      </c>
      <c r="B10" s="53">
        <v>16</v>
      </c>
      <c r="C10" s="53">
        <v>64</v>
      </c>
      <c r="D10" s="53" t="s">
        <v>19</v>
      </c>
      <c r="E10" s="53" t="s">
        <v>35</v>
      </c>
      <c r="F10" s="54" t="str">
        <f t="shared" si="1"/>
        <v>1.416</v>
      </c>
      <c r="G10" s="6"/>
      <c r="H10" s="31"/>
      <c r="I10" s="34"/>
      <c r="J10" s="34"/>
      <c r="K10" s="43"/>
      <c r="L10" s="35"/>
      <c r="M10" s="40"/>
      <c r="N10" s="36"/>
      <c r="O10" s="34"/>
      <c r="P10" s="43"/>
      <c r="Q10" s="35"/>
      <c r="R10" s="40"/>
      <c r="S10" s="34"/>
      <c r="T10" s="34"/>
      <c r="U10" s="34"/>
      <c r="V10" s="34"/>
      <c r="W10" s="46"/>
      <c r="X10" s="34"/>
      <c r="Y10" s="13"/>
      <c r="Z10" s="13"/>
      <c r="AA10" s="23"/>
    </row>
    <row r="11" spans="1:27" ht="15.75" customHeight="1" x14ac:dyDescent="0.2">
      <c r="A11" s="53" t="s">
        <v>37</v>
      </c>
      <c r="B11" s="53">
        <v>48</v>
      </c>
      <c r="C11" s="53">
        <v>192</v>
      </c>
      <c r="D11" s="53" t="s">
        <v>19</v>
      </c>
      <c r="E11" s="53" t="s">
        <v>38</v>
      </c>
      <c r="F11" s="54" t="str">
        <f t="shared" si="1"/>
        <v>4.248</v>
      </c>
      <c r="G11" s="6"/>
      <c r="H11" s="31"/>
      <c r="I11" s="34"/>
      <c r="J11" s="34"/>
      <c r="K11" s="43"/>
      <c r="L11" s="35"/>
      <c r="M11" s="40"/>
      <c r="N11" s="36"/>
      <c r="O11" s="34"/>
      <c r="P11" s="43"/>
      <c r="Q11" s="35"/>
      <c r="R11" s="40"/>
      <c r="S11" s="34"/>
      <c r="T11" s="34"/>
      <c r="U11" s="34"/>
      <c r="V11" s="34"/>
      <c r="W11" s="46"/>
      <c r="X11" s="34"/>
      <c r="Y11" s="13"/>
      <c r="Z11" s="13"/>
      <c r="AA11" s="23"/>
    </row>
    <row r="12" spans="1:27" ht="15.75" customHeight="1" x14ac:dyDescent="0.2">
      <c r="A12" s="50" t="s">
        <v>39</v>
      </c>
      <c r="B12" s="50">
        <v>2</v>
      </c>
      <c r="C12" s="50">
        <v>8</v>
      </c>
      <c r="D12" s="50" t="s">
        <v>19</v>
      </c>
      <c r="E12" s="50" t="s">
        <v>40</v>
      </c>
      <c r="F12" s="51" t="str">
        <f t="shared" si="1"/>
        <v>0.188</v>
      </c>
      <c r="G12" s="6"/>
      <c r="H12" s="31"/>
      <c r="I12" s="34"/>
      <c r="J12" s="34"/>
      <c r="K12" s="43"/>
      <c r="L12" s="35"/>
      <c r="M12" s="40"/>
      <c r="N12" s="36"/>
      <c r="O12" s="34"/>
      <c r="P12" s="43"/>
      <c r="Q12" s="35"/>
      <c r="R12" s="40"/>
      <c r="S12" s="34"/>
      <c r="T12" s="34"/>
      <c r="U12" s="34"/>
      <c r="V12" s="34"/>
      <c r="W12" s="46"/>
      <c r="X12" s="34"/>
      <c r="Y12" s="13"/>
      <c r="Z12" s="13"/>
      <c r="AA12" s="23"/>
    </row>
    <row r="13" spans="1:27" ht="15.75" customHeight="1" x14ac:dyDescent="0.2">
      <c r="A13" s="50" t="s">
        <v>41</v>
      </c>
      <c r="B13" s="50">
        <v>4</v>
      </c>
      <c r="C13" s="50">
        <v>16</v>
      </c>
      <c r="D13" s="50" t="s">
        <v>19</v>
      </c>
      <c r="E13" s="50" t="s">
        <v>42</v>
      </c>
      <c r="F13" s="51" t="str">
        <f t="shared" si="1"/>
        <v>0.372</v>
      </c>
      <c r="G13" s="6"/>
      <c r="H13" s="31"/>
      <c r="I13" s="34"/>
      <c r="J13" s="34"/>
      <c r="K13" s="43"/>
      <c r="L13" s="35"/>
      <c r="M13" s="40"/>
      <c r="N13" s="36"/>
      <c r="O13" s="34"/>
      <c r="P13" s="43"/>
      <c r="Q13" s="35"/>
      <c r="R13" s="40"/>
      <c r="S13" s="34"/>
      <c r="T13" s="34"/>
      <c r="U13" s="34"/>
      <c r="V13" s="34"/>
      <c r="W13" s="46"/>
      <c r="X13" s="34"/>
      <c r="Y13" s="13"/>
      <c r="Z13" s="13"/>
      <c r="AA13" s="23"/>
    </row>
    <row r="14" spans="1:27" ht="15.75" customHeight="1" x14ac:dyDescent="0.2">
      <c r="A14" s="50" t="s">
        <v>43</v>
      </c>
      <c r="B14" s="50">
        <v>8</v>
      </c>
      <c r="C14" s="50">
        <v>32</v>
      </c>
      <c r="D14" s="50" t="s">
        <v>19</v>
      </c>
      <c r="E14" s="50" t="s">
        <v>44</v>
      </c>
      <c r="F14" s="51" t="str">
        <f t="shared" si="1"/>
        <v>0.746</v>
      </c>
      <c r="G14" s="6"/>
      <c r="H14" s="31"/>
      <c r="I14" s="34"/>
      <c r="J14" s="34"/>
      <c r="K14" s="43"/>
      <c r="L14" s="35"/>
      <c r="M14" s="40"/>
      <c r="N14" s="36"/>
      <c r="O14" s="34"/>
      <c r="P14" s="44"/>
      <c r="Q14" s="38"/>
      <c r="R14" s="42"/>
      <c r="S14" s="39"/>
      <c r="T14" s="39"/>
      <c r="U14" s="39"/>
      <c r="V14" s="39"/>
      <c r="W14" s="47"/>
      <c r="X14" s="39"/>
      <c r="Y14" s="13"/>
      <c r="Z14" s="13"/>
      <c r="AA14" s="23"/>
    </row>
    <row r="15" spans="1:27" ht="15.75" customHeight="1" x14ac:dyDescent="0.2">
      <c r="A15" s="50" t="s">
        <v>45</v>
      </c>
      <c r="B15" s="50">
        <v>16</v>
      </c>
      <c r="C15" s="50">
        <v>64</v>
      </c>
      <c r="D15" s="50" t="s">
        <v>19</v>
      </c>
      <c r="E15" s="50" t="s">
        <v>46</v>
      </c>
      <c r="F15" s="51" t="str">
        <f t="shared" si="1"/>
        <v>1.492</v>
      </c>
      <c r="G15" s="6"/>
      <c r="H15" s="31"/>
      <c r="I15" s="34"/>
      <c r="J15" s="34"/>
      <c r="K15" s="40"/>
      <c r="L15" s="35"/>
      <c r="M15" s="40"/>
      <c r="N15" s="36"/>
      <c r="O15" s="34"/>
      <c r="P15" s="43"/>
      <c r="Q15" s="35"/>
      <c r="R15" s="40"/>
      <c r="S15" s="34"/>
      <c r="T15" s="34"/>
      <c r="U15" s="34"/>
      <c r="V15" s="34"/>
      <c r="W15" s="46"/>
      <c r="X15" s="34"/>
      <c r="Y15" s="13"/>
      <c r="Z15" s="13"/>
      <c r="AA15" s="23"/>
    </row>
    <row r="16" spans="1:27" ht="15.75" customHeight="1" x14ac:dyDescent="0.2">
      <c r="A16" s="55" t="s">
        <v>48</v>
      </c>
      <c r="B16" s="55">
        <v>40</v>
      </c>
      <c r="C16" s="55">
        <v>160</v>
      </c>
      <c r="D16" s="55" t="s">
        <v>19</v>
      </c>
      <c r="E16" s="55" t="s">
        <v>49</v>
      </c>
      <c r="F16" s="56" t="str">
        <f t="shared" si="1"/>
        <v>3.731</v>
      </c>
      <c r="G16" s="6"/>
      <c r="H16" s="31"/>
      <c r="I16" s="34"/>
      <c r="J16" s="34"/>
      <c r="K16" s="40"/>
      <c r="L16" s="35"/>
      <c r="M16" s="40"/>
      <c r="N16" s="36"/>
      <c r="O16" s="34"/>
      <c r="P16" s="43"/>
      <c r="Q16" s="35"/>
      <c r="R16" s="40"/>
      <c r="S16" s="34"/>
      <c r="T16" s="34"/>
      <c r="U16" s="34"/>
      <c r="V16" s="34"/>
      <c r="W16" s="46"/>
      <c r="X16" s="34"/>
      <c r="Y16" s="13"/>
      <c r="Z16" s="13"/>
      <c r="AA16" s="23"/>
    </row>
    <row r="17" spans="1:27" ht="15.75" customHeight="1" x14ac:dyDescent="0.2">
      <c r="A17" s="50" t="s">
        <v>50</v>
      </c>
      <c r="B17" s="50">
        <v>1</v>
      </c>
      <c r="C17" s="50">
        <v>3.75</v>
      </c>
      <c r="D17" s="50" t="s">
        <v>51</v>
      </c>
      <c r="E17" s="50" t="s">
        <v>52</v>
      </c>
      <c r="F17" s="51" t="str">
        <f t="shared" si="1"/>
        <v>0.138</v>
      </c>
      <c r="G17" s="6"/>
      <c r="H17" s="31"/>
      <c r="I17" s="34"/>
      <c r="J17" s="34"/>
      <c r="K17" s="43"/>
      <c r="L17" s="35"/>
      <c r="M17" s="40"/>
      <c r="N17" s="36"/>
      <c r="O17" s="34"/>
      <c r="P17" s="43"/>
      <c r="Q17" s="35"/>
      <c r="R17" s="40"/>
      <c r="S17" s="34"/>
      <c r="T17" s="34"/>
      <c r="U17" s="34"/>
      <c r="V17" s="34"/>
      <c r="W17" s="46"/>
      <c r="X17" s="34"/>
      <c r="Y17" s="13"/>
      <c r="Z17" s="13"/>
      <c r="AA17" s="23"/>
    </row>
    <row r="18" spans="1:27" ht="15.75" customHeight="1" x14ac:dyDescent="0.2">
      <c r="A18" s="50" t="s">
        <v>53</v>
      </c>
      <c r="B18" s="50">
        <v>2</v>
      </c>
      <c r="C18" s="50">
        <v>7.5</v>
      </c>
      <c r="D18" s="50" t="s">
        <v>54</v>
      </c>
      <c r="E18" s="50" t="s">
        <v>55</v>
      </c>
      <c r="F18" s="51" t="str">
        <f t="shared" si="1"/>
        <v>0.276</v>
      </c>
      <c r="G18" s="6"/>
      <c r="H18" s="31"/>
      <c r="I18" s="34"/>
      <c r="J18" s="34"/>
      <c r="K18" s="43"/>
      <c r="L18" s="35"/>
      <c r="M18" s="40"/>
      <c r="N18" s="36"/>
      <c r="O18" s="34"/>
      <c r="P18" s="43"/>
      <c r="Q18" s="35"/>
      <c r="R18" s="40"/>
      <c r="S18" s="34"/>
      <c r="T18" s="34"/>
      <c r="U18" s="34"/>
      <c r="V18" s="34"/>
      <c r="W18" s="46"/>
      <c r="X18" s="34"/>
      <c r="Y18" s="13"/>
      <c r="Z18" s="13"/>
      <c r="AA18" s="23"/>
    </row>
    <row r="19" spans="1:27" ht="15.75" customHeight="1" x14ac:dyDescent="0.2">
      <c r="A19" s="50" t="s">
        <v>56</v>
      </c>
      <c r="B19" s="50">
        <v>4</v>
      </c>
      <c r="C19" s="50">
        <v>15</v>
      </c>
      <c r="D19" s="50" t="s">
        <v>57</v>
      </c>
      <c r="E19" s="50" t="s">
        <v>58</v>
      </c>
      <c r="F19" s="51" t="str">
        <f t="shared" si="1"/>
        <v>0.552</v>
      </c>
      <c r="G19" s="6"/>
      <c r="H19" s="15"/>
      <c r="I19" s="13"/>
      <c r="J19" s="13"/>
      <c r="K19" s="21"/>
      <c r="L19" s="21"/>
      <c r="M19" s="13"/>
      <c r="N19" s="22"/>
      <c r="O19" s="13"/>
      <c r="P19" s="21"/>
      <c r="Q19" s="21"/>
      <c r="R19" s="13"/>
      <c r="S19" s="13"/>
      <c r="T19" s="13"/>
      <c r="U19" s="13"/>
      <c r="V19" s="13"/>
      <c r="W19" s="14"/>
      <c r="X19" s="13"/>
      <c r="Y19" s="13"/>
      <c r="Z19" s="13"/>
      <c r="AA19" s="23"/>
    </row>
    <row r="20" spans="1:27" ht="15.75" customHeight="1" x14ac:dyDescent="0.2">
      <c r="A20" s="50" t="s">
        <v>59</v>
      </c>
      <c r="B20" s="50">
        <v>8</v>
      </c>
      <c r="C20" s="50">
        <v>30</v>
      </c>
      <c r="D20" s="50" t="s">
        <v>60</v>
      </c>
      <c r="E20" s="50" t="s">
        <v>61</v>
      </c>
      <c r="F20" s="51" t="str">
        <f t="shared" si="1"/>
        <v>1.104</v>
      </c>
      <c r="G20" s="6"/>
      <c r="H20" s="64" t="s">
        <v>149</v>
      </c>
      <c r="I20" s="64"/>
      <c r="J20" s="64"/>
      <c r="K20" s="21"/>
      <c r="L20" s="21"/>
      <c r="M20" s="13"/>
      <c r="N20" s="22"/>
      <c r="O20" s="13"/>
      <c r="P20" s="21"/>
      <c r="Q20" s="21"/>
      <c r="R20" s="13"/>
      <c r="S20" s="13"/>
      <c r="T20" s="13"/>
      <c r="U20" s="13"/>
      <c r="V20" s="13"/>
      <c r="W20" s="14"/>
      <c r="X20" s="13"/>
      <c r="Y20" s="13"/>
      <c r="Z20" s="13"/>
      <c r="AA20" s="23"/>
    </row>
    <row r="21" spans="1:27" ht="15.75" customHeight="1" x14ac:dyDescent="0.2">
      <c r="A21" s="59" t="s">
        <v>62</v>
      </c>
      <c r="B21" s="59"/>
      <c r="C21" s="59"/>
      <c r="D21" s="59"/>
      <c r="E21" s="59"/>
      <c r="F21" s="59"/>
      <c r="G21" s="6"/>
      <c r="H21" s="64"/>
      <c r="I21" s="64"/>
      <c r="J21" s="64"/>
      <c r="K21" s="13"/>
      <c r="L21" s="13"/>
      <c r="M21" s="13"/>
      <c r="N21" s="13"/>
      <c r="O21" s="13"/>
      <c r="P21" s="21"/>
      <c r="Q21" s="21"/>
      <c r="R21" s="13"/>
      <c r="S21" s="13"/>
      <c r="T21" s="13"/>
      <c r="U21" s="13"/>
      <c r="V21" s="13"/>
      <c r="W21" s="14"/>
      <c r="X21" s="13"/>
      <c r="Y21" s="13"/>
      <c r="Z21" s="13"/>
      <c r="AA21" s="23"/>
    </row>
    <row r="22" spans="1:27" ht="15.75" customHeight="1" x14ac:dyDescent="0.2">
      <c r="A22" s="50" t="s">
        <v>47</v>
      </c>
      <c r="B22" s="50">
        <v>2</v>
      </c>
      <c r="C22" s="50">
        <v>4</v>
      </c>
      <c r="D22" s="50" t="s">
        <v>19</v>
      </c>
      <c r="E22" s="50" t="s">
        <v>63</v>
      </c>
      <c r="F22" s="51" t="str">
        <f t="shared" si="1"/>
        <v>0.145</v>
      </c>
      <c r="G22" s="6"/>
      <c r="H22" s="15" t="s">
        <v>153</v>
      </c>
      <c r="I22" s="13"/>
      <c r="J22" s="13"/>
      <c r="K22" s="13"/>
      <c r="L22" s="21"/>
      <c r="M22" s="13"/>
      <c r="N22" s="22"/>
      <c r="O22" s="13"/>
      <c r="P22" s="21"/>
      <c r="Q22" s="21"/>
      <c r="R22" s="13"/>
      <c r="S22" s="13"/>
      <c r="T22" s="13"/>
      <c r="U22" s="13"/>
      <c r="V22" s="13"/>
      <c r="W22" s="14"/>
      <c r="X22" s="13"/>
      <c r="Y22" s="13"/>
      <c r="Z22" s="13"/>
      <c r="AA22" s="23"/>
    </row>
    <row r="23" spans="1:27" ht="15.75" customHeight="1" x14ac:dyDescent="0.2">
      <c r="A23" s="50" t="s">
        <v>30</v>
      </c>
      <c r="B23" s="50">
        <v>4</v>
      </c>
      <c r="C23" s="50">
        <v>8</v>
      </c>
      <c r="D23" s="50" t="s">
        <v>19</v>
      </c>
      <c r="E23" s="50" t="s">
        <v>64</v>
      </c>
      <c r="F23" s="51" t="str">
        <f t="shared" si="1"/>
        <v>0.289</v>
      </c>
      <c r="G23" s="6"/>
      <c r="H23" s="15" t="s">
        <v>154</v>
      </c>
      <c r="I23" s="13"/>
      <c r="J23" s="13"/>
      <c r="K23" s="13"/>
      <c r="L23" s="21"/>
      <c r="M23" s="13"/>
      <c r="N23" s="22"/>
      <c r="O23" s="13"/>
      <c r="P23" s="21"/>
      <c r="Q23" s="21"/>
      <c r="R23" s="13"/>
      <c r="S23" s="13"/>
      <c r="T23" s="13"/>
      <c r="U23" s="13"/>
      <c r="V23" s="13"/>
      <c r="W23" s="14"/>
      <c r="X23" s="13"/>
      <c r="Y23" s="13"/>
      <c r="Z23" s="13"/>
      <c r="AA23" s="23"/>
    </row>
    <row r="24" spans="1:27" ht="15.75" customHeight="1" x14ac:dyDescent="0.2">
      <c r="A24" s="50" t="s">
        <v>65</v>
      </c>
      <c r="B24" s="50">
        <v>8</v>
      </c>
      <c r="C24" s="50">
        <v>16</v>
      </c>
      <c r="D24" s="50" t="s">
        <v>19</v>
      </c>
      <c r="E24" s="50" t="s">
        <v>66</v>
      </c>
      <c r="F24" s="51" t="str">
        <f t="shared" si="1"/>
        <v>0.578</v>
      </c>
      <c r="G24" s="6"/>
      <c r="H24" s="15" t="s">
        <v>151</v>
      </c>
      <c r="I24" s="13"/>
      <c r="J24" s="13"/>
      <c r="K24" s="13"/>
      <c r="L24" s="21"/>
      <c r="M24" s="13"/>
      <c r="N24" s="22"/>
      <c r="O24" s="13"/>
      <c r="P24" s="21"/>
      <c r="Q24" s="21"/>
      <c r="R24" s="13"/>
      <c r="S24" s="13"/>
      <c r="T24" s="13"/>
      <c r="U24" s="13"/>
      <c r="V24" s="13"/>
      <c r="W24" s="14"/>
      <c r="X24" s="13"/>
      <c r="Y24" s="13"/>
      <c r="Z24" s="13"/>
      <c r="AA24" s="23"/>
    </row>
    <row r="25" spans="1:27" ht="15.75" customHeight="1" x14ac:dyDescent="0.2">
      <c r="A25" s="50" t="s">
        <v>67</v>
      </c>
      <c r="B25" s="50">
        <v>16</v>
      </c>
      <c r="C25" s="50">
        <v>32</v>
      </c>
      <c r="D25" s="50" t="s">
        <v>19</v>
      </c>
      <c r="E25" s="50" t="s">
        <v>68</v>
      </c>
      <c r="F25" s="51" t="str">
        <f t="shared" si="1"/>
        <v>1.156</v>
      </c>
      <c r="G25" s="6"/>
      <c r="H25" s="15" t="s">
        <v>152</v>
      </c>
      <c r="I25" s="13"/>
      <c r="J25" s="13"/>
      <c r="K25" s="13"/>
      <c r="L25" s="21"/>
      <c r="M25" s="13"/>
      <c r="N25" s="22"/>
      <c r="O25" s="13"/>
      <c r="P25" s="21"/>
      <c r="Q25" s="21"/>
      <c r="R25" s="13"/>
      <c r="S25" s="13"/>
      <c r="T25" s="13"/>
      <c r="U25" s="13"/>
      <c r="V25" s="13"/>
      <c r="W25" s="14"/>
      <c r="X25" s="13"/>
      <c r="Y25" s="13"/>
      <c r="Z25" s="13"/>
      <c r="AA25" s="23"/>
    </row>
    <row r="26" spans="1:27" ht="15.75" customHeight="1" x14ac:dyDescent="0.2">
      <c r="A26" s="53" t="s">
        <v>70</v>
      </c>
      <c r="B26" s="53">
        <v>36</v>
      </c>
      <c r="C26" s="53">
        <v>72</v>
      </c>
      <c r="D26" s="53" t="s">
        <v>19</v>
      </c>
      <c r="E26" s="53" t="s">
        <v>71</v>
      </c>
      <c r="F26" s="54" t="str">
        <f t="shared" si="1"/>
        <v>2.602</v>
      </c>
      <c r="G26" s="6"/>
      <c r="H26" s="13"/>
      <c r="I26" s="13"/>
      <c r="J26" s="13"/>
      <c r="K26" s="13"/>
      <c r="L26" s="21"/>
      <c r="M26" s="13"/>
      <c r="N26" s="22"/>
      <c r="O26" s="13"/>
      <c r="P26" s="21"/>
      <c r="Q26" s="21"/>
      <c r="R26" s="13"/>
      <c r="S26" s="13"/>
      <c r="T26" s="13"/>
      <c r="U26" s="13"/>
      <c r="V26" s="13"/>
      <c r="W26" s="14"/>
      <c r="X26" s="14"/>
      <c r="Y26" s="13"/>
      <c r="Z26" s="13"/>
      <c r="AA26" s="23"/>
    </row>
    <row r="27" spans="1:27" ht="15.75" customHeight="1" x14ac:dyDescent="0.2">
      <c r="A27" s="50" t="s">
        <v>72</v>
      </c>
      <c r="B27" s="50">
        <v>72</v>
      </c>
      <c r="C27" s="50">
        <v>144</v>
      </c>
      <c r="D27" s="50" t="s">
        <v>19</v>
      </c>
      <c r="E27" s="50" t="s">
        <v>73</v>
      </c>
      <c r="F27" s="51" t="str">
        <f t="shared" si="1"/>
        <v>5.204</v>
      </c>
      <c r="G27" s="6"/>
      <c r="H27" s="15" t="s">
        <v>157</v>
      </c>
      <c r="I27" s="13"/>
      <c r="J27" s="13"/>
      <c r="K27" s="13"/>
      <c r="L27" s="21"/>
      <c r="M27" s="13"/>
      <c r="N27" s="22"/>
      <c r="O27" s="13"/>
      <c r="P27" s="27"/>
      <c r="Q27" s="21"/>
      <c r="R27" s="13"/>
      <c r="S27" s="13"/>
      <c r="T27" s="13"/>
      <c r="U27" s="13"/>
      <c r="V27" s="13"/>
      <c r="W27" s="14"/>
      <c r="X27" s="13"/>
      <c r="Y27" s="13"/>
      <c r="Z27" s="13"/>
      <c r="AA27" s="23"/>
    </row>
    <row r="28" spans="1:27" ht="15.75" customHeight="1" x14ac:dyDescent="0.2">
      <c r="A28" s="50" t="s">
        <v>74</v>
      </c>
      <c r="B28" s="50">
        <v>2</v>
      </c>
      <c r="C28" s="50">
        <v>3.75</v>
      </c>
      <c r="D28" s="50" t="s">
        <v>19</v>
      </c>
      <c r="E28" s="50" t="s">
        <v>75</v>
      </c>
      <c r="F28" s="51" t="str">
        <f t="shared" si="1"/>
        <v>0.17</v>
      </c>
      <c r="G28" s="6"/>
      <c r="H28" s="15"/>
      <c r="I28" s="13"/>
      <c r="J28" s="13"/>
      <c r="K28" s="13"/>
      <c r="L28" s="21"/>
      <c r="M28" s="13"/>
      <c r="N28" s="22"/>
      <c r="O28" s="13"/>
      <c r="P28" s="21"/>
      <c r="Q28" s="21"/>
      <c r="R28" s="13"/>
      <c r="S28" s="13"/>
      <c r="T28" s="13"/>
      <c r="U28" s="13"/>
      <c r="V28" s="13"/>
      <c r="W28" s="14"/>
      <c r="X28" s="13"/>
      <c r="Y28" s="13"/>
      <c r="Z28" s="13"/>
      <c r="AA28" s="23"/>
    </row>
    <row r="29" spans="1:27" ht="15.75" customHeight="1" x14ac:dyDescent="0.2">
      <c r="A29" s="50" t="s">
        <v>76</v>
      </c>
      <c r="B29" s="50">
        <v>4</v>
      </c>
      <c r="C29" s="50">
        <v>7.5</v>
      </c>
      <c r="D29" s="50" t="s">
        <v>19</v>
      </c>
      <c r="E29" s="50" t="s">
        <v>77</v>
      </c>
      <c r="F29" s="51" t="str">
        <f t="shared" si="1"/>
        <v>0.341</v>
      </c>
      <c r="G29" s="6"/>
      <c r="H29" s="1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14"/>
      <c r="X29" s="13"/>
      <c r="Y29" s="13"/>
      <c r="Z29" s="13"/>
      <c r="AA29" s="23"/>
    </row>
    <row r="30" spans="1:27" ht="15.75" customHeight="1" x14ac:dyDescent="0.2">
      <c r="A30" s="50" t="s">
        <v>78</v>
      </c>
      <c r="B30" s="50">
        <v>8</v>
      </c>
      <c r="C30" s="50">
        <v>15</v>
      </c>
      <c r="D30" s="50" t="s">
        <v>19</v>
      </c>
      <c r="E30" s="50" t="s">
        <v>79</v>
      </c>
      <c r="F30" s="51" t="str">
        <f t="shared" si="1"/>
        <v>0.681</v>
      </c>
      <c r="G30" s="6"/>
      <c r="H30" s="15" t="s">
        <v>155</v>
      </c>
      <c r="I30" s="13"/>
      <c r="J30" s="13"/>
      <c r="K30" s="13"/>
      <c r="L30" s="13"/>
      <c r="M30" s="13"/>
      <c r="N30" s="13"/>
      <c r="O30" s="13"/>
      <c r="P30" s="21"/>
      <c r="Q30" s="21"/>
      <c r="R30" s="13"/>
      <c r="S30" s="13"/>
      <c r="T30" s="13"/>
      <c r="U30" s="13"/>
      <c r="V30" s="13"/>
      <c r="W30" s="14"/>
      <c r="X30" s="13"/>
      <c r="Y30" s="13"/>
      <c r="Z30" s="13"/>
      <c r="AA30" s="23"/>
    </row>
    <row r="31" spans="1:27" ht="15.75" customHeight="1" x14ac:dyDescent="0.2">
      <c r="A31" s="50" t="s">
        <v>80</v>
      </c>
      <c r="B31" s="50">
        <v>16</v>
      </c>
      <c r="C31" s="50">
        <v>30</v>
      </c>
      <c r="D31" s="50" t="s">
        <v>19</v>
      </c>
      <c r="E31" s="50" t="s">
        <v>81</v>
      </c>
      <c r="F31" s="51" t="str">
        <f t="shared" si="1"/>
        <v>1.363</v>
      </c>
      <c r="G31" s="6"/>
      <c r="H31" s="65" t="s">
        <v>156</v>
      </c>
      <c r="I31" s="13"/>
      <c r="J31" s="13"/>
      <c r="K31" s="13"/>
      <c r="L31" s="13"/>
      <c r="M31" s="13"/>
      <c r="N31" s="13"/>
      <c r="O31" s="13"/>
      <c r="P31" s="21"/>
      <c r="Q31" s="21"/>
      <c r="R31" s="13"/>
      <c r="S31" s="13"/>
      <c r="T31" s="13"/>
      <c r="U31" s="13"/>
      <c r="V31" s="13"/>
      <c r="W31" s="14"/>
      <c r="X31" s="13"/>
      <c r="Y31" s="13"/>
      <c r="Z31" s="13"/>
      <c r="AA31" s="23"/>
    </row>
    <row r="32" spans="1:27" ht="15.75" customHeight="1" x14ac:dyDescent="0.2">
      <c r="A32" s="50" t="s">
        <v>82</v>
      </c>
      <c r="B32" s="50">
        <v>36</v>
      </c>
      <c r="C32" s="50">
        <v>60</v>
      </c>
      <c r="D32" s="50" t="s">
        <v>19</v>
      </c>
      <c r="E32" s="50" t="s">
        <v>83</v>
      </c>
      <c r="F32" s="51" t="str">
        <f t="shared" si="1"/>
        <v>2.726</v>
      </c>
      <c r="G32" s="6"/>
      <c r="H32" s="15"/>
      <c r="I32" s="13"/>
      <c r="J32" s="13"/>
      <c r="K32" s="13"/>
      <c r="L32" s="13"/>
      <c r="M32" s="13"/>
      <c r="N32" s="13"/>
      <c r="O32" s="13"/>
      <c r="P32" s="21"/>
      <c r="Q32" s="21"/>
      <c r="R32" s="13"/>
      <c r="S32" s="13"/>
      <c r="T32" s="13"/>
      <c r="U32" s="13"/>
      <c r="V32" s="13"/>
      <c r="W32" s="14"/>
      <c r="X32" s="13"/>
      <c r="Y32" s="13"/>
      <c r="Z32" s="13"/>
      <c r="AA32" s="23"/>
    </row>
    <row r="33" spans="1:27" ht="15.75" customHeight="1" x14ac:dyDescent="0.2">
      <c r="A33" s="60" t="s">
        <v>84</v>
      </c>
      <c r="B33" s="60"/>
      <c r="C33" s="60"/>
      <c r="D33" s="60"/>
      <c r="E33" s="60"/>
      <c r="F33" s="60"/>
      <c r="G33" s="6"/>
      <c r="H33" s="15"/>
      <c r="I33" s="13"/>
      <c r="J33" s="13"/>
      <c r="K33" s="13"/>
      <c r="L33" s="13"/>
      <c r="M33" s="13"/>
      <c r="N33" s="13"/>
      <c r="O33" s="13"/>
      <c r="P33" s="21"/>
      <c r="Q33" s="21"/>
      <c r="R33" s="13"/>
      <c r="S33" s="13"/>
      <c r="T33" s="13"/>
      <c r="U33" s="13"/>
      <c r="V33" s="13"/>
      <c r="W33" s="14"/>
      <c r="X33" s="13"/>
      <c r="Y33" s="13"/>
      <c r="Z33" s="13"/>
      <c r="AA33" s="23"/>
    </row>
    <row r="34" spans="1:27" ht="15.75" customHeight="1" x14ac:dyDescent="0.2">
      <c r="A34" s="50" t="s">
        <v>36</v>
      </c>
      <c r="B34" s="50">
        <v>2</v>
      </c>
      <c r="C34" s="50">
        <v>16</v>
      </c>
      <c r="D34" s="50" t="s">
        <v>19</v>
      </c>
      <c r="E34" s="50" t="s">
        <v>85</v>
      </c>
      <c r="F34" s="51" t="str">
        <f t="shared" si="1"/>
        <v>0.224</v>
      </c>
      <c r="G34" s="6"/>
      <c r="H34" s="15"/>
      <c r="I34" s="13"/>
      <c r="J34" s="13"/>
      <c r="K34" s="13"/>
      <c r="L34" s="13"/>
      <c r="M34" s="13"/>
      <c r="N34" s="13"/>
      <c r="O34" s="13"/>
      <c r="P34" s="21"/>
      <c r="Q34" s="21"/>
      <c r="R34" s="13"/>
      <c r="S34" s="13"/>
      <c r="T34" s="13"/>
      <c r="U34" s="13"/>
      <c r="V34" s="13"/>
      <c r="W34" s="14"/>
      <c r="X34" s="13"/>
      <c r="Y34" s="13"/>
      <c r="Z34" s="13"/>
      <c r="AA34" s="23"/>
    </row>
    <row r="35" spans="1:27" ht="15.75" customHeight="1" x14ac:dyDescent="0.2">
      <c r="A35" s="50" t="s">
        <v>86</v>
      </c>
      <c r="B35" s="50">
        <v>4</v>
      </c>
      <c r="C35" s="50">
        <v>32</v>
      </c>
      <c r="D35" s="50" t="s">
        <v>19</v>
      </c>
      <c r="E35" s="50" t="s">
        <v>87</v>
      </c>
      <c r="F35" s="51" t="str">
        <f t="shared" si="1"/>
        <v>0.448</v>
      </c>
      <c r="G35" s="6"/>
      <c r="H35" s="15"/>
      <c r="I35" s="13"/>
      <c r="J35" s="13"/>
      <c r="K35" s="13"/>
      <c r="L35" s="13"/>
      <c r="M35" s="13"/>
      <c r="N35" s="13"/>
      <c r="O35" s="13"/>
      <c r="P35" s="21"/>
      <c r="Q35" s="21"/>
      <c r="R35" s="13"/>
      <c r="S35" s="13"/>
      <c r="T35" s="13"/>
      <c r="U35" s="13"/>
      <c r="V35" s="13"/>
      <c r="W35" s="14"/>
      <c r="X35" s="13"/>
      <c r="Y35" s="13"/>
      <c r="Z35" s="13"/>
      <c r="AA35" s="23"/>
    </row>
    <row r="36" spans="1:27" ht="15.75" customHeight="1" x14ac:dyDescent="0.2">
      <c r="A36" s="50" t="s">
        <v>88</v>
      </c>
      <c r="B36" s="50">
        <v>8</v>
      </c>
      <c r="C36" s="50">
        <v>64</v>
      </c>
      <c r="D36" s="50" t="s">
        <v>19</v>
      </c>
      <c r="E36" s="50" t="s">
        <v>89</v>
      </c>
      <c r="F36" s="51" t="str">
        <f t="shared" si="1"/>
        <v>0.897</v>
      </c>
      <c r="G36" s="6"/>
      <c r="H36" s="15"/>
      <c r="I36" s="13"/>
      <c r="J36" s="13"/>
      <c r="K36" s="13"/>
      <c r="L36" s="13"/>
      <c r="M36" s="13"/>
      <c r="N36" s="13"/>
      <c r="O36" s="13"/>
      <c r="P36" s="21"/>
      <c r="Q36" s="21"/>
      <c r="R36" s="13"/>
      <c r="S36" s="13"/>
      <c r="T36" s="13"/>
      <c r="U36" s="13"/>
      <c r="V36" s="13"/>
      <c r="W36" s="14"/>
      <c r="X36" s="13"/>
      <c r="Y36" s="13"/>
      <c r="Z36" s="13"/>
      <c r="AA36" s="23"/>
    </row>
    <row r="37" spans="1:27" ht="15.75" customHeight="1" x14ac:dyDescent="0.2">
      <c r="A37" s="53" t="s">
        <v>69</v>
      </c>
      <c r="B37" s="53">
        <v>16</v>
      </c>
      <c r="C37" s="53">
        <v>128</v>
      </c>
      <c r="D37" s="53" t="s">
        <v>19</v>
      </c>
      <c r="E37" s="53" t="s">
        <v>90</v>
      </c>
      <c r="F37" s="54" t="str">
        <f t="shared" si="1"/>
        <v>1.794</v>
      </c>
      <c r="G37" s="6"/>
      <c r="H37" s="15"/>
      <c r="I37" s="13"/>
      <c r="J37" s="13"/>
      <c r="K37" s="13"/>
      <c r="L37" s="13"/>
      <c r="M37" s="13"/>
      <c r="N37" s="13"/>
      <c r="O37" s="13"/>
      <c r="P37" s="21"/>
      <c r="Q37" s="21"/>
      <c r="R37" s="13"/>
      <c r="S37" s="13"/>
      <c r="T37" s="13"/>
      <c r="U37" s="13"/>
      <c r="V37" s="13"/>
      <c r="W37" s="14"/>
      <c r="X37" s="13"/>
      <c r="Y37" s="13"/>
      <c r="Z37" s="13"/>
      <c r="AA37" s="23"/>
    </row>
    <row r="38" spans="1:27" ht="15.75" customHeight="1" x14ac:dyDescent="0.2">
      <c r="A38" s="50" t="s">
        <v>91</v>
      </c>
      <c r="B38" s="50">
        <v>48</v>
      </c>
      <c r="C38" s="50">
        <v>384</v>
      </c>
      <c r="D38" s="50" t="s">
        <v>19</v>
      </c>
      <c r="E38" s="50" t="s">
        <v>92</v>
      </c>
      <c r="F38" s="51" t="str">
        <f t="shared" si="1"/>
        <v>5.381</v>
      </c>
      <c r="G38" s="6"/>
      <c r="H38" s="15"/>
      <c r="I38" s="13"/>
      <c r="J38" s="13"/>
      <c r="K38" s="13"/>
      <c r="L38" s="13"/>
      <c r="M38" s="13"/>
      <c r="N38" s="13"/>
      <c r="O38" s="13"/>
      <c r="P38" s="21"/>
      <c r="Q38" s="21"/>
      <c r="R38" s="13"/>
      <c r="S38" s="13"/>
      <c r="T38" s="13"/>
      <c r="U38" s="13"/>
      <c r="V38" s="13"/>
      <c r="W38" s="14"/>
      <c r="X38" s="13"/>
      <c r="Y38" s="13"/>
      <c r="Z38" s="13"/>
      <c r="AA38" s="23"/>
    </row>
    <row r="39" spans="1:27" ht="15.75" customHeight="1" x14ac:dyDescent="0.2">
      <c r="A39" s="50" t="s">
        <v>93</v>
      </c>
      <c r="B39" s="50">
        <v>2</v>
      </c>
      <c r="C39" s="50">
        <v>15.25</v>
      </c>
      <c r="D39" s="50" t="s">
        <v>19</v>
      </c>
      <c r="E39" s="50" t="s">
        <v>94</v>
      </c>
      <c r="F39" s="51" t="str">
        <f t="shared" si="1"/>
        <v>0.236</v>
      </c>
      <c r="G39" s="6"/>
      <c r="H39" s="15"/>
      <c r="I39" s="13"/>
      <c r="J39" s="13"/>
      <c r="K39" s="13"/>
      <c r="L39" s="13"/>
      <c r="M39" s="13"/>
      <c r="N39" s="13"/>
      <c r="O39" s="13"/>
      <c r="P39" s="21"/>
      <c r="Q39" s="21"/>
      <c r="R39" s="13"/>
      <c r="S39" s="13"/>
      <c r="T39" s="13"/>
      <c r="U39" s="13"/>
      <c r="V39" s="13"/>
      <c r="W39" s="14"/>
      <c r="X39" s="13"/>
      <c r="Y39" s="13"/>
      <c r="Z39" s="13"/>
      <c r="AA39" s="23"/>
    </row>
    <row r="40" spans="1:27" ht="15.75" customHeight="1" x14ac:dyDescent="0.2">
      <c r="A40" s="50" t="s">
        <v>95</v>
      </c>
      <c r="B40" s="50">
        <v>4</v>
      </c>
      <c r="C40" s="50">
        <v>30.5</v>
      </c>
      <c r="D40" s="50" t="s">
        <v>19</v>
      </c>
      <c r="E40" s="50" t="s">
        <v>96</v>
      </c>
      <c r="F40" s="51" t="str">
        <f t="shared" si="1"/>
        <v>0.472</v>
      </c>
      <c r="G40" s="6"/>
      <c r="H40" s="15"/>
      <c r="I40" s="13"/>
      <c r="J40" s="13"/>
      <c r="K40" s="13"/>
      <c r="L40" s="13"/>
      <c r="M40" s="13"/>
      <c r="N40" s="13"/>
      <c r="O40" s="13"/>
      <c r="P40" s="21"/>
      <c r="Q40" s="21"/>
      <c r="R40" s="13"/>
      <c r="S40" s="13"/>
      <c r="T40" s="13"/>
      <c r="U40" s="13"/>
      <c r="V40" s="13"/>
      <c r="W40" s="14"/>
      <c r="X40" s="13"/>
      <c r="Y40" s="13"/>
      <c r="Z40" s="13"/>
      <c r="AA40" s="23"/>
    </row>
    <row r="41" spans="1:27" ht="15.75" customHeight="1" x14ac:dyDescent="0.2">
      <c r="A41" s="50" t="s">
        <v>97</v>
      </c>
      <c r="B41" s="50">
        <v>8</v>
      </c>
      <c r="C41" s="50">
        <v>61</v>
      </c>
      <c r="D41" s="50" t="s">
        <v>19</v>
      </c>
      <c r="E41" s="50" t="s">
        <v>98</v>
      </c>
      <c r="F41" s="51" t="str">
        <f t="shared" si="1"/>
        <v>0.944</v>
      </c>
      <c r="G41" s="6"/>
      <c r="H41" s="15"/>
      <c r="I41" s="13"/>
      <c r="J41" s="13"/>
      <c r="K41" s="13"/>
      <c r="L41" s="13"/>
      <c r="M41" s="13"/>
      <c r="N41" s="13"/>
      <c r="O41" s="13"/>
      <c r="P41" s="21"/>
      <c r="Q41" s="21"/>
      <c r="R41" s="13"/>
      <c r="S41" s="13"/>
      <c r="T41" s="13"/>
      <c r="U41" s="13"/>
      <c r="V41" s="13"/>
      <c r="W41" s="14"/>
      <c r="X41" s="14"/>
      <c r="Y41" s="13"/>
      <c r="Z41" s="13"/>
      <c r="AA41" s="23"/>
    </row>
    <row r="42" spans="1:27" ht="15.75" customHeight="1" x14ac:dyDescent="0.2">
      <c r="A42" s="50" t="s">
        <v>99</v>
      </c>
      <c r="B42" s="50">
        <v>16</v>
      </c>
      <c r="C42" s="50">
        <v>122</v>
      </c>
      <c r="D42" s="50" t="s">
        <v>19</v>
      </c>
      <c r="E42" s="50" t="s">
        <v>100</v>
      </c>
      <c r="F42" s="51" t="str">
        <f t="shared" si="1"/>
        <v>1.888</v>
      </c>
      <c r="G42" s="6"/>
      <c r="H42" s="15"/>
      <c r="I42" s="13"/>
      <c r="J42" s="13"/>
      <c r="K42" s="13"/>
      <c r="L42" s="13"/>
      <c r="M42" s="13"/>
      <c r="N42" s="13"/>
      <c r="O42" s="13"/>
      <c r="P42" s="21"/>
      <c r="Q42" s="21"/>
      <c r="R42" s="13"/>
      <c r="S42" s="13"/>
      <c r="T42" s="13"/>
      <c r="U42" s="13"/>
      <c r="V42" s="13"/>
      <c r="W42" s="14"/>
      <c r="X42" s="13"/>
      <c r="Y42" s="13"/>
      <c r="Z42" s="13"/>
      <c r="AA42" s="23"/>
    </row>
    <row r="43" spans="1:27" ht="15.75" customHeight="1" x14ac:dyDescent="0.2">
      <c r="A43" s="50" t="s">
        <v>101</v>
      </c>
      <c r="B43" s="50">
        <v>32</v>
      </c>
      <c r="C43" s="50">
        <v>244</v>
      </c>
      <c r="D43" s="50" t="s">
        <v>19</v>
      </c>
      <c r="E43" s="50" t="s">
        <v>102</v>
      </c>
      <c r="F43" s="51" t="str">
        <f t="shared" si="1"/>
        <v>3.777</v>
      </c>
      <c r="G43" s="6"/>
      <c r="H43" s="15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4"/>
      <c r="X43" s="13"/>
      <c r="Y43" s="13"/>
      <c r="Z43" s="13"/>
      <c r="AA43" s="23"/>
    </row>
    <row r="44" spans="1:27" ht="15.75" customHeight="1" x14ac:dyDescent="0.2">
      <c r="A44" s="50" t="s">
        <v>103</v>
      </c>
      <c r="B44" s="50">
        <v>64</v>
      </c>
      <c r="C44" s="50">
        <v>488</v>
      </c>
      <c r="D44" s="50" t="s">
        <v>19</v>
      </c>
      <c r="E44" s="50" t="s">
        <v>104</v>
      </c>
      <c r="F44" s="51" t="str">
        <f t="shared" si="1"/>
        <v>7.555</v>
      </c>
      <c r="G44" s="6"/>
      <c r="H44" s="15"/>
      <c r="I44" s="13"/>
      <c r="J44" s="13"/>
      <c r="K44" s="13"/>
      <c r="L44" s="13"/>
      <c r="M44" s="13"/>
      <c r="N44" s="13"/>
      <c r="O44" s="13"/>
      <c r="P44" s="13"/>
      <c r="Q44" s="21"/>
      <c r="R44" s="13"/>
      <c r="S44" s="13"/>
      <c r="T44" s="13"/>
      <c r="U44" s="13"/>
      <c r="V44" s="13"/>
      <c r="W44" s="14"/>
      <c r="X44" s="13"/>
      <c r="Y44" s="13"/>
      <c r="Z44" s="13"/>
      <c r="AA44" s="23"/>
    </row>
    <row r="45" spans="1:27" ht="15.75" customHeight="1" x14ac:dyDescent="0.2">
      <c r="A45" s="50" t="s">
        <v>105</v>
      </c>
      <c r="B45" s="50">
        <v>2</v>
      </c>
      <c r="C45" s="50">
        <v>15</v>
      </c>
      <c r="D45" s="50" t="s">
        <v>54</v>
      </c>
      <c r="E45" s="50" t="s">
        <v>106</v>
      </c>
      <c r="F45" s="51" t="str">
        <f t="shared" si="1"/>
        <v>0.294</v>
      </c>
      <c r="G45" s="6"/>
      <c r="H45" s="15"/>
      <c r="I45" s="13"/>
      <c r="J45" s="13"/>
      <c r="K45" s="13"/>
      <c r="L45" s="13"/>
      <c r="M45" s="13"/>
      <c r="N45" s="13"/>
      <c r="O45" s="13"/>
      <c r="P45" s="13"/>
      <c r="Q45" s="21"/>
      <c r="R45" s="13"/>
      <c r="S45" s="13"/>
      <c r="T45" s="13"/>
      <c r="U45" s="13"/>
      <c r="V45" s="13"/>
      <c r="W45" s="14"/>
      <c r="X45" s="13"/>
      <c r="Y45" s="13"/>
      <c r="Z45" s="13"/>
      <c r="AA45" s="23"/>
    </row>
    <row r="46" spans="1:27" ht="15.75" customHeight="1" x14ac:dyDescent="0.2">
      <c r="A46" s="50" t="s">
        <v>107</v>
      </c>
      <c r="B46" s="50">
        <v>4</v>
      </c>
      <c r="C46" s="50">
        <v>30.5</v>
      </c>
      <c r="D46" s="50" t="s">
        <v>108</v>
      </c>
      <c r="E46" s="50" t="s">
        <v>109</v>
      </c>
      <c r="F46" s="51" t="str">
        <f t="shared" si="1"/>
        <v>0.588</v>
      </c>
      <c r="G46" s="6"/>
      <c r="H46" s="15"/>
      <c r="I46" s="13"/>
      <c r="J46" s="13"/>
      <c r="K46" s="13"/>
      <c r="L46" s="13"/>
      <c r="M46" s="13"/>
      <c r="N46" s="13"/>
      <c r="O46" s="13"/>
      <c r="P46" s="13"/>
      <c r="Q46" s="21"/>
      <c r="R46" s="13"/>
      <c r="S46" s="13"/>
      <c r="T46" s="13"/>
      <c r="U46" s="13"/>
      <c r="V46" s="13"/>
      <c r="W46" s="14"/>
      <c r="X46" s="13"/>
      <c r="Y46" s="13"/>
      <c r="Z46" s="13"/>
      <c r="AA46" s="23"/>
    </row>
    <row r="47" spans="1:27" ht="15.75" customHeight="1" x14ac:dyDescent="0.2">
      <c r="A47" s="50" t="s">
        <v>110</v>
      </c>
      <c r="B47" s="50">
        <v>8</v>
      </c>
      <c r="C47" s="50">
        <v>61</v>
      </c>
      <c r="D47" s="50" t="s">
        <v>111</v>
      </c>
      <c r="E47" s="50" t="s">
        <v>112</v>
      </c>
      <c r="F47" s="51" t="str">
        <f t="shared" si="1"/>
        <v>1.176</v>
      </c>
      <c r="G47" s="6"/>
      <c r="H47" s="15"/>
      <c r="I47" s="13"/>
      <c r="J47" s="13"/>
      <c r="K47" s="13"/>
      <c r="L47" s="13"/>
      <c r="M47" s="13"/>
      <c r="N47" s="13"/>
      <c r="O47" s="13"/>
      <c r="P47" s="13"/>
      <c r="Q47" s="21"/>
      <c r="R47" s="13"/>
      <c r="S47" s="13"/>
      <c r="T47" s="13"/>
      <c r="U47" s="13"/>
      <c r="V47" s="13"/>
      <c r="W47" s="14"/>
      <c r="X47" s="13"/>
      <c r="Y47" s="13"/>
      <c r="Z47" s="13"/>
      <c r="AA47" s="23"/>
    </row>
    <row r="48" spans="1:27" ht="15.75" customHeight="1" x14ac:dyDescent="0.2">
      <c r="A48" s="50" t="s">
        <v>113</v>
      </c>
      <c r="B48" s="50">
        <v>16</v>
      </c>
      <c r="C48" s="50">
        <v>122</v>
      </c>
      <c r="D48" s="50" t="s">
        <v>114</v>
      </c>
      <c r="E48" s="50" t="s">
        <v>115</v>
      </c>
      <c r="F48" s="51" t="str">
        <f t="shared" si="1"/>
        <v>2.352</v>
      </c>
      <c r="G48" s="6"/>
      <c r="H48" s="15"/>
      <c r="I48" s="13"/>
      <c r="J48" s="13"/>
      <c r="K48" s="13"/>
      <c r="L48" s="13"/>
      <c r="M48" s="13"/>
      <c r="N48" s="13"/>
      <c r="O48" s="13"/>
      <c r="P48" s="13"/>
      <c r="Q48" s="21"/>
      <c r="R48" s="13"/>
      <c r="S48" s="13"/>
      <c r="T48" s="13"/>
      <c r="U48" s="13"/>
      <c r="V48" s="13"/>
      <c r="W48" s="14"/>
      <c r="X48" s="13"/>
      <c r="Y48" s="13"/>
      <c r="Z48" s="13"/>
      <c r="AA48" s="23"/>
    </row>
    <row r="49" spans="1:27" ht="15.75" customHeight="1" x14ac:dyDescent="0.2">
      <c r="A49" s="50" t="s">
        <v>116</v>
      </c>
      <c r="B49" s="50">
        <v>32</v>
      </c>
      <c r="C49" s="50">
        <v>244</v>
      </c>
      <c r="D49" s="50" t="s">
        <v>117</v>
      </c>
      <c r="E49" s="50" t="s">
        <v>118</v>
      </c>
      <c r="F49" s="51" t="str">
        <f t="shared" si="1"/>
        <v>4.704</v>
      </c>
      <c r="G49" s="6"/>
      <c r="H49" s="15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4"/>
      <c r="X49" s="13"/>
      <c r="Y49" s="13"/>
      <c r="Z49" s="13"/>
      <c r="AA49" s="23"/>
    </row>
    <row r="50" spans="1:27" ht="15.75" customHeight="1" x14ac:dyDescent="0.2">
      <c r="A50" s="58" t="s">
        <v>119</v>
      </c>
      <c r="B50" s="57"/>
      <c r="C50" s="57"/>
      <c r="D50" s="57"/>
      <c r="E50" s="57"/>
      <c r="F50" s="57" t="str">
        <f t="shared" si="1"/>
        <v/>
      </c>
      <c r="G50" s="6"/>
      <c r="H50" s="16" t="s">
        <v>5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6"/>
      <c r="X50" s="13"/>
      <c r="Y50" s="13"/>
      <c r="Z50" s="13"/>
      <c r="AA50" s="23"/>
    </row>
    <row r="51" spans="1:27" ht="15.75" customHeight="1" x14ac:dyDescent="0.2">
      <c r="A51" s="50" t="s">
        <v>120</v>
      </c>
      <c r="B51" s="50">
        <v>2</v>
      </c>
      <c r="C51" s="50">
        <v>15.25</v>
      </c>
      <c r="D51" s="50" t="s">
        <v>121</v>
      </c>
      <c r="E51" s="50" t="s">
        <v>122</v>
      </c>
      <c r="F51" s="51" t="str">
        <f t="shared" si="1"/>
        <v>0.299</v>
      </c>
      <c r="G51" s="6"/>
      <c r="H51" s="17"/>
      <c r="I51" s="13"/>
      <c r="J51" s="13"/>
      <c r="K51" s="13"/>
      <c r="L51" s="21"/>
      <c r="M51" s="13"/>
      <c r="N51" s="13"/>
      <c r="O51" s="13"/>
      <c r="P51" s="21"/>
      <c r="Q51" s="21"/>
      <c r="R51" s="13"/>
      <c r="S51" s="13"/>
      <c r="T51" s="13"/>
      <c r="U51" s="13"/>
      <c r="V51" s="13"/>
      <c r="W51" s="14"/>
      <c r="X51" s="13"/>
      <c r="Y51" s="13"/>
      <c r="Z51" s="13"/>
      <c r="AA51" s="23"/>
    </row>
    <row r="52" spans="1:27" ht="15.75" customHeight="1" x14ac:dyDescent="0.2">
      <c r="A52" s="50" t="s">
        <v>123</v>
      </c>
      <c r="B52" s="50">
        <v>4</v>
      </c>
      <c r="C52" s="50">
        <v>30.5</v>
      </c>
      <c r="D52" s="50" t="s">
        <v>124</v>
      </c>
      <c r="E52" s="50" t="s">
        <v>125</v>
      </c>
      <c r="F52" s="51" t="str">
        <f t="shared" si="1"/>
        <v>0.598</v>
      </c>
      <c r="G52" s="6"/>
      <c r="H52" s="17"/>
      <c r="I52" s="13"/>
      <c r="J52" s="13"/>
      <c r="K52" s="13"/>
      <c r="L52" s="21"/>
      <c r="M52" s="13"/>
      <c r="N52" s="13"/>
      <c r="O52" s="13"/>
      <c r="P52" s="21"/>
      <c r="Q52" s="21"/>
      <c r="R52" s="13"/>
      <c r="S52" s="13"/>
      <c r="T52" s="13"/>
      <c r="U52" s="13"/>
      <c r="V52" s="13"/>
      <c r="W52" s="14"/>
      <c r="X52" s="13"/>
      <c r="Y52" s="13"/>
      <c r="Z52" s="13"/>
      <c r="AA52" s="23"/>
    </row>
    <row r="53" spans="1:27" ht="15.75" customHeight="1" x14ac:dyDescent="0.2">
      <c r="A53" s="50" t="s">
        <v>126</v>
      </c>
      <c r="B53" s="50">
        <v>8</v>
      </c>
      <c r="C53" s="50">
        <v>61</v>
      </c>
      <c r="D53" s="50" t="s">
        <v>127</v>
      </c>
      <c r="E53" s="50" t="s">
        <v>128</v>
      </c>
      <c r="F53" s="51" t="str">
        <f t="shared" si="1"/>
        <v>1.197</v>
      </c>
      <c r="G53" s="6"/>
      <c r="H53" s="17"/>
      <c r="I53" s="13"/>
      <c r="J53" s="13"/>
      <c r="K53" s="13"/>
      <c r="L53" s="21"/>
      <c r="M53" s="13"/>
      <c r="N53" s="13"/>
      <c r="O53" s="13"/>
      <c r="P53" s="21"/>
      <c r="Q53" s="21"/>
      <c r="R53" s="13"/>
      <c r="S53" s="13"/>
      <c r="T53" s="13"/>
      <c r="U53" s="13"/>
      <c r="V53" s="13"/>
      <c r="W53" s="14"/>
      <c r="X53" s="13"/>
      <c r="Y53" s="13"/>
      <c r="Z53" s="13"/>
      <c r="AA53" s="23"/>
    </row>
    <row r="54" spans="1:27" ht="15.75" customHeight="1" x14ac:dyDescent="0.2">
      <c r="A54" s="50" t="s">
        <v>129</v>
      </c>
      <c r="B54" s="50">
        <v>16</v>
      </c>
      <c r="C54" s="50">
        <v>122</v>
      </c>
      <c r="D54" s="50" t="s">
        <v>130</v>
      </c>
      <c r="E54" s="50" t="s">
        <v>131</v>
      </c>
      <c r="F54" s="51" t="str">
        <f t="shared" si="1"/>
        <v>2.394</v>
      </c>
      <c r="G54" s="6"/>
      <c r="H54" s="17"/>
      <c r="I54" s="13"/>
      <c r="J54" s="13"/>
      <c r="K54" s="13"/>
      <c r="L54" s="21"/>
      <c r="M54" s="13"/>
      <c r="N54" s="13"/>
      <c r="O54" s="13"/>
      <c r="P54" s="21"/>
      <c r="Q54" s="21"/>
      <c r="R54" s="13"/>
      <c r="S54" s="13"/>
      <c r="T54" s="13"/>
      <c r="U54" s="13"/>
      <c r="V54" s="13"/>
      <c r="W54" s="14"/>
      <c r="X54" s="13"/>
      <c r="Y54" s="13"/>
      <c r="Z54" s="13"/>
      <c r="AA54" s="23"/>
    </row>
    <row r="55" spans="1:27" ht="15.75" customHeight="1" x14ac:dyDescent="0.2">
      <c r="A55" s="50" t="s">
        <v>132</v>
      </c>
      <c r="B55" s="50">
        <v>32</v>
      </c>
      <c r="C55" s="50">
        <v>244</v>
      </c>
      <c r="D55" s="50" t="s">
        <v>133</v>
      </c>
      <c r="E55" s="50" t="s">
        <v>134</v>
      </c>
      <c r="F55" s="51" t="str">
        <f t="shared" si="1"/>
        <v>4.787</v>
      </c>
      <c r="G55" s="6"/>
      <c r="H55" s="17"/>
      <c r="I55" s="13"/>
      <c r="J55" s="13"/>
      <c r="K55" s="13"/>
      <c r="L55" s="21"/>
      <c r="M55" s="13"/>
      <c r="N55" s="13"/>
      <c r="O55" s="13"/>
      <c r="P55" s="21"/>
      <c r="Q55" s="21"/>
      <c r="R55" s="13"/>
      <c r="S55" s="13"/>
      <c r="T55" s="13"/>
      <c r="U55" s="13"/>
      <c r="V55" s="13"/>
      <c r="W55" s="14"/>
      <c r="X55" s="13"/>
      <c r="Y55" s="13"/>
      <c r="Z55" s="13"/>
      <c r="AA55" s="23"/>
    </row>
    <row r="56" spans="1:27" ht="15.75" customHeight="1" x14ac:dyDescent="0.2">
      <c r="A56" s="50" t="s">
        <v>135</v>
      </c>
      <c r="B56" s="50">
        <v>64</v>
      </c>
      <c r="C56" s="50">
        <v>488</v>
      </c>
      <c r="D56" s="50" t="s">
        <v>136</v>
      </c>
      <c r="E56" s="50" t="s">
        <v>137</v>
      </c>
      <c r="F56" s="51" t="str">
        <f t="shared" si="1"/>
        <v>9.574</v>
      </c>
      <c r="G56" s="6"/>
      <c r="H56" s="17" t="s">
        <v>141</v>
      </c>
      <c r="I56" s="28"/>
      <c r="J56" s="13"/>
      <c r="K56" s="13"/>
      <c r="L56" s="21"/>
      <c r="M56" s="13"/>
      <c r="N56" s="22"/>
      <c r="O56" s="13"/>
      <c r="P56" s="29"/>
      <c r="Q56" s="21"/>
      <c r="R56" s="13"/>
      <c r="S56" s="13"/>
      <c r="T56" s="13"/>
      <c r="U56" s="13"/>
      <c r="V56" s="13"/>
      <c r="W56" s="14"/>
      <c r="X56" s="13"/>
      <c r="Y56" s="13"/>
      <c r="Z56" s="13"/>
      <c r="AA56" s="23"/>
    </row>
    <row r="57" spans="1:27" ht="15.75" customHeight="1" x14ac:dyDescent="0.2">
      <c r="A57" s="50" t="s">
        <v>138</v>
      </c>
      <c r="B57" s="50">
        <v>4</v>
      </c>
      <c r="C57" s="50">
        <v>30.5</v>
      </c>
      <c r="D57" s="50" t="s">
        <v>139</v>
      </c>
      <c r="E57" s="50" t="s">
        <v>140</v>
      </c>
      <c r="F57" s="51" t="str">
        <f t="shared" si="1"/>
        <v>1.425</v>
      </c>
      <c r="G57" s="6"/>
      <c r="H57" s="17" t="s">
        <v>141</v>
      </c>
      <c r="I57" s="13"/>
      <c r="J57" s="13"/>
      <c r="K57" s="13"/>
      <c r="L57" s="21"/>
      <c r="M57" s="13"/>
      <c r="N57" s="22"/>
      <c r="O57" s="13"/>
      <c r="P57" s="29"/>
      <c r="Q57" s="21"/>
      <c r="R57" s="25"/>
      <c r="S57" s="13"/>
      <c r="T57" s="13"/>
      <c r="U57" s="13"/>
      <c r="V57" s="13"/>
      <c r="W57" s="14"/>
      <c r="X57" s="13"/>
      <c r="Y57" s="13"/>
      <c r="Z57" s="13"/>
      <c r="AA57" s="23"/>
    </row>
    <row r="58" spans="1:27" ht="15.75" customHeight="1" x14ac:dyDescent="0.2">
      <c r="A58" s="50" t="s">
        <v>142</v>
      </c>
      <c r="B58" s="50">
        <v>8</v>
      </c>
      <c r="C58" s="50">
        <v>61</v>
      </c>
      <c r="D58" s="50" t="s">
        <v>143</v>
      </c>
      <c r="E58" s="50" t="s">
        <v>144</v>
      </c>
      <c r="F58" s="51" t="str">
        <f t="shared" si="1"/>
        <v>2.849</v>
      </c>
      <c r="G58" s="6"/>
      <c r="H58" s="17"/>
      <c r="I58" s="13"/>
      <c r="J58" s="13"/>
      <c r="K58" s="13"/>
      <c r="L58" s="21"/>
      <c r="M58" s="13"/>
      <c r="N58" s="22"/>
      <c r="O58" s="13"/>
      <c r="P58" s="29"/>
      <c r="Q58" s="21"/>
      <c r="R58" s="25"/>
      <c r="S58" s="13"/>
      <c r="T58" s="13"/>
      <c r="U58" s="13"/>
      <c r="V58" s="13"/>
      <c r="W58" s="14"/>
      <c r="X58" s="13"/>
      <c r="Y58" s="13"/>
      <c r="Z58" s="13"/>
      <c r="AA58" s="23"/>
    </row>
    <row r="59" spans="1:27" ht="15.75" customHeight="1" x14ac:dyDescent="0.2">
      <c r="G59" s="6"/>
      <c r="H59" s="18" t="s">
        <v>141</v>
      </c>
      <c r="I59" s="28"/>
      <c r="J59" s="13"/>
      <c r="K59" s="13"/>
      <c r="L59" s="21"/>
      <c r="M59" s="13"/>
      <c r="N59" s="22"/>
      <c r="O59" s="13"/>
      <c r="P59" s="21"/>
      <c r="Q59" s="21"/>
      <c r="R59" s="13"/>
      <c r="S59" s="13"/>
      <c r="T59" s="13"/>
      <c r="U59" s="13"/>
      <c r="V59" s="13"/>
      <c r="W59" s="14"/>
      <c r="X59" s="13"/>
      <c r="Y59" s="13"/>
      <c r="Z59" s="13"/>
      <c r="AA59" s="23"/>
    </row>
    <row r="60" spans="1:27" ht="15.75" customHeight="1" x14ac:dyDescent="0.2">
      <c r="G60" s="6"/>
      <c r="H60" s="19"/>
      <c r="I60" s="28"/>
      <c r="J60" s="13"/>
      <c r="K60" s="13"/>
      <c r="L60" s="21"/>
      <c r="M60" s="13"/>
      <c r="N60" s="22"/>
      <c r="O60" s="13"/>
      <c r="P60" s="13"/>
      <c r="Q60" s="21"/>
      <c r="R60" s="13"/>
      <c r="S60" s="13"/>
      <c r="T60" s="13"/>
      <c r="U60" s="13"/>
      <c r="V60" s="13"/>
      <c r="W60" s="14"/>
      <c r="X60" s="13"/>
      <c r="Y60" s="13"/>
      <c r="Z60" s="13"/>
      <c r="AA60" s="23"/>
    </row>
    <row r="61" spans="1:27" ht="15.75" customHeight="1" x14ac:dyDescent="0.2">
      <c r="G61" s="6"/>
      <c r="H61" s="18" t="s">
        <v>141</v>
      </c>
      <c r="I61" s="13"/>
      <c r="J61" s="13"/>
      <c r="K61" s="13"/>
      <c r="L61" s="21"/>
      <c r="M61" s="13"/>
      <c r="N61" s="22"/>
      <c r="O61" s="13"/>
      <c r="P61" s="13"/>
      <c r="Q61" s="21"/>
      <c r="R61" s="13"/>
      <c r="S61" s="13"/>
      <c r="T61" s="13"/>
      <c r="U61" s="13"/>
      <c r="V61" s="13"/>
      <c r="W61" s="14"/>
      <c r="X61" s="13"/>
      <c r="Y61" s="13"/>
      <c r="Z61" s="13"/>
      <c r="AA61" s="23"/>
    </row>
    <row r="62" spans="1:27" ht="15.75" customHeight="1" x14ac:dyDescent="0.2">
      <c r="G62" s="6"/>
      <c r="H62" s="19" t="s">
        <v>141</v>
      </c>
      <c r="I62" s="13"/>
      <c r="J62" s="13"/>
      <c r="K62" s="13"/>
      <c r="L62" s="21"/>
      <c r="M62" s="13"/>
      <c r="N62" s="22"/>
      <c r="O62" s="13"/>
      <c r="P62" s="13"/>
      <c r="Q62" s="21"/>
      <c r="R62" s="13"/>
      <c r="S62" s="13"/>
      <c r="T62" s="13"/>
      <c r="U62" s="13"/>
      <c r="V62" s="13"/>
      <c r="W62" s="14"/>
      <c r="X62" s="13"/>
      <c r="Y62" s="13"/>
      <c r="Z62" s="13"/>
      <c r="AA62" s="23"/>
    </row>
    <row r="63" spans="1:27" ht="15.75" customHeight="1" x14ac:dyDescent="0.2">
      <c r="G63" s="6"/>
      <c r="H63" s="18" t="s">
        <v>145</v>
      </c>
      <c r="I63" s="13"/>
      <c r="J63" s="13"/>
      <c r="K63" s="13"/>
      <c r="L63" s="21"/>
      <c r="M63" s="13"/>
      <c r="N63" s="22"/>
      <c r="O63" s="13"/>
      <c r="P63" s="13"/>
      <c r="Q63" s="21"/>
      <c r="R63" s="13"/>
      <c r="S63" s="13"/>
      <c r="T63" s="13"/>
      <c r="U63" s="13"/>
      <c r="V63" s="13"/>
      <c r="W63" s="14"/>
      <c r="X63" s="13"/>
      <c r="Y63" s="13"/>
      <c r="Z63" s="13"/>
      <c r="AA63" s="23"/>
    </row>
    <row r="64" spans="1:27" ht="15.75" customHeight="1" x14ac:dyDescent="0.2">
      <c r="G64" s="6"/>
      <c r="H64" s="19" t="s">
        <v>145</v>
      </c>
      <c r="I64" s="13"/>
      <c r="J64" s="13"/>
      <c r="K64" s="13"/>
      <c r="L64" s="21"/>
      <c r="M64" s="13"/>
      <c r="N64" s="22"/>
      <c r="O64" s="13"/>
      <c r="P64" s="13"/>
      <c r="Q64" s="21"/>
      <c r="R64" s="13"/>
      <c r="S64" s="13"/>
      <c r="T64" s="13"/>
      <c r="U64" s="13"/>
      <c r="V64" s="13"/>
      <c r="W64" s="14"/>
      <c r="X64" s="14"/>
      <c r="Y64" s="13"/>
      <c r="Z64" s="13"/>
      <c r="AA64" s="23"/>
    </row>
    <row r="65" spans="7:27" ht="15.75" customHeight="1" x14ac:dyDescent="0.2">
      <c r="G65" s="6"/>
      <c r="H65" s="18" t="s">
        <v>145</v>
      </c>
      <c r="I65" s="13"/>
      <c r="J65" s="13"/>
      <c r="K65" s="13"/>
      <c r="L65" s="21"/>
      <c r="M65" s="13"/>
      <c r="N65" s="22"/>
      <c r="O65" s="13"/>
      <c r="P65" s="13"/>
      <c r="Q65" s="21"/>
      <c r="R65" s="13"/>
      <c r="S65" s="13"/>
      <c r="T65" s="13"/>
      <c r="U65" s="13"/>
      <c r="V65" s="13"/>
      <c r="W65" s="14"/>
      <c r="X65" s="13"/>
      <c r="Y65" s="13"/>
      <c r="Z65" s="13"/>
      <c r="AA65" s="23"/>
    </row>
    <row r="66" spans="7:27" ht="15.75" customHeight="1" x14ac:dyDescent="0.2">
      <c r="G66" s="6"/>
      <c r="H66" s="19" t="s">
        <v>145</v>
      </c>
      <c r="I66" s="13"/>
      <c r="J66" s="13"/>
      <c r="K66" s="13"/>
      <c r="L66" s="21"/>
      <c r="M66" s="13"/>
      <c r="N66" s="22"/>
      <c r="O66" s="13"/>
      <c r="P66" s="13"/>
      <c r="Q66" s="21"/>
      <c r="R66" s="13"/>
      <c r="S66" s="13"/>
      <c r="T66" s="13"/>
      <c r="U66" s="13"/>
      <c r="V66" s="13"/>
      <c r="W66" s="14"/>
      <c r="X66" s="14"/>
      <c r="Y66" s="13"/>
      <c r="Z66" s="13"/>
      <c r="AA66" s="23"/>
    </row>
    <row r="67" spans="7:27" ht="15.75" customHeight="1" x14ac:dyDescent="0.2">
      <c r="G67" s="6"/>
      <c r="H67" s="17" t="s">
        <v>145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4"/>
      <c r="X67" s="13"/>
      <c r="Y67" s="13"/>
      <c r="Z67" s="13"/>
      <c r="AA67" s="23"/>
    </row>
    <row r="68" spans="7:27" ht="15.75" customHeight="1" x14ac:dyDescent="0.2">
      <c r="G68" s="6"/>
      <c r="H68" s="15"/>
      <c r="I68" s="13"/>
      <c r="J68" s="13"/>
      <c r="K68" s="13"/>
      <c r="L68" s="13"/>
      <c r="M68" s="13"/>
      <c r="N68" s="13"/>
      <c r="O68" s="13"/>
      <c r="P68" s="13"/>
      <c r="Q68" s="21"/>
      <c r="R68" s="13"/>
      <c r="S68" s="13"/>
      <c r="T68" s="13"/>
      <c r="U68" s="13"/>
      <c r="V68" s="13"/>
      <c r="W68" s="14"/>
      <c r="X68" s="13"/>
      <c r="Y68" s="13"/>
      <c r="Z68" s="13"/>
      <c r="AA68" s="23"/>
    </row>
    <row r="69" spans="7:27" ht="15.75" customHeight="1" x14ac:dyDescent="0.2">
      <c r="G69" s="6"/>
      <c r="H69" s="15"/>
      <c r="I69" s="13"/>
      <c r="J69" s="13"/>
      <c r="K69" s="13"/>
      <c r="L69" s="13"/>
      <c r="M69" s="13"/>
      <c r="N69" s="13"/>
      <c r="O69" s="13"/>
      <c r="P69" s="13"/>
      <c r="Q69" s="21"/>
      <c r="R69" s="24"/>
      <c r="S69" s="13"/>
      <c r="T69" s="13"/>
      <c r="U69" s="13"/>
      <c r="V69" s="13"/>
      <c r="W69" s="14"/>
      <c r="X69" s="14"/>
      <c r="Y69" s="13"/>
      <c r="Z69" s="13"/>
      <c r="AA69" s="23"/>
    </row>
    <row r="70" spans="7:27" ht="15.75" customHeight="1" x14ac:dyDescent="0.2">
      <c r="G70" s="6"/>
      <c r="H70" s="15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4"/>
      <c r="X70" s="13"/>
      <c r="Y70" s="13"/>
      <c r="Z70" s="13"/>
      <c r="AA70" s="23"/>
    </row>
    <row r="71" spans="7:27" ht="15.75" customHeight="1" x14ac:dyDescent="0.2">
      <c r="G71" s="6"/>
      <c r="H71" s="15"/>
      <c r="I71" s="13"/>
      <c r="J71" s="24"/>
      <c r="K71" s="13"/>
      <c r="L71" s="13"/>
      <c r="M71" s="13"/>
      <c r="N71" s="13"/>
      <c r="O71" s="13"/>
      <c r="P71" s="13"/>
      <c r="Q71" s="21"/>
      <c r="R71" s="13"/>
      <c r="S71" s="13"/>
      <c r="T71" s="13"/>
      <c r="U71" s="13"/>
      <c r="V71" s="13"/>
      <c r="W71" s="14"/>
      <c r="X71" s="14"/>
      <c r="Y71" s="13"/>
      <c r="Z71" s="13"/>
      <c r="AA71" s="23"/>
    </row>
    <row r="72" spans="7:27" ht="15.75" customHeight="1" x14ac:dyDescent="0.2">
      <c r="G72" s="6"/>
      <c r="H72" s="15"/>
      <c r="I72" s="13"/>
      <c r="J72" s="24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4"/>
      <c r="X72" s="14"/>
      <c r="Y72" s="13"/>
      <c r="Z72" s="13"/>
      <c r="AA72" s="23"/>
    </row>
    <row r="73" spans="7:27" ht="15.75" customHeight="1" x14ac:dyDescent="0.2">
      <c r="G73" s="6"/>
      <c r="H73" s="15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4"/>
      <c r="X73" s="14"/>
      <c r="Y73" s="13"/>
      <c r="Z73" s="13"/>
      <c r="AA73" s="23"/>
    </row>
    <row r="74" spans="7:27" ht="15.75" customHeight="1" x14ac:dyDescent="0.2">
      <c r="G74" s="6"/>
      <c r="H74" s="15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4"/>
      <c r="X74" s="13"/>
      <c r="Y74" s="13"/>
      <c r="Z74" s="13"/>
      <c r="AA74" s="23"/>
    </row>
    <row r="75" spans="7:27" ht="15.75" customHeight="1" x14ac:dyDescent="0.2">
      <c r="G75" s="6"/>
      <c r="H75" s="15"/>
      <c r="I75" s="13"/>
      <c r="J75" s="13"/>
      <c r="K75" s="13"/>
      <c r="L75" s="13"/>
      <c r="M75" s="13"/>
      <c r="N75" s="13"/>
      <c r="O75" s="13"/>
      <c r="P75" s="13"/>
      <c r="Q75" s="21"/>
      <c r="R75" s="13"/>
      <c r="S75" s="13"/>
      <c r="T75" s="13"/>
      <c r="U75" s="13"/>
      <c r="V75" s="13"/>
      <c r="W75" s="14"/>
      <c r="X75" s="14"/>
      <c r="Y75" s="13"/>
      <c r="Z75" s="13"/>
      <c r="AA75" s="23"/>
    </row>
    <row r="76" spans="7:27" ht="15.75" customHeight="1" x14ac:dyDescent="0.2">
      <c r="G76" s="6"/>
      <c r="H76" s="15"/>
      <c r="I76" s="13"/>
      <c r="J76" s="13"/>
      <c r="K76" s="13"/>
      <c r="L76" s="13"/>
      <c r="M76" s="13"/>
      <c r="N76" s="13"/>
      <c r="O76" s="13"/>
      <c r="P76" s="13"/>
      <c r="Q76" s="21"/>
      <c r="R76" s="13"/>
      <c r="S76" s="13"/>
      <c r="T76" s="13"/>
      <c r="U76" s="13"/>
      <c r="V76" s="13"/>
      <c r="W76" s="14"/>
      <c r="X76" s="14"/>
      <c r="Y76" s="13"/>
      <c r="Z76" s="13"/>
      <c r="AA76" s="23"/>
    </row>
    <row r="77" spans="7:27" ht="15.75" customHeight="1" x14ac:dyDescent="0.2">
      <c r="G77" s="6"/>
      <c r="H77" s="15"/>
      <c r="I77" s="13"/>
      <c r="J77" s="13"/>
      <c r="K77" s="13"/>
      <c r="L77" s="13"/>
      <c r="M77" s="13"/>
      <c r="N77" s="13"/>
      <c r="O77" s="13"/>
      <c r="P77" s="13"/>
      <c r="Q77" s="21"/>
      <c r="R77" s="13"/>
      <c r="S77" s="13"/>
      <c r="T77" s="13"/>
      <c r="U77" s="13"/>
      <c r="V77" s="13"/>
      <c r="W77" s="14"/>
      <c r="X77" s="30"/>
      <c r="Y77" s="13"/>
      <c r="Z77" s="13"/>
      <c r="AA77" s="23"/>
    </row>
    <row r="78" spans="7:27" ht="15.75" customHeight="1" x14ac:dyDescent="0.2">
      <c r="G78" s="6"/>
      <c r="H78" s="15"/>
      <c r="I78" s="13"/>
      <c r="J78" s="13"/>
      <c r="K78" s="13"/>
      <c r="L78" s="13"/>
      <c r="M78" s="13"/>
      <c r="N78" s="13"/>
      <c r="O78" s="13"/>
      <c r="P78" s="13"/>
      <c r="Q78" s="21"/>
      <c r="R78" s="21"/>
      <c r="S78" s="13"/>
      <c r="T78" s="13"/>
      <c r="U78" s="13"/>
      <c r="V78" s="13"/>
      <c r="W78" s="14"/>
      <c r="X78" s="13"/>
      <c r="Y78" s="13"/>
      <c r="Z78" s="13"/>
      <c r="AA78" s="23"/>
    </row>
    <row r="79" spans="7:27" ht="15.75" customHeight="1" x14ac:dyDescent="0.2">
      <c r="G79" s="6"/>
      <c r="H79" s="15"/>
      <c r="I79" s="13"/>
      <c r="J79" s="13"/>
      <c r="K79" s="13"/>
      <c r="L79" s="13"/>
      <c r="M79" s="13"/>
      <c r="N79" s="13"/>
      <c r="O79" s="13"/>
      <c r="P79" s="13"/>
      <c r="Q79" s="21"/>
      <c r="R79" s="21"/>
      <c r="S79" s="13"/>
      <c r="T79" s="13"/>
      <c r="U79" s="13"/>
      <c r="V79" s="13"/>
      <c r="W79" s="14"/>
      <c r="X79" s="13"/>
      <c r="Y79" s="13"/>
      <c r="Z79" s="13"/>
      <c r="AA79" s="23"/>
    </row>
    <row r="80" spans="7:27" ht="15.75" customHeight="1" x14ac:dyDescent="0.2">
      <c r="G80" s="6"/>
      <c r="H80" s="15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4"/>
      <c r="X80" s="13"/>
      <c r="Y80" s="13"/>
      <c r="Z80" s="13"/>
      <c r="AA80" s="23"/>
    </row>
    <row r="81" spans="7:27" ht="15.75" customHeight="1" x14ac:dyDescent="0.2">
      <c r="G81" s="6"/>
      <c r="H81" s="15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4"/>
      <c r="X81" s="13"/>
      <c r="Y81" s="13"/>
      <c r="Z81" s="13"/>
      <c r="AA81" s="23"/>
    </row>
    <row r="82" spans="7:27" ht="15.75" customHeight="1" x14ac:dyDescent="0.2">
      <c r="G82" s="6"/>
      <c r="H82" s="15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4"/>
      <c r="X82" s="30"/>
      <c r="Y82" s="13"/>
      <c r="Z82" s="13"/>
      <c r="AA82" s="23"/>
    </row>
    <row r="83" spans="7:27" ht="15.75" customHeight="1" x14ac:dyDescent="0.2">
      <c r="G83" s="6"/>
      <c r="H83" s="15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4"/>
      <c r="X83" s="13"/>
      <c r="Y83" s="13"/>
      <c r="Z83" s="13"/>
      <c r="AA83" s="23"/>
    </row>
    <row r="84" spans="7:27" ht="15.75" customHeight="1" x14ac:dyDescent="0.2">
      <c r="G84" s="6"/>
      <c r="H84" s="15"/>
      <c r="I84" s="13"/>
      <c r="J84" s="13"/>
      <c r="K84" s="13"/>
      <c r="L84" s="13"/>
      <c r="M84" s="13"/>
      <c r="N84" s="13"/>
      <c r="O84" s="13"/>
      <c r="P84" s="13"/>
      <c r="Q84" s="21"/>
      <c r="R84" s="13"/>
      <c r="S84" s="13"/>
      <c r="T84" s="13"/>
      <c r="U84" s="13"/>
      <c r="V84" s="13"/>
      <c r="W84" s="14"/>
      <c r="X84" s="13"/>
      <c r="Y84" s="13"/>
      <c r="Z84" s="13"/>
      <c r="AA84" s="23"/>
    </row>
    <row r="85" spans="7:27" ht="15.75" customHeight="1" x14ac:dyDescent="0.2">
      <c r="G85" s="6"/>
      <c r="H85" s="15"/>
      <c r="I85" s="13"/>
      <c r="J85" s="13"/>
      <c r="K85" s="13"/>
      <c r="L85" s="13"/>
      <c r="M85" s="13"/>
      <c r="N85" s="13"/>
      <c r="O85" s="13"/>
      <c r="P85" s="13"/>
      <c r="Q85" s="21"/>
      <c r="R85" s="13"/>
      <c r="S85" s="13"/>
      <c r="T85" s="13"/>
      <c r="U85" s="13"/>
      <c r="V85" s="13"/>
      <c r="W85" s="14"/>
      <c r="X85" s="13"/>
      <c r="Y85" s="13"/>
      <c r="Z85" s="13"/>
      <c r="AA85" s="23"/>
    </row>
    <row r="86" spans="7:27" ht="15.75" customHeight="1" x14ac:dyDescent="0.2">
      <c r="G86" s="6"/>
      <c r="H86" s="15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4"/>
      <c r="X86" s="13"/>
      <c r="Y86" s="13"/>
      <c r="Z86" s="13"/>
      <c r="AA86" s="23"/>
    </row>
    <row r="87" spans="7:27" ht="15.75" customHeight="1" x14ac:dyDescent="0.2">
      <c r="G87" s="6"/>
      <c r="H87" s="15"/>
      <c r="I87" s="13"/>
      <c r="J87" s="13"/>
      <c r="K87" s="13"/>
      <c r="L87" s="13"/>
      <c r="M87" s="13"/>
      <c r="N87" s="13"/>
      <c r="O87" s="13"/>
      <c r="P87" s="13"/>
      <c r="Q87" s="21"/>
      <c r="R87" s="21"/>
      <c r="S87" s="13"/>
      <c r="T87" s="13"/>
      <c r="U87" s="13"/>
      <c r="V87" s="13"/>
      <c r="W87" s="14"/>
      <c r="X87" s="13"/>
      <c r="Y87" s="13"/>
      <c r="Z87" s="13"/>
      <c r="AA87" s="23"/>
    </row>
    <row r="88" spans="7:27" ht="15.75" customHeight="1" x14ac:dyDescent="0.2">
      <c r="G88" s="6"/>
      <c r="H88" s="15"/>
      <c r="I88" s="13"/>
      <c r="J88" s="13"/>
      <c r="K88" s="13"/>
      <c r="L88" s="13"/>
      <c r="M88" s="13"/>
      <c r="N88" s="13"/>
      <c r="O88" s="13"/>
      <c r="P88" s="13"/>
      <c r="Q88" s="21"/>
      <c r="R88" s="21"/>
      <c r="S88" s="13"/>
      <c r="T88" s="13"/>
      <c r="U88" s="13"/>
      <c r="V88" s="13"/>
      <c r="W88" s="14"/>
      <c r="X88" s="13"/>
      <c r="Y88" s="13"/>
      <c r="Z88" s="13"/>
      <c r="AA88" s="23"/>
    </row>
    <row r="89" spans="7:27" ht="15.75" customHeight="1" x14ac:dyDescent="0.2">
      <c r="G89" s="6"/>
      <c r="H89" s="15"/>
      <c r="I89" s="13"/>
      <c r="J89" s="13"/>
      <c r="K89" s="13"/>
      <c r="L89" s="13"/>
      <c r="M89" s="13"/>
      <c r="N89" s="13"/>
      <c r="O89" s="13"/>
      <c r="P89" s="13"/>
      <c r="Q89" s="21"/>
      <c r="R89" s="21"/>
      <c r="S89" s="13"/>
      <c r="T89" s="13"/>
      <c r="U89" s="13"/>
      <c r="V89" s="13"/>
      <c r="W89" s="14"/>
      <c r="X89" s="13"/>
      <c r="Y89" s="13"/>
      <c r="Z89" s="13"/>
      <c r="AA89" s="23"/>
    </row>
    <row r="90" spans="7:27" ht="15.75" customHeight="1" x14ac:dyDescent="0.2">
      <c r="G90" s="6"/>
      <c r="H90" s="15"/>
      <c r="I90" s="13"/>
      <c r="J90" s="13"/>
      <c r="K90" s="13"/>
      <c r="L90" s="13"/>
      <c r="M90" s="13"/>
      <c r="N90" s="13"/>
      <c r="O90" s="13"/>
      <c r="P90" s="13"/>
      <c r="Q90" s="21"/>
      <c r="R90" s="21"/>
      <c r="S90" s="13"/>
      <c r="T90" s="13"/>
      <c r="U90" s="13"/>
      <c r="V90" s="13"/>
      <c r="W90" s="14"/>
      <c r="X90" s="13"/>
      <c r="Y90" s="13"/>
      <c r="Z90" s="13"/>
      <c r="AA90" s="23"/>
    </row>
    <row r="91" spans="7:27" ht="15.75" customHeight="1" x14ac:dyDescent="0.2">
      <c r="G91" s="6"/>
      <c r="H91" s="15"/>
      <c r="I91" s="13"/>
      <c r="J91" s="13"/>
      <c r="K91" s="13"/>
      <c r="L91" s="13"/>
      <c r="M91" s="13"/>
      <c r="N91" s="13"/>
      <c r="O91" s="13"/>
      <c r="P91" s="13"/>
      <c r="Q91" s="21"/>
      <c r="R91" s="21"/>
      <c r="S91" s="13"/>
      <c r="T91" s="13"/>
      <c r="U91" s="13"/>
      <c r="V91" s="13"/>
      <c r="W91" s="14"/>
      <c r="X91" s="30"/>
      <c r="Y91" s="13"/>
      <c r="Z91" s="13"/>
      <c r="AA91" s="23"/>
    </row>
    <row r="92" spans="7:27" ht="15.75" customHeight="1" x14ac:dyDescent="0.2">
      <c r="G92" s="6"/>
      <c r="H92" s="15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4"/>
      <c r="X92" s="13"/>
      <c r="Y92" s="13"/>
      <c r="Z92" s="13"/>
      <c r="AA92" s="23"/>
    </row>
    <row r="93" spans="7:27" ht="15.75" customHeight="1" x14ac:dyDescent="0.2">
      <c r="G93" s="6"/>
      <c r="H93" s="15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4"/>
      <c r="X93" s="13"/>
      <c r="Y93" s="13"/>
      <c r="Z93" s="13"/>
      <c r="AA93" s="23"/>
    </row>
    <row r="94" spans="7:27" ht="15.75" customHeight="1" x14ac:dyDescent="0.2">
      <c r="G94" s="6"/>
      <c r="H94" s="15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4"/>
      <c r="X94" s="13"/>
      <c r="Y94" s="13"/>
      <c r="Z94" s="13"/>
      <c r="AA94" s="23"/>
    </row>
    <row r="95" spans="7:27" ht="15.75" customHeight="1" x14ac:dyDescent="0.2">
      <c r="G95" s="6"/>
      <c r="H95" s="15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4"/>
      <c r="X95" s="13"/>
      <c r="Y95" s="13"/>
      <c r="Z95" s="13"/>
      <c r="AA95" s="23"/>
    </row>
    <row r="96" spans="7:27" ht="15.75" customHeight="1" x14ac:dyDescent="0.2">
      <c r="G96" s="6"/>
      <c r="H96" s="15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4"/>
      <c r="X96" s="13"/>
      <c r="Y96" s="13"/>
      <c r="Z96" s="13"/>
      <c r="AA96" s="23"/>
    </row>
    <row r="97" spans="7:27" ht="15.75" customHeight="1" x14ac:dyDescent="0.2">
      <c r="G97" s="6"/>
      <c r="H97" s="15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4"/>
      <c r="X97" s="13"/>
      <c r="Y97" s="13"/>
      <c r="Z97" s="13"/>
      <c r="AA97" s="23"/>
    </row>
    <row r="98" spans="7:27" ht="15.75" customHeight="1" x14ac:dyDescent="0.2">
      <c r="G98" s="6"/>
      <c r="H98" s="15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4"/>
      <c r="X98" s="13"/>
      <c r="Y98" s="13"/>
      <c r="Z98" s="13"/>
      <c r="AA98" s="23"/>
    </row>
    <row r="99" spans="7:27" ht="15.75" customHeight="1" x14ac:dyDescent="0.2">
      <c r="G99" s="6"/>
      <c r="H99" s="15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4"/>
      <c r="X99" s="13"/>
      <c r="Y99" s="13"/>
      <c r="Z99" s="13"/>
      <c r="AA99" s="23"/>
    </row>
    <row r="100" spans="7:27" ht="15.75" customHeight="1" x14ac:dyDescent="0.2">
      <c r="G100" s="6"/>
      <c r="H100" s="15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4"/>
      <c r="X100" s="13"/>
      <c r="Y100" s="13"/>
      <c r="Z100" s="13"/>
      <c r="AA100" s="23"/>
    </row>
    <row r="101" spans="7:27" ht="15.75" customHeight="1" x14ac:dyDescent="0.2">
      <c r="G101" s="6"/>
      <c r="H101" s="15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4"/>
      <c r="X101" s="13"/>
      <c r="Y101" s="13"/>
      <c r="Z101" s="13"/>
      <c r="AA101" s="23"/>
    </row>
    <row r="102" spans="7:27" ht="15.75" customHeight="1" x14ac:dyDescent="0.2">
      <c r="G102" s="6"/>
      <c r="H102" s="15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4"/>
      <c r="X102" s="13"/>
      <c r="Y102" s="13"/>
      <c r="Z102" s="13"/>
      <c r="AA102" s="23"/>
    </row>
    <row r="103" spans="7:27" ht="15.75" customHeight="1" x14ac:dyDescent="0.2">
      <c r="G103" s="6"/>
      <c r="H103" s="15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4"/>
      <c r="X103" s="13"/>
      <c r="Y103" s="13"/>
      <c r="Z103" s="13"/>
      <c r="AA103" s="23"/>
    </row>
    <row r="104" spans="7:27" ht="15.75" customHeight="1" x14ac:dyDescent="0.2">
      <c r="G104" s="6"/>
      <c r="H104" s="15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4"/>
      <c r="X104" s="13"/>
      <c r="Y104" s="13"/>
      <c r="Z104" s="13"/>
      <c r="AA104" s="23"/>
    </row>
    <row r="105" spans="7:27" ht="15.75" customHeight="1" x14ac:dyDescent="0.2">
      <c r="G105" s="6"/>
      <c r="H105" s="15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4"/>
      <c r="X105" s="13"/>
      <c r="Y105" s="13"/>
      <c r="Z105" s="13"/>
      <c r="AA105" s="23"/>
    </row>
    <row r="106" spans="7:27" ht="15.75" customHeight="1" x14ac:dyDescent="0.2">
      <c r="G106" s="6"/>
      <c r="H106" s="15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4"/>
      <c r="X106" s="13"/>
      <c r="Y106" s="13"/>
      <c r="Z106" s="13"/>
      <c r="AA106" s="23"/>
    </row>
    <row r="107" spans="7:27" ht="15.75" customHeight="1" x14ac:dyDescent="0.2">
      <c r="G107" s="6"/>
      <c r="H107" s="15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4"/>
      <c r="X107" s="13"/>
      <c r="Y107" s="13"/>
      <c r="Z107" s="13"/>
      <c r="AA107" s="23"/>
    </row>
    <row r="108" spans="7:27" ht="15.75" customHeight="1" x14ac:dyDescent="0.2">
      <c r="G108" s="6"/>
      <c r="H108" s="15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4"/>
      <c r="X108" s="13"/>
      <c r="Y108" s="13"/>
      <c r="Z108" s="13"/>
      <c r="AA108" s="23"/>
    </row>
    <row r="109" spans="7:27" ht="15.75" customHeight="1" x14ac:dyDescent="0.2">
      <c r="G109" s="6"/>
      <c r="H109" s="1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4"/>
      <c r="X109" s="13"/>
      <c r="Y109" s="13"/>
      <c r="Z109" s="13"/>
      <c r="AA109" s="23"/>
    </row>
    <row r="110" spans="7:27" ht="15.75" customHeight="1" x14ac:dyDescent="0.2">
      <c r="G110" s="6"/>
      <c r="H110" s="1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4"/>
      <c r="X110" s="13"/>
      <c r="Y110" s="13"/>
      <c r="Z110" s="13"/>
      <c r="AA110" s="23"/>
    </row>
    <row r="111" spans="7:27" ht="15.75" customHeight="1" x14ac:dyDescent="0.2">
      <c r="G111" s="6"/>
      <c r="H111" s="15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4"/>
      <c r="X111" s="13"/>
      <c r="Y111" s="13"/>
      <c r="Z111" s="13"/>
      <c r="AA111" s="23"/>
    </row>
    <row r="112" spans="7:27" ht="15.75" customHeight="1" x14ac:dyDescent="0.2">
      <c r="G112" s="6"/>
      <c r="H112" s="15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4"/>
      <c r="X112" s="13"/>
      <c r="Y112" s="13"/>
      <c r="Z112" s="13"/>
      <c r="AA112" s="23"/>
    </row>
    <row r="113" spans="7:27" ht="15.75" customHeight="1" x14ac:dyDescent="0.2">
      <c r="G113" s="6"/>
      <c r="H113" s="15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4"/>
      <c r="X113" s="13"/>
      <c r="Y113" s="13"/>
      <c r="Z113" s="13"/>
      <c r="AA113" s="23"/>
    </row>
    <row r="114" spans="7:27" ht="15.75" customHeight="1" x14ac:dyDescent="0.2">
      <c r="G114" s="6"/>
      <c r="H114" s="15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4"/>
      <c r="X114" s="13"/>
      <c r="Y114" s="13"/>
      <c r="Z114" s="13"/>
      <c r="AA114" s="23"/>
    </row>
    <row r="115" spans="7:27" ht="15.75" customHeight="1" x14ac:dyDescent="0.2">
      <c r="G115" s="6"/>
      <c r="H115" s="15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4"/>
      <c r="X115" s="13"/>
      <c r="Y115" s="13"/>
      <c r="Z115" s="13"/>
      <c r="AA115" s="23"/>
    </row>
    <row r="116" spans="7:27" ht="15.75" customHeight="1" x14ac:dyDescent="0.2"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7"/>
      <c r="X116" s="5"/>
      <c r="Y116" s="5"/>
      <c r="Z116" s="5"/>
    </row>
    <row r="117" spans="7:27" ht="15.75" customHeight="1" x14ac:dyDescent="0.2"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7"/>
      <c r="X117" s="5"/>
      <c r="Y117" s="5"/>
      <c r="Z117" s="5"/>
    </row>
    <row r="118" spans="7:27" ht="15.75" customHeight="1" x14ac:dyDescent="0.2"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7"/>
      <c r="X118" s="5"/>
      <c r="Y118" s="5"/>
      <c r="Z118" s="5"/>
    </row>
    <row r="119" spans="7:27" ht="15.75" customHeight="1" x14ac:dyDescent="0.2"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7"/>
      <c r="X119" s="5"/>
      <c r="Y119" s="5"/>
      <c r="Z119" s="5"/>
    </row>
    <row r="120" spans="7:27" ht="15.75" customHeight="1" x14ac:dyDescent="0.2"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7"/>
      <c r="X120" s="5"/>
      <c r="Y120" s="5"/>
      <c r="Z120" s="5"/>
    </row>
    <row r="121" spans="7:27" ht="15.75" customHeight="1" x14ac:dyDescent="0.2"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7"/>
      <c r="X121" s="5"/>
      <c r="Y121" s="5"/>
      <c r="Z121" s="5"/>
    </row>
    <row r="122" spans="7:27" ht="15.75" customHeight="1" x14ac:dyDescent="0.2"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7"/>
      <c r="X122" s="5"/>
      <c r="Y122" s="5"/>
      <c r="Z122" s="5"/>
    </row>
    <row r="123" spans="7:27" ht="15.75" customHeight="1" x14ac:dyDescent="0.2"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7"/>
      <c r="X123" s="5"/>
      <c r="Y123" s="5"/>
      <c r="Z123" s="5"/>
    </row>
    <row r="124" spans="7:27" ht="15.75" customHeight="1" x14ac:dyDescent="0.2"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7"/>
      <c r="X124" s="5"/>
      <c r="Y124" s="5"/>
      <c r="Z124" s="5"/>
    </row>
    <row r="125" spans="7:27" ht="15.75" customHeight="1" x14ac:dyDescent="0.2"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7"/>
      <c r="X125" s="5"/>
      <c r="Y125" s="5"/>
      <c r="Z125" s="5"/>
    </row>
    <row r="126" spans="7:27" ht="15.75" customHeight="1" x14ac:dyDescent="0.2"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7"/>
      <c r="X126" s="5"/>
      <c r="Y126" s="5"/>
      <c r="Z126" s="5"/>
    </row>
    <row r="127" spans="7:27" ht="15.75" customHeight="1" x14ac:dyDescent="0.2"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7"/>
      <c r="X127" s="5"/>
      <c r="Y127" s="5"/>
      <c r="Z127" s="5"/>
    </row>
    <row r="128" spans="7:27" ht="15.75" customHeight="1" x14ac:dyDescent="0.2"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7"/>
      <c r="X128" s="5"/>
      <c r="Y128" s="5"/>
      <c r="Z128" s="5"/>
    </row>
    <row r="129" spans="7:26" ht="15.75" customHeight="1" x14ac:dyDescent="0.2"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7"/>
      <c r="X129" s="5"/>
      <c r="Y129" s="5"/>
      <c r="Z129" s="5"/>
    </row>
    <row r="130" spans="7:26" ht="15.75" customHeight="1" x14ac:dyDescent="0.2"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7"/>
      <c r="X130" s="5"/>
      <c r="Y130" s="5"/>
      <c r="Z130" s="5"/>
    </row>
    <row r="131" spans="7:26" ht="15.75" customHeight="1" x14ac:dyDescent="0.2"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7"/>
      <c r="X131" s="5"/>
      <c r="Y131" s="5"/>
      <c r="Z131" s="5"/>
    </row>
    <row r="132" spans="7:26" ht="15.75" customHeight="1" x14ac:dyDescent="0.2"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7"/>
      <c r="X132" s="5"/>
      <c r="Y132" s="5"/>
      <c r="Z132" s="5"/>
    </row>
    <row r="133" spans="7:26" ht="15.75" customHeight="1" x14ac:dyDescent="0.2"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7"/>
      <c r="X133" s="5"/>
      <c r="Y133" s="5"/>
      <c r="Z133" s="5"/>
    </row>
    <row r="134" spans="7:26" ht="15.75" customHeight="1" x14ac:dyDescent="0.2"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7"/>
      <c r="X134" s="5"/>
      <c r="Y134" s="5"/>
      <c r="Z134" s="5"/>
    </row>
    <row r="135" spans="7:26" ht="15.75" customHeight="1" x14ac:dyDescent="0.2"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7"/>
      <c r="X135" s="5"/>
      <c r="Y135" s="5"/>
      <c r="Z135" s="5"/>
    </row>
    <row r="136" spans="7:26" ht="15.75" customHeight="1" x14ac:dyDescent="0.2"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7"/>
      <c r="X136" s="5"/>
      <c r="Y136" s="5"/>
      <c r="Z136" s="5"/>
    </row>
    <row r="137" spans="7:26" ht="15.75" customHeight="1" x14ac:dyDescent="0.2"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7"/>
      <c r="X137" s="5"/>
      <c r="Y137" s="5"/>
      <c r="Z137" s="5"/>
    </row>
    <row r="138" spans="7:26" ht="15.75" customHeight="1" x14ac:dyDescent="0.2"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7"/>
      <c r="X138" s="5"/>
      <c r="Y138" s="5"/>
      <c r="Z138" s="5"/>
    </row>
    <row r="139" spans="7:26" ht="15.75" customHeight="1" x14ac:dyDescent="0.2"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7"/>
      <c r="X139" s="5"/>
      <c r="Y139" s="5"/>
      <c r="Z139" s="5"/>
    </row>
    <row r="140" spans="7:26" ht="15.75" customHeight="1" x14ac:dyDescent="0.2"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7"/>
      <c r="X140" s="5"/>
      <c r="Y140" s="5"/>
      <c r="Z140" s="5"/>
    </row>
    <row r="141" spans="7:26" ht="15.75" customHeight="1" x14ac:dyDescent="0.2"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7"/>
      <c r="X141" s="5"/>
      <c r="Y141" s="5"/>
      <c r="Z141" s="5"/>
    </row>
    <row r="142" spans="7:26" ht="15.75" customHeight="1" x14ac:dyDescent="0.2"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7"/>
      <c r="X142" s="5"/>
      <c r="Y142" s="5"/>
      <c r="Z142" s="5"/>
    </row>
    <row r="143" spans="7:26" ht="15.75" customHeight="1" x14ac:dyDescent="0.2"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7"/>
      <c r="X143" s="5"/>
      <c r="Y143" s="5"/>
      <c r="Z143" s="5"/>
    </row>
    <row r="144" spans="7:26" ht="15.75" customHeight="1" x14ac:dyDescent="0.2"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7"/>
      <c r="X144" s="5"/>
      <c r="Y144" s="5"/>
      <c r="Z144" s="5"/>
    </row>
    <row r="145" spans="7:26" ht="15.75" customHeight="1" x14ac:dyDescent="0.2"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7"/>
      <c r="X145" s="5"/>
      <c r="Y145" s="5"/>
      <c r="Z145" s="5"/>
    </row>
    <row r="146" spans="7:26" ht="15.75" customHeight="1" x14ac:dyDescent="0.2"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7"/>
      <c r="X146" s="5"/>
      <c r="Y146" s="5"/>
      <c r="Z146" s="5"/>
    </row>
    <row r="147" spans="7:26" ht="15.75" customHeight="1" x14ac:dyDescent="0.2"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7"/>
      <c r="X147" s="5"/>
      <c r="Y147" s="5"/>
      <c r="Z147" s="5"/>
    </row>
    <row r="148" spans="7:26" ht="15.75" customHeight="1" x14ac:dyDescent="0.2"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7"/>
      <c r="X148" s="5"/>
      <c r="Y148" s="5"/>
      <c r="Z148" s="5"/>
    </row>
    <row r="149" spans="7:26" ht="15.75" customHeight="1" x14ac:dyDescent="0.2"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7"/>
      <c r="X149" s="5"/>
      <c r="Y149" s="5"/>
      <c r="Z149" s="5"/>
    </row>
    <row r="150" spans="7:26" ht="15.75" customHeight="1" x14ac:dyDescent="0.2"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7"/>
      <c r="X150" s="5"/>
      <c r="Y150" s="5"/>
      <c r="Z150" s="5"/>
    </row>
    <row r="151" spans="7:26" ht="15.75" customHeight="1" x14ac:dyDescent="0.2"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7"/>
      <c r="X151" s="5"/>
      <c r="Y151" s="5"/>
      <c r="Z151" s="5"/>
    </row>
    <row r="152" spans="7:26" ht="15.75" customHeight="1" x14ac:dyDescent="0.2"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7"/>
      <c r="X152" s="5"/>
      <c r="Y152" s="5"/>
      <c r="Z152" s="5"/>
    </row>
    <row r="153" spans="7:26" ht="15.75" customHeight="1" x14ac:dyDescent="0.2"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7"/>
      <c r="X153" s="5"/>
      <c r="Y153" s="5"/>
      <c r="Z153" s="5"/>
    </row>
    <row r="154" spans="7:26" ht="15.75" customHeight="1" x14ac:dyDescent="0.2"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7"/>
      <c r="X154" s="5"/>
      <c r="Y154" s="5"/>
      <c r="Z154" s="5"/>
    </row>
    <row r="155" spans="7:26" ht="15.75" customHeight="1" x14ac:dyDescent="0.2"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7"/>
      <c r="X155" s="5"/>
      <c r="Y155" s="5"/>
      <c r="Z155" s="5"/>
    </row>
    <row r="156" spans="7:26" ht="15.75" customHeight="1" x14ac:dyDescent="0.2"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7"/>
      <c r="X156" s="5"/>
      <c r="Y156" s="5"/>
      <c r="Z156" s="5"/>
    </row>
    <row r="157" spans="7:26" ht="15.75" customHeight="1" x14ac:dyDescent="0.2"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7"/>
      <c r="X157" s="5"/>
      <c r="Y157" s="5"/>
      <c r="Z157" s="5"/>
    </row>
    <row r="158" spans="7:26" ht="15.75" customHeight="1" x14ac:dyDescent="0.2"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7"/>
      <c r="X158" s="5"/>
      <c r="Y158" s="5"/>
      <c r="Z158" s="5"/>
    </row>
    <row r="159" spans="7:26" ht="15.75" customHeight="1" x14ac:dyDescent="0.2"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7"/>
      <c r="X159" s="5"/>
      <c r="Y159" s="5"/>
      <c r="Z159" s="5"/>
    </row>
    <row r="160" spans="7:26" ht="15.75" customHeight="1" x14ac:dyDescent="0.2"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7"/>
      <c r="X160" s="5"/>
      <c r="Y160" s="5"/>
      <c r="Z160" s="5"/>
    </row>
    <row r="161" spans="7:26" ht="15.75" customHeight="1" x14ac:dyDescent="0.2"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7"/>
      <c r="X161" s="5"/>
      <c r="Y161" s="5"/>
      <c r="Z161" s="5"/>
    </row>
    <row r="162" spans="7:26" ht="15.75" customHeight="1" x14ac:dyDescent="0.2"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7"/>
      <c r="X162" s="5"/>
      <c r="Y162" s="5"/>
      <c r="Z162" s="5"/>
    </row>
    <row r="163" spans="7:26" ht="15.75" customHeight="1" x14ac:dyDescent="0.2"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7"/>
      <c r="X163" s="5"/>
      <c r="Y163" s="5"/>
      <c r="Z163" s="5"/>
    </row>
    <row r="164" spans="7:26" ht="15.75" customHeight="1" x14ac:dyDescent="0.2"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7"/>
      <c r="X164" s="5"/>
      <c r="Y164" s="5"/>
      <c r="Z164" s="5"/>
    </row>
    <row r="165" spans="7:26" ht="15.75" customHeight="1" x14ac:dyDescent="0.2"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7"/>
      <c r="X165" s="5"/>
      <c r="Y165" s="5"/>
      <c r="Z165" s="5"/>
    </row>
    <row r="166" spans="7:26" ht="15.75" customHeight="1" x14ac:dyDescent="0.2"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7"/>
      <c r="X166" s="5"/>
      <c r="Y166" s="5"/>
      <c r="Z166" s="5"/>
    </row>
    <row r="167" spans="7:26" ht="15.75" customHeight="1" x14ac:dyDescent="0.2"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7"/>
      <c r="X167" s="5"/>
      <c r="Y167" s="5"/>
      <c r="Z167" s="5"/>
    </row>
    <row r="168" spans="7:26" ht="15.75" customHeight="1" x14ac:dyDescent="0.2"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7"/>
      <c r="X168" s="5"/>
      <c r="Y168" s="5"/>
      <c r="Z168" s="5"/>
    </row>
    <row r="169" spans="7:26" ht="15.75" customHeight="1" x14ac:dyDescent="0.2"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7"/>
      <c r="X169" s="5"/>
      <c r="Y169" s="5"/>
      <c r="Z169" s="5"/>
    </row>
    <row r="170" spans="7:26" ht="15.75" customHeight="1" x14ac:dyDescent="0.2">
      <c r="G170" s="6"/>
      <c r="H170" s="5"/>
      <c r="I170" s="5" t="s">
        <v>146</v>
      </c>
      <c r="J170" s="5"/>
      <c r="K170" s="5"/>
      <c r="L170" s="5"/>
      <c r="M170" s="5"/>
      <c r="N170" s="5"/>
      <c r="O170" s="5"/>
      <c r="P170" s="5" t="s">
        <v>27</v>
      </c>
      <c r="Q170" s="8" t="e">
        <f ca="1">_xludf.CONCAT(VLOOKUP(P170,$A:$F,2,FALSE),"vCPU ",VLOOKUP(P170,$A:$F,3,FALSE),"GB ")</f>
        <v>#NAME?</v>
      </c>
      <c r="R170" s="9">
        <v>2</v>
      </c>
      <c r="S170" s="9">
        <f>VLOOKUP(P170,A:C,3,FALSE)/2*20*R170</f>
        <v>160</v>
      </c>
      <c r="T170" s="9" t="str">
        <f>VLOOKUP(P170,$A:$F,6,FALSE)</f>
        <v>0.177</v>
      </c>
      <c r="U170" s="9">
        <f>R170*T170</f>
        <v>0.35399999999999998</v>
      </c>
      <c r="V170" s="9">
        <f>O170+U170</f>
        <v>0.35399999999999998</v>
      </c>
      <c r="W170" s="10">
        <f>V170*24*30</f>
        <v>254.87999999999997</v>
      </c>
      <c r="X170" s="5"/>
      <c r="Y170" s="5"/>
      <c r="Z170" s="5"/>
    </row>
    <row r="171" spans="7:26" ht="15.75" customHeight="1" x14ac:dyDescent="0.2">
      <c r="G171" s="6"/>
      <c r="H171" s="5"/>
      <c r="I171" s="5"/>
      <c r="J171" s="5"/>
      <c r="K171" s="5"/>
      <c r="L171" s="5"/>
      <c r="M171" s="5"/>
      <c r="N171" s="5"/>
      <c r="O171" s="5"/>
      <c r="P171" s="11" t="s">
        <v>65</v>
      </c>
      <c r="Q171" s="5"/>
      <c r="R171" s="5"/>
      <c r="S171" s="5"/>
      <c r="T171" s="5"/>
      <c r="U171" s="5"/>
      <c r="V171" s="5"/>
      <c r="W171" s="7"/>
      <c r="X171" s="5"/>
      <c r="Y171" s="5"/>
      <c r="Z171" s="5"/>
    </row>
    <row r="172" spans="7:26" ht="15.75" customHeight="1" x14ac:dyDescent="0.2"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7"/>
      <c r="X172" s="5"/>
      <c r="Y172" s="5"/>
      <c r="Z172" s="5"/>
    </row>
    <row r="173" spans="7:26" ht="15.75" customHeight="1" x14ac:dyDescent="0.2"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7"/>
      <c r="X173" s="5"/>
      <c r="Y173" s="5"/>
      <c r="Z173" s="5"/>
    </row>
    <row r="174" spans="7:26" ht="15.75" customHeight="1" x14ac:dyDescent="0.2"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7"/>
      <c r="X174" s="5"/>
      <c r="Y174" s="5"/>
      <c r="Z174" s="5"/>
    </row>
    <row r="175" spans="7:26" ht="15.75" customHeight="1" x14ac:dyDescent="0.2"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7"/>
      <c r="X175" s="5"/>
      <c r="Y175" s="5"/>
      <c r="Z175" s="5"/>
    </row>
    <row r="176" spans="7:26" ht="15.75" customHeight="1" x14ac:dyDescent="0.2"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7"/>
      <c r="X176" s="5"/>
      <c r="Y176" s="5"/>
      <c r="Z176" s="5"/>
    </row>
    <row r="177" spans="7:26" ht="15.75" customHeight="1" x14ac:dyDescent="0.2"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7"/>
      <c r="X177" s="5"/>
      <c r="Y177" s="5"/>
      <c r="Z177" s="5"/>
    </row>
    <row r="178" spans="7:26" ht="15.75" customHeight="1" x14ac:dyDescent="0.2"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7"/>
      <c r="X178" s="5"/>
      <c r="Y178" s="5"/>
      <c r="Z178" s="5"/>
    </row>
    <row r="179" spans="7:26" ht="15.75" customHeight="1" x14ac:dyDescent="0.2"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7"/>
      <c r="X179" s="5"/>
      <c r="Y179" s="5"/>
      <c r="Z179" s="5"/>
    </row>
    <row r="180" spans="7:26" ht="15.75" customHeight="1" x14ac:dyDescent="0.2"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7"/>
      <c r="X180" s="5"/>
      <c r="Y180" s="5"/>
      <c r="Z180" s="5"/>
    </row>
    <row r="181" spans="7:26" ht="15.75" customHeight="1" x14ac:dyDescent="0.2"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7"/>
      <c r="X181" s="5"/>
      <c r="Y181" s="5"/>
      <c r="Z181" s="5"/>
    </row>
    <row r="182" spans="7:26" ht="15.75" customHeight="1" x14ac:dyDescent="0.2"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7"/>
      <c r="X182" s="5"/>
      <c r="Y182" s="5"/>
      <c r="Z182" s="5"/>
    </row>
    <row r="183" spans="7:26" ht="15.75" customHeight="1" x14ac:dyDescent="0.2"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7"/>
      <c r="X183" s="5"/>
      <c r="Y183" s="5"/>
      <c r="Z183" s="5"/>
    </row>
    <row r="184" spans="7:26" ht="15.75" customHeight="1" x14ac:dyDescent="0.2"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7"/>
      <c r="X184" s="5"/>
      <c r="Y184" s="5"/>
      <c r="Z184" s="5"/>
    </row>
    <row r="185" spans="7:26" ht="15.75" customHeight="1" x14ac:dyDescent="0.2"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7"/>
      <c r="X185" s="5"/>
      <c r="Y185" s="5"/>
      <c r="Z185" s="5"/>
    </row>
    <row r="186" spans="7:26" ht="15.75" customHeight="1" x14ac:dyDescent="0.2"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7"/>
      <c r="X186" s="5"/>
      <c r="Y186" s="5"/>
      <c r="Z186" s="5"/>
    </row>
    <row r="187" spans="7:26" ht="15.75" customHeight="1" x14ac:dyDescent="0.2"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7"/>
      <c r="X187" s="5"/>
      <c r="Y187" s="5"/>
      <c r="Z187" s="5"/>
    </row>
    <row r="188" spans="7:26" ht="15.75" customHeight="1" x14ac:dyDescent="0.2"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7"/>
      <c r="X188" s="5"/>
      <c r="Y188" s="5"/>
      <c r="Z188" s="5"/>
    </row>
    <row r="189" spans="7:26" ht="15.75" customHeight="1" x14ac:dyDescent="0.2"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7"/>
      <c r="X189" s="5"/>
      <c r="Y189" s="5"/>
      <c r="Z189" s="5"/>
    </row>
    <row r="190" spans="7:26" ht="15.75" customHeight="1" x14ac:dyDescent="0.2"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7"/>
      <c r="X190" s="5"/>
      <c r="Y190" s="5"/>
      <c r="Z190" s="5"/>
    </row>
    <row r="191" spans="7:26" ht="15.75" customHeight="1" x14ac:dyDescent="0.2"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7"/>
      <c r="X191" s="5"/>
      <c r="Y191" s="5"/>
      <c r="Z191" s="5"/>
    </row>
    <row r="192" spans="7:26" ht="15.75" customHeight="1" x14ac:dyDescent="0.2"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7"/>
      <c r="X192" s="5"/>
      <c r="Y192" s="5"/>
      <c r="Z192" s="5"/>
    </row>
    <row r="193" spans="7:26" ht="15.75" customHeight="1" x14ac:dyDescent="0.2"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7"/>
      <c r="X193" s="5"/>
      <c r="Y193" s="5"/>
      <c r="Z193" s="5"/>
    </row>
    <row r="194" spans="7:26" ht="15.75" customHeight="1" x14ac:dyDescent="0.2"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7"/>
      <c r="X194" s="5"/>
      <c r="Y194" s="5"/>
      <c r="Z194" s="5"/>
    </row>
    <row r="195" spans="7:26" ht="15.75" customHeight="1" x14ac:dyDescent="0.2"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7"/>
      <c r="X195" s="5"/>
      <c r="Y195" s="5"/>
      <c r="Z195" s="5"/>
    </row>
    <row r="196" spans="7:26" ht="15.75" customHeight="1" x14ac:dyDescent="0.2">
      <c r="G196" s="6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7"/>
      <c r="X196" s="5"/>
      <c r="Y196" s="5"/>
      <c r="Z196" s="5"/>
    </row>
    <row r="197" spans="7:26" ht="15.75" customHeight="1" x14ac:dyDescent="0.2">
      <c r="G197" s="6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7"/>
      <c r="X197" s="5"/>
      <c r="Y197" s="5"/>
      <c r="Z197" s="5"/>
    </row>
    <row r="198" spans="7:26" ht="15.75" customHeight="1" x14ac:dyDescent="0.2">
      <c r="G198" s="6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7"/>
      <c r="X198" s="5"/>
      <c r="Y198" s="5"/>
      <c r="Z198" s="5"/>
    </row>
    <row r="199" spans="7:26" ht="15.75" customHeight="1" x14ac:dyDescent="0.2">
      <c r="G199" s="6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7"/>
      <c r="X199" s="5"/>
      <c r="Y199" s="5"/>
      <c r="Z199" s="5"/>
    </row>
    <row r="200" spans="7:26" ht="15.75" customHeight="1" x14ac:dyDescent="0.2">
      <c r="G200" s="6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7"/>
      <c r="X200" s="5"/>
      <c r="Y200" s="5"/>
      <c r="Z200" s="5"/>
    </row>
    <row r="201" spans="7:26" ht="15.75" customHeight="1" x14ac:dyDescent="0.2">
      <c r="G201" s="6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7"/>
      <c r="X201" s="5"/>
      <c r="Y201" s="5"/>
      <c r="Z201" s="5"/>
    </row>
    <row r="202" spans="7:26" ht="15.75" customHeight="1" x14ac:dyDescent="0.2">
      <c r="G202" s="6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7"/>
      <c r="X202" s="5"/>
      <c r="Y202" s="5"/>
      <c r="Z202" s="5"/>
    </row>
    <row r="203" spans="7:26" ht="15.75" customHeight="1" x14ac:dyDescent="0.2">
      <c r="G203" s="6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7"/>
      <c r="X203" s="5"/>
      <c r="Y203" s="5"/>
      <c r="Z203" s="5"/>
    </row>
    <row r="204" spans="7:26" ht="15.75" customHeight="1" x14ac:dyDescent="0.2">
      <c r="G204" s="6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7"/>
      <c r="X204" s="5"/>
      <c r="Y204" s="5"/>
      <c r="Z204" s="5"/>
    </row>
    <row r="205" spans="7:26" ht="15.75" customHeight="1" x14ac:dyDescent="0.2">
      <c r="G205" s="6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7"/>
      <c r="X205" s="5"/>
      <c r="Y205" s="5"/>
      <c r="Z205" s="5"/>
    </row>
    <row r="206" spans="7:26" ht="15.75" customHeight="1" x14ac:dyDescent="0.2">
      <c r="G206" s="6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7"/>
      <c r="X206" s="5"/>
      <c r="Y206" s="5"/>
      <c r="Z206" s="5"/>
    </row>
    <row r="207" spans="7:26" ht="15.75" customHeight="1" x14ac:dyDescent="0.2">
      <c r="G207" s="6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7"/>
      <c r="X207" s="5"/>
      <c r="Y207" s="5"/>
      <c r="Z207" s="5"/>
    </row>
    <row r="208" spans="7:26" ht="15.75" customHeight="1" x14ac:dyDescent="0.2">
      <c r="G208" s="6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7"/>
      <c r="X208" s="5"/>
      <c r="Y208" s="5"/>
      <c r="Z208" s="5"/>
    </row>
    <row r="209" spans="7:26" ht="15.75" customHeight="1" x14ac:dyDescent="0.2">
      <c r="G209" s="6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7"/>
      <c r="X209" s="5"/>
      <c r="Y209" s="5"/>
      <c r="Z209" s="5"/>
    </row>
    <row r="210" spans="7:26" ht="15.75" customHeight="1" x14ac:dyDescent="0.2">
      <c r="G210" s="6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7"/>
      <c r="X210" s="5"/>
      <c r="Y210" s="5"/>
      <c r="Z210" s="5"/>
    </row>
    <row r="211" spans="7:26" ht="15.75" customHeight="1" x14ac:dyDescent="0.2">
      <c r="G211" s="6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7"/>
      <c r="X211" s="5"/>
      <c r="Y211" s="5"/>
      <c r="Z211" s="5"/>
    </row>
    <row r="212" spans="7:26" ht="15.75" customHeight="1" x14ac:dyDescent="0.2">
      <c r="G212" s="6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7"/>
      <c r="X212" s="5"/>
      <c r="Y212" s="5"/>
      <c r="Z212" s="5"/>
    </row>
    <row r="213" spans="7:26" ht="15.75" customHeight="1" x14ac:dyDescent="0.2">
      <c r="G213" s="6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7"/>
      <c r="X213" s="5"/>
      <c r="Y213" s="5"/>
      <c r="Z213" s="5"/>
    </row>
    <row r="214" spans="7:26" ht="15.75" customHeight="1" x14ac:dyDescent="0.2">
      <c r="G214" s="6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7"/>
      <c r="X214" s="5"/>
      <c r="Y214" s="5"/>
      <c r="Z214" s="5"/>
    </row>
    <row r="215" spans="7:26" ht="15.75" customHeight="1" x14ac:dyDescent="0.2">
      <c r="G215" s="6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7"/>
      <c r="X215" s="5"/>
      <c r="Y215" s="5"/>
      <c r="Z215" s="5"/>
    </row>
    <row r="216" spans="7:26" ht="15.75" customHeight="1" x14ac:dyDescent="0.2">
      <c r="G216" s="6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7"/>
      <c r="X216" s="5"/>
      <c r="Y216" s="5"/>
      <c r="Z216" s="5"/>
    </row>
    <row r="217" spans="7:26" ht="15.75" customHeight="1" x14ac:dyDescent="0.2">
      <c r="G217" s="6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7"/>
      <c r="X217" s="5"/>
      <c r="Y217" s="5"/>
      <c r="Z217" s="5"/>
    </row>
    <row r="218" spans="7:26" ht="15.75" customHeight="1" x14ac:dyDescent="0.2">
      <c r="G218" s="6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7"/>
      <c r="X218" s="5"/>
      <c r="Y218" s="5"/>
      <c r="Z218" s="5"/>
    </row>
    <row r="219" spans="7:26" ht="15.75" customHeight="1" x14ac:dyDescent="0.2">
      <c r="G219" s="6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7"/>
      <c r="X219" s="5"/>
      <c r="Y219" s="5"/>
      <c r="Z219" s="5"/>
    </row>
    <row r="220" spans="7:26" ht="15.75" customHeight="1" x14ac:dyDescent="0.2">
      <c r="G220" s="6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7"/>
      <c r="X220" s="5"/>
      <c r="Y220" s="5"/>
      <c r="Z220" s="5"/>
    </row>
    <row r="221" spans="7:26" ht="15.75" customHeight="1" x14ac:dyDescent="0.2">
      <c r="G221" s="6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7"/>
      <c r="X221" s="5"/>
      <c r="Y221" s="5"/>
      <c r="Z221" s="5"/>
    </row>
    <row r="222" spans="7:26" ht="15.75" customHeight="1" x14ac:dyDescent="0.2">
      <c r="G222" s="6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7"/>
      <c r="X222" s="5"/>
      <c r="Y222" s="5"/>
      <c r="Z222" s="5"/>
    </row>
    <row r="223" spans="7:26" ht="15.75" customHeight="1" x14ac:dyDescent="0.2">
      <c r="G223" s="6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7"/>
      <c r="X223" s="5"/>
      <c r="Y223" s="5"/>
      <c r="Z223" s="5"/>
    </row>
    <row r="224" spans="7:26" ht="15.75" customHeight="1" x14ac:dyDescent="0.2">
      <c r="G224" s="6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7"/>
      <c r="X224" s="5"/>
      <c r="Y224" s="5"/>
      <c r="Z224" s="5"/>
    </row>
    <row r="225" spans="7:26" ht="15.75" customHeight="1" x14ac:dyDescent="0.2">
      <c r="G225" s="6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7"/>
      <c r="X225" s="5"/>
      <c r="Y225" s="5"/>
      <c r="Z225" s="5"/>
    </row>
    <row r="226" spans="7:26" ht="15.75" customHeight="1" x14ac:dyDescent="0.2">
      <c r="G226" s="6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7"/>
      <c r="X226" s="5"/>
      <c r="Y226" s="5"/>
      <c r="Z226" s="5"/>
    </row>
    <row r="227" spans="7:26" ht="15.75" customHeight="1" x14ac:dyDescent="0.2">
      <c r="G227" s="6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7"/>
      <c r="X227" s="5"/>
      <c r="Y227" s="5"/>
      <c r="Z227" s="5"/>
    </row>
    <row r="228" spans="7:26" ht="15.75" customHeight="1" x14ac:dyDescent="0.2">
      <c r="G228" s="6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7"/>
      <c r="X228" s="5"/>
      <c r="Y228" s="5"/>
      <c r="Z228" s="5"/>
    </row>
    <row r="229" spans="7:26" ht="15.75" customHeight="1" x14ac:dyDescent="0.2">
      <c r="G229" s="6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7"/>
      <c r="X229" s="5"/>
      <c r="Y229" s="5"/>
      <c r="Z229" s="5"/>
    </row>
    <row r="230" spans="7:26" ht="15.75" customHeight="1" x14ac:dyDescent="0.2">
      <c r="G230" s="6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7"/>
      <c r="X230" s="5"/>
      <c r="Y230" s="5"/>
      <c r="Z230" s="5"/>
    </row>
    <row r="231" spans="7:26" ht="15.75" customHeight="1" x14ac:dyDescent="0.2">
      <c r="G231" s="6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7"/>
      <c r="X231" s="5"/>
      <c r="Y231" s="5"/>
      <c r="Z231" s="5"/>
    </row>
    <row r="232" spans="7:26" ht="15.75" customHeight="1" x14ac:dyDescent="0.2">
      <c r="G232" s="6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7"/>
      <c r="X232" s="5"/>
      <c r="Y232" s="5"/>
      <c r="Z232" s="5"/>
    </row>
    <row r="233" spans="7:26" ht="15.75" customHeight="1" x14ac:dyDescent="0.2">
      <c r="G233" s="6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7"/>
      <c r="X233" s="5"/>
      <c r="Y233" s="5"/>
      <c r="Z233" s="5"/>
    </row>
    <row r="234" spans="7:26" ht="15.75" customHeight="1" x14ac:dyDescent="0.2">
      <c r="G234" s="6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7"/>
      <c r="X234" s="5"/>
      <c r="Y234" s="5"/>
      <c r="Z234" s="5"/>
    </row>
    <row r="235" spans="7:26" ht="15.75" customHeight="1" x14ac:dyDescent="0.2">
      <c r="G235" s="6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7"/>
      <c r="X235" s="5"/>
      <c r="Y235" s="5"/>
      <c r="Z235" s="5"/>
    </row>
    <row r="236" spans="7:26" ht="15.75" customHeight="1" x14ac:dyDescent="0.2">
      <c r="G236" s="6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7"/>
      <c r="X236" s="5"/>
      <c r="Y236" s="5"/>
      <c r="Z236" s="5"/>
    </row>
    <row r="237" spans="7:26" ht="15.75" customHeight="1" x14ac:dyDescent="0.2">
      <c r="G237" s="6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7"/>
      <c r="X237" s="5"/>
      <c r="Y237" s="5"/>
      <c r="Z237" s="5"/>
    </row>
    <row r="238" spans="7:26" ht="15.75" customHeight="1" x14ac:dyDescent="0.2">
      <c r="G238" s="6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7"/>
      <c r="X238" s="5"/>
      <c r="Y238" s="5"/>
      <c r="Z238" s="5"/>
    </row>
    <row r="239" spans="7:26" ht="15.75" customHeight="1" x14ac:dyDescent="0.2">
      <c r="G239" s="6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7"/>
      <c r="X239" s="5"/>
      <c r="Y239" s="5"/>
      <c r="Z239" s="5"/>
    </row>
    <row r="240" spans="7:26" ht="15.75" customHeight="1" x14ac:dyDescent="0.2">
      <c r="G240" s="6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7"/>
      <c r="X240" s="5"/>
      <c r="Y240" s="5"/>
      <c r="Z240" s="5"/>
    </row>
    <row r="241" spans="7:26" ht="15.75" customHeight="1" x14ac:dyDescent="0.2">
      <c r="G241" s="6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7"/>
      <c r="X241" s="5"/>
      <c r="Y241" s="5"/>
      <c r="Z241" s="5"/>
    </row>
    <row r="242" spans="7:26" ht="15.75" customHeight="1" x14ac:dyDescent="0.2">
      <c r="G242" s="6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7"/>
      <c r="X242" s="5"/>
      <c r="Y242" s="5"/>
      <c r="Z242" s="5"/>
    </row>
    <row r="243" spans="7:26" ht="15.75" customHeight="1" x14ac:dyDescent="0.2">
      <c r="G243" s="6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7"/>
      <c r="X243" s="5"/>
      <c r="Y243" s="5"/>
      <c r="Z243" s="5"/>
    </row>
    <row r="244" spans="7:26" ht="15.75" customHeight="1" x14ac:dyDescent="0.2">
      <c r="G244" s="6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7"/>
      <c r="X244" s="5"/>
      <c r="Y244" s="5"/>
      <c r="Z244" s="5"/>
    </row>
    <row r="245" spans="7:26" ht="15.75" customHeight="1" x14ac:dyDescent="0.2">
      <c r="G245" s="6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7"/>
      <c r="X245" s="5"/>
      <c r="Y245" s="5"/>
      <c r="Z245" s="5"/>
    </row>
    <row r="246" spans="7:26" ht="15.75" customHeight="1" x14ac:dyDescent="0.2">
      <c r="G246" s="6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7"/>
      <c r="X246" s="5"/>
      <c r="Y246" s="5"/>
      <c r="Z246" s="5"/>
    </row>
    <row r="247" spans="7:26" ht="15.75" customHeight="1" x14ac:dyDescent="0.2">
      <c r="G247" s="6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7"/>
      <c r="X247" s="5"/>
      <c r="Y247" s="5"/>
      <c r="Z247" s="5"/>
    </row>
    <row r="248" spans="7:26" ht="15.75" customHeight="1" x14ac:dyDescent="0.2">
      <c r="G248" s="6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7"/>
      <c r="X248" s="5"/>
      <c r="Y248" s="5"/>
      <c r="Z248" s="5"/>
    </row>
    <row r="249" spans="7:26" ht="15.75" customHeight="1" x14ac:dyDescent="0.2">
      <c r="G249" s="6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7"/>
      <c r="X249" s="5"/>
      <c r="Y249" s="5"/>
      <c r="Z249" s="5"/>
    </row>
    <row r="250" spans="7:26" ht="15.75" customHeight="1" x14ac:dyDescent="0.2">
      <c r="G250" s="6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7"/>
      <c r="X250" s="5"/>
      <c r="Y250" s="5"/>
      <c r="Z250" s="5"/>
    </row>
    <row r="251" spans="7:26" ht="15.75" customHeight="1" x14ac:dyDescent="0.2">
      <c r="G251" s="6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7"/>
      <c r="X251" s="5"/>
      <c r="Y251" s="5"/>
      <c r="Z251" s="5"/>
    </row>
    <row r="252" spans="7:26" ht="15.75" customHeight="1" x14ac:dyDescent="0.2">
      <c r="G252" s="6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7"/>
      <c r="X252" s="5"/>
      <c r="Y252" s="5"/>
      <c r="Z252" s="5"/>
    </row>
    <row r="253" spans="7:26" ht="15.75" customHeight="1" x14ac:dyDescent="0.2">
      <c r="G253" s="6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7"/>
      <c r="X253" s="5"/>
      <c r="Y253" s="5"/>
      <c r="Z253" s="5"/>
    </row>
    <row r="254" spans="7:26" ht="15.75" customHeight="1" x14ac:dyDescent="0.2">
      <c r="G254" s="6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7"/>
      <c r="X254" s="5"/>
      <c r="Y254" s="5"/>
      <c r="Z254" s="5"/>
    </row>
    <row r="255" spans="7:26" ht="15.75" customHeight="1" x14ac:dyDescent="0.2">
      <c r="G255" s="6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7"/>
      <c r="X255" s="5"/>
      <c r="Y255" s="5"/>
      <c r="Z255" s="5"/>
    </row>
    <row r="256" spans="7:26" ht="15.75" customHeight="1" x14ac:dyDescent="0.2">
      <c r="G256" s="6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7"/>
      <c r="X256" s="5"/>
      <c r="Y256" s="5"/>
      <c r="Z256" s="5"/>
    </row>
    <row r="257" spans="7:26" ht="15.75" customHeight="1" x14ac:dyDescent="0.2">
      <c r="G257" s="6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7"/>
      <c r="X257" s="5"/>
      <c r="Y257" s="5"/>
      <c r="Z257" s="5"/>
    </row>
    <row r="258" spans="7:26" ht="15.75" customHeight="1" x14ac:dyDescent="0.2">
      <c r="G258" s="6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7"/>
      <c r="X258" s="5"/>
      <c r="Y258" s="5"/>
      <c r="Z258" s="5"/>
    </row>
    <row r="259" spans="7:26" ht="15.75" customHeight="1" x14ac:dyDescent="0.2">
      <c r="G259" s="6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7"/>
      <c r="X259" s="5"/>
      <c r="Y259" s="5"/>
      <c r="Z259" s="5"/>
    </row>
    <row r="260" spans="7:26" ht="15.75" customHeight="1" x14ac:dyDescent="0.2">
      <c r="G260" s="6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7"/>
      <c r="X260" s="5"/>
      <c r="Y260" s="5"/>
      <c r="Z260" s="5"/>
    </row>
    <row r="261" spans="7:26" ht="15.75" customHeight="1" x14ac:dyDescent="0.2">
      <c r="G261" s="6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7"/>
      <c r="X261" s="5"/>
      <c r="Y261" s="5"/>
      <c r="Z261" s="5"/>
    </row>
    <row r="262" spans="7:26" ht="15.75" customHeight="1" x14ac:dyDescent="0.2">
      <c r="G262" s="6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7"/>
      <c r="X262" s="5"/>
      <c r="Y262" s="5"/>
      <c r="Z262" s="5"/>
    </row>
    <row r="263" spans="7:26" ht="15.75" customHeight="1" x14ac:dyDescent="0.2">
      <c r="G263" s="6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7"/>
      <c r="X263" s="5"/>
      <c r="Y263" s="5"/>
      <c r="Z263" s="5"/>
    </row>
    <row r="264" spans="7:26" ht="15.75" customHeight="1" x14ac:dyDescent="0.2">
      <c r="G264" s="6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7"/>
      <c r="X264" s="5"/>
      <c r="Y264" s="5"/>
      <c r="Z264" s="5"/>
    </row>
    <row r="265" spans="7:26" ht="15.75" customHeight="1" x14ac:dyDescent="0.2">
      <c r="G265" s="6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7"/>
      <c r="X265" s="5"/>
      <c r="Y265" s="5"/>
      <c r="Z265" s="5"/>
    </row>
    <row r="266" spans="7:26" ht="15.75" customHeight="1" x14ac:dyDescent="0.2">
      <c r="G266" s="6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7"/>
      <c r="X266" s="5"/>
      <c r="Y266" s="5"/>
      <c r="Z266" s="5"/>
    </row>
    <row r="267" spans="7:26" ht="15.75" customHeight="1" x14ac:dyDescent="0.2">
      <c r="G267" s="6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7"/>
      <c r="X267" s="5"/>
      <c r="Y267" s="5"/>
      <c r="Z267" s="5"/>
    </row>
    <row r="268" spans="7:26" ht="15.75" customHeight="1" x14ac:dyDescent="0.2">
      <c r="G268" s="6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7"/>
      <c r="X268" s="5"/>
      <c r="Y268" s="5"/>
      <c r="Z268" s="5"/>
    </row>
    <row r="269" spans="7:26" ht="15.75" customHeight="1" x14ac:dyDescent="0.2">
      <c r="G269" s="6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7"/>
      <c r="X269" s="5"/>
      <c r="Y269" s="5"/>
      <c r="Z269" s="5"/>
    </row>
    <row r="270" spans="7:26" ht="15.75" customHeight="1" x14ac:dyDescent="0.2">
      <c r="G270" s="6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7"/>
      <c r="X270" s="5"/>
      <c r="Y270" s="5"/>
      <c r="Z270" s="5"/>
    </row>
    <row r="271" spans="7:26" ht="15.75" customHeight="1" x14ac:dyDescent="0.2">
      <c r="G271" s="6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7"/>
      <c r="X271" s="5"/>
      <c r="Y271" s="5"/>
      <c r="Z271" s="5"/>
    </row>
    <row r="272" spans="7:26" ht="15.75" customHeight="1" x14ac:dyDescent="0.2">
      <c r="G272" s="6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7"/>
      <c r="X272" s="5"/>
      <c r="Y272" s="5"/>
      <c r="Z272" s="5"/>
    </row>
    <row r="273" spans="7:26" ht="15.75" customHeight="1" x14ac:dyDescent="0.2">
      <c r="G273" s="6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7"/>
      <c r="X273" s="5"/>
      <c r="Y273" s="5"/>
      <c r="Z273" s="5"/>
    </row>
    <row r="274" spans="7:26" ht="15.75" customHeight="1" x14ac:dyDescent="0.2">
      <c r="G274" s="6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7"/>
      <c r="X274" s="5"/>
      <c r="Y274" s="5"/>
      <c r="Z274" s="5"/>
    </row>
    <row r="275" spans="7:26" ht="15.75" customHeight="1" x14ac:dyDescent="0.2">
      <c r="G275" s="6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7"/>
      <c r="X275" s="5"/>
      <c r="Y275" s="5"/>
      <c r="Z275" s="5"/>
    </row>
    <row r="276" spans="7:26" ht="15.75" customHeight="1" x14ac:dyDescent="0.2">
      <c r="G276" s="6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7"/>
      <c r="X276" s="5"/>
      <c r="Y276" s="5"/>
      <c r="Z276" s="5"/>
    </row>
    <row r="277" spans="7:26" ht="15.75" customHeight="1" x14ac:dyDescent="0.2">
      <c r="G277" s="6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7"/>
      <c r="X277" s="5"/>
      <c r="Y277" s="5"/>
      <c r="Z277" s="5"/>
    </row>
    <row r="278" spans="7:26" ht="15.75" customHeight="1" x14ac:dyDescent="0.2">
      <c r="G278" s="6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7"/>
      <c r="X278" s="5"/>
      <c r="Y278" s="5"/>
      <c r="Z278" s="5"/>
    </row>
    <row r="279" spans="7:26" ht="15.75" customHeight="1" x14ac:dyDescent="0.2">
      <c r="G279" s="6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7"/>
      <c r="X279" s="5"/>
      <c r="Y279" s="5"/>
      <c r="Z279" s="5"/>
    </row>
    <row r="280" spans="7:26" ht="15.75" customHeight="1" x14ac:dyDescent="0.2">
      <c r="G280" s="6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7"/>
      <c r="X280" s="5"/>
      <c r="Y280" s="5"/>
      <c r="Z280" s="5"/>
    </row>
    <row r="281" spans="7:26" ht="15.75" customHeight="1" x14ac:dyDescent="0.2">
      <c r="G281" s="6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7"/>
      <c r="X281" s="5"/>
      <c r="Y281" s="5"/>
      <c r="Z281" s="5"/>
    </row>
    <row r="282" spans="7:26" ht="15.75" customHeight="1" x14ac:dyDescent="0.2">
      <c r="G282" s="6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7"/>
      <c r="X282" s="5"/>
      <c r="Y282" s="5"/>
      <c r="Z282" s="5"/>
    </row>
    <row r="283" spans="7:26" ht="15.75" customHeight="1" x14ac:dyDescent="0.2">
      <c r="G283" s="6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7"/>
      <c r="X283" s="5"/>
      <c r="Y283" s="5"/>
      <c r="Z283" s="5"/>
    </row>
    <row r="284" spans="7:26" ht="15.75" customHeight="1" x14ac:dyDescent="0.2">
      <c r="G284" s="6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7"/>
      <c r="X284" s="5"/>
      <c r="Y284" s="5"/>
      <c r="Z284" s="5"/>
    </row>
    <row r="285" spans="7:26" ht="15.75" customHeight="1" x14ac:dyDescent="0.2">
      <c r="G285" s="6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7"/>
      <c r="X285" s="5"/>
      <c r="Y285" s="5"/>
      <c r="Z285" s="5"/>
    </row>
    <row r="286" spans="7:26" ht="15.75" customHeight="1" x14ac:dyDescent="0.2">
      <c r="G286" s="6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7"/>
      <c r="X286" s="5"/>
      <c r="Y286" s="5"/>
      <c r="Z286" s="5"/>
    </row>
    <row r="287" spans="7:26" ht="15.75" customHeight="1" x14ac:dyDescent="0.2">
      <c r="G287" s="6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7"/>
      <c r="X287" s="5"/>
      <c r="Y287" s="5"/>
      <c r="Z287" s="5"/>
    </row>
    <row r="288" spans="7:26" ht="15.75" customHeight="1" x14ac:dyDescent="0.2">
      <c r="G288" s="6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7"/>
      <c r="X288" s="5"/>
      <c r="Y288" s="5"/>
      <c r="Z288" s="5"/>
    </row>
    <row r="289" spans="7:26" ht="15.75" customHeight="1" x14ac:dyDescent="0.2">
      <c r="G289" s="6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7"/>
      <c r="X289" s="5"/>
      <c r="Y289" s="5"/>
      <c r="Z289" s="5"/>
    </row>
    <row r="290" spans="7:26" ht="15.75" customHeight="1" x14ac:dyDescent="0.2">
      <c r="G290" s="6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7"/>
      <c r="X290" s="5"/>
      <c r="Y290" s="5"/>
      <c r="Z290" s="5"/>
    </row>
    <row r="291" spans="7:26" ht="15.75" customHeight="1" x14ac:dyDescent="0.2">
      <c r="G291" s="6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7"/>
      <c r="X291" s="5"/>
      <c r="Y291" s="5"/>
      <c r="Z291" s="5"/>
    </row>
    <row r="292" spans="7:26" ht="15.75" customHeight="1" x14ac:dyDescent="0.2">
      <c r="G292" s="6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7"/>
      <c r="X292" s="5"/>
      <c r="Y292" s="5"/>
      <c r="Z292" s="5"/>
    </row>
    <row r="293" spans="7:26" ht="15.75" customHeight="1" x14ac:dyDescent="0.2">
      <c r="G293" s="6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7"/>
      <c r="X293" s="5"/>
      <c r="Y293" s="5"/>
      <c r="Z293" s="5"/>
    </row>
    <row r="294" spans="7:26" ht="15.75" customHeight="1" x14ac:dyDescent="0.2">
      <c r="G294" s="6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7"/>
      <c r="X294" s="5"/>
      <c r="Y294" s="5"/>
      <c r="Z294" s="5"/>
    </row>
    <row r="295" spans="7:26" ht="15.75" customHeight="1" x14ac:dyDescent="0.2">
      <c r="G295" s="6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7"/>
      <c r="X295" s="5"/>
      <c r="Y295" s="5"/>
      <c r="Z295" s="5"/>
    </row>
    <row r="296" spans="7:26" ht="15.75" customHeight="1" x14ac:dyDescent="0.2">
      <c r="G296" s="6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7"/>
      <c r="X296" s="5"/>
      <c r="Y296" s="5"/>
      <c r="Z296" s="5"/>
    </row>
    <row r="297" spans="7:26" ht="15.75" customHeight="1" x14ac:dyDescent="0.2">
      <c r="G297" s="6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7"/>
      <c r="X297" s="5"/>
      <c r="Y297" s="5"/>
      <c r="Z297" s="5"/>
    </row>
    <row r="298" spans="7:26" ht="15.75" customHeight="1" x14ac:dyDescent="0.2">
      <c r="G298" s="6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7"/>
      <c r="X298" s="5"/>
      <c r="Y298" s="5"/>
      <c r="Z298" s="5"/>
    </row>
    <row r="299" spans="7:26" ht="15.75" customHeight="1" x14ac:dyDescent="0.2">
      <c r="G299" s="6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7"/>
      <c r="X299" s="5"/>
      <c r="Y299" s="5"/>
      <c r="Z299" s="5"/>
    </row>
    <row r="300" spans="7:26" ht="15.75" customHeight="1" x14ac:dyDescent="0.2">
      <c r="G300" s="6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7"/>
      <c r="X300" s="5"/>
      <c r="Y300" s="5"/>
      <c r="Z300" s="5"/>
    </row>
    <row r="301" spans="7:26" ht="15.75" customHeight="1" x14ac:dyDescent="0.2">
      <c r="G301" s="6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7"/>
      <c r="X301" s="5"/>
      <c r="Y301" s="5"/>
      <c r="Z301" s="5"/>
    </row>
    <row r="302" spans="7:26" ht="15.75" customHeight="1" x14ac:dyDescent="0.2">
      <c r="G302" s="6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7"/>
      <c r="X302" s="5"/>
      <c r="Y302" s="5"/>
      <c r="Z302" s="5"/>
    </row>
    <row r="303" spans="7:26" ht="15.75" customHeight="1" x14ac:dyDescent="0.2">
      <c r="G303" s="6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7"/>
      <c r="X303" s="5"/>
      <c r="Y303" s="5"/>
      <c r="Z303" s="5"/>
    </row>
    <row r="304" spans="7:26" ht="15.75" customHeight="1" x14ac:dyDescent="0.2">
      <c r="G304" s="6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7"/>
      <c r="X304" s="5"/>
      <c r="Y304" s="5"/>
      <c r="Z304" s="5"/>
    </row>
    <row r="305" spans="7:26" ht="15.75" customHeight="1" x14ac:dyDescent="0.2">
      <c r="G305" s="6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7"/>
      <c r="X305" s="5"/>
      <c r="Y305" s="5"/>
      <c r="Z305" s="5"/>
    </row>
    <row r="306" spans="7:26" ht="15.75" customHeight="1" x14ac:dyDescent="0.2">
      <c r="G306" s="6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7"/>
      <c r="X306" s="5"/>
      <c r="Y306" s="5"/>
      <c r="Z306" s="5"/>
    </row>
    <row r="307" spans="7:26" ht="15.75" customHeight="1" x14ac:dyDescent="0.2">
      <c r="G307" s="6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7"/>
      <c r="X307" s="5"/>
      <c r="Y307" s="5"/>
      <c r="Z307" s="5"/>
    </row>
    <row r="308" spans="7:26" ht="15.75" customHeight="1" x14ac:dyDescent="0.2">
      <c r="G308" s="6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7"/>
      <c r="X308" s="5"/>
      <c r="Y308" s="5"/>
      <c r="Z308" s="5"/>
    </row>
    <row r="309" spans="7:26" ht="15.75" customHeight="1" x14ac:dyDescent="0.2">
      <c r="G309" s="6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7"/>
      <c r="X309" s="5"/>
      <c r="Y309" s="5"/>
      <c r="Z309" s="5"/>
    </row>
    <row r="310" spans="7:26" ht="15.75" customHeight="1" x14ac:dyDescent="0.2">
      <c r="G310" s="6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7"/>
      <c r="X310" s="5"/>
      <c r="Y310" s="5"/>
      <c r="Z310" s="5"/>
    </row>
    <row r="311" spans="7:26" ht="15.75" customHeight="1" x14ac:dyDescent="0.2">
      <c r="G311" s="6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7"/>
      <c r="X311" s="5"/>
      <c r="Y311" s="5"/>
      <c r="Z311" s="5"/>
    </row>
    <row r="312" spans="7:26" ht="15.75" customHeight="1" x14ac:dyDescent="0.2">
      <c r="G312" s="6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7"/>
      <c r="X312" s="5"/>
      <c r="Y312" s="5"/>
      <c r="Z312" s="5"/>
    </row>
    <row r="313" spans="7:26" ht="15.75" customHeight="1" x14ac:dyDescent="0.2">
      <c r="G313" s="6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7"/>
      <c r="X313" s="5"/>
      <c r="Y313" s="5"/>
      <c r="Z313" s="5"/>
    </row>
    <row r="314" spans="7:26" ht="15.75" customHeight="1" x14ac:dyDescent="0.2">
      <c r="G314" s="6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7"/>
      <c r="X314" s="5"/>
      <c r="Y314" s="5"/>
      <c r="Z314" s="5"/>
    </row>
    <row r="315" spans="7:26" ht="15.75" customHeight="1" x14ac:dyDescent="0.2">
      <c r="G315" s="6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7"/>
      <c r="X315" s="5"/>
      <c r="Y315" s="5"/>
      <c r="Z315" s="5"/>
    </row>
    <row r="316" spans="7:26" ht="15.75" customHeight="1" x14ac:dyDescent="0.2">
      <c r="G316" s="6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7"/>
      <c r="X316" s="5"/>
      <c r="Y316" s="5"/>
      <c r="Z316" s="5"/>
    </row>
    <row r="317" spans="7:26" ht="15.75" customHeight="1" x14ac:dyDescent="0.2">
      <c r="G317" s="6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7"/>
      <c r="X317" s="5"/>
      <c r="Y317" s="5"/>
      <c r="Z317" s="5"/>
    </row>
    <row r="318" spans="7:26" ht="15.75" customHeight="1" x14ac:dyDescent="0.2">
      <c r="G318" s="6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7"/>
      <c r="X318" s="5"/>
      <c r="Y318" s="5"/>
      <c r="Z318" s="5"/>
    </row>
    <row r="319" spans="7:26" ht="15.75" customHeight="1" x14ac:dyDescent="0.2">
      <c r="G319" s="6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7"/>
      <c r="X319" s="5"/>
      <c r="Y319" s="5"/>
      <c r="Z319" s="5"/>
    </row>
    <row r="320" spans="7:26" ht="15.75" customHeight="1" x14ac:dyDescent="0.2">
      <c r="G320" s="6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7"/>
      <c r="X320" s="5"/>
      <c r="Y320" s="5"/>
      <c r="Z320" s="5"/>
    </row>
    <row r="321" spans="7:26" ht="15.75" customHeight="1" x14ac:dyDescent="0.2">
      <c r="G321" s="6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7"/>
      <c r="X321" s="5"/>
      <c r="Y321" s="5"/>
      <c r="Z321" s="5"/>
    </row>
    <row r="322" spans="7:26" ht="15.75" customHeight="1" x14ac:dyDescent="0.2">
      <c r="G322" s="6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7"/>
      <c r="X322" s="5"/>
      <c r="Y322" s="5"/>
      <c r="Z322" s="5"/>
    </row>
    <row r="323" spans="7:26" ht="15.75" customHeight="1" x14ac:dyDescent="0.2">
      <c r="G323" s="6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7"/>
      <c r="X323" s="5"/>
      <c r="Y323" s="5"/>
      <c r="Z323" s="5"/>
    </row>
    <row r="324" spans="7:26" ht="15.75" customHeight="1" x14ac:dyDescent="0.2">
      <c r="G324" s="6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7"/>
      <c r="X324" s="5"/>
      <c r="Y324" s="5"/>
      <c r="Z324" s="5"/>
    </row>
    <row r="325" spans="7:26" ht="15.75" customHeight="1" x14ac:dyDescent="0.2">
      <c r="G325" s="6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7"/>
      <c r="X325" s="5"/>
      <c r="Y325" s="5"/>
      <c r="Z325" s="5"/>
    </row>
    <row r="326" spans="7:26" ht="15.75" customHeight="1" x14ac:dyDescent="0.2">
      <c r="G326" s="6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7"/>
      <c r="X326" s="5"/>
      <c r="Y326" s="5"/>
      <c r="Z326" s="5"/>
    </row>
    <row r="327" spans="7:26" ht="15.75" customHeight="1" x14ac:dyDescent="0.2">
      <c r="G327" s="6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7"/>
      <c r="X327" s="5"/>
      <c r="Y327" s="5"/>
      <c r="Z327" s="5"/>
    </row>
    <row r="328" spans="7:26" ht="15.75" customHeight="1" x14ac:dyDescent="0.2">
      <c r="G328" s="6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7"/>
      <c r="X328" s="5"/>
      <c r="Y328" s="5"/>
      <c r="Z328" s="5"/>
    </row>
    <row r="329" spans="7:26" ht="15.75" customHeight="1" x14ac:dyDescent="0.2">
      <c r="G329" s="6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7"/>
      <c r="X329" s="5"/>
      <c r="Y329" s="5"/>
      <c r="Z329" s="5"/>
    </row>
    <row r="330" spans="7:26" ht="15.75" customHeight="1" x14ac:dyDescent="0.2">
      <c r="G330" s="6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7"/>
      <c r="X330" s="5"/>
      <c r="Y330" s="5"/>
      <c r="Z330" s="5"/>
    </row>
    <row r="331" spans="7:26" ht="15.75" customHeight="1" x14ac:dyDescent="0.2">
      <c r="G331" s="6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7"/>
      <c r="X331" s="5"/>
      <c r="Y331" s="5"/>
      <c r="Z331" s="5"/>
    </row>
    <row r="332" spans="7:26" ht="15.75" customHeight="1" x14ac:dyDescent="0.2">
      <c r="G332" s="6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7"/>
      <c r="X332" s="5"/>
      <c r="Y332" s="5"/>
      <c r="Z332" s="5"/>
    </row>
    <row r="333" spans="7:26" ht="15.75" customHeight="1" x14ac:dyDescent="0.2">
      <c r="G333" s="6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7"/>
      <c r="X333" s="5"/>
      <c r="Y333" s="5"/>
      <c r="Z333" s="5"/>
    </row>
    <row r="334" spans="7:26" ht="15.75" customHeight="1" x14ac:dyDescent="0.2">
      <c r="G334" s="6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7"/>
      <c r="X334" s="5"/>
      <c r="Y334" s="5"/>
      <c r="Z334" s="5"/>
    </row>
    <row r="335" spans="7:26" ht="15.75" customHeight="1" x14ac:dyDescent="0.2">
      <c r="G335" s="6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7"/>
      <c r="X335" s="5"/>
      <c r="Y335" s="5"/>
      <c r="Z335" s="5"/>
    </row>
    <row r="336" spans="7:26" ht="15.75" customHeight="1" x14ac:dyDescent="0.2">
      <c r="G336" s="6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7"/>
      <c r="X336" s="5"/>
      <c r="Y336" s="5"/>
      <c r="Z336" s="5"/>
    </row>
    <row r="337" spans="7:26" ht="15.75" customHeight="1" x14ac:dyDescent="0.2">
      <c r="G337" s="6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7"/>
      <c r="X337" s="5"/>
      <c r="Y337" s="5"/>
      <c r="Z337" s="5"/>
    </row>
    <row r="338" spans="7:26" ht="15.75" customHeight="1" x14ac:dyDescent="0.2">
      <c r="G338" s="6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7"/>
      <c r="X338" s="5"/>
      <c r="Y338" s="5"/>
      <c r="Z338" s="5"/>
    </row>
    <row r="339" spans="7:26" ht="15.75" customHeight="1" x14ac:dyDescent="0.2">
      <c r="G339" s="6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7"/>
      <c r="X339" s="5"/>
      <c r="Y339" s="5"/>
      <c r="Z339" s="5"/>
    </row>
    <row r="340" spans="7:26" ht="15.75" customHeight="1" x14ac:dyDescent="0.2">
      <c r="G340" s="6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7"/>
      <c r="X340" s="5"/>
      <c r="Y340" s="5"/>
      <c r="Z340" s="5"/>
    </row>
    <row r="341" spans="7:26" ht="15.75" customHeight="1" x14ac:dyDescent="0.2">
      <c r="G341" s="6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7"/>
      <c r="X341" s="5"/>
      <c r="Y341" s="5"/>
      <c r="Z341" s="5"/>
    </row>
    <row r="342" spans="7:26" ht="15.75" customHeight="1" x14ac:dyDescent="0.2">
      <c r="G342" s="6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7"/>
      <c r="X342" s="5"/>
      <c r="Y342" s="5"/>
      <c r="Z342" s="5"/>
    </row>
    <row r="343" spans="7:26" ht="15.75" customHeight="1" x14ac:dyDescent="0.2">
      <c r="G343" s="6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7"/>
      <c r="X343" s="5"/>
      <c r="Y343" s="5"/>
      <c r="Z343" s="5"/>
    </row>
    <row r="344" spans="7:26" ht="15.75" customHeight="1" x14ac:dyDescent="0.2">
      <c r="G344" s="6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7"/>
      <c r="X344" s="5"/>
      <c r="Y344" s="5"/>
      <c r="Z344" s="5"/>
    </row>
    <row r="345" spans="7:26" ht="15.75" customHeight="1" x14ac:dyDescent="0.2">
      <c r="G345" s="6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7"/>
      <c r="X345" s="5"/>
      <c r="Y345" s="5"/>
      <c r="Z345" s="5"/>
    </row>
    <row r="346" spans="7:26" ht="15.75" customHeight="1" x14ac:dyDescent="0.2">
      <c r="G346" s="6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7"/>
      <c r="X346" s="5"/>
      <c r="Y346" s="5"/>
      <c r="Z346" s="5"/>
    </row>
    <row r="347" spans="7:26" ht="15.75" customHeight="1" x14ac:dyDescent="0.2">
      <c r="G347" s="6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7"/>
      <c r="X347" s="5"/>
      <c r="Y347" s="5"/>
      <c r="Z347" s="5"/>
    </row>
    <row r="348" spans="7:26" ht="15.75" customHeight="1" x14ac:dyDescent="0.2">
      <c r="G348" s="6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7"/>
      <c r="X348" s="5"/>
      <c r="Y348" s="5"/>
      <c r="Z348" s="5"/>
    </row>
    <row r="349" spans="7:26" ht="15.75" customHeight="1" x14ac:dyDescent="0.2">
      <c r="G349" s="6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7"/>
      <c r="X349" s="5"/>
      <c r="Y349" s="5"/>
      <c r="Z349" s="5"/>
    </row>
    <row r="350" spans="7:26" ht="15.75" customHeight="1" x14ac:dyDescent="0.2">
      <c r="G350" s="6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7"/>
      <c r="X350" s="5"/>
      <c r="Y350" s="5"/>
      <c r="Z350" s="5"/>
    </row>
    <row r="351" spans="7:26" ht="15.75" customHeight="1" x14ac:dyDescent="0.2">
      <c r="G351" s="6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7"/>
      <c r="X351" s="5"/>
      <c r="Y351" s="5"/>
      <c r="Z351" s="5"/>
    </row>
    <row r="352" spans="7:26" ht="15.75" customHeight="1" x14ac:dyDescent="0.2">
      <c r="G352" s="6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7"/>
      <c r="X352" s="5"/>
      <c r="Y352" s="5"/>
      <c r="Z352" s="5"/>
    </row>
    <row r="353" spans="7:26" ht="15.75" customHeight="1" x14ac:dyDescent="0.2">
      <c r="G353" s="6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7"/>
      <c r="X353" s="5"/>
      <c r="Y353" s="5"/>
      <c r="Z353" s="5"/>
    </row>
    <row r="354" spans="7:26" ht="15.75" customHeight="1" x14ac:dyDescent="0.2">
      <c r="G354" s="6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7"/>
      <c r="X354" s="5"/>
      <c r="Y354" s="5"/>
      <c r="Z354" s="5"/>
    </row>
    <row r="355" spans="7:26" ht="15.75" customHeight="1" x14ac:dyDescent="0.2">
      <c r="G355" s="6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7"/>
      <c r="X355" s="5"/>
      <c r="Y355" s="5"/>
      <c r="Z355" s="5"/>
    </row>
    <row r="356" spans="7:26" ht="15.75" customHeight="1" x14ac:dyDescent="0.2">
      <c r="G356" s="6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7"/>
      <c r="X356" s="5"/>
      <c r="Y356" s="5"/>
      <c r="Z356" s="5"/>
    </row>
    <row r="357" spans="7:26" ht="15.75" customHeight="1" x14ac:dyDescent="0.2">
      <c r="G357" s="6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7"/>
      <c r="X357" s="5"/>
      <c r="Y357" s="5"/>
      <c r="Z357" s="5"/>
    </row>
    <row r="358" spans="7:26" ht="15.75" customHeight="1" x14ac:dyDescent="0.2">
      <c r="G358" s="6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7"/>
      <c r="X358" s="5"/>
      <c r="Y358" s="5"/>
      <c r="Z358" s="5"/>
    </row>
    <row r="359" spans="7:26" ht="15.75" customHeight="1" x14ac:dyDescent="0.2">
      <c r="G359" s="6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7"/>
      <c r="X359" s="5"/>
      <c r="Y359" s="5"/>
      <c r="Z359" s="5"/>
    </row>
    <row r="360" spans="7:26" ht="15.75" customHeight="1" x14ac:dyDescent="0.2">
      <c r="G360" s="6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7"/>
      <c r="X360" s="5"/>
      <c r="Y360" s="5"/>
      <c r="Z360" s="5"/>
    </row>
    <row r="361" spans="7:26" ht="15.75" customHeight="1" x14ac:dyDescent="0.2">
      <c r="G361" s="6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7"/>
      <c r="X361" s="5"/>
      <c r="Y361" s="5"/>
      <c r="Z361" s="5"/>
    </row>
    <row r="362" spans="7:26" ht="15.75" customHeight="1" x14ac:dyDescent="0.2">
      <c r="G362" s="6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7"/>
      <c r="X362" s="5"/>
      <c r="Y362" s="5"/>
      <c r="Z362" s="5"/>
    </row>
    <row r="363" spans="7:26" ht="15.75" customHeight="1" x14ac:dyDescent="0.2">
      <c r="G363" s="6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7"/>
      <c r="X363" s="5"/>
      <c r="Y363" s="5"/>
      <c r="Z363" s="5"/>
    </row>
    <row r="364" spans="7:26" ht="15.75" customHeight="1" x14ac:dyDescent="0.2">
      <c r="G364" s="6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7"/>
      <c r="X364" s="5"/>
      <c r="Y364" s="5"/>
      <c r="Z364" s="5"/>
    </row>
    <row r="365" spans="7:26" ht="15.75" customHeight="1" x14ac:dyDescent="0.2">
      <c r="G365" s="6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7"/>
      <c r="X365" s="5"/>
      <c r="Y365" s="5"/>
      <c r="Z365" s="5"/>
    </row>
    <row r="366" spans="7:26" ht="15.75" customHeight="1" x14ac:dyDescent="0.2">
      <c r="G366" s="6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7"/>
      <c r="X366" s="5"/>
      <c r="Y366" s="5"/>
      <c r="Z366" s="5"/>
    </row>
    <row r="367" spans="7:26" ht="15.75" customHeight="1" x14ac:dyDescent="0.2">
      <c r="G367" s="6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7"/>
      <c r="X367" s="5"/>
      <c r="Y367" s="5"/>
      <c r="Z367" s="5"/>
    </row>
    <row r="368" spans="7:26" ht="15.75" customHeight="1" x14ac:dyDescent="0.2">
      <c r="G368" s="6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7"/>
      <c r="X368" s="5"/>
      <c r="Y368" s="5"/>
      <c r="Z368" s="5"/>
    </row>
    <row r="369" spans="7:26" ht="15.75" customHeight="1" x14ac:dyDescent="0.2">
      <c r="G369" s="6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7"/>
      <c r="X369" s="5"/>
      <c r="Y369" s="5"/>
      <c r="Z369" s="5"/>
    </row>
    <row r="370" spans="7:26" ht="15.75" customHeight="1" x14ac:dyDescent="0.2">
      <c r="G370" s="6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7"/>
      <c r="X370" s="5"/>
      <c r="Y370" s="5"/>
      <c r="Z370" s="5"/>
    </row>
    <row r="371" spans="7:26" ht="15.75" customHeight="1" x14ac:dyDescent="0.2">
      <c r="G371" s="6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7"/>
      <c r="X371" s="5"/>
      <c r="Y371" s="5"/>
      <c r="Z371" s="5"/>
    </row>
    <row r="372" spans="7:26" ht="15.75" customHeight="1" x14ac:dyDescent="0.2">
      <c r="G372" s="6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7"/>
      <c r="X372" s="5"/>
      <c r="Y372" s="5"/>
      <c r="Z372" s="5"/>
    </row>
    <row r="373" spans="7:26" ht="15.75" customHeight="1" x14ac:dyDescent="0.2">
      <c r="G373" s="6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7"/>
      <c r="X373" s="5"/>
      <c r="Y373" s="5"/>
      <c r="Z373" s="5"/>
    </row>
    <row r="374" spans="7:26" ht="15.75" customHeight="1" x14ac:dyDescent="0.2">
      <c r="G374" s="6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7"/>
      <c r="X374" s="5"/>
      <c r="Y374" s="5"/>
      <c r="Z374" s="5"/>
    </row>
    <row r="375" spans="7:26" ht="15.75" customHeight="1" x14ac:dyDescent="0.2">
      <c r="G375" s="6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7"/>
      <c r="X375" s="5"/>
      <c r="Y375" s="5"/>
      <c r="Z375" s="5"/>
    </row>
    <row r="376" spans="7:26" ht="15.75" customHeight="1" x14ac:dyDescent="0.2">
      <c r="G376" s="6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7"/>
      <c r="X376" s="5"/>
      <c r="Y376" s="5"/>
      <c r="Z376" s="5"/>
    </row>
    <row r="377" spans="7:26" ht="15.75" customHeight="1" x14ac:dyDescent="0.2">
      <c r="G377" s="6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7"/>
      <c r="X377" s="5"/>
      <c r="Y377" s="5"/>
      <c r="Z377" s="5"/>
    </row>
    <row r="378" spans="7:26" ht="15.75" customHeight="1" x14ac:dyDescent="0.2">
      <c r="G378" s="6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7"/>
      <c r="X378" s="5"/>
      <c r="Y378" s="5"/>
      <c r="Z378" s="5"/>
    </row>
    <row r="379" spans="7:26" ht="15.75" customHeight="1" x14ac:dyDescent="0.2">
      <c r="G379" s="6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7"/>
      <c r="X379" s="5"/>
      <c r="Y379" s="5"/>
      <c r="Z379" s="5"/>
    </row>
    <row r="380" spans="7:26" ht="15.75" customHeight="1" x14ac:dyDescent="0.2">
      <c r="G380" s="6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7"/>
      <c r="X380" s="5"/>
      <c r="Y380" s="5"/>
      <c r="Z380" s="5"/>
    </row>
    <row r="381" spans="7:26" ht="15.75" customHeight="1" x14ac:dyDescent="0.2">
      <c r="G381" s="6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7"/>
      <c r="X381" s="5"/>
      <c r="Y381" s="5"/>
      <c r="Z381" s="5"/>
    </row>
    <row r="382" spans="7:26" ht="15.75" customHeight="1" x14ac:dyDescent="0.2">
      <c r="G382" s="6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7"/>
      <c r="X382" s="5"/>
      <c r="Y382" s="5"/>
      <c r="Z382" s="5"/>
    </row>
    <row r="383" spans="7:26" ht="15.75" customHeight="1" x14ac:dyDescent="0.2">
      <c r="G383" s="6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7"/>
      <c r="X383" s="5"/>
      <c r="Y383" s="5"/>
      <c r="Z383" s="5"/>
    </row>
    <row r="384" spans="7:26" ht="15.75" customHeight="1" x14ac:dyDescent="0.2">
      <c r="G384" s="6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7"/>
      <c r="X384" s="5"/>
      <c r="Y384" s="5"/>
      <c r="Z384" s="5"/>
    </row>
    <row r="385" spans="7:26" ht="15.75" customHeight="1" x14ac:dyDescent="0.2">
      <c r="G385" s="6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7"/>
      <c r="X385" s="5"/>
      <c r="Y385" s="5"/>
      <c r="Z385" s="5"/>
    </row>
    <row r="386" spans="7:26" ht="15.75" customHeight="1" x14ac:dyDescent="0.2">
      <c r="G386" s="6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7"/>
      <c r="X386" s="5"/>
      <c r="Y386" s="5"/>
      <c r="Z386" s="5"/>
    </row>
    <row r="387" spans="7:26" ht="15.75" customHeight="1" x14ac:dyDescent="0.2">
      <c r="G387" s="6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7"/>
      <c r="X387" s="5"/>
      <c r="Y387" s="5"/>
      <c r="Z387" s="5"/>
    </row>
    <row r="388" spans="7:26" ht="15.75" customHeight="1" x14ac:dyDescent="0.2">
      <c r="G388" s="6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7"/>
      <c r="X388" s="5"/>
      <c r="Y388" s="5"/>
      <c r="Z388" s="5"/>
    </row>
    <row r="389" spans="7:26" ht="15.75" customHeight="1" x14ac:dyDescent="0.2">
      <c r="G389" s="6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7"/>
      <c r="X389" s="5"/>
      <c r="Y389" s="5"/>
      <c r="Z389" s="5"/>
    </row>
    <row r="390" spans="7:26" ht="15.75" customHeight="1" x14ac:dyDescent="0.2">
      <c r="G390" s="6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7"/>
      <c r="X390" s="5"/>
      <c r="Y390" s="5"/>
      <c r="Z390" s="5"/>
    </row>
    <row r="391" spans="7:26" ht="15.75" customHeight="1" x14ac:dyDescent="0.2">
      <c r="G391" s="6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7"/>
      <c r="X391" s="5"/>
      <c r="Y391" s="5"/>
      <c r="Z391" s="5"/>
    </row>
    <row r="392" spans="7:26" ht="15.75" customHeight="1" x14ac:dyDescent="0.2">
      <c r="G392" s="6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7"/>
      <c r="X392" s="5"/>
      <c r="Y392" s="5"/>
      <c r="Z392" s="5"/>
    </row>
    <row r="393" spans="7:26" ht="15.75" customHeight="1" x14ac:dyDescent="0.2">
      <c r="G393" s="6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7"/>
      <c r="X393" s="5"/>
      <c r="Y393" s="5"/>
      <c r="Z393" s="5"/>
    </row>
    <row r="394" spans="7:26" ht="15.75" customHeight="1" x14ac:dyDescent="0.2">
      <c r="G394" s="6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7"/>
      <c r="X394" s="5"/>
      <c r="Y394" s="5"/>
      <c r="Z394" s="5"/>
    </row>
    <row r="395" spans="7:26" ht="15.75" customHeight="1" x14ac:dyDescent="0.2">
      <c r="G395" s="6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7"/>
      <c r="X395" s="5"/>
      <c r="Y395" s="5"/>
      <c r="Z395" s="5"/>
    </row>
    <row r="396" spans="7:26" ht="15.75" customHeight="1" x14ac:dyDescent="0.2">
      <c r="G396" s="6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7"/>
      <c r="X396" s="5"/>
      <c r="Y396" s="5"/>
      <c r="Z396" s="5"/>
    </row>
    <row r="397" spans="7:26" ht="15.75" customHeight="1" x14ac:dyDescent="0.2">
      <c r="G397" s="6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7"/>
      <c r="X397" s="5"/>
      <c r="Y397" s="5"/>
      <c r="Z397" s="5"/>
    </row>
    <row r="398" spans="7:26" ht="15.75" customHeight="1" x14ac:dyDescent="0.2">
      <c r="G398" s="6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7"/>
      <c r="X398" s="5"/>
      <c r="Y398" s="5"/>
      <c r="Z398" s="5"/>
    </row>
    <row r="399" spans="7:26" ht="15.75" customHeight="1" x14ac:dyDescent="0.2">
      <c r="G399" s="6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7"/>
      <c r="X399" s="5"/>
      <c r="Y399" s="5"/>
      <c r="Z399" s="5"/>
    </row>
    <row r="400" spans="7:26" ht="15.75" customHeight="1" x14ac:dyDescent="0.2">
      <c r="G400" s="6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7"/>
      <c r="X400" s="5"/>
      <c r="Y400" s="5"/>
      <c r="Z400" s="5"/>
    </row>
    <row r="401" spans="7:26" ht="15.75" customHeight="1" x14ac:dyDescent="0.2">
      <c r="G401" s="6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7"/>
      <c r="X401" s="5"/>
      <c r="Y401" s="5"/>
      <c r="Z401" s="5"/>
    </row>
    <row r="402" spans="7:26" ht="15.75" customHeight="1" x14ac:dyDescent="0.2">
      <c r="G402" s="6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7"/>
      <c r="X402" s="5"/>
      <c r="Y402" s="5"/>
      <c r="Z402" s="5"/>
    </row>
    <row r="403" spans="7:26" ht="15.75" customHeight="1" x14ac:dyDescent="0.2">
      <c r="G403" s="6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7"/>
      <c r="X403" s="5"/>
      <c r="Y403" s="5"/>
      <c r="Z403" s="5"/>
    </row>
    <row r="404" spans="7:26" ht="15.75" customHeight="1" x14ac:dyDescent="0.2">
      <c r="G404" s="6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7"/>
      <c r="X404" s="5"/>
      <c r="Y404" s="5"/>
      <c r="Z404" s="5"/>
    </row>
    <row r="405" spans="7:26" ht="15.75" customHeight="1" x14ac:dyDescent="0.2">
      <c r="G405" s="6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7"/>
      <c r="X405" s="5"/>
      <c r="Y405" s="5"/>
      <c r="Z405" s="5"/>
    </row>
    <row r="406" spans="7:26" ht="15.75" customHeight="1" x14ac:dyDescent="0.2">
      <c r="G406" s="6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7"/>
      <c r="X406" s="5"/>
      <c r="Y406" s="5"/>
      <c r="Z406" s="5"/>
    </row>
    <row r="407" spans="7:26" ht="15.75" customHeight="1" x14ac:dyDescent="0.2">
      <c r="G407" s="6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7"/>
      <c r="X407" s="5"/>
      <c r="Y407" s="5"/>
      <c r="Z407" s="5"/>
    </row>
    <row r="408" spans="7:26" ht="15.75" customHeight="1" x14ac:dyDescent="0.2">
      <c r="G408" s="6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7"/>
      <c r="X408" s="5"/>
      <c r="Y408" s="5"/>
      <c r="Z408" s="5"/>
    </row>
    <row r="409" spans="7:26" ht="15.75" customHeight="1" x14ac:dyDescent="0.2">
      <c r="G409" s="6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7"/>
      <c r="X409" s="5"/>
      <c r="Y409" s="5"/>
      <c r="Z409" s="5"/>
    </row>
    <row r="410" spans="7:26" ht="15.75" customHeight="1" x14ac:dyDescent="0.2">
      <c r="G410" s="6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7"/>
      <c r="X410" s="5"/>
      <c r="Y410" s="5"/>
      <c r="Z410" s="5"/>
    </row>
    <row r="411" spans="7:26" ht="15.75" customHeight="1" x14ac:dyDescent="0.2">
      <c r="G411" s="6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7"/>
      <c r="X411" s="5"/>
      <c r="Y411" s="5"/>
      <c r="Z411" s="5"/>
    </row>
    <row r="412" spans="7:26" ht="15.75" customHeight="1" x14ac:dyDescent="0.2">
      <c r="G412" s="6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7"/>
      <c r="X412" s="5"/>
      <c r="Y412" s="5"/>
      <c r="Z412" s="5"/>
    </row>
    <row r="413" spans="7:26" ht="15.75" customHeight="1" x14ac:dyDescent="0.2">
      <c r="G413" s="6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7"/>
      <c r="X413" s="5"/>
      <c r="Y413" s="5"/>
      <c r="Z413" s="5"/>
    </row>
    <row r="414" spans="7:26" ht="15.75" customHeight="1" x14ac:dyDescent="0.2">
      <c r="G414" s="6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7"/>
      <c r="X414" s="5"/>
      <c r="Y414" s="5"/>
      <c r="Z414" s="5"/>
    </row>
    <row r="415" spans="7:26" ht="15.75" customHeight="1" x14ac:dyDescent="0.2">
      <c r="G415" s="6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7"/>
      <c r="X415" s="5"/>
      <c r="Y415" s="5"/>
      <c r="Z415" s="5"/>
    </row>
    <row r="416" spans="7:26" ht="15.75" customHeight="1" x14ac:dyDescent="0.2">
      <c r="G416" s="6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7"/>
      <c r="X416" s="5"/>
      <c r="Y416" s="5"/>
      <c r="Z416" s="5"/>
    </row>
    <row r="417" spans="7:26" ht="15.75" customHeight="1" x14ac:dyDescent="0.2">
      <c r="G417" s="6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7"/>
      <c r="X417" s="5"/>
      <c r="Y417" s="5"/>
      <c r="Z417" s="5"/>
    </row>
    <row r="418" spans="7:26" ht="15.75" customHeight="1" x14ac:dyDescent="0.2">
      <c r="G418" s="6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7"/>
      <c r="X418" s="5"/>
      <c r="Y418" s="5"/>
      <c r="Z418" s="5"/>
    </row>
    <row r="419" spans="7:26" ht="15.75" customHeight="1" x14ac:dyDescent="0.2">
      <c r="G419" s="6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7"/>
      <c r="X419" s="5"/>
      <c r="Y419" s="5"/>
      <c r="Z419" s="5"/>
    </row>
    <row r="420" spans="7:26" ht="15.75" customHeight="1" x14ac:dyDescent="0.2">
      <c r="G420" s="6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7"/>
      <c r="X420" s="5"/>
      <c r="Y420" s="5"/>
      <c r="Z420" s="5"/>
    </row>
    <row r="421" spans="7:26" ht="15.75" customHeight="1" x14ac:dyDescent="0.2">
      <c r="G421" s="6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7"/>
      <c r="X421" s="5"/>
      <c r="Y421" s="5"/>
      <c r="Z421" s="5"/>
    </row>
    <row r="422" spans="7:26" ht="15.75" customHeight="1" x14ac:dyDescent="0.2">
      <c r="G422" s="6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7"/>
      <c r="X422" s="5"/>
      <c r="Y422" s="5"/>
      <c r="Z422" s="5"/>
    </row>
    <row r="423" spans="7:26" ht="15.75" customHeight="1" x14ac:dyDescent="0.2">
      <c r="G423" s="6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7"/>
      <c r="X423" s="5"/>
      <c r="Y423" s="5"/>
      <c r="Z423" s="5"/>
    </row>
    <row r="424" spans="7:26" ht="15.75" customHeight="1" x14ac:dyDescent="0.2">
      <c r="G424" s="6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7"/>
      <c r="X424" s="5"/>
      <c r="Y424" s="5"/>
      <c r="Z424" s="5"/>
    </row>
    <row r="425" spans="7:26" ht="15.75" customHeight="1" x14ac:dyDescent="0.2">
      <c r="G425" s="6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7"/>
      <c r="X425" s="5"/>
      <c r="Y425" s="5"/>
      <c r="Z425" s="5"/>
    </row>
    <row r="426" spans="7:26" ht="15.75" customHeight="1" x14ac:dyDescent="0.2">
      <c r="G426" s="6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7"/>
      <c r="X426" s="5"/>
      <c r="Y426" s="5"/>
      <c r="Z426" s="5"/>
    </row>
    <row r="427" spans="7:26" ht="15.75" customHeight="1" x14ac:dyDescent="0.2">
      <c r="G427" s="6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7"/>
      <c r="X427" s="5"/>
      <c r="Y427" s="5"/>
      <c r="Z427" s="5"/>
    </row>
    <row r="428" spans="7:26" ht="15.75" customHeight="1" x14ac:dyDescent="0.2">
      <c r="G428" s="6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7"/>
      <c r="X428" s="5"/>
      <c r="Y428" s="5"/>
      <c r="Z428" s="5"/>
    </row>
    <row r="429" spans="7:26" ht="15.75" customHeight="1" x14ac:dyDescent="0.2">
      <c r="G429" s="6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7"/>
      <c r="X429" s="5"/>
      <c r="Y429" s="5"/>
      <c r="Z429" s="5"/>
    </row>
    <row r="430" spans="7:26" ht="15.75" customHeight="1" x14ac:dyDescent="0.2">
      <c r="G430" s="6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7"/>
      <c r="X430" s="5"/>
      <c r="Y430" s="5"/>
      <c r="Z430" s="5"/>
    </row>
    <row r="431" spans="7:26" ht="15.75" customHeight="1" x14ac:dyDescent="0.2">
      <c r="G431" s="6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7"/>
      <c r="X431" s="5"/>
      <c r="Y431" s="5"/>
      <c r="Z431" s="5"/>
    </row>
    <row r="432" spans="7:26" ht="15.75" customHeight="1" x14ac:dyDescent="0.2">
      <c r="G432" s="6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7"/>
      <c r="X432" s="5"/>
      <c r="Y432" s="5"/>
      <c r="Z432" s="5"/>
    </row>
    <row r="433" spans="7:26" ht="15.75" customHeight="1" x14ac:dyDescent="0.2">
      <c r="G433" s="6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7"/>
      <c r="X433" s="5"/>
      <c r="Y433" s="5"/>
      <c r="Z433" s="5"/>
    </row>
    <row r="434" spans="7:26" ht="15.75" customHeight="1" x14ac:dyDescent="0.2">
      <c r="G434" s="6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7"/>
      <c r="X434" s="5"/>
      <c r="Y434" s="5"/>
      <c r="Z434" s="5"/>
    </row>
    <row r="435" spans="7:26" ht="15.75" customHeight="1" x14ac:dyDescent="0.2">
      <c r="G435" s="6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7"/>
      <c r="X435" s="5"/>
      <c r="Y435" s="5"/>
      <c r="Z435" s="5"/>
    </row>
    <row r="436" spans="7:26" ht="15.75" customHeight="1" x14ac:dyDescent="0.2">
      <c r="G436" s="6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7"/>
      <c r="X436" s="5"/>
      <c r="Y436" s="5"/>
      <c r="Z436" s="5"/>
    </row>
    <row r="437" spans="7:26" ht="15.75" customHeight="1" x14ac:dyDescent="0.2">
      <c r="G437" s="6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7"/>
      <c r="X437" s="5"/>
      <c r="Y437" s="5"/>
      <c r="Z437" s="5"/>
    </row>
    <row r="438" spans="7:26" ht="15.75" customHeight="1" x14ac:dyDescent="0.2">
      <c r="G438" s="6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7"/>
      <c r="X438" s="5"/>
      <c r="Y438" s="5"/>
      <c r="Z438" s="5"/>
    </row>
    <row r="439" spans="7:26" ht="15.75" customHeight="1" x14ac:dyDescent="0.2">
      <c r="G439" s="6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7"/>
      <c r="X439" s="5"/>
      <c r="Y439" s="5"/>
      <c r="Z439" s="5"/>
    </row>
    <row r="440" spans="7:26" ht="15.75" customHeight="1" x14ac:dyDescent="0.2">
      <c r="G440" s="6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7"/>
      <c r="X440" s="5"/>
      <c r="Y440" s="5"/>
      <c r="Z440" s="5"/>
    </row>
    <row r="441" spans="7:26" ht="15.75" customHeight="1" x14ac:dyDescent="0.2">
      <c r="G441" s="6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7"/>
      <c r="X441" s="5"/>
      <c r="Y441" s="5"/>
      <c r="Z441" s="5"/>
    </row>
    <row r="442" spans="7:26" ht="15.75" customHeight="1" x14ac:dyDescent="0.2">
      <c r="G442" s="6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7"/>
      <c r="X442" s="5"/>
      <c r="Y442" s="5"/>
      <c r="Z442" s="5"/>
    </row>
    <row r="443" spans="7:26" ht="15.75" customHeight="1" x14ac:dyDescent="0.2">
      <c r="G443" s="6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7"/>
      <c r="X443" s="5"/>
      <c r="Y443" s="5"/>
      <c r="Z443" s="5"/>
    </row>
    <row r="444" spans="7:26" ht="15.75" customHeight="1" x14ac:dyDescent="0.2">
      <c r="G444" s="6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7"/>
      <c r="X444" s="5"/>
      <c r="Y444" s="5"/>
      <c r="Z444" s="5"/>
    </row>
    <row r="445" spans="7:26" ht="15.75" customHeight="1" x14ac:dyDescent="0.2">
      <c r="G445" s="6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7"/>
      <c r="X445" s="5"/>
      <c r="Y445" s="5"/>
      <c r="Z445" s="5"/>
    </row>
    <row r="446" spans="7:26" ht="15.75" customHeight="1" x14ac:dyDescent="0.2">
      <c r="G446" s="6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7"/>
      <c r="X446" s="5"/>
      <c r="Y446" s="5"/>
      <c r="Z446" s="5"/>
    </row>
    <row r="447" spans="7:26" ht="15.75" customHeight="1" x14ac:dyDescent="0.2">
      <c r="G447" s="6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7"/>
      <c r="X447" s="5"/>
      <c r="Y447" s="5"/>
      <c r="Z447" s="5"/>
    </row>
    <row r="448" spans="7:26" ht="15.75" customHeight="1" x14ac:dyDescent="0.2">
      <c r="G448" s="6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7"/>
      <c r="X448" s="5"/>
      <c r="Y448" s="5"/>
      <c r="Z448" s="5"/>
    </row>
    <row r="449" spans="7:26" ht="15.75" customHeight="1" x14ac:dyDescent="0.2">
      <c r="G449" s="6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7"/>
      <c r="X449" s="5"/>
      <c r="Y449" s="5"/>
      <c r="Z449" s="5"/>
    </row>
    <row r="450" spans="7:26" ht="15.75" customHeight="1" x14ac:dyDescent="0.2">
      <c r="G450" s="6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7"/>
      <c r="X450" s="5"/>
      <c r="Y450" s="5"/>
      <c r="Z450" s="5"/>
    </row>
    <row r="451" spans="7:26" ht="15.75" customHeight="1" x14ac:dyDescent="0.2">
      <c r="G451" s="6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7"/>
      <c r="X451" s="5"/>
      <c r="Y451" s="5"/>
      <c r="Z451" s="5"/>
    </row>
    <row r="452" spans="7:26" ht="15.75" customHeight="1" x14ac:dyDescent="0.2">
      <c r="G452" s="6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7"/>
      <c r="X452" s="5"/>
      <c r="Y452" s="5"/>
      <c r="Z452" s="5"/>
    </row>
    <row r="453" spans="7:26" ht="15.75" customHeight="1" x14ac:dyDescent="0.2">
      <c r="G453" s="6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7"/>
      <c r="X453" s="5"/>
      <c r="Y453" s="5"/>
      <c r="Z453" s="5"/>
    </row>
    <row r="454" spans="7:26" ht="15.75" customHeight="1" x14ac:dyDescent="0.2">
      <c r="G454" s="6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7"/>
      <c r="X454" s="5"/>
      <c r="Y454" s="5"/>
      <c r="Z454" s="5"/>
    </row>
    <row r="455" spans="7:26" ht="15.75" customHeight="1" x14ac:dyDescent="0.2">
      <c r="G455" s="6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7"/>
      <c r="X455" s="5"/>
      <c r="Y455" s="5"/>
      <c r="Z455" s="5"/>
    </row>
    <row r="456" spans="7:26" ht="15.75" customHeight="1" x14ac:dyDescent="0.2">
      <c r="G456" s="6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7"/>
      <c r="X456" s="5"/>
      <c r="Y456" s="5"/>
      <c r="Z456" s="5"/>
    </row>
    <row r="457" spans="7:26" ht="15.75" customHeight="1" x14ac:dyDescent="0.2">
      <c r="G457" s="6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7"/>
      <c r="X457" s="5"/>
      <c r="Y457" s="5"/>
      <c r="Z457" s="5"/>
    </row>
    <row r="458" spans="7:26" ht="15.75" customHeight="1" x14ac:dyDescent="0.2">
      <c r="G458" s="6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7"/>
      <c r="X458" s="5"/>
      <c r="Y458" s="5"/>
      <c r="Z458" s="5"/>
    </row>
    <row r="459" spans="7:26" ht="15.75" customHeight="1" x14ac:dyDescent="0.2">
      <c r="G459" s="6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7"/>
      <c r="X459" s="5"/>
      <c r="Y459" s="5"/>
      <c r="Z459" s="5"/>
    </row>
    <row r="460" spans="7:26" ht="15.75" customHeight="1" x14ac:dyDescent="0.2">
      <c r="G460" s="6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7"/>
      <c r="X460" s="5"/>
      <c r="Y460" s="5"/>
      <c r="Z460" s="5"/>
    </row>
    <row r="461" spans="7:26" ht="15.75" customHeight="1" x14ac:dyDescent="0.2">
      <c r="G461" s="6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7"/>
      <c r="X461" s="5"/>
      <c r="Y461" s="5"/>
      <c r="Z461" s="5"/>
    </row>
    <row r="462" spans="7:26" ht="15.75" customHeight="1" x14ac:dyDescent="0.2">
      <c r="G462" s="6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7"/>
      <c r="X462" s="5"/>
      <c r="Y462" s="5"/>
      <c r="Z462" s="5"/>
    </row>
    <row r="463" spans="7:26" ht="15.75" customHeight="1" x14ac:dyDescent="0.2">
      <c r="G463" s="6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7"/>
      <c r="X463" s="5"/>
      <c r="Y463" s="5"/>
      <c r="Z463" s="5"/>
    </row>
    <row r="464" spans="7:26" ht="15.75" customHeight="1" x14ac:dyDescent="0.2">
      <c r="G464" s="6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7"/>
      <c r="X464" s="5"/>
      <c r="Y464" s="5"/>
      <c r="Z464" s="5"/>
    </row>
    <row r="465" spans="7:26" ht="15.75" customHeight="1" x14ac:dyDescent="0.2">
      <c r="G465" s="6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7"/>
      <c r="X465" s="5"/>
      <c r="Y465" s="5"/>
      <c r="Z465" s="5"/>
    </row>
    <row r="466" spans="7:26" ht="15.75" customHeight="1" x14ac:dyDescent="0.2">
      <c r="G466" s="6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7"/>
      <c r="X466" s="5"/>
      <c r="Y466" s="5"/>
      <c r="Z466" s="5"/>
    </row>
    <row r="467" spans="7:26" ht="15.75" customHeight="1" x14ac:dyDescent="0.2">
      <c r="G467" s="6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7"/>
      <c r="X467" s="5"/>
      <c r="Y467" s="5"/>
      <c r="Z467" s="5"/>
    </row>
    <row r="468" spans="7:26" ht="15.75" customHeight="1" x14ac:dyDescent="0.2">
      <c r="G468" s="6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7"/>
      <c r="X468" s="5"/>
      <c r="Y468" s="5"/>
      <c r="Z468" s="5"/>
    </row>
    <row r="469" spans="7:26" ht="15.75" customHeight="1" x14ac:dyDescent="0.2">
      <c r="G469" s="6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7"/>
      <c r="X469" s="5"/>
      <c r="Y469" s="5"/>
      <c r="Z469" s="5"/>
    </row>
    <row r="470" spans="7:26" ht="15.75" customHeight="1" x14ac:dyDescent="0.2">
      <c r="G470" s="6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7"/>
      <c r="X470" s="5"/>
      <c r="Y470" s="5"/>
      <c r="Z470" s="5"/>
    </row>
    <row r="471" spans="7:26" ht="15.75" customHeight="1" x14ac:dyDescent="0.2">
      <c r="G471" s="6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7"/>
      <c r="X471" s="5"/>
      <c r="Y471" s="5"/>
      <c r="Z471" s="5"/>
    </row>
    <row r="472" spans="7:26" ht="15.75" customHeight="1" x14ac:dyDescent="0.2">
      <c r="G472" s="6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7"/>
      <c r="X472" s="5"/>
      <c r="Y472" s="5"/>
      <c r="Z472" s="5"/>
    </row>
    <row r="473" spans="7:26" ht="15.75" customHeight="1" x14ac:dyDescent="0.2">
      <c r="G473" s="6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7"/>
      <c r="X473" s="5"/>
      <c r="Y473" s="5"/>
      <c r="Z473" s="5"/>
    </row>
    <row r="474" spans="7:26" ht="15.75" customHeight="1" x14ac:dyDescent="0.2">
      <c r="G474" s="6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7"/>
      <c r="X474" s="5"/>
      <c r="Y474" s="5"/>
      <c r="Z474" s="5"/>
    </row>
    <row r="475" spans="7:26" ht="15.75" customHeight="1" x14ac:dyDescent="0.2">
      <c r="G475" s="6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7"/>
      <c r="X475" s="5"/>
      <c r="Y475" s="5"/>
      <c r="Z475" s="5"/>
    </row>
    <row r="476" spans="7:26" ht="15.75" customHeight="1" x14ac:dyDescent="0.2">
      <c r="G476" s="6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7"/>
      <c r="X476" s="5"/>
      <c r="Y476" s="5"/>
      <c r="Z476" s="5"/>
    </row>
    <row r="477" spans="7:26" ht="15.75" customHeight="1" x14ac:dyDescent="0.2">
      <c r="G477" s="6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7"/>
      <c r="X477" s="5"/>
      <c r="Y477" s="5"/>
      <c r="Z477" s="5"/>
    </row>
    <row r="478" spans="7:26" ht="15.75" customHeight="1" x14ac:dyDescent="0.2">
      <c r="G478" s="6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7"/>
      <c r="X478" s="5"/>
      <c r="Y478" s="5"/>
      <c r="Z478" s="5"/>
    </row>
    <row r="479" spans="7:26" ht="15.75" customHeight="1" x14ac:dyDescent="0.2">
      <c r="G479" s="6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7"/>
      <c r="X479" s="5"/>
      <c r="Y479" s="5"/>
      <c r="Z479" s="5"/>
    </row>
    <row r="480" spans="7:26" ht="15.75" customHeight="1" x14ac:dyDescent="0.2">
      <c r="G480" s="6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7"/>
      <c r="X480" s="5"/>
      <c r="Y480" s="5"/>
      <c r="Z480" s="5"/>
    </row>
    <row r="481" spans="7:26" ht="15.75" customHeight="1" x14ac:dyDescent="0.2">
      <c r="G481" s="6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7"/>
      <c r="X481" s="5"/>
      <c r="Y481" s="5"/>
      <c r="Z481" s="5"/>
    </row>
    <row r="482" spans="7:26" ht="15.75" customHeight="1" x14ac:dyDescent="0.2">
      <c r="G482" s="6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7"/>
      <c r="X482" s="5"/>
      <c r="Y482" s="5"/>
      <c r="Z482" s="5"/>
    </row>
    <row r="483" spans="7:26" ht="15.75" customHeight="1" x14ac:dyDescent="0.2">
      <c r="G483" s="6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7"/>
      <c r="X483" s="5"/>
      <c r="Y483" s="5"/>
      <c r="Z483" s="5"/>
    </row>
    <row r="484" spans="7:26" ht="15.75" customHeight="1" x14ac:dyDescent="0.2">
      <c r="G484" s="6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7"/>
      <c r="X484" s="5"/>
      <c r="Y484" s="5"/>
      <c r="Z484" s="5"/>
    </row>
    <row r="485" spans="7:26" ht="15.75" customHeight="1" x14ac:dyDescent="0.2">
      <c r="G485" s="6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7"/>
      <c r="X485" s="5"/>
      <c r="Y485" s="5"/>
      <c r="Z485" s="5"/>
    </row>
    <row r="486" spans="7:26" ht="15.75" customHeight="1" x14ac:dyDescent="0.2">
      <c r="G486" s="6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7"/>
      <c r="X486" s="5"/>
      <c r="Y486" s="5"/>
      <c r="Z486" s="5"/>
    </row>
    <row r="487" spans="7:26" ht="15.75" customHeight="1" x14ac:dyDescent="0.2">
      <c r="G487" s="6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7"/>
      <c r="X487" s="5"/>
      <c r="Y487" s="5"/>
      <c r="Z487" s="5"/>
    </row>
    <row r="488" spans="7:26" ht="15.75" customHeight="1" x14ac:dyDescent="0.2">
      <c r="G488" s="6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7"/>
      <c r="X488" s="5"/>
      <c r="Y488" s="5"/>
      <c r="Z488" s="5"/>
    </row>
    <row r="489" spans="7:26" ht="15.75" customHeight="1" x14ac:dyDescent="0.2">
      <c r="G489" s="6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7"/>
      <c r="X489" s="5"/>
      <c r="Y489" s="5"/>
      <c r="Z489" s="5"/>
    </row>
    <row r="490" spans="7:26" ht="15.75" customHeight="1" x14ac:dyDescent="0.2">
      <c r="G490" s="6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7"/>
      <c r="X490" s="5"/>
      <c r="Y490" s="5"/>
      <c r="Z490" s="5"/>
    </row>
    <row r="491" spans="7:26" ht="15.75" customHeight="1" x14ac:dyDescent="0.2">
      <c r="G491" s="6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7"/>
      <c r="X491" s="5"/>
      <c r="Y491" s="5"/>
      <c r="Z491" s="5"/>
    </row>
    <row r="492" spans="7:26" ht="15.75" customHeight="1" x14ac:dyDescent="0.2">
      <c r="G492" s="6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7"/>
      <c r="X492" s="5"/>
      <c r="Y492" s="5"/>
      <c r="Z492" s="5"/>
    </row>
    <row r="493" spans="7:26" ht="15.75" customHeight="1" x14ac:dyDescent="0.2">
      <c r="G493" s="6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7"/>
      <c r="X493" s="5"/>
      <c r="Y493" s="5"/>
      <c r="Z493" s="5"/>
    </row>
    <row r="494" spans="7:26" ht="15.75" customHeight="1" x14ac:dyDescent="0.2">
      <c r="G494" s="6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7"/>
      <c r="X494" s="5"/>
      <c r="Y494" s="5"/>
      <c r="Z494" s="5"/>
    </row>
    <row r="495" spans="7:26" ht="15.75" customHeight="1" x14ac:dyDescent="0.2">
      <c r="G495" s="6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7"/>
      <c r="X495" s="5"/>
      <c r="Y495" s="5"/>
      <c r="Z495" s="5"/>
    </row>
    <row r="496" spans="7:26" ht="15.75" customHeight="1" x14ac:dyDescent="0.2">
      <c r="G496" s="6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7"/>
      <c r="X496" s="5"/>
      <c r="Y496" s="5"/>
      <c r="Z496" s="5"/>
    </row>
    <row r="497" spans="7:26" ht="15.75" customHeight="1" x14ac:dyDescent="0.2">
      <c r="G497" s="6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7"/>
      <c r="X497" s="5"/>
      <c r="Y497" s="5"/>
      <c r="Z497" s="5"/>
    </row>
    <row r="498" spans="7:26" ht="15.75" customHeight="1" x14ac:dyDescent="0.2">
      <c r="G498" s="6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7"/>
      <c r="X498" s="5"/>
      <c r="Y498" s="5"/>
      <c r="Z498" s="5"/>
    </row>
    <row r="499" spans="7:26" ht="15.75" customHeight="1" x14ac:dyDescent="0.2">
      <c r="G499" s="6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7"/>
      <c r="X499" s="5"/>
      <c r="Y499" s="5"/>
      <c r="Z499" s="5"/>
    </row>
    <row r="500" spans="7:26" ht="15.75" customHeight="1" x14ac:dyDescent="0.2">
      <c r="G500" s="6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7"/>
      <c r="X500" s="5"/>
      <c r="Y500" s="5"/>
      <c r="Z500" s="5"/>
    </row>
    <row r="501" spans="7:26" ht="15.75" customHeight="1" x14ac:dyDescent="0.2">
      <c r="G501" s="6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7"/>
      <c r="X501" s="5"/>
      <c r="Y501" s="5"/>
      <c r="Z501" s="5"/>
    </row>
    <row r="502" spans="7:26" ht="15.75" customHeight="1" x14ac:dyDescent="0.2">
      <c r="G502" s="6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7"/>
      <c r="X502" s="5"/>
      <c r="Y502" s="5"/>
      <c r="Z502" s="5"/>
    </row>
    <row r="503" spans="7:26" ht="15.75" customHeight="1" x14ac:dyDescent="0.2">
      <c r="G503" s="6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7"/>
      <c r="X503" s="5"/>
      <c r="Y503" s="5"/>
      <c r="Z503" s="5"/>
    </row>
    <row r="504" spans="7:26" ht="15.75" customHeight="1" x14ac:dyDescent="0.2">
      <c r="G504" s="6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7"/>
      <c r="X504" s="5"/>
      <c r="Y504" s="5"/>
      <c r="Z504" s="5"/>
    </row>
    <row r="505" spans="7:26" ht="15.75" customHeight="1" x14ac:dyDescent="0.2">
      <c r="G505" s="6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7"/>
      <c r="X505" s="5"/>
      <c r="Y505" s="5"/>
      <c r="Z505" s="5"/>
    </row>
    <row r="506" spans="7:26" ht="15.75" customHeight="1" x14ac:dyDescent="0.2">
      <c r="G506" s="6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7"/>
      <c r="X506" s="5"/>
      <c r="Y506" s="5"/>
      <c r="Z506" s="5"/>
    </row>
    <row r="507" spans="7:26" ht="15.75" customHeight="1" x14ac:dyDescent="0.2">
      <c r="G507" s="6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7"/>
      <c r="X507" s="5"/>
      <c r="Y507" s="5"/>
      <c r="Z507" s="5"/>
    </row>
    <row r="508" spans="7:26" ht="15.75" customHeight="1" x14ac:dyDescent="0.2">
      <c r="G508" s="6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7"/>
      <c r="X508" s="5"/>
      <c r="Y508" s="5"/>
      <c r="Z508" s="5"/>
    </row>
    <row r="509" spans="7:26" ht="15.75" customHeight="1" x14ac:dyDescent="0.2">
      <c r="G509" s="6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7"/>
      <c r="X509" s="5"/>
      <c r="Y509" s="5"/>
      <c r="Z509" s="5"/>
    </row>
    <row r="510" spans="7:26" ht="15.75" customHeight="1" x14ac:dyDescent="0.2">
      <c r="G510" s="6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7"/>
      <c r="X510" s="5"/>
      <c r="Y510" s="5"/>
      <c r="Z510" s="5"/>
    </row>
    <row r="511" spans="7:26" ht="15.75" customHeight="1" x14ac:dyDescent="0.2">
      <c r="G511" s="6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7"/>
      <c r="X511" s="5"/>
      <c r="Y511" s="5"/>
      <c r="Z511" s="5"/>
    </row>
    <row r="512" spans="7:26" ht="15.75" customHeight="1" x14ac:dyDescent="0.2">
      <c r="G512" s="6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7"/>
      <c r="X512" s="5"/>
      <c r="Y512" s="5"/>
      <c r="Z512" s="5"/>
    </row>
    <row r="513" spans="7:26" ht="15.75" customHeight="1" x14ac:dyDescent="0.2">
      <c r="G513" s="6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7"/>
      <c r="X513" s="5"/>
      <c r="Y513" s="5"/>
      <c r="Z513" s="5"/>
    </row>
    <row r="514" spans="7:26" ht="15.75" customHeight="1" x14ac:dyDescent="0.2">
      <c r="G514" s="6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7"/>
      <c r="X514" s="5"/>
      <c r="Y514" s="5"/>
      <c r="Z514" s="5"/>
    </row>
    <row r="515" spans="7:26" ht="15.75" customHeight="1" x14ac:dyDescent="0.2">
      <c r="G515" s="6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7"/>
      <c r="X515" s="5"/>
      <c r="Y515" s="5"/>
      <c r="Z515" s="5"/>
    </row>
    <row r="516" spans="7:26" ht="15.75" customHeight="1" x14ac:dyDescent="0.2">
      <c r="G516" s="6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7"/>
      <c r="X516" s="5"/>
      <c r="Y516" s="5"/>
      <c r="Z516" s="5"/>
    </row>
    <row r="517" spans="7:26" ht="15.75" customHeight="1" x14ac:dyDescent="0.2">
      <c r="G517" s="6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7"/>
      <c r="X517" s="5"/>
      <c r="Y517" s="5"/>
      <c r="Z517" s="5"/>
    </row>
    <row r="518" spans="7:26" ht="15.75" customHeight="1" x14ac:dyDescent="0.2">
      <c r="G518" s="6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7"/>
      <c r="X518" s="5"/>
      <c r="Y518" s="5"/>
      <c r="Z518" s="5"/>
    </row>
    <row r="519" spans="7:26" ht="15.75" customHeight="1" x14ac:dyDescent="0.2">
      <c r="G519" s="6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7"/>
      <c r="X519" s="5"/>
      <c r="Y519" s="5"/>
      <c r="Z519" s="5"/>
    </row>
    <row r="520" spans="7:26" ht="15.75" customHeight="1" x14ac:dyDescent="0.2">
      <c r="G520" s="6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7"/>
      <c r="X520" s="5"/>
      <c r="Y520" s="5"/>
      <c r="Z520" s="5"/>
    </row>
    <row r="521" spans="7:26" ht="15.75" customHeight="1" x14ac:dyDescent="0.2">
      <c r="G521" s="6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7"/>
      <c r="X521" s="5"/>
      <c r="Y521" s="5"/>
      <c r="Z521" s="5"/>
    </row>
    <row r="522" spans="7:26" ht="15.75" customHeight="1" x14ac:dyDescent="0.2">
      <c r="G522" s="6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7"/>
      <c r="X522" s="5"/>
      <c r="Y522" s="5"/>
      <c r="Z522" s="5"/>
    </row>
    <row r="523" spans="7:26" ht="15.75" customHeight="1" x14ac:dyDescent="0.2">
      <c r="G523" s="6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7"/>
      <c r="X523" s="5"/>
      <c r="Y523" s="5"/>
      <c r="Z523" s="5"/>
    </row>
    <row r="524" spans="7:26" ht="15.75" customHeight="1" x14ac:dyDescent="0.2">
      <c r="G524" s="6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7"/>
      <c r="X524" s="5"/>
      <c r="Y524" s="5"/>
      <c r="Z524" s="5"/>
    </row>
    <row r="525" spans="7:26" ht="15.75" customHeight="1" x14ac:dyDescent="0.2">
      <c r="G525" s="6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7"/>
      <c r="X525" s="5"/>
      <c r="Y525" s="5"/>
      <c r="Z525" s="5"/>
    </row>
    <row r="526" spans="7:26" ht="15.75" customHeight="1" x14ac:dyDescent="0.2">
      <c r="G526" s="6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7"/>
      <c r="X526" s="5"/>
      <c r="Y526" s="5"/>
      <c r="Z526" s="5"/>
    </row>
    <row r="527" spans="7:26" ht="15.75" customHeight="1" x14ac:dyDescent="0.2">
      <c r="G527" s="6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7"/>
      <c r="X527" s="5"/>
      <c r="Y527" s="5"/>
      <c r="Z527" s="5"/>
    </row>
    <row r="528" spans="7:26" ht="15.75" customHeight="1" x14ac:dyDescent="0.2">
      <c r="G528" s="6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7"/>
      <c r="X528" s="5"/>
      <c r="Y528" s="5"/>
      <c r="Z528" s="5"/>
    </row>
    <row r="529" spans="7:26" ht="15.75" customHeight="1" x14ac:dyDescent="0.2">
      <c r="G529" s="6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7"/>
      <c r="X529" s="5"/>
      <c r="Y529" s="5"/>
      <c r="Z529" s="5"/>
    </row>
    <row r="530" spans="7:26" ht="15.75" customHeight="1" x14ac:dyDescent="0.2">
      <c r="G530" s="6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7"/>
      <c r="X530" s="5"/>
      <c r="Y530" s="5"/>
      <c r="Z530" s="5"/>
    </row>
    <row r="531" spans="7:26" ht="15.75" customHeight="1" x14ac:dyDescent="0.2">
      <c r="G531" s="6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7"/>
      <c r="X531" s="5"/>
      <c r="Y531" s="5"/>
      <c r="Z531" s="5"/>
    </row>
    <row r="532" spans="7:26" ht="15.75" customHeight="1" x14ac:dyDescent="0.2">
      <c r="G532" s="6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7"/>
      <c r="X532" s="5"/>
      <c r="Y532" s="5"/>
      <c r="Z532" s="5"/>
    </row>
    <row r="533" spans="7:26" ht="15.75" customHeight="1" x14ac:dyDescent="0.2">
      <c r="G533" s="6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7"/>
      <c r="X533" s="5"/>
      <c r="Y533" s="5"/>
      <c r="Z533" s="5"/>
    </row>
    <row r="534" spans="7:26" ht="15.75" customHeight="1" x14ac:dyDescent="0.2">
      <c r="G534" s="6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7"/>
      <c r="X534" s="5"/>
      <c r="Y534" s="5"/>
      <c r="Z534" s="5"/>
    </row>
    <row r="535" spans="7:26" ht="15.75" customHeight="1" x14ac:dyDescent="0.2">
      <c r="G535" s="6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7"/>
      <c r="X535" s="5"/>
      <c r="Y535" s="5"/>
      <c r="Z535" s="5"/>
    </row>
    <row r="536" spans="7:26" ht="15.75" customHeight="1" x14ac:dyDescent="0.2">
      <c r="G536" s="6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7"/>
      <c r="X536" s="5"/>
      <c r="Y536" s="5"/>
      <c r="Z536" s="5"/>
    </row>
    <row r="537" spans="7:26" ht="15.75" customHeight="1" x14ac:dyDescent="0.2">
      <c r="G537" s="6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7"/>
      <c r="X537" s="5"/>
      <c r="Y537" s="5"/>
      <c r="Z537" s="5"/>
    </row>
    <row r="538" spans="7:26" ht="15.75" customHeight="1" x14ac:dyDescent="0.2">
      <c r="G538" s="6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7"/>
      <c r="X538" s="5"/>
      <c r="Y538" s="5"/>
      <c r="Z538" s="5"/>
    </row>
    <row r="539" spans="7:26" ht="15.75" customHeight="1" x14ac:dyDescent="0.2">
      <c r="G539" s="6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7"/>
      <c r="X539" s="5"/>
      <c r="Y539" s="5"/>
      <c r="Z539" s="5"/>
    </row>
    <row r="540" spans="7:26" ht="15.75" customHeight="1" x14ac:dyDescent="0.2">
      <c r="G540" s="6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7"/>
      <c r="X540" s="5"/>
      <c r="Y540" s="5"/>
      <c r="Z540" s="5"/>
    </row>
    <row r="541" spans="7:26" ht="15.75" customHeight="1" x14ac:dyDescent="0.2">
      <c r="G541" s="6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7"/>
      <c r="X541" s="5"/>
      <c r="Y541" s="5"/>
      <c r="Z541" s="5"/>
    </row>
    <row r="542" spans="7:26" ht="15.75" customHeight="1" x14ac:dyDescent="0.2">
      <c r="G542" s="6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7"/>
      <c r="X542" s="5"/>
      <c r="Y542" s="5"/>
      <c r="Z542" s="5"/>
    </row>
    <row r="543" spans="7:26" ht="15.75" customHeight="1" x14ac:dyDescent="0.2">
      <c r="G543" s="6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7"/>
      <c r="X543" s="5"/>
      <c r="Y543" s="5"/>
      <c r="Z543" s="5"/>
    </row>
    <row r="544" spans="7:26" ht="15.75" customHeight="1" x14ac:dyDescent="0.2">
      <c r="G544" s="6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7"/>
      <c r="X544" s="5"/>
      <c r="Y544" s="5"/>
      <c r="Z544" s="5"/>
    </row>
    <row r="545" spans="7:26" ht="15.75" customHeight="1" x14ac:dyDescent="0.2">
      <c r="G545" s="6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7"/>
      <c r="X545" s="5"/>
      <c r="Y545" s="5"/>
      <c r="Z545" s="5"/>
    </row>
    <row r="546" spans="7:26" ht="15.75" customHeight="1" x14ac:dyDescent="0.2">
      <c r="G546" s="6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7"/>
      <c r="X546" s="5"/>
      <c r="Y546" s="5"/>
      <c r="Z546" s="5"/>
    </row>
    <row r="547" spans="7:26" ht="15.75" customHeight="1" x14ac:dyDescent="0.2">
      <c r="G547" s="6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7"/>
      <c r="X547" s="5"/>
      <c r="Y547" s="5"/>
      <c r="Z547" s="5"/>
    </row>
    <row r="548" spans="7:26" ht="15.75" customHeight="1" x14ac:dyDescent="0.2">
      <c r="G548" s="6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7"/>
      <c r="X548" s="5"/>
      <c r="Y548" s="5"/>
      <c r="Z548" s="5"/>
    </row>
    <row r="549" spans="7:26" ht="15.75" customHeight="1" x14ac:dyDescent="0.2">
      <c r="G549" s="6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7"/>
      <c r="X549" s="5"/>
      <c r="Y549" s="5"/>
      <c r="Z549" s="5"/>
    </row>
    <row r="550" spans="7:26" ht="15.75" customHeight="1" x14ac:dyDescent="0.2">
      <c r="G550" s="6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7"/>
      <c r="X550" s="5"/>
      <c r="Y550" s="5"/>
      <c r="Z550" s="5"/>
    </row>
    <row r="551" spans="7:26" ht="15.75" customHeight="1" x14ac:dyDescent="0.2">
      <c r="G551" s="6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7"/>
      <c r="X551" s="5"/>
      <c r="Y551" s="5"/>
      <c r="Z551" s="5"/>
    </row>
    <row r="552" spans="7:26" ht="15.75" customHeight="1" x14ac:dyDescent="0.2">
      <c r="G552" s="6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7"/>
      <c r="X552" s="5"/>
      <c r="Y552" s="5"/>
      <c r="Z552" s="5"/>
    </row>
    <row r="553" spans="7:26" ht="15.75" customHeight="1" x14ac:dyDescent="0.2">
      <c r="G553" s="6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7"/>
      <c r="X553" s="5"/>
      <c r="Y553" s="5"/>
      <c r="Z553" s="5"/>
    </row>
    <row r="554" spans="7:26" ht="15.75" customHeight="1" x14ac:dyDescent="0.2">
      <c r="G554" s="6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7"/>
      <c r="X554" s="5"/>
      <c r="Y554" s="5"/>
      <c r="Z554" s="5"/>
    </row>
    <row r="555" spans="7:26" ht="15.75" customHeight="1" x14ac:dyDescent="0.2">
      <c r="G555" s="6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7"/>
      <c r="X555" s="5"/>
      <c r="Y555" s="5"/>
      <c r="Z555" s="5"/>
    </row>
    <row r="556" spans="7:26" ht="15.75" customHeight="1" x14ac:dyDescent="0.2">
      <c r="G556" s="6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7"/>
      <c r="X556" s="5"/>
      <c r="Y556" s="5"/>
      <c r="Z556" s="5"/>
    </row>
    <row r="557" spans="7:26" ht="15.75" customHeight="1" x14ac:dyDescent="0.2">
      <c r="G557" s="6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7"/>
      <c r="X557" s="5"/>
      <c r="Y557" s="5"/>
      <c r="Z557" s="5"/>
    </row>
    <row r="558" spans="7:26" ht="15.75" customHeight="1" x14ac:dyDescent="0.2">
      <c r="G558" s="6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7"/>
      <c r="X558" s="5"/>
      <c r="Y558" s="5"/>
      <c r="Z558" s="5"/>
    </row>
    <row r="559" spans="7:26" ht="15.75" customHeight="1" x14ac:dyDescent="0.2">
      <c r="G559" s="6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7"/>
      <c r="X559" s="5"/>
      <c r="Y559" s="5"/>
      <c r="Z559" s="5"/>
    </row>
    <row r="560" spans="7:26" ht="15.75" customHeight="1" x14ac:dyDescent="0.2">
      <c r="G560" s="6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7"/>
      <c r="X560" s="5"/>
      <c r="Y560" s="5"/>
      <c r="Z560" s="5"/>
    </row>
    <row r="561" spans="7:26" ht="15.75" customHeight="1" x14ac:dyDescent="0.2">
      <c r="G561" s="6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7"/>
      <c r="X561" s="5"/>
      <c r="Y561" s="5"/>
      <c r="Z561" s="5"/>
    </row>
    <row r="562" spans="7:26" ht="15.75" customHeight="1" x14ac:dyDescent="0.2">
      <c r="G562" s="6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7"/>
      <c r="X562" s="5"/>
      <c r="Y562" s="5"/>
      <c r="Z562" s="5"/>
    </row>
    <row r="563" spans="7:26" ht="15.75" customHeight="1" x14ac:dyDescent="0.2">
      <c r="G563" s="6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7"/>
      <c r="X563" s="5"/>
      <c r="Y563" s="5"/>
      <c r="Z563" s="5"/>
    </row>
    <row r="564" spans="7:26" ht="15.75" customHeight="1" x14ac:dyDescent="0.2">
      <c r="G564" s="6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7"/>
      <c r="X564" s="5"/>
      <c r="Y564" s="5"/>
      <c r="Z564" s="5"/>
    </row>
    <row r="565" spans="7:26" ht="15.75" customHeight="1" x14ac:dyDescent="0.2">
      <c r="G565" s="6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7"/>
      <c r="X565" s="5"/>
      <c r="Y565" s="5"/>
      <c r="Z565" s="5"/>
    </row>
    <row r="566" spans="7:26" ht="15.75" customHeight="1" x14ac:dyDescent="0.2">
      <c r="G566" s="6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7"/>
      <c r="X566" s="5"/>
      <c r="Y566" s="5"/>
      <c r="Z566" s="5"/>
    </row>
    <row r="567" spans="7:26" ht="15.75" customHeight="1" x14ac:dyDescent="0.2">
      <c r="G567" s="6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7"/>
      <c r="X567" s="5"/>
      <c r="Y567" s="5"/>
      <c r="Z567" s="5"/>
    </row>
    <row r="568" spans="7:26" ht="15.75" customHeight="1" x14ac:dyDescent="0.2">
      <c r="G568" s="6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7"/>
      <c r="X568" s="5"/>
      <c r="Y568" s="5"/>
      <c r="Z568" s="5"/>
    </row>
    <row r="569" spans="7:26" ht="15.75" customHeight="1" x14ac:dyDescent="0.2">
      <c r="G569" s="6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7"/>
      <c r="X569" s="5"/>
      <c r="Y569" s="5"/>
      <c r="Z569" s="5"/>
    </row>
    <row r="570" spans="7:26" ht="15.75" customHeight="1" x14ac:dyDescent="0.2">
      <c r="G570" s="6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7"/>
      <c r="X570" s="5"/>
      <c r="Y570" s="5"/>
      <c r="Z570" s="5"/>
    </row>
    <row r="571" spans="7:26" ht="15.75" customHeight="1" x14ac:dyDescent="0.2">
      <c r="G571" s="6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7"/>
      <c r="X571" s="5"/>
      <c r="Y571" s="5"/>
      <c r="Z571" s="5"/>
    </row>
    <row r="572" spans="7:26" ht="15.75" customHeight="1" x14ac:dyDescent="0.2">
      <c r="G572" s="6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7"/>
      <c r="X572" s="5"/>
      <c r="Y572" s="5"/>
      <c r="Z572" s="5"/>
    </row>
    <row r="573" spans="7:26" ht="15.75" customHeight="1" x14ac:dyDescent="0.2">
      <c r="G573" s="6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7"/>
      <c r="X573" s="5"/>
      <c r="Y573" s="5"/>
      <c r="Z573" s="5"/>
    </row>
    <row r="574" spans="7:26" ht="15.75" customHeight="1" x14ac:dyDescent="0.2">
      <c r="G574" s="6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7"/>
      <c r="X574" s="5"/>
      <c r="Y574" s="5"/>
      <c r="Z574" s="5"/>
    </row>
    <row r="575" spans="7:26" ht="15.75" customHeight="1" x14ac:dyDescent="0.2">
      <c r="G575" s="6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7"/>
      <c r="X575" s="5"/>
      <c r="Y575" s="5"/>
      <c r="Z575" s="5"/>
    </row>
    <row r="576" spans="7:26" ht="15.75" customHeight="1" x14ac:dyDescent="0.2">
      <c r="G576" s="6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7"/>
      <c r="X576" s="5"/>
      <c r="Y576" s="5"/>
      <c r="Z576" s="5"/>
    </row>
    <row r="577" spans="7:26" ht="15.75" customHeight="1" x14ac:dyDescent="0.2">
      <c r="G577" s="6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7"/>
      <c r="X577" s="5"/>
      <c r="Y577" s="5"/>
      <c r="Z577" s="5"/>
    </row>
    <row r="578" spans="7:26" ht="15.75" customHeight="1" x14ac:dyDescent="0.2">
      <c r="G578" s="6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7"/>
      <c r="X578" s="5"/>
      <c r="Y578" s="5"/>
      <c r="Z578" s="5"/>
    </row>
    <row r="579" spans="7:26" ht="15.75" customHeight="1" x14ac:dyDescent="0.2">
      <c r="G579" s="6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7"/>
      <c r="X579" s="5"/>
      <c r="Y579" s="5"/>
      <c r="Z579" s="5"/>
    </row>
    <row r="580" spans="7:26" ht="15.75" customHeight="1" x14ac:dyDescent="0.2">
      <c r="G580" s="6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7"/>
      <c r="X580" s="5"/>
      <c r="Y580" s="5"/>
      <c r="Z580" s="5"/>
    </row>
    <row r="581" spans="7:26" ht="15.75" customHeight="1" x14ac:dyDescent="0.2">
      <c r="G581" s="6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7"/>
      <c r="X581" s="5"/>
      <c r="Y581" s="5"/>
      <c r="Z581" s="5"/>
    </row>
    <row r="582" spans="7:26" ht="15.75" customHeight="1" x14ac:dyDescent="0.2">
      <c r="G582" s="6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7"/>
      <c r="X582" s="5"/>
      <c r="Y582" s="5"/>
      <c r="Z582" s="5"/>
    </row>
    <row r="583" spans="7:26" ht="15.75" customHeight="1" x14ac:dyDescent="0.2">
      <c r="G583" s="6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7"/>
      <c r="X583" s="5"/>
      <c r="Y583" s="5"/>
      <c r="Z583" s="5"/>
    </row>
    <row r="584" spans="7:26" ht="15.75" customHeight="1" x14ac:dyDescent="0.2">
      <c r="G584" s="6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7"/>
      <c r="X584" s="5"/>
      <c r="Y584" s="5"/>
      <c r="Z584" s="5"/>
    </row>
    <row r="585" spans="7:26" ht="15.75" customHeight="1" x14ac:dyDescent="0.2">
      <c r="G585" s="6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7"/>
      <c r="X585" s="5"/>
      <c r="Y585" s="5"/>
      <c r="Z585" s="5"/>
    </row>
    <row r="586" spans="7:26" ht="15.75" customHeight="1" x14ac:dyDescent="0.2">
      <c r="G586" s="6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7"/>
      <c r="X586" s="5"/>
      <c r="Y586" s="5"/>
      <c r="Z586" s="5"/>
    </row>
    <row r="587" spans="7:26" ht="15.75" customHeight="1" x14ac:dyDescent="0.2">
      <c r="G587" s="6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7"/>
      <c r="X587" s="5"/>
      <c r="Y587" s="5"/>
      <c r="Z587" s="5"/>
    </row>
    <row r="588" spans="7:26" ht="15.75" customHeight="1" x14ac:dyDescent="0.2">
      <c r="G588" s="6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7"/>
      <c r="X588" s="5"/>
      <c r="Y588" s="5"/>
      <c r="Z588" s="5"/>
    </row>
    <row r="589" spans="7:26" ht="15.75" customHeight="1" x14ac:dyDescent="0.2">
      <c r="G589" s="6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7"/>
      <c r="X589" s="5"/>
      <c r="Y589" s="5"/>
      <c r="Z589" s="5"/>
    </row>
    <row r="590" spans="7:26" ht="15.75" customHeight="1" x14ac:dyDescent="0.2">
      <c r="G590" s="6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7"/>
      <c r="X590" s="5"/>
      <c r="Y590" s="5"/>
      <c r="Z590" s="5"/>
    </row>
    <row r="591" spans="7:26" ht="15.75" customHeight="1" x14ac:dyDescent="0.2">
      <c r="G591" s="6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7"/>
      <c r="X591" s="5"/>
      <c r="Y591" s="5"/>
      <c r="Z591" s="5"/>
    </row>
    <row r="592" spans="7:26" ht="15.75" customHeight="1" x14ac:dyDescent="0.2">
      <c r="G592" s="6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7"/>
      <c r="X592" s="5"/>
      <c r="Y592" s="5"/>
      <c r="Z592" s="5"/>
    </row>
    <row r="593" spans="7:26" ht="15.75" customHeight="1" x14ac:dyDescent="0.2">
      <c r="G593" s="6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7"/>
      <c r="X593" s="5"/>
      <c r="Y593" s="5"/>
      <c r="Z593" s="5"/>
    </row>
    <row r="594" spans="7:26" ht="15.75" customHeight="1" x14ac:dyDescent="0.2">
      <c r="G594" s="6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7"/>
      <c r="X594" s="5"/>
      <c r="Y594" s="5"/>
      <c r="Z594" s="5"/>
    </row>
    <row r="595" spans="7:26" ht="15.75" customHeight="1" x14ac:dyDescent="0.2">
      <c r="G595" s="6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7"/>
      <c r="X595" s="5"/>
      <c r="Y595" s="5"/>
      <c r="Z595" s="5"/>
    </row>
    <row r="596" spans="7:26" ht="15.75" customHeight="1" x14ac:dyDescent="0.2">
      <c r="G596" s="6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7"/>
      <c r="X596" s="5"/>
      <c r="Y596" s="5"/>
      <c r="Z596" s="5"/>
    </row>
    <row r="597" spans="7:26" ht="15.75" customHeight="1" x14ac:dyDescent="0.2">
      <c r="G597" s="6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7"/>
      <c r="X597" s="5"/>
      <c r="Y597" s="5"/>
      <c r="Z597" s="5"/>
    </row>
    <row r="598" spans="7:26" ht="15.75" customHeight="1" x14ac:dyDescent="0.2">
      <c r="G598" s="6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7"/>
      <c r="X598" s="5"/>
      <c r="Y598" s="5"/>
      <c r="Z598" s="5"/>
    </row>
    <row r="599" spans="7:26" ht="15.75" customHeight="1" x14ac:dyDescent="0.2">
      <c r="G599" s="6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7"/>
      <c r="X599" s="5"/>
      <c r="Y599" s="5"/>
      <c r="Z599" s="5"/>
    </row>
    <row r="600" spans="7:26" ht="15.75" customHeight="1" x14ac:dyDescent="0.2">
      <c r="G600" s="6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7"/>
      <c r="X600" s="5"/>
      <c r="Y600" s="5"/>
      <c r="Z600" s="5"/>
    </row>
    <row r="601" spans="7:26" ht="15.75" customHeight="1" x14ac:dyDescent="0.2">
      <c r="G601" s="6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7"/>
      <c r="X601" s="5"/>
      <c r="Y601" s="5"/>
      <c r="Z601" s="5"/>
    </row>
    <row r="602" spans="7:26" ht="15.75" customHeight="1" x14ac:dyDescent="0.2">
      <c r="G602" s="6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7"/>
      <c r="X602" s="5"/>
      <c r="Y602" s="5"/>
      <c r="Z602" s="5"/>
    </row>
    <row r="603" spans="7:26" ht="15.75" customHeight="1" x14ac:dyDescent="0.2">
      <c r="G603" s="6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7"/>
      <c r="X603" s="5"/>
      <c r="Y603" s="5"/>
      <c r="Z603" s="5"/>
    </row>
    <row r="604" spans="7:26" ht="15.75" customHeight="1" x14ac:dyDescent="0.2">
      <c r="G604" s="6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7"/>
      <c r="X604" s="5"/>
      <c r="Y604" s="5"/>
      <c r="Z604" s="5"/>
    </row>
    <row r="605" spans="7:26" ht="15.75" customHeight="1" x14ac:dyDescent="0.2">
      <c r="G605" s="6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7"/>
      <c r="X605" s="5"/>
      <c r="Y605" s="5"/>
      <c r="Z605" s="5"/>
    </row>
    <row r="606" spans="7:26" ht="15.75" customHeight="1" x14ac:dyDescent="0.2">
      <c r="G606" s="6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7"/>
      <c r="X606" s="5"/>
      <c r="Y606" s="5"/>
      <c r="Z606" s="5"/>
    </row>
    <row r="607" spans="7:26" ht="15.75" customHeight="1" x14ac:dyDescent="0.2">
      <c r="G607" s="6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7"/>
      <c r="X607" s="5"/>
      <c r="Y607" s="5"/>
      <c r="Z607" s="5"/>
    </row>
    <row r="608" spans="7:26" ht="15.75" customHeight="1" x14ac:dyDescent="0.2">
      <c r="G608" s="6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7"/>
      <c r="X608" s="5"/>
      <c r="Y608" s="5"/>
      <c r="Z608" s="5"/>
    </row>
    <row r="609" spans="7:26" ht="15.75" customHeight="1" x14ac:dyDescent="0.2">
      <c r="G609" s="6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7"/>
      <c r="X609" s="5"/>
      <c r="Y609" s="5"/>
      <c r="Z609" s="5"/>
    </row>
    <row r="610" spans="7:26" ht="15.75" customHeight="1" x14ac:dyDescent="0.2">
      <c r="G610" s="6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7"/>
      <c r="X610" s="5"/>
      <c r="Y610" s="5"/>
      <c r="Z610" s="5"/>
    </row>
    <row r="611" spans="7:26" ht="15.75" customHeight="1" x14ac:dyDescent="0.2">
      <c r="G611" s="6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7"/>
      <c r="X611" s="5"/>
      <c r="Y611" s="5"/>
      <c r="Z611" s="5"/>
    </row>
    <row r="612" spans="7:26" ht="15.75" customHeight="1" x14ac:dyDescent="0.2">
      <c r="G612" s="6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7"/>
      <c r="X612" s="5"/>
      <c r="Y612" s="5"/>
      <c r="Z612" s="5"/>
    </row>
    <row r="613" spans="7:26" ht="15.75" customHeight="1" x14ac:dyDescent="0.2">
      <c r="G613" s="6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7"/>
      <c r="X613" s="5"/>
      <c r="Y613" s="5"/>
      <c r="Z613" s="5"/>
    </row>
    <row r="614" spans="7:26" ht="15.75" customHeight="1" x14ac:dyDescent="0.2">
      <c r="G614" s="6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7"/>
      <c r="X614" s="5"/>
      <c r="Y614" s="5"/>
      <c r="Z614" s="5"/>
    </row>
    <row r="615" spans="7:26" ht="15.75" customHeight="1" x14ac:dyDescent="0.2">
      <c r="G615" s="6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7"/>
      <c r="X615" s="5"/>
      <c r="Y615" s="5"/>
      <c r="Z615" s="5"/>
    </row>
    <row r="616" spans="7:26" ht="15.75" customHeight="1" x14ac:dyDescent="0.2">
      <c r="G616" s="6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7"/>
      <c r="X616" s="5"/>
      <c r="Y616" s="5"/>
      <c r="Z616" s="5"/>
    </row>
    <row r="617" spans="7:26" ht="15.75" customHeight="1" x14ac:dyDescent="0.2">
      <c r="G617" s="6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7"/>
      <c r="X617" s="5"/>
      <c r="Y617" s="5"/>
      <c r="Z617" s="5"/>
    </row>
    <row r="618" spans="7:26" ht="15.75" customHeight="1" x14ac:dyDescent="0.2">
      <c r="G618" s="6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7"/>
      <c r="X618" s="5"/>
      <c r="Y618" s="5"/>
      <c r="Z618" s="5"/>
    </row>
    <row r="619" spans="7:26" ht="15.75" customHeight="1" x14ac:dyDescent="0.2">
      <c r="G619" s="6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7"/>
      <c r="X619" s="5"/>
      <c r="Y619" s="5"/>
      <c r="Z619" s="5"/>
    </row>
    <row r="620" spans="7:26" ht="15.75" customHeight="1" x14ac:dyDescent="0.2">
      <c r="G620" s="6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7"/>
      <c r="X620" s="5"/>
      <c r="Y620" s="5"/>
      <c r="Z620" s="5"/>
    </row>
    <row r="621" spans="7:26" ht="15.75" customHeight="1" x14ac:dyDescent="0.2">
      <c r="G621" s="6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7"/>
      <c r="X621" s="5"/>
      <c r="Y621" s="5"/>
      <c r="Z621" s="5"/>
    </row>
    <row r="622" spans="7:26" ht="15.75" customHeight="1" x14ac:dyDescent="0.2">
      <c r="G622" s="6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7"/>
      <c r="X622" s="5"/>
      <c r="Y622" s="5"/>
      <c r="Z622" s="5"/>
    </row>
    <row r="623" spans="7:26" ht="15.75" customHeight="1" x14ac:dyDescent="0.2">
      <c r="G623" s="6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7"/>
      <c r="X623" s="5"/>
      <c r="Y623" s="5"/>
      <c r="Z623" s="5"/>
    </row>
    <row r="624" spans="7:26" ht="15.75" customHeight="1" x14ac:dyDescent="0.2">
      <c r="G624" s="6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7"/>
      <c r="X624" s="5"/>
      <c r="Y624" s="5"/>
      <c r="Z624" s="5"/>
    </row>
    <row r="625" spans="7:26" ht="15.75" customHeight="1" x14ac:dyDescent="0.2">
      <c r="G625" s="6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7"/>
      <c r="X625" s="5"/>
      <c r="Y625" s="5"/>
      <c r="Z625" s="5"/>
    </row>
    <row r="626" spans="7:26" ht="15.75" customHeight="1" x14ac:dyDescent="0.2">
      <c r="G626" s="6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7"/>
      <c r="X626" s="5"/>
      <c r="Y626" s="5"/>
      <c r="Z626" s="5"/>
    </row>
    <row r="627" spans="7:26" ht="15.75" customHeight="1" x14ac:dyDescent="0.2">
      <c r="G627" s="6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7"/>
      <c r="X627" s="5"/>
      <c r="Y627" s="5"/>
      <c r="Z627" s="5"/>
    </row>
    <row r="628" spans="7:26" ht="15.75" customHeight="1" x14ac:dyDescent="0.2">
      <c r="G628" s="6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7"/>
      <c r="X628" s="5"/>
      <c r="Y628" s="5"/>
      <c r="Z628" s="5"/>
    </row>
    <row r="629" spans="7:26" ht="15.75" customHeight="1" x14ac:dyDescent="0.2">
      <c r="G629" s="6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7"/>
      <c r="X629" s="5"/>
      <c r="Y629" s="5"/>
      <c r="Z629" s="5"/>
    </row>
    <row r="630" spans="7:26" ht="15.75" customHeight="1" x14ac:dyDescent="0.2">
      <c r="G630" s="6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7"/>
      <c r="X630" s="5"/>
      <c r="Y630" s="5"/>
      <c r="Z630" s="5"/>
    </row>
    <row r="631" spans="7:26" ht="15.75" customHeight="1" x14ac:dyDescent="0.2">
      <c r="G631" s="6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7"/>
      <c r="X631" s="5"/>
      <c r="Y631" s="5"/>
      <c r="Z631" s="5"/>
    </row>
    <row r="632" spans="7:26" ht="15.75" customHeight="1" x14ac:dyDescent="0.2">
      <c r="G632" s="6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7"/>
      <c r="X632" s="5"/>
      <c r="Y632" s="5"/>
      <c r="Z632" s="5"/>
    </row>
    <row r="633" spans="7:26" ht="15.75" customHeight="1" x14ac:dyDescent="0.2">
      <c r="G633" s="6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7"/>
      <c r="X633" s="5"/>
      <c r="Y633" s="5"/>
      <c r="Z633" s="5"/>
    </row>
    <row r="634" spans="7:26" ht="15.75" customHeight="1" x14ac:dyDescent="0.2">
      <c r="G634" s="6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7"/>
      <c r="X634" s="5"/>
      <c r="Y634" s="5"/>
      <c r="Z634" s="5"/>
    </row>
    <row r="635" spans="7:26" ht="15.75" customHeight="1" x14ac:dyDescent="0.2">
      <c r="G635" s="6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7"/>
      <c r="X635" s="5"/>
      <c r="Y635" s="5"/>
      <c r="Z635" s="5"/>
    </row>
    <row r="636" spans="7:26" ht="15.75" customHeight="1" x14ac:dyDescent="0.2">
      <c r="G636" s="6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7"/>
      <c r="X636" s="5"/>
      <c r="Y636" s="5"/>
      <c r="Z636" s="5"/>
    </row>
    <row r="637" spans="7:26" ht="15.75" customHeight="1" x14ac:dyDescent="0.2">
      <c r="G637" s="6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7"/>
      <c r="X637" s="5"/>
      <c r="Y637" s="5"/>
      <c r="Z637" s="5"/>
    </row>
    <row r="638" spans="7:26" ht="15.75" customHeight="1" x14ac:dyDescent="0.2">
      <c r="G638" s="6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7"/>
      <c r="X638" s="5"/>
      <c r="Y638" s="5"/>
      <c r="Z638" s="5"/>
    </row>
    <row r="639" spans="7:26" ht="15.75" customHeight="1" x14ac:dyDescent="0.2">
      <c r="G639" s="6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7"/>
      <c r="X639" s="5"/>
      <c r="Y639" s="5"/>
      <c r="Z639" s="5"/>
    </row>
    <row r="640" spans="7:26" ht="15.75" customHeight="1" x14ac:dyDescent="0.2">
      <c r="G640" s="6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7"/>
      <c r="X640" s="5"/>
      <c r="Y640" s="5"/>
      <c r="Z640" s="5"/>
    </row>
    <row r="641" spans="7:26" ht="15.75" customHeight="1" x14ac:dyDescent="0.2">
      <c r="G641" s="6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7"/>
      <c r="X641" s="5"/>
      <c r="Y641" s="5"/>
      <c r="Z641" s="5"/>
    </row>
    <row r="642" spans="7:26" ht="15.75" customHeight="1" x14ac:dyDescent="0.2">
      <c r="G642" s="6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7"/>
      <c r="X642" s="5"/>
      <c r="Y642" s="5"/>
      <c r="Z642" s="5"/>
    </row>
    <row r="643" spans="7:26" ht="15.75" customHeight="1" x14ac:dyDescent="0.2">
      <c r="G643" s="6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7"/>
      <c r="X643" s="5"/>
      <c r="Y643" s="5"/>
      <c r="Z643" s="5"/>
    </row>
    <row r="644" spans="7:26" ht="15.75" customHeight="1" x14ac:dyDescent="0.2">
      <c r="G644" s="6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7"/>
      <c r="X644" s="5"/>
      <c r="Y644" s="5"/>
      <c r="Z644" s="5"/>
    </row>
    <row r="645" spans="7:26" ht="15.75" customHeight="1" x14ac:dyDescent="0.2">
      <c r="G645" s="6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7"/>
      <c r="X645" s="5"/>
      <c r="Y645" s="5"/>
      <c r="Z645" s="5"/>
    </row>
    <row r="646" spans="7:26" ht="15.75" customHeight="1" x14ac:dyDescent="0.2">
      <c r="G646" s="6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7"/>
      <c r="X646" s="5"/>
      <c r="Y646" s="5"/>
      <c r="Z646" s="5"/>
    </row>
    <row r="647" spans="7:26" ht="15.75" customHeight="1" x14ac:dyDescent="0.2">
      <c r="G647" s="6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7"/>
      <c r="X647" s="5"/>
      <c r="Y647" s="5"/>
      <c r="Z647" s="5"/>
    </row>
    <row r="648" spans="7:26" ht="15.75" customHeight="1" x14ac:dyDescent="0.2">
      <c r="G648" s="6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7"/>
      <c r="X648" s="5"/>
      <c r="Y648" s="5"/>
      <c r="Z648" s="5"/>
    </row>
    <row r="649" spans="7:26" ht="15.75" customHeight="1" x14ac:dyDescent="0.2">
      <c r="G649" s="6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7"/>
      <c r="X649" s="5"/>
      <c r="Y649" s="5"/>
      <c r="Z649" s="5"/>
    </row>
    <row r="650" spans="7:26" ht="15.75" customHeight="1" x14ac:dyDescent="0.2">
      <c r="G650" s="6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7"/>
      <c r="X650" s="5"/>
      <c r="Y650" s="5"/>
      <c r="Z650" s="5"/>
    </row>
    <row r="651" spans="7:26" ht="15.75" customHeight="1" x14ac:dyDescent="0.2">
      <c r="G651" s="6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7"/>
      <c r="X651" s="5"/>
      <c r="Y651" s="5"/>
      <c r="Z651" s="5"/>
    </row>
    <row r="652" spans="7:26" ht="15.75" customHeight="1" x14ac:dyDescent="0.2">
      <c r="G652" s="6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7"/>
      <c r="X652" s="5"/>
      <c r="Y652" s="5"/>
      <c r="Z652" s="5"/>
    </row>
    <row r="653" spans="7:26" ht="15.75" customHeight="1" x14ac:dyDescent="0.2">
      <c r="G653" s="6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7"/>
      <c r="X653" s="5"/>
      <c r="Y653" s="5"/>
      <c r="Z653" s="5"/>
    </row>
    <row r="654" spans="7:26" ht="15.75" customHeight="1" x14ac:dyDescent="0.2">
      <c r="G654" s="6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7"/>
      <c r="X654" s="5"/>
      <c r="Y654" s="5"/>
      <c r="Z654" s="5"/>
    </row>
    <row r="655" spans="7:26" ht="15.75" customHeight="1" x14ac:dyDescent="0.2">
      <c r="G655" s="6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7"/>
      <c r="X655" s="5"/>
      <c r="Y655" s="5"/>
      <c r="Z655" s="5"/>
    </row>
    <row r="656" spans="7:26" ht="15.75" customHeight="1" x14ac:dyDescent="0.2">
      <c r="G656" s="6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7"/>
      <c r="X656" s="5"/>
      <c r="Y656" s="5"/>
      <c r="Z656" s="5"/>
    </row>
    <row r="657" spans="7:26" ht="15.75" customHeight="1" x14ac:dyDescent="0.2">
      <c r="G657" s="6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7"/>
      <c r="X657" s="5"/>
      <c r="Y657" s="5"/>
      <c r="Z657" s="5"/>
    </row>
    <row r="658" spans="7:26" ht="15.75" customHeight="1" x14ac:dyDescent="0.2">
      <c r="G658" s="6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7"/>
      <c r="X658" s="5"/>
      <c r="Y658" s="5"/>
      <c r="Z658" s="5"/>
    </row>
    <row r="659" spans="7:26" ht="15.75" customHeight="1" x14ac:dyDescent="0.2">
      <c r="G659" s="6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7"/>
      <c r="X659" s="5"/>
      <c r="Y659" s="5"/>
      <c r="Z659" s="5"/>
    </row>
    <row r="660" spans="7:26" ht="15.75" customHeight="1" x14ac:dyDescent="0.2">
      <c r="G660" s="6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7"/>
      <c r="X660" s="5"/>
      <c r="Y660" s="5"/>
      <c r="Z660" s="5"/>
    </row>
    <row r="661" spans="7:26" ht="15.75" customHeight="1" x14ac:dyDescent="0.2">
      <c r="G661" s="6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7"/>
      <c r="X661" s="5"/>
      <c r="Y661" s="5"/>
      <c r="Z661" s="5"/>
    </row>
    <row r="662" spans="7:26" ht="15.75" customHeight="1" x14ac:dyDescent="0.2">
      <c r="G662" s="6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7"/>
      <c r="X662" s="5"/>
      <c r="Y662" s="5"/>
      <c r="Z662" s="5"/>
    </row>
    <row r="663" spans="7:26" ht="15.75" customHeight="1" x14ac:dyDescent="0.2">
      <c r="G663" s="6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7"/>
      <c r="X663" s="5"/>
      <c r="Y663" s="5"/>
      <c r="Z663" s="5"/>
    </row>
    <row r="664" spans="7:26" ht="15.75" customHeight="1" x14ac:dyDescent="0.2">
      <c r="G664" s="6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7"/>
      <c r="X664" s="5"/>
      <c r="Y664" s="5"/>
      <c r="Z664" s="5"/>
    </row>
    <row r="665" spans="7:26" ht="15.75" customHeight="1" x14ac:dyDescent="0.2">
      <c r="G665" s="6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7"/>
      <c r="X665" s="5"/>
      <c r="Y665" s="5"/>
      <c r="Z665" s="5"/>
    </row>
    <row r="666" spans="7:26" ht="15.75" customHeight="1" x14ac:dyDescent="0.2">
      <c r="G666" s="6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7"/>
      <c r="X666" s="5"/>
      <c r="Y666" s="5"/>
      <c r="Z666" s="5"/>
    </row>
    <row r="667" spans="7:26" ht="15.75" customHeight="1" x14ac:dyDescent="0.2">
      <c r="G667" s="6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7"/>
      <c r="X667" s="5"/>
      <c r="Y667" s="5"/>
      <c r="Z667" s="5"/>
    </row>
    <row r="668" spans="7:26" ht="15.75" customHeight="1" x14ac:dyDescent="0.2">
      <c r="G668" s="6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7"/>
      <c r="X668" s="5"/>
      <c r="Y668" s="5"/>
      <c r="Z668" s="5"/>
    </row>
    <row r="669" spans="7:26" ht="15.75" customHeight="1" x14ac:dyDescent="0.2">
      <c r="G669" s="6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7"/>
      <c r="X669" s="5"/>
      <c r="Y669" s="5"/>
      <c r="Z669" s="5"/>
    </row>
    <row r="670" spans="7:26" ht="15.75" customHeight="1" x14ac:dyDescent="0.2">
      <c r="G670" s="6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7"/>
      <c r="X670" s="5"/>
      <c r="Y670" s="5"/>
      <c r="Z670" s="5"/>
    </row>
    <row r="671" spans="7:26" ht="15.75" customHeight="1" x14ac:dyDescent="0.2">
      <c r="G671" s="6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7"/>
      <c r="X671" s="5"/>
      <c r="Y671" s="5"/>
      <c r="Z671" s="5"/>
    </row>
    <row r="672" spans="7:26" ht="15.75" customHeight="1" x14ac:dyDescent="0.2">
      <c r="G672" s="6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7"/>
      <c r="X672" s="5"/>
      <c r="Y672" s="5"/>
      <c r="Z672" s="5"/>
    </row>
    <row r="673" spans="7:26" ht="15.75" customHeight="1" x14ac:dyDescent="0.2">
      <c r="G673" s="6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7"/>
      <c r="X673" s="5"/>
      <c r="Y673" s="5"/>
      <c r="Z673" s="5"/>
    </row>
    <row r="674" spans="7:26" ht="15.75" customHeight="1" x14ac:dyDescent="0.2">
      <c r="G674" s="6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7"/>
      <c r="X674" s="5"/>
      <c r="Y674" s="5"/>
      <c r="Z674" s="5"/>
    </row>
    <row r="675" spans="7:26" ht="15.75" customHeight="1" x14ac:dyDescent="0.2">
      <c r="G675" s="6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7"/>
      <c r="X675" s="5"/>
      <c r="Y675" s="5"/>
      <c r="Z675" s="5"/>
    </row>
    <row r="676" spans="7:26" ht="15.75" customHeight="1" x14ac:dyDescent="0.2">
      <c r="G676" s="6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7"/>
      <c r="X676" s="5"/>
      <c r="Y676" s="5"/>
      <c r="Z676" s="5"/>
    </row>
    <row r="677" spans="7:26" ht="15.75" customHeight="1" x14ac:dyDescent="0.2">
      <c r="G677" s="6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7"/>
      <c r="X677" s="5"/>
      <c r="Y677" s="5"/>
      <c r="Z677" s="5"/>
    </row>
    <row r="678" spans="7:26" ht="15.75" customHeight="1" x14ac:dyDescent="0.2">
      <c r="G678" s="6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7"/>
      <c r="X678" s="5"/>
      <c r="Y678" s="5"/>
      <c r="Z678" s="5"/>
    </row>
    <row r="679" spans="7:26" ht="15.75" customHeight="1" x14ac:dyDescent="0.2">
      <c r="G679" s="6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7"/>
      <c r="X679" s="5"/>
      <c r="Y679" s="5"/>
      <c r="Z679" s="5"/>
    </row>
    <row r="680" spans="7:26" ht="15.75" customHeight="1" x14ac:dyDescent="0.2">
      <c r="G680" s="6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7"/>
      <c r="X680" s="5"/>
      <c r="Y680" s="5"/>
      <c r="Z680" s="5"/>
    </row>
    <row r="681" spans="7:26" ht="15.75" customHeight="1" x14ac:dyDescent="0.2">
      <c r="G681" s="6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7"/>
      <c r="X681" s="5"/>
      <c r="Y681" s="5"/>
      <c r="Z681" s="5"/>
    </row>
    <row r="682" spans="7:26" ht="15.75" customHeight="1" x14ac:dyDescent="0.2">
      <c r="G682" s="6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7"/>
      <c r="X682" s="5"/>
      <c r="Y682" s="5"/>
      <c r="Z682" s="5"/>
    </row>
    <row r="683" spans="7:26" ht="15.75" customHeight="1" x14ac:dyDescent="0.2">
      <c r="G683" s="6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7"/>
      <c r="X683" s="5"/>
      <c r="Y683" s="5"/>
      <c r="Z683" s="5"/>
    </row>
    <row r="684" spans="7:26" ht="15.75" customHeight="1" x14ac:dyDescent="0.2">
      <c r="G684" s="6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7"/>
      <c r="X684" s="5"/>
      <c r="Y684" s="5"/>
      <c r="Z684" s="5"/>
    </row>
    <row r="685" spans="7:26" ht="15.75" customHeight="1" x14ac:dyDescent="0.2">
      <c r="G685" s="6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7"/>
      <c r="X685" s="5"/>
      <c r="Y685" s="5"/>
      <c r="Z685" s="5"/>
    </row>
    <row r="686" spans="7:26" ht="15.75" customHeight="1" x14ac:dyDescent="0.2">
      <c r="G686" s="6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7"/>
      <c r="X686" s="5"/>
      <c r="Y686" s="5"/>
      <c r="Z686" s="5"/>
    </row>
    <row r="687" spans="7:26" ht="15.75" customHeight="1" x14ac:dyDescent="0.2">
      <c r="G687" s="6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7"/>
      <c r="X687" s="5"/>
      <c r="Y687" s="5"/>
      <c r="Z687" s="5"/>
    </row>
    <row r="688" spans="7:26" ht="15.75" customHeight="1" x14ac:dyDescent="0.2">
      <c r="G688" s="6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7"/>
      <c r="X688" s="5"/>
      <c r="Y688" s="5"/>
      <c r="Z688" s="5"/>
    </row>
    <row r="689" spans="7:26" ht="15.75" customHeight="1" x14ac:dyDescent="0.2">
      <c r="G689" s="6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7"/>
      <c r="X689" s="5"/>
      <c r="Y689" s="5"/>
      <c r="Z689" s="5"/>
    </row>
    <row r="690" spans="7:26" ht="15.75" customHeight="1" x14ac:dyDescent="0.2">
      <c r="G690" s="6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7"/>
      <c r="X690" s="5"/>
      <c r="Y690" s="5"/>
      <c r="Z690" s="5"/>
    </row>
    <row r="691" spans="7:26" ht="15.75" customHeight="1" x14ac:dyDescent="0.2">
      <c r="G691" s="6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7"/>
      <c r="X691" s="5"/>
      <c r="Y691" s="5"/>
      <c r="Z691" s="5"/>
    </row>
    <row r="692" spans="7:26" ht="15.75" customHeight="1" x14ac:dyDescent="0.2">
      <c r="G692" s="6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7"/>
      <c r="X692" s="5"/>
      <c r="Y692" s="5"/>
      <c r="Z692" s="5"/>
    </row>
    <row r="693" spans="7:26" ht="15.75" customHeight="1" x14ac:dyDescent="0.2">
      <c r="G693" s="6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7"/>
      <c r="X693" s="5"/>
      <c r="Y693" s="5"/>
      <c r="Z693" s="5"/>
    </row>
    <row r="694" spans="7:26" ht="15.75" customHeight="1" x14ac:dyDescent="0.2">
      <c r="G694" s="6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7"/>
      <c r="X694" s="5"/>
      <c r="Y694" s="5"/>
      <c r="Z694" s="5"/>
    </row>
    <row r="695" spans="7:26" ht="15.75" customHeight="1" x14ac:dyDescent="0.2">
      <c r="G695" s="6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7"/>
      <c r="X695" s="5"/>
      <c r="Y695" s="5"/>
      <c r="Z695" s="5"/>
    </row>
    <row r="696" spans="7:26" ht="15.75" customHeight="1" x14ac:dyDescent="0.2">
      <c r="G696" s="6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7"/>
      <c r="X696" s="5"/>
      <c r="Y696" s="5"/>
      <c r="Z696" s="5"/>
    </row>
    <row r="697" spans="7:26" ht="15.75" customHeight="1" x14ac:dyDescent="0.2">
      <c r="G697" s="6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7"/>
      <c r="X697" s="5"/>
      <c r="Y697" s="5"/>
      <c r="Z697" s="5"/>
    </row>
    <row r="698" spans="7:26" ht="15.75" customHeight="1" x14ac:dyDescent="0.2">
      <c r="G698" s="6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7"/>
      <c r="X698" s="5"/>
      <c r="Y698" s="5"/>
      <c r="Z698" s="5"/>
    </row>
    <row r="699" spans="7:26" ht="15.75" customHeight="1" x14ac:dyDescent="0.2">
      <c r="G699" s="6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7"/>
      <c r="X699" s="5"/>
      <c r="Y699" s="5"/>
      <c r="Z699" s="5"/>
    </row>
    <row r="700" spans="7:26" ht="15.75" customHeight="1" x14ac:dyDescent="0.2">
      <c r="G700" s="6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7"/>
      <c r="X700" s="5"/>
      <c r="Y700" s="5"/>
      <c r="Z700" s="5"/>
    </row>
    <row r="701" spans="7:26" ht="15.75" customHeight="1" x14ac:dyDescent="0.2">
      <c r="G701" s="6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7"/>
      <c r="X701" s="5"/>
      <c r="Y701" s="5"/>
      <c r="Z701" s="5"/>
    </row>
    <row r="702" spans="7:26" ht="15.75" customHeight="1" x14ac:dyDescent="0.2">
      <c r="G702" s="6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7"/>
      <c r="X702" s="5"/>
      <c r="Y702" s="5"/>
      <c r="Z702" s="5"/>
    </row>
    <row r="703" spans="7:26" ht="15.75" customHeight="1" x14ac:dyDescent="0.2">
      <c r="G703" s="6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7"/>
      <c r="X703" s="5"/>
      <c r="Y703" s="5"/>
      <c r="Z703" s="5"/>
    </row>
    <row r="704" spans="7:26" ht="15.75" customHeight="1" x14ac:dyDescent="0.2">
      <c r="G704" s="6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7"/>
      <c r="X704" s="5"/>
      <c r="Y704" s="5"/>
      <c r="Z704" s="5"/>
    </row>
    <row r="705" spans="7:26" ht="15.75" customHeight="1" x14ac:dyDescent="0.2">
      <c r="G705" s="6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7"/>
      <c r="X705" s="5"/>
      <c r="Y705" s="5"/>
      <c r="Z705" s="5"/>
    </row>
    <row r="706" spans="7:26" ht="15.75" customHeight="1" x14ac:dyDescent="0.2">
      <c r="G706" s="6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7"/>
      <c r="X706" s="5"/>
      <c r="Y706" s="5"/>
      <c r="Z706" s="5"/>
    </row>
    <row r="707" spans="7:26" ht="15.75" customHeight="1" x14ac:dyDescent="0.2">
      <c r="G707" s="6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7"/>
      <c r="X707" s="5"/>
      <c r="Y707" s="5"/>
      <c r="Z707" s="5"/>
    </row>
    <row r="708" spans="7:26" ht="15.75" customHeight="1" x14ac:dyDescent="0.2">
      <c r="G708" s="6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7"/>
      <c r="X708" s="5"/>
      <c r="Y708" s="5"/>
      <c r="Z708" s="5"/>
    </row>
    <row r="709" spans="7:26" ht="15.75" customHeight="1" x14ac:dyDescent="0.2">
      <c r="G709" s="6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7"/>
      <c r="X709" s="5"/>
      <c r="Y709" s="5"/>
      <c r="Z709" s="5"/>
    </row>
    <row r="710" spans="7:26" ht="15.75" customHeight="1" x14ac:dyDescent="0.2">
      <c r="G710" s="6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7"/>
      <c r="X710" s="5"/>
      <c r="Y710" s="5"/>
      <c r="Z710" s="5"/>
    </row>
    <row r="711" spans="7:26" ht="15.75" customHeight="1" x14ac:dyDescent="0.2">
      <c r="G711" s="6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7"/>
      <c r="X711" s="5"/>
      <c r="Y711" s="5"/>
      <c r="Z711" s="5"/>
    </row>
    <row r="712" spans="7:26" ht="15.75" customHeight="1" x14ac:dyDescent="0.2">
      <c r="G712" s="6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7"/>
      <c r="X712" s="5"/>
      <c r="Y712" s="5"/>
      <c r="Z712" s="5"/>
    </row>
    <row r="713" spans="7:26" ht="15.75" customHeight="1" x14ac:dyDescent="0.2">
      <c r="G713" s="6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7"/>
      <c r="X713" s="5"/>
      <c r="Y713" s="5"/>
      <c r="Z713" s="5"/>
    </row>
    <row r="714" spans="7:26" ht="15.75" customHeight="1" x14ac:dyDescent="0.2">
      <c r="G714" s="6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7"/>
      <c r="X714" s="5"/>
      <c r="Y714" s="5"/>
      <c r="Z714" s="5"/>
    </row>
    <row r="715" spans="7:26" ht="15.75" customHeight="1" x14ac:dyDescent="0.2">
      <c r="G715" s="6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7"/>
      <c r="X715" s="5"/>
      <c r="Y715" s="5"/>
      <c r="Z715" s="5"/>
    </row>
    <row r="716" spans="7:26" ht="15.75" customHeight="1" x14ac:dyDescent="0.2">
      <c r="G716" s="6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7"/>
      <c r="X716" s="5"/>
      <c r="Y716" s="5"/>
      <c r="Z716" s="5"/>
    </row>
    <row r="717" spans="7:26" ht="15.75" customHeight="1" x14ac:dyDescent="0.2">
      <c r="G717" s="6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7"/>
      <c r="X717" s="5"/>
      <c r="Y717" s="5"/>
      <c r="Z717" s="5"/>
    </row>
    <row r="718" spans="7:26" ht="15.75" customHeight="1" x14ac:dyDescent="0.2">
      <c r="G718" s="6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7"/>
      <c r="X718" s="5"/>
      <c r="Y718" s="5"/>
      <c r="Z718" s="5"/>
    </row>
    <row r="719" spans="7:26" ht="15.75" customHeight="1" x14ac:dyDescent="0.2">
      <c r="G719" s="6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7"/>
      <c r="X719" s="5"/>
      <c r="Y719" s="5"/>
      <c r="Z719" s="5"/>
    </row>
    <row r="720" spans="7:26" ht="15.75" customHeight="1" x14ac:dyDescent="0.2">
      <c r="G720" s="6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7"/>
      <c r="X720" s="5"/>
      <c r="Y720" s="5"/>
      <c r="Z720" s="5"/>
    </row>
    <row r="721" spans="7:26" ht="15.75" customHeight="1" x14ac:dyDescent="0.2">
      <c r="G721" s="6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7"/>
      <c r="X721" s="5"/>
      <c r="Y721" s="5"/>
      <c r="Z721" s="5"/>
    </row>
    <row r="722" spans="7:26" ht="15.75" customHeight="1" x14ac:dyDescent="0.2">
      <c r="G722" s="6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7"/>
      <c r="X722" s="5"/>
      <c r="Y722" s="5"/>
      <c r="Z722" s="5"/>
    </row>
    <row r="723" spans="7:26" ht="15.75" customHeight="1" x14ac:dyDescent="0.2">
      <c r="G723" s="6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7"/>
      <c r="X723" s="5"/>
      <c r="Y723" s="5"/>
      <c r="Z723" s="5"/>
    </row>
    <row r="724" spans="7:26" ht="15.75" customHeight="1" x14ac:dyDescent="0.2">
      <c r="G724" s="6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7"/>
      <c r="X724" s="5"/>
      <c r="Y724" s="5"/>
      <c r="Z724" s="5"/>
    </row>
    <row r="725" spans="7:26" ht="15.75" customHeight="1" x14ac:dyDescent="0.2">
      <c r="G725" s="6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7"/>
      <c r="X725" s="5"/>
      <c r="Y725" s="5"/>
      <c r="Z725" s="5"/>
    </row>
    <row r="726" spans="7:26" ht="15.75" customHeight="1" x14ac:dyDescent="0.2">
      <c r="G726" s="6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7"/>
      <c r="X726" s="5"/>
      <c r="Y726" s="5"/>
      <c r="Z726" s="5"/>
    </row>
    <row r="727" spans="7:26" ht="15.75" customHeight="1" x14ac:dyDescent="0.2">
      <c r="G727" s="6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7"/>
      <c r="X727" s="5"/>
      <c r="Y727" s="5"/>
      <c r="Z727" s="5"/>
    </row>
    <row r="728" spans="7:26" ht="15.75" customHeight="1" x14ac:dyDescent="0.2">
      <c r="G728" s="6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7"/>
      <c r="X728" s="5"/>
      <c r="Y728" s="5"/>
      <c r="Z728" s="5"/>
    </row>
    <row r="729" spans="7:26" ht="15.75" customHeight="1" x14ac:dyDescent="0.2">
      <c r="G729" s="6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7"/>
      <c r="X729" s="5"/>
      <c r="Y729" s="5"/>
      <c r="Z729" s="5"/>
    </row>
    <row r="730" spans="7:26" ht="15.75" customHeight="1" x14ac:dyDescent="0.2">
      <c r="G730" s="6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7"/>
      <c r="X730" s="5"/>
      <c r="Y730" s="5"/>
      <c r="Z730" s="5"/>
    </row>
    <row r="731" spans="7:26" ht="15.75" customHeight="1" x14ac:dyDescent="0.2">
      <c r="G731" s="6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7"/>
      <c r="X731" s="5"/>
      <c r="Y731" s="5"/>
      <c r="Z731" s="5"/>
    </row>
    <row r="732" spans="7:26" ht="15.75" customHeight="1" x14ac:dyDescent="0.2">
      <c r="G732" s="6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7"/>
      <c r="X732" s="5"/>
      <c r="Y732" s="5"/>
      <c r="Z732" s="5"/>
    </row>
    <row r="733" spans="7:26" ht="15.75" customHeight="1" x14ac:dyDescent="0.2">
      <c r="G733" s="6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7"/>
      <c r="X733" s="5"/>
      <c r="Y733" s="5"/>
      <c r="Z733" s="5"/>
    </row>
    <row r="734" spans="7:26" ht="15.75" customHeight="1" x14ac:dyDescent="0.2">
      <c r="G734" s="6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7"/>
      <c r="X734" s="5"/>
      <c r="Y734" s="5"/>
      <c r="Z734" s="5"/>
    </row>
    <row r="735" spans="7:26" ht="15.75" customHeight="1" x14ac:dyDescent="0.2">
      <c r="G735" s="6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7"/>
      <c r="X735" s="5"/>
      <c r="Y735" s="5"/>
      <c r="Z735" s="5"/>
    </row>
    <row r="736" spans="7:26" ht="15.75" customHeight="1" x14ac:dyDescent="0.2">
      <c r="G736" s="6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7"/>
      <c r="X736" s="5"/>
      <c r="Y736" s="5"/>
      <c r="Z736" s="5"/>
    </row>
    <row r="737" spans="7:26" ht="15.75" customHeight="1" x14ac:dyDescent="0.2">
      <c r="G737" s="6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7"/>
      <c r="X737" s="5"/>
      <c r="Y737" s="5"/>
      <c r="Z737" s="5"/>
    </row>
    <row r="738" spans="7:26" ht="15.75" customHeight="1" x14ac:dyDescent="0.2">
      <c r="G738" s="6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7"/>
      <c r="X738" s="5"/>
      <c r="Y738" s="5"/>
      <c r="Z738" s="5"/>
    </row>
    <row r="739" spans="7:26" ht="15.75" customHeight="1" x14ac:dyDescent="0.2">
      <c r="G739" s="6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7"/>
      <c r="X739" s="5"/>
      <c r="Y739" s="5"/>
      <c r="Z739" s="5"/>
    </row>
    <row r="740" spans="7:26" ht="15.75" customHeight="1" x14ac:dyDescent="0.2">
      <c r="G740" s="6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7"/>
      <c r="X740" s="5"/>
      <c r="Y740" s="5"/>
      <c r="Z740" s="5"/>
    </row>
    <row r="741" spans="7:26" ht="15.75" customHeight="1" x14ac:dyDescent="0.2">
      <c r="G741" s="6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7"/>
      <c r="X741" s="5"/>
      <c r="Y741" s="5"/>
      <c r="Z741" s="5"/>
    </row>
    <row r="742" spans="7:26" ht="15.75" customHeight="1" x14ac:dyDescent="0.2">
      <c r="G742" s="6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7"/>
      <c r="X742" s="5"/>
      <c r="Y742" s="5"/>
      <c r="Z742" s="5"/>
    </row>
    <row r="743" spans="7:26" ht="15.75" customHeight="1" x14ac:dyDescent="0.2">
      <c r="G743" s="6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7"/>
      <c r="X743" s="5"/>
      <c r="Y743" s="5"/>
      <c r="Z743" s="5"/>
    </row>
    <row r="744" spans="7:26" ht="15.75" customHeight="1" x14ac:dyDescent="0.2">
      <c r="G744" s="6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7"/>
      <c r="X744" s="5"/>
      <c r="Y744" s="5"/>
      <c r="Z744" s="5"/>
    </row>
    <row r="745" spans="7:26" ht="15.75" customHeight="1" x14ac:dyDescent="0.2">
      <c r="G745" s="6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7"/>
      <c r="X745" s="5"/>
      <c r="Y745" s="5"/>
      <c r="Z745" s="5"/>
    </row>
    <row r="746" spans="7:26" ht="15.75" customHeight="1" x14ac:dyDescent="0.2">
      <c r="G746" s="6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7"/>
      <c r="X746" s="5"/>
      <c r="Y746" s="5"/>
      <c r="Z746" s="5"/>
    </row>
    <row r="747" spans="7:26" ht="15.75" customHeight="1" x14ac:dyDescent="0.2">
      <c r="G747" s="6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7"/>
      <c r="X747" s="5"/>
      <c r="Y747" s="5"/>
      <c r="Z747" s="5"/>
    </row>
    <row r="748" spans="7:26" ht="15.75" customHeight="1" x14ac:dyDescent="0.2">
      <c r="G748" s="6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7"/>
      <c r="X748" s="5"/>
      <c r="Y748" s="5"/>
      <c r="Z748" s="5"/>
    </row>
    <row r="749" spans="7:26" ht="15.75" customHeight="1" x14ac:dyDescent="0.2">
      <c r="G749" s="6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7"/>
      <c r="X749" s="5"/>
      <c r="Y749" s="5"/>
      <c r="Z749" s="5"/>
    </row>
    <row r="750" spans="7:26" ht="15.75" customHeight="1" x14ac:dyDescent="0.2">
      <c r="G750" s="6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7"/>
      <c r="X750" s="5"/>
      <c r="Y750" s="5"/>
      <c r="Z750" s="5"/>
    </row>
    <row r="751" spans="7:26" ht="15.75" customHeight="1" x14ac:dyDescent="0.2">
      <c r="G751" s="6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7"/>
      <c r="X751" s="5"/>
      <c r="Y751" s="5"/>
      <c r="Z751" s="5"/>
    </row>
    <row r="752" spans="7:26" ht="15.75" customHeight="1" x14ac:dyDescent="0.2">
      <c r="G752" s="6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7"/>
      <c r="X752" s="5"/>
      <c r="Y752" s="5"/>
      <c r="Z752" s="5"/>
    </row>
    <row r="753" spans="7:26" ht="15.75" customHeight="1" x14ac:dyDescent="0.2">
      <c r="G753" s="6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7"/>
      <c r="X753" s="5"/>
      <c r="Y753" s="5"/>
      <c r="Z753" s="5"/>
    </row>
    <row r="754" spans="7:26" ht="15.75" customHeight="1" x14ac:dyDescent="0.2">
      <c r="G754" s="6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7"/>
      <c r="X754" s="5"/>
      <c r="Y754" s="5"/>
      <c r="Z754" s="5"/>
    </row>
    <row r="755" spans="7:26" ht="15.75" customHeight="1" x14ac:dyDescent="0.2">
      <c r="G755" s="6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7"/>
      <c r="X755" s="5"/>
      <c r="Y755" s="5"/>
      <c r="Z755" s="5"/>
    </row>
    <row r="756" spans="7:26" ht="15.75" customHeight="1" x14ac:dyDescent="0.2">
      <c r="G756" s="6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7"/>
      <c r="X756" s="5"/>
      <c r="Y756" s="5"/>
      <c r="Z756" s="5"/>
    </row>
    <row r="757" spans="7:26" ht="15.75" customHeight="1" x14ac:dyDescent="0.2">
      <c r="G757" s="6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7"/>
      <c r="X757" s="5"/>
      <c r="Y757" s="5"/>
      <c r="Z757" s="5"/>
    </row>
    <row r="758" spans="7:26" ht="15.75" customHeight="1" x14ac:dyDescent="0.2">
      <c r="G758" s="6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7"/>
      <c r="X758" s="5"/>
      <c r="Y758" s="5"/>
      <c r="Z758" s="5"/>
    </row>
    <row r="759" spans="7:26" ht="15.75" customHeight="1" x14ac:dyDescent="0.2">
      <c r="G759" s="6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7"/>
      <c r="X759" s="5"/>
      <c r="Y759" s="5"/>
      <c r="Z759" s="5"/>
    </row>
    <row r="760" spans="7:26" ht="15.75" customHeight="1" x14ac:dyDescent="0.2">
      <c r="G760" s="6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7"/>
      <c r="X760" s="5"/>
      <c r="Y760" s="5"/>
      <c r="Z760" s="5"/>
    </row>
    <row r="761" spans="7:26" ht="15.75" customHeight="1" x14ac:dyDescent="0.2">
      <c r="G761" s="6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7"/>
      <c r="X761" s="5"/>
      <c r="Y761" s="5"/>
      <c r="Z761" s="5"/>
    </row>
    <row r="762" spans="7:26" ht="15.75" customHeight="1" x14ac:dyDescent="0.2">
      <c r="G762" s="6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7"/>
      <c r="X762" s="5"/>
      <c r="Y762" s="5"/>
      <c r="Z762" s="5"/>
    </row>
    <row r="763" spans="7:26" ht="15.75" customHeight="1" x14ac:dyDescent="0.2">
      <c r="G763" s="6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7"/>
      <c r="X763" s="5"/>
      <c r="Y763" s="5"/>
      <c r="Z763" s="5"/>
    </row>
    <row r="764" spans="7:26" ht="15.75" customHeight="1" x14ac:dyDescent="0.2">
      <c r="G764" s="6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7"/>
      <c r="X764" s="5"/>
      <c r="Y764" s="5"/>
      <c r="Z764" s="5"/>
    </row>
    <row r="765" spans="7:26" ht="15.75" customHeight="1" x14ac:dyDescent="0.2">
      <c r="G765" s="6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7"/>
      <c r="X765" s="5"/>
      <c r="Y765" s="5"/>
      <c r="Z765" s="5"/>
    </row>
    <row r="766" spans="7:26" ht="15.75" customHeight="1" x14ac:dyDescent="0.2">
      <c r="G766" s="6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7"/>
      <c r="X766" s="5"/>
      <c r="Y766" s="5"/>
      <c r="Z766" s="5"/>
    </row>
    <row r="767" spans="7:26" ht="15.75" customHeight="1" x14ac:dyDescent="0.2">
      <c r="G767" s="6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7"/>
      <c r="X767" s="5"/>
      <c r="Y767" s="5"/>
      <c r="Z767" s="5"/>
    </row>
    <row r="768" spans="7:26" ht="15.75" customHeight="1" x14ac:dyDescent="0.2">
      <c r="G768" s="6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7"/>
      <c r="X768" s="5"/>
      <c r="Y768" s="5"/>
      <c r="Z768" s="5"/>
    </row>
    <row r="769" spans="7:26" ht="15.75" customHeight="1" x14ac:dyDescent="0.2">
      <c r="G769" s="6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7"/>
      <c r="X769" s="5"/>
      <c r="Y769" s="5"/>
      <c r="Z769" s="5"/>
    </row>
    <row r="770" spans="7:26" ht="15.75" customHeight="1" x14ac:dyDescent="0.2">
      <c r="G770" s="6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7"/>
      <c r="X770" s="5"/>
      <c r="Y770" s="5"/>
      <c r="Z770" s="5"/>
    </row>
    <row r="771" spans="7:26" ht="15.75" customHeight="1" x14ac:dyDescent="0.2">
      <c r="G771" s="6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7"/>
      <c r="X771" s="5"/>
      <c r="Y771" s="5"/>
      <c r="Z771" s="5"/>
    </row>
    <row r="772" spans="7:26" ht="15.75" customHeight="1" x14ac:dyDescent="0.2">
      <c r="G772" s="6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7"/>
      <c r="X772" s="5"/>
      <c r="Y772" s="5"/>
      <c r="Z772" s="5"/>
    </row>
    <row r="773" spans="7:26" ht="15.75" customHeight="1" x14ac:dyDescent="0.2">
      <c r="G773" s="6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7"/>
      <c r="X773" s="5"/>
      <c r="Y773" s="5"/>
      <c r="Z773" s="5"/>
    </row>
    <row r="774" spans="7:26" ht="15.75" customHeight="1" x14ac:dyDescent="0.2">
      <c r="G774" s="6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7"/>
      <c r="X774" s="5"/>
      <c r="Y774" s="5"/>
      <c r="Z774" s="5"/>
    </row>
    <row r="775" spans="7:26" ht="15.75" customHeight="1" x14ac:dyDescent="0.2">
      <c r="G775" s="6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7"/>
      <c r="X775" s="5"/>
      <c r="Y775" s="5"/>
      <c r="Z775" s="5"/>
    </row>
    <row r="776" spans="7:26" ht="15.75" customHeight="1" x14ac:dyDescent="0.2">
      <c r="G776" s="6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7"/>
      <c r="X776" s="5"/>
      <c r="Y776" s="5"/>
      <c r="Z776" s="5"/>
    </row>
    <row r="777" spans="7:26" ht="15.75" customHeight="1" x14ac:dyDescent="0.2">
      <c r="G777" s="6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7"/>
      <c r="X777" s="5"/>
      <c r="Y777" s="5"/>
      <c r="Z777" s="5"/>
    </row>
    <row r="778" spans="7:26" ht="15.75" customHeight="1" x14ac:dyDescent="0.2">
      <c r="G778" s="6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7"/>
      <c r="X778" s="5"/>
      <c r="Y778" s="5"/>
      <c r="Z778" s="5"/>
    </row>
    <row r="779" spans="7:26" ht="15.75" customHeight="1" x14ac:dyDescent="0.2">
      <c r="G779" s="6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7"/>
      <c r="X779" s="5"/>
      <c r="Y779" s="5"/>
      <c r="Z779" s="5"/>
    </row>
    <row r="780" spans="7:26" ht="15.75" customHeight="1" x14ac:dyDescent="0.2">
      <c r="G780" s="6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7"/>
      <c r="X780" s="5"/>
      <c r="Y780" s="5"/>
      <c r="Z780" s="5"/>
    </row>
    <row r="781" spans="7:26" ht="15.75" customHeight="1" x14ac:dyDescent="0.2">
      <c r="G781" s="6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7"/>
      <c r="X781" s="5"/>
      <c r="Y781" s="5"/>
      <c r="Z781" s="5"/>
    </row>
    <row r="782" spans="7:26" ht="15.75" customHeight="1" x14ac:dyDescent="0.2">
      <c r="G782" s="6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7"/>
      <c r="X782" s="5"/>
      <c r="Y782" s="5"/>
      <c r="Z782" s="5"/>
    </row>
    <row r="783" spans="7:26" ht="15.75" customHeight="1" x14ac:dyDescent="0.2">
      <c r="G783" s="6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7"/>
      <c r="X783" s="5"/>
      <c r="Y783" s="5"/>
      <c r="Z783" s="5"/>
    </row>
    <row r="784" spans="7:26" ht="15.75" customHeight="1" x14ac:dyDescent="0.2">
      <c r="G784" s="6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7"/>
      <c r="X784" s="5"/>
      <c r="Y784" s="5"/>
      <c r="Z784" s="5"/>
    </row>
    <row r="785" spans="7:26" ht="15.75" customHeight="1" x14ac:dyDescent="0.2">
      <c r="G785" s="6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7"/>
      <c r="X785" s="5"/>
      <c r="Y785" s="5"/>
      <c r="Z785" s="5"/>
    </row>
    <row r="786" spans="7:26" ht="15.75" customHeight="1" x14ac:dyDescent="0.2">
      <c r="G786" s="6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7"/>
      <c r="X786" s="5"/>
      <c r="Y786" s="5"/>
      <c r="Z786" s="5"/>
    </row>
    <row r="787" spans="7:26" ht="15.75" customHeight="1" x14ac:dyDescent="0.2">
      <c r="G787" s="6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7"/>
      <c r="X787" s="5"/>
      <c r="Y787" s="5"/>
      <c r="Z787" s="5"/>
    </row>
    <row r="788" spans="7:26" ht="15.75" customHeight="1" x14ac:dyDescent="0.2">
      <c r="G788" s="6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7"/>
      <c r="X788" s="5"/>
      <c r="Y788" s="5"/>
      <c r="Z788" s="5"/>
    </row>
    <row r="789" spans="7:26" ht="15.75" customHeight="1" x14ac:dyDescent="0.2">
      <c r="G789" s="6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7"/>
      <c r="X789" s="5"/>
      <c r="Y789" s="5"/>
      <c r="Z789" s="5"/>
    </row>
    <row r="790" spans="7:26" ht="15.75" customHeight="1" x14ac:dyDescent="0.2">
      <c r="G790" s="6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7"/>
      <c r="X790" s="5"/>
      <c r="Y790" s="5"/>
      <c r="Z790" s="5"/>
    </row>
    <row r="791" spans="7:26" ht="15.75" customHeight="1" x14ac:dyDescent="0.2">
      <c r="G791" s="6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7"/>
      <c r="X791" s="5"/>
      <c r="Y791" s="5"/>
      <c r="Z791" s="5"/>
    </row>
    <row r="792" spans="7:26" ht="15.75" customHeight="1" x14ac:dyDescent="0.2">
      <c r="G792" s="6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7"/>
      <c r="X792" s="5"/>
      <c r="Y792" s="5"/>
      <c r="Z792" s="5"/>
    </row>
    <row r="793" spans="7:26" ht="15.75" customHeight="1" x14ac:dyDescent="0.2">
      <c r="G793" s="6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7"/>
      <c r="X793" s="5"/>
      <c r="Y793" s="5"/>
      <c r="Z793" s="5"/>
    </row>
    <row r="794" spans="7:26" ht="15.75" customHeight="1" x14ac:dyDescent="0.2">
      <c r="G794" s="6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7"/>
      <c r="X794" s="5"/>
      <c r="Y794" s="5"/>
      <c r="Z794" s="5"/>
    </row>
    <row r="795" spans="7:26" ht="15.75" customHeight="1" x14ac:dyDescent="0.2">
      <c r="G795" s="6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7"/>
      <c r="X795" s="5"/>
      <c r="Y795" s="5"/>
      <c r="Z795" s="5"/>
    </row>
    <row r="796" spans="7:26" ht="15.75" customHeight="1" x14ac:dyDescent="0.2">
      <c r="G796" s="6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7"/>
      <c r="X796" s="5"/>
      <c r="Y796" s="5"/>
      <c r="Z796" s="5"/>
    </row>
    <row r="797" spans="7:26" ht="15.75" customHeight="1" x14ac:dyDescent="0.2">
      <c r="G797" s="6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7"/>
      <c r="X797" s="5"/>
      <c r="Y797" s="5"/>
      <c r="Z797" s="5"/>
    </row>
    <row r="798" spans="7:26" ht="15.75" customHeight="1" x14ac:dyDescent="0.2">
      <c r="G798" s="6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7"/>
      <c r="X798" s="5"/>
      <c r="Y798" s="5"/>
      <c r="Z798" s="5"/>
    </row>
    <row r="799" spans="7:26" ht="15.75" customHeight="1" x14ac:dyDescent="0.2">
      <c r="G799" s="6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7"/>
      <c r="X799" s="5"/>
      <c r="Y799" s="5"/>
      <c r="Z799" s="5"/>
    </row>
    <row r="800" spans="7:26" ht="15.75" customHeight="1" x14ac:dyDescent="0.2">
      <c r="G800" s="6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7"/>
      <c r="X800" s="5"/>
      <c r="Y800" s="5"/>
      <c r="Z800" s="5"/>
    </row>
    <row r="801" spans="7:26" ht="15.75" customHeight="1" x14ac:dyDescent="0.2">
      <c r="G801" s="6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7"/>
      <c r="X801" s="5"/>
      <c r="Y801" s="5"/>
      <c r="Z801" s="5"/>
    </row>
    <row r="802" spans="7:26" ht="15.75" customHeight="1" x14ac:dyDescent="0.2">
      <c r="G802" s="6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7"/>
      <c r="X802" s="5"/>
      <c r="Y802" s="5"/>
      <c r="Z802" s="5"/>
    </row>
    <row r="803" spans="7:26" ht="15.75" customHeight="1" x14ac:dyDescent="0.2">
      <c r="G803" s="6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7"/>
      <c r="X803" s="5"/>
      <c r="Y803" s="5"/>
      <c r="Z803" s="5"/>
    </row>
    <row r="804" spans="7:26" ht="15.75" customHeight="1" x14ac:dyDescent="0.2">
      <c r="G804" s="6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7"/>
      <c r="X804" s="5"/>
      <c r="Y804" s="5"/>
      <c r="Z804" s="5"/>
    </row>
    <row r="805" spans="7:26" ht="15.75" customHeight="1" x14ac:dyDescent="0.2">
      <c r="G805" s="6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7"/>
      <c r="X805" s="5"/>
      <c r="Y805" s="5"/>
      <c r="Z805" s="5"/>
    </row>
    <row r="806" spans="7:26" ht="15.75" customHeight="1" x14ac:dyDescent="0.2">
      <c r="G806" s="6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7"/>
      <c r="X806" s="5"/>
      <c r="Y806" s="5"/>
      <c r="Z806" s="5"/>
    </row>
    <row r="807" spans="7:26" ht="15.75" customHeight="1" x14ac:dyDescent="0.2">
      <c r="G807" s="6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7"/>
      <c r="X807" s="5"/>
      <c r="Y807" s="5"/>
      <c r="Z807" s="5"/>
    </row>
    <row r="808" spans="7:26" ht="15.75" customHeight="1" x14ac:dyDescent="0.2">
      <c r="G808" s="6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7"/>
      <c r="X808" s="5"/>
      <c r="Y808" s="5"/>
      <c r="Z808" s="5"/>
    </row>
    <row r="809" spans="7:26" ht="15.75" customHeight="1" x14ac:dyDescent="0.2">
      <c r="G809" s="6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7"/>
      <c r="X809" s="5"/>
      <c r="Y809" s="5"/>
      <c r="Z809" s="5"/>
    </row>
    <row r="810" spans="7:26" ht="15.75" customHeight="1" x14ac:dyDescent="0.2">
      <c r="G810" s="6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7"/>
      <c r="X810" s="5"/>
      <c r="Y810" s="5"/>
      <c r="Z810" s="5"/>
    </row>
    <row r="811" spans="7:26" ht="15.75" customHeight="1" x14ac:dyDescent="0.2">
      <c r="G811" s="6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7"/>
      <c r="X811" s="5"/>
      <c r="Y811" s="5"/>
      <c r="Z811" s="5"/>
    </row>
    <row r="812" spans="7:26" ht="15.75" customHeight="1" x14ac:dyDescent="0.2">
      <c r="G812" s="6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7"/>
      <c r="X812" s="5"/>
      <c r="Y812" s="5"/>
      <c r="Z812" s="5"/>
    </row>
    <row r="813" spans="7:26" ht="15.75" customHeight="1" x14ac:dyDescent="0.2">
      <c r="G813" s="6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7"/>
      <c r="X813" s="5"/>
      <c r="Y813" s="5"/>
      <c r="Z813" s="5"/>
    </row>
    <row r="814" spans="7:26" ht="15.75" customHeight="1" x14ac:dyDescent="0.2">
      <c r="G814" s="6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7"/>
      <c r="X814" s="5"/>
      <c r="Y814" s="5"/>
      <c r="Z814" s="5"/>
    </row>
    <row r="815" spans="7:26" ht="15.75" customHeight="1" x14ac:dyDescent="0.2">
      <c r="G815" s="6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7"/>
      <c r="X815" s="5"/>
      <c r="Y815" s="5"/>
      <c r="Z815" s="5"/>
    </row>
    <row r="816" spans="7:26" ht="15.75" customHeight="1" x14ac:dyDescent="0.2">
      <c r="G816" s="6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7"/>
      <c r="X816" s="5"/>
      <c r="Y816" s="5"/>
      <c r="Z816" s="5"/>
    </row>
    <row r="817" spans="7:26" ht="15.75" customHeight="1" x14ac:dyDescent="0.2">
      <c r="G817" s="6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7"/>
      <c r="X817" s="5"/>
      <c r="Y817" s="5"/>
      <c r="Z817" s="5"/>
    </row>
    <row r="818" spans="7:26" ht="15.75" customHeight="1" x14ac:dyDescent="0.2">
      <c r="G818" s="6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7"/>
      <c r="X818" s="5"/>
      <c r="Y818" s="5"/>
      <c r="Z818" s="5"/>
    </row>
    <row r="819" spans="7:26" ht="15.75" customHeight="1" x14ac:dyDescent="0.2">
      <c r="G819" s="6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7"/>
      <c r="X819" s="5"/>
      <c r="Y819" s="5"/>
      <c r="Z819" s="5"/>
    </row>
    <row r="820" spans="7:26" ht="15.75" customHeight="1" x14ac:dyDescent="0.2">
      <c r="G820" s="6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7"/>
      <c r="X820" s="5"/>
      <c r="Y820" s="5"/>
      <c r="Z820" s="5"/>
    </row>
    <row r="821" spans="7:26" ht="15.75" customHeight="1" x14ac:dyDescent="0.2">
      <c r="G821" s="6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7"/>
      <c r="X821" s="5"/>
      <c r="Y821" s="5"/>
      <c r="Z821" s="5"/>
    </row>
    <row r="822" spans="7:26" ht="15.75" customHeight="1" x14ac:dyDescent="0.2">
      <c r="G822" s="6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7"/>
      <c r="X822" s="5"/>
      <c r="Y822" s="5"/>
      <c r="Z822" s="5"/>
    </row>
    <row r="823" spans="7:26" ht="15.75" customHeight="1" x14ac:dyDescent="0.2">
      <c r="G823" s="6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7"/>
      <c r="X823" s="5"/>
      <c r="Y823" s="5"/>
      <c r="Z823" s="5"/>
    </row>
    <row r="824" spans="7:26" ht="15.75" customHeight="1" x14ac:dyDescent="0.2">
      <c r="G824" s="6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7"/>
      <c r="X824" s="5"/>
      <c r="Y824" s="5"/>
      <c r="Z824" s="5"/>
    </row>
    <row r="825" spans="7:26" ht="15.75" customHeight="1" x14ac:dyDescent="0.2">
      <c r="G825" s="6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7"/>
      <c r="X825" s="5"/>
      <c r="Y825" s="5"/>
      <c r="Z825" s="5"/>
    </row>
    <row r="826" spans="7:26" ht="15.75" customHeight="1" x14ac:dyDescent="0.2">
      <c r="G826" s="6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7"/>
      <c r="X826" s="5"/>
      <c r="Y826" s="5"/>
      <c r="Z826" s="5"/>
    </row>
    <row r="827" spans="7:26" ht="15.75" customHeight="1" x14ac:dyDescent="0.2">
      <c r="G827" s="6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7"/>
      <c r="X827" s="5"/>
      <c r="Y827" s="5"/>
      <c r="Z827" s="5"/>
    </row>
    <row r="828" spans="7:26" ht="15.75" customHeight="1" x14ac:dyDescent="0.2">
      <c r="G828" s="6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7"/>
      <c r="X828" s="5"/>
      <c r="Y828" s="5"/>
      <c r="Z828" s="5"/>
    </row>
    <row r="829" spans="7:26" ht="15.75" customHeight="1" x14ac:dyDescent="0.2">
      <c r="G829" s="6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7"/>
      <c r="X829" s="5"/>
      <c r="Y829" s="5"/>
      <c r="Z829" s="5"/>
    </row>
    <row r="830" spans="7:26" ht="15.75" customHeight="1" x14ac:dyDescent="0.2">
      <c r="G830" s="6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7"/>
      <c r="X830" s="5"/>
      <c r="Y830" s="5"/>
      <c r="Z830" s="5"/>
    </row>
    <row r="831" spans="7:26" ht="15.75" customHeight="1" x14ac:dyDescent="0.2">
      <c r="G831" s="6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7"/>
      <c r="X831" s="5"/>
      <c r="Y831" s="5"/>
      <c r="Z831" s="5"/>
    </row>
    <row r="832" spans="7:26" ht="15.75" customHeight="1" x14ac:dyDescent="0.2">
      <c r="G832" s="6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7"/>
      <c r="X832" s="5"/>
      <c r="Y832" s="5"/>
      <c r="Z832" s="5"/>
    </row>
    <row r="833" spans="7:26" ht="15.75" customHeight="1" x14ac:dyDescent="0.2">
      <c r="G833" s="6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7"/>
      <c r="X833" s="5"/>
      <c r="Y833" s="5"/>
      <c r="Z833" s="5"/>
    </row>
    <row r="834" spans="7:26" ht="15.75" customHeight="1" x14ac:dyDescent="0.2">
      <c r="G834" s="6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7"/>
      <c r="X834" s="5"/>
      <c r="Y834" s="5"/>
      <c r="Z834" s="5"/>
    </row>
    <row r="835" spans="7:26" ht="15.75" customHeight="1" x14ac:dyDescent="0.2">
      <c r="G835" s="6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7"/>
      <c r="X835" s="5"/>
      <c r="Y835" s="5"/>
      <c r="Z835" s="5"/>
    </row>
    <row r="836" spans="7:26" ht="15.75" customHeight="1" x14ac:dyDescent="0.2">
      <c r="G836" s="6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7"/>
      <c r="X836" s="5"/>
      <c r="Y836" s="5"/>
      <c r="Z836" s="5"/>
    </row>
    <row r="837" spans="7:26" ht="15.75" customHeight="1" x14ac:dyDescent="0.2">
      <c r="G837" s="6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7"/>
      <c r="X837" s="5"/>
      <c r="Y837" s="5"/>
      <c r="Z837" s="5"/>
    </row>
    <row r="838" spans="7:26" ht="15.75" customHeight="1" x14ac:dyDescent="0.2">
      <c r="G838" s="6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7"/>
      <c r="X838" s="5"/>
      <c r="Y838" s="5"/>
      <c r="Z838" s="5"/>
    </row>
    <row r="839" spans="7:26" ht="15.75" customHeight="1" x14ac:dyDescent="0.2">
      <c r="G839" s="6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7"/>
      <c r="X839" s="5"/>
      <c r="Y839" s="5"/>
      <c r="Z839" s="5"/>
    </row>
    <row r="840" spans="7:26" ht="15.75" customHeight="1" x14ac:dyDescent="0.2">
      <c r="G840" s="6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7"/>
      <c r="X840" s="5"/>
      <c r="Y840" s="5"/>
      <c r="Z840" s="5"/>
    </row>
    <row r="841" spans="7:26" ht="15.75" customHeight="1" x14ac:dyDescent="0.2">
      <c r="G841" s="6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7"/>
      <c r="X841" s="5"/>
      <c r="Y841" s="5"/>
      <c r="Z841" s="5"/>
    </row>
    <row r="842" spans="7:26" ht="15.75" customHeight="1" x14ac:dyDescent="0.2">
      <c r="G842" s="6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7"/>
      <c r="X842" s="5"/>
      <c r="Y842" s="5"/>
      <c r="Z842" s="5"/>
    </row>
    <row r="843" spans="7:26" ht="15.75" customHeight="1" x14ac:dyDescent="0.2">
      <c r="G843" s="6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7"/>
      <c r="X843" s="5"/>
      <c r="Y843" s="5"/>
      <c r="Z843" s="5"/>
    </row>
    <row r="844" spans="7:26" ht="15.75" customHeight="1" x14ac:dyDescent="0.2">
      <c r="G844" s="6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7"/>
      <c r="X844" s="5"/>
      <c r="Y844" s="5"/>
      <c r="Z844" s="5"/>
    </row>
    <row r="845" spans="7:26" ht="15.75" customHeight="1" x14ac:dyDescent="0.2">
      <c r="G845" s="6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7"/>
      <c r="X845" s="5"/>
      <c r="Y845" s="5"/>
      <c r="Z845" s="5"/>
    </row>
    <row r="846" spans="7:26" ht="15.75" customHeight="1" x14ac:dyDescent="0.2">
      <c r="G846" s="6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7"/>
      <c r="X846" s="5"/>
      <c r="Y846" s="5"/>
      <c r="Z846" s="5"/>
    </row>
    <row r="847" spans="7:26" ht="15.75" customHeight="1" x14ac:dyDescent="0.2">
      <c r="G847" s="6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7"/>
      <c r="X847" s="5"/>
      <c r="Y847" s="5"/>
      <c r="Z847" s="5"/>
    </row>
    <row r="848" spans="7:26" ht="15.75" customHeight="1" x14ac:dyDescent="0.2">
      <c r="G848" s="6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7"/>
      <c r="X848" s="5"/>
      <c r="Y848" s="5"/>
      <c r="Z848" s="5"/>
    </row>
    <row r="849" spans="7:26" ht="15.75" customHeight="1" x14ac:dyDescent="0.2">
      <c r="G849" s="6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7"/>
      <c r="X849" s="5"/>
      <c r="Y849" s="5"/>
      <c r="Z849" s="5"/>
    </row>
    <row r="850" spans="7:26" ht="15.75" customHeight="1" x14ac:dyDescent="0.2">
      <c r="G850" s="6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7"/>
      <c r="X850" s="5"/>
      <c r="Y850" s="5"/>
      <c r="Z850" s="5"/>
    </row>
    <row r="851" spans="7:26" ht="15.75" customHeight="1" x14ac:dyDescent="0.2">
      <c r="G851" s="6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7"/>
      <c r="X851" s="5"/>
      <c r="Y851" s="5"/>
      <c r="Z851" s="5"/>
    </row>
    <row r="852" spans="7:26" ht="15.75" customHeight="1" x14ac:dyDescent="0.2">
      <c r="G852" s="6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7"/>
      <c r="X852" s="5"/>
      <c r="Y852" s="5"/>
      <c r="Z852" s="5"/>
    </row>
    <row r="853" spans="7:26" ht="15.75" customHeight="1" x14ac:dyDescent="0.2">
      <c r="G853" s="6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7"/>
      <c r="X853" s="5"/>
      <c r="Y853" s="5"/>
      <c r="Z853" s="5"/>
    </row>
    <row r="854" spans="7:26" ht="15.75" customHeight="1" x14ac:dyDescent="0.2">
      <c r="G854" s="6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7"/>
      <c r="X854" s="5"/>
      <c r="Y854" s="5"/>
      <c r="Z854" s="5"/>
    </row>
    <row r="855" spans="7:26" ht="15.75" customHeight="1" x14ac:dyDescent="0.2">
      <c r="G855" s="6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7"/>
      <c r="X855" s="5"/>
      <c r="Y855" s="5"/>
      <c r="Z855" s="5"/>
    </row>
    <row r="856" spans="7:26" ht="15.75" customHeight="1" x14ac:dyDescent="0.2">
      <c r="G856" s="6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7"/>
      <c r="X856" s="5"/>
      <c r="Y856" s="5"/>
      <c r="Z856" s="5"/>
    </row>
    <row r="857" spans="7:26" ht="15.75" customHeight="1" x14ac:dyDescent="0.2">
      <c r="G857" s="6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7"/>
      <c r="X857" s="5"/>
      <c r="Y857" s="5"/>
      <c r="Z857" s="5"/>
    </row>
    <row r="858" spans="7:26" ht="15.75" customHeight="1" x14ac:dyDescent="0.2">
      <c r="G858" s="6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7"/>
      <c r="X858" s="5"/>
      <c r="Y858" s="5"/>
      <c r="Z858" s="5"/>
    </row>
    <row r="859" spans="7:26" ht="15.75" customHeight="1" x14ac:dyDescent="0.2">
      <c r="G859" s="6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7"/>
      <c r="X859" s="5"/>
      <c r="Y859" s="5"/>
      <c r="Z859" s="5"/>
    </row>
    <row r="860" spans="7:26" ht="15.75" customHeight="1" x14ac:dyDescent="0.2">
      <c r="G860" s="6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7"/>
      <c r="X860" s="5"/>
      <c r="Y860" s="5"/>
      <c r="Z860" s="5"/>
    </row>
    <row r="861" spans="7:26" ht="15.75" customHeight="1" x14ac:dyDescent="0.2">
      <c r="G861" s="6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7"/>
      <c r="X861" s="5"/>
      <c r="Y861" s="5"/>
      <c r="Z861" s="5"/>
    </row>
    <row r="862" spans="7:26" ht="15.75" customHeight="1" x14ac:dyDescent="0.2">
      <c r="G862" s="6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7"/>
      <c r="X862" s="5"/>
      <c r="Y862" s="5"/>
      <c r="Z862" s="5"/>
    </row>
    <row r="863" spans="7:26" ht="15.75" customHeight="1" x14ac:dyDescent="0.2">
      <c r="G863" s="6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7"/>
      <c r="X863" s="5"/>
      <c r="Y863" s="5"/>
      <c r="Z863" s="5"/>
    </row>
    <row r="864" spans="7:26" ht="15.75" customHeight="1" x14ac:dyDescent="0.2">
      <c r="G864" s="6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7"/>
      <c r="X864" s="5"/>
      <c r="Y864" s="5"/>
      <c r="Z864" s="5"/>
    </row>
    <row r="865" spans="7:26" ht="15.75" customHeight="1" x14ac:dyDescent="0.2">
      <c r="G865" s="6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7"/>
      <c r="X865" s="5"/>
      <c r="Y865" s="5"/>
      <c r="Z865" s="5"/>
    </row>
    <row r="866" spans="7:26" ht="15.75" customHeight="1" x14ac:dyDescent="0.2">
      <c r="G866" s="6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7"/>
      <c r="X866" s="5"/>
      <c r="Y866" s="5"/>
      <c r="Z866" s="5"/>
    </row>
    <row r="867" spans="7:26" ht="15.75" customHeight="1" x14ac:dyDescent="0.2">
      <c r="G867" s="6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7"/>
      <c r="X867" s="5"/>
      <c r="Y867" s="5"/>
      <c r="Z867" s="5"/>
    </row>
    <row r="868" spans="7:26" ht="15.75" customHeight="1" x14ac:dyDescent="0.2">
      <c r="G868" s="6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7"/>
      <c r="X868" s="5"/>
      <c r="Y868" s="5"/>
      <c r="Z868" s="5"/>
    </row>
    <row r="869" spans="7:26" ht="15.75" customHeight="1" x14ac:dyDescent="0.2">
      <c r="G869" s="6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7"/>
      <c r="X869" s="5"/>
      <c r="Y869" s="5"/>
      <c r="Z869" s="5"/>
    </row>
    <row r="870" spans="7:26" ht="15.75" customHeight="1" x14ac:dyDescent="0.2">
      <c r="G870" s="6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7"/>
      <c r="X870" s="5"/>
      <c r="Y870" s="5"/>
      <c r="Z870" s="5"/>
    </row>
    <row r="871" spans="7:26" ht="15.75" customHeight="1" x14ac:dyDescent="0.2">
      <c r="G871" s="6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7"/>
      <c r="X871" s="5"/>
      <c r="Y871" s="5"/>
      <c r="Z871" s="5"/>
    </row>
    <row r="872" spans="7:26" ht="15.75" customHeight="1" x14ac:dyDescent="0.2">
      <c r="G872" s="6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7"/>
      <c r="X872" s="5"/>
      <c r="Y872" s="5"/>
      <c r="Z872" s="5"/>
    </row>
    <row r="873" spans="7:26" ht="15.75" customHeight="1" x14ac:dyDescent="0.2">
      <c r="G873" s="6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7"/>
      <c r="X873" s="5"/>
      <c r="Y873" s="5"/>
      <c r="Z873" s="5"/>
    </row>
    <row r="874" spans="7:26" ht="15.75" customHeight="1" x14ac:dyDescent="0.2">
      <c r="G874" s="6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7"/>
      <c r="X874" s="5"/>
      <c r="Y874" s="5"/>
      <c r="Z874" s="5"/>
    </row>
    <row r="875" spans="7:26" ht="15.75" customHeight="1" x14ac:dyDescent="0.2">
      <c r="G875" s="6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7"/>
      <c r="X875" s="5"/>
      <c r="Y875" s="5"/>
      <c r="Z875" s="5"/>
    </row>
    <row r="876" spans="7:26" ht="15.75" customHeight="1" x14ac:dyDescent="0.2">
      <c r="G876" s="6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7"/>
      <c r="X876" s="5"/>
      <c r="Y876" s="5"/>
      <c r="Z876" s="5"/>
    </row>
    <row r="877" spans="7:26" ht="15.75" customHeight="1" x14ac:dyDescent="0.2">
      <c r="G877" s="6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7"/>
      <c r="X877" s="5"/>
      <c r="Y877" s="5"/>
      <c r="Z877" s="5"/>
    </row>
    <row r="878" spans="7:26" ht="15.75" customHeight="1" x14ac:dyDescent="0.2">
      <c r="G878" s="6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7"/>
      <c r="X878" s="5"/>
      <c r="Y878" s="5"/>
      <c r="Z878" s="5"/>
    </row>
    <row r="879" spans="7:26" ht="15.75" customHeight="1" x14ac:dyDescent="0.2">
      <c r="G879" s="6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7"/>
      <c r="X879" s="5"/>
      <c r="Y879" s="5"/>
      <c r="Z879" s="5"/>
    </row>
    <row r="880" spans="7:26" ht="15.75" customHeight="1" x14ac:dyDescent="0.2">
      <c r="G880" s="6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7"/>
      <c r="X880" s="5"/>
      <c r="Y880" s="5"/>
      <c r="Z880" s="5"/>
    </row>
    <row r="881" spans="7:26" ht="15.75" customHeight="1" x14ac:dyDescent="0.2">
      <c r="G881" s="6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7"/>
      <c r="X881" s="5"/>
      <c r="Y881" s="5"/>
      <c r="Z881" s="5"/>
    </row>
    <row r="882" spans="7:26" ht="15.75" customHeight="1" x14ac:dyDescent="0.2">
      <c r="G882" s="6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7"/>
      <c r="X882" s="5"/>
      <c r="Y882" s="5"/>
      <c r="Z882" s="5"/>
    </row>
    <row r="883" spans="7:26" ht="15.75" customHeight="1" x14ac:dyDescent="0.2">
      <c r="G883" s="6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7"/>
      <c r="X883" s="5"/>
      <c r="Y883" s="5"/>
      <c r="Z883" s="5"/>
    </row>
    <row r="884" spans="7:26" ht="15.75" customHeight="1" x14ac:dyDescent="0.2">
      <c r="G884" s="6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7"/>
      <c r="X884" s="5"/>
      <c r="Y884" s="5"/>
      <c r="Z884" s="5"/>
    </row>
    <row r="885" spans="7:26" ht="15.75" customHeight="1" x14ac:dyDescent="0.2">
      <c r="G885" s="6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7"/>
      <c r="X885" s="5"/>
      <c r="Y885" s="5"/>
      <c r="Z885" s="5"/>
    </row>
    <row r="886" spans="7:26" ht="15.75" customHeight="1" x14ac:dyDescent="0.2">
      <c r="G886" s="6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7"/>
      <c r="X886" s="5"/>
      <c r="Y886" s="5"/>
      <c r="Z886" s="5"/>
    </row>
    <row r="887" spans="7:26" ht="15.75" customHeight="1" x14ac:dyDescent="0.2">
      <c r="G887" s="6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7"/>
      <c r="X887" s="5"/>
      <c r="Y887" s="5"/>
      <c r="Z887" s="5"/>
    </row>
    <row r="888" spans="7:26" ht="15.75" customHeight="1" x14ac:dyDescent="0.2">
      <c r="G888" s="6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7"/>
      <c r="X888" s="5"/>
      <c r="Y888" s="5"/>
      <c r="Z888" s="5"/>
    </row>
    <row r="889" spans="7:26" ht="15.75" customHeight="1" x14ac:dyDescent="0.2">
      <c r="G889" s="6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7"/>
      <c r="X889" s="5"/>
      <c r="Y889" s="5"/>
      <c r="Z889" s="5"/>
    </row>
    <row r="890" spans="7:26" ht="15.75" customHeight="1" x14ac:dyDescent="0.2">
      <c r="G890" s="6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7"/>
      <c r="X890" s="5"/>
      <c r="Y890" s="5"/>
      <c r="Z890" s="5"/>
    </row>
    <row r="891" spans="7:26" ht="15.75" customHeight="1" x14ac:dyDescent="0.2">
      <c r="G891" s="6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7"/>
      <c r="X891" s="5"/>
      <c r="Y891" s="5"/>
      <c r="Z891" s="5"/>
    </row>
    <row r="892" spans="7:26" ht="15.75" customHeight="1" x14ac:dyDescent="0.2">
      <c r="G892" s="6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7"/>
      <c r="X892" s="5"/>
      <c r="Y892" s="5"/>
      <c r="Z892" s="5"/>
    </row>
    <row r="893" spans="7:26" ht="15.75" customHeight="1" x14ac:dyDescent="0.2">
      <c r="G893" s="6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7"/>
      <c r="X893" s="5"/>
      <c r="Y893" s="5"/>
      <c r="Z893" s="5"/>
    </row>
    <row r="894" spans="7:26" ht="15.75" customHeight="1" x14ac:dyDescent="0.2">
      <c r="G894" s="6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7"/>
      <c r="X894" s="5"/>
      <c r="Y894" s="5"/>
      <c r="Z894" s="5"/>
    </row>
    <row r="895" spans="7:26" ht="15.75" customHeight="1" x14ac:dyDescent="0.2">
      <c r="G895" s="6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7"/>
      <c r="X895" s="5"/>
      <c r="Y895" s="5"/>
      <c r="Z895" s="5"/>
    </row>
    <row r="896" spans="7:26" ht="15.75" customHeight="1" x14ac:dyDescent="0.2">
      <c r="G896" s="6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7"/>
      <c r="X896" s="5"/>
      <c r="Y896" s="5"/>
      <c r="Z896" s="5"/>
    </row>
    <row r="897" spans="7:26" ht="15.75" customHeight="1" x14ac:dyDescent="0.2">
      <c r="G897" s="6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7"/>
      <c r="X897" s="5"/>
      <c r="Y897" s="5"/>
      <c r="Z897" s="5"/>
    </row>
    <row r="898" spans="7:26" ht="15.75" customHeight="1" x14ac:dyDescent="0.2">
      <c r="G898" s="6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7"/>
      <c r="X898" s="5"/>
      <c r="Y898" s="5"/>
      <c r="Z898" s="5"/>
    </row>
    <row r="899" spans="7:26" ht="15.75" customHeight="1" x14ac:dyDescent="0.2">
      <c r="G899" s="6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7"/>
      <c r="X899" s="5"/>
      <c r="Y899" s="5"/>
      <c r="Z899" s="5"/>
    </row>
    <row r="900" spans="7:26" ht="15.75" customHeight="1" x14ac:dyDescent="0.2">
      <c r="G900" s="6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7"/>
      <c r="X900" s="5"/>
      <c r="Y900" s="5"/>
      <c r="Z900" s="5"/>
    </row>
    <row r="901" spans="7:26" ht="15.75" customHeight="1" x14ac:dyDescent="0.2">
      <c r="G901" s="6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7"/>
      <c r="X901" s="5"/>
      <c r="Y901" s="5"/>
      <c r="Z901" s="5"/>
    </row>
    <row r="902" spans="7:26" ht="15.75" customHeight="1" x14ac:dyDescent="0.2">
      <c r="G902" s="6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7"/>
      <c r="X902" s="5"/>
      <c r="Y902" s="5"/>
      <c r="Z902" s="5"/>
    </row>
    <row r="903" spans="7:26" ht="15.75" customHeight="1" x14ac:dyDescent="0.2">
      <c r="G903" s="6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7"/>
      <c r="X903" s="5"/>
      <c r="Y903" s="5"/>
      <c r="Z903" s="5"/>
    </row>
    <row r="904" spans="7:26" ht="15.75" customHeight="1" x14ac:dyDescent="0.2">
      <c r="G904" s="6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7"/>
      <c r="X904" s="5"/>
      <c r="Y904" s="5"/>
      <c r="Z904" s="5"/>
    </row>
    <row r="905" spans="7:26" ht="15.75" customHeight="1" x14ac:dyDescent="0.2">
      <c r="G905" s="6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7"/>
      <c r="X905" s="5"/>
      <c r="Y905" s="5"/>
      <c r="Z905" s="5"/>
    </row>
    <row r="906" spans="7:26" ht="15.75" customHeight="1" x14ac:dyDescent="0.2">
      <c r="G906" s="6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7"/>
      <c r="X906" s="5"/>
      <c r="Y906" s="5"/>
      <c r="Z906" s="5"/>
    </row>
    <row r="907" spans="7:26" ht="15.75" customHeight="1" x14ac:dyDescent="0.2">
      <c r="G907" s="6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7"/>
      <c r="X907" s="5"/>
      <c r="Y907" s="5"/>
      <c r="Z907" s="5"/>
    </row>
    <row r="908" spans="7:26" ht="15.75" customHeight="1" x14ac:dyDescent="0.2">
      <c r="G908" s="6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7"/>
      <c r="X908" s="5"/>
      <c r="Y908" s="5"/>
      <c r="Z908" s="5"/>
    </row>
    <row r="909" spans="7:26" ht="15.75" customHeight="1" x14ac:dyDescent="0.2">
      <c r="G909" s="6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7"/>
      <c r="X909" s="5"/>
      <c r="Y909" s="5"/>
      <c r="Z909" s="5"/>
    </row>
    <row r="910" spans="7:26" ht="15.75" customHeight="1" x14ac:dyDescent="0.2">
      <c r="G910" s="6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7"/>
      <c r="X910" s="5"/>
      <c r="Y910" s="5"/>
      <c r="Z910" s="5"/>
    </row>
    <row r="911" spans="7:26" ht="15.75" customHeight="1" x14ac:dyDescent="0.2">
      <c r="G911" s="6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7"/>
      <c r="X911" s="5"/>
      <c r="Y911" s="5"/>
      <c r="Z911" s="5"/>
    </row>
    <row r="912" spans="7:26" ht="15.75" customHeight="1" x14ac:dyDescent="0.2">
      <c r="G912" s="6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7"/>
      <c r="X912" s="5"/>
      <c r="Y912" s="5"/>
      <c r="Z912" s="5"/>
    </row>
    <row r="913" spans="7:26" ht="15.75" customHeight="1" x14ac:dyDescent="0.2">
      <c r="G913" s="6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7"/>
      <c r="X913" s="5"/>
      <c r="Y913" s="5"/>
      <c r="Z913" s="5"/>
    </row>
    <row r="914" spans="7:26" ht="15.75" customHeight="1" x14ac:dyDescent="0.2">
      <c r="G914" s="6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7"/>
      <c r="X914" s="5"/>
      <c r="Y914" s="5"/>
      <c r="Z914" s="5"/>
    </row>
    <row r="915" spans="7:26" ht="15.75" customHeight="1" x14ac:dyDescent="0.2">
      <c r="G915" s="6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7"/>
      <c r="X915" s="5"/>
      <c r="Y915" s="5"/>
      <c r="Z915" s="5"/>
    </row>
    <row r="916" spans="7:26" ht="15.75" customHeight="1" x14ac:dyDescent="0.2">
      <c r="G916" s="6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7"/>
      <c r="X916" s="5"/>
      <c r="Y916" s="5"/>
      <c r="Z916" s="5"/>
    </row>
    <row r="917" spans="7:26" ht="15.75" customHeight="1" x14ac:dyDescent="0.2">
      <c r="G917" s="6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7"/>
      <c r="X917" s="5"/>
      <c r="Y917" s="5"/>
      <c r="Z917" s="5"/>
    </row>
    <row r="918" spans="7:26" ht="15.75" customHeight="1" x14ac:dyDescent="0.2">
      <c r="G918" s="6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7"/>
      <c r="X918" s="5"/>
      <c r="Y918" s="5"/>
      <c r="Z918" s="5"/>
    </row>
    <row r="919" spans="7:26" ht="15.75" customHeight="1" x14ac:dyDescent="0.2">
      <c r="G919" s="6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7"/>
      <c r="X919" s="5"/>
      <c r="Y919" s="5"/>
      <c r="Z919" s="5"/>
    </row>
    <row r="920" spans="7:26" ht="15.75" customHeight="1" x14ac:dyDescent="0.2">
      <c r="G920" s="6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7"/>
      <c r="X920" s="5"/>
      <c r="Y920" s="5"/>
      <c r="Z920" s="5"/>
    </row>
    <row r="921" spans="7:26" ht="15.75" customHeight="1" x14ac:dyDescent="0.2">
      <c r="G921" s="6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7"/>
      <c r="X921" s="5"/>
      <c r="Y921" s="5"/>
      <c r="Z921" s="5"/>
    </row>
    <row r="922" spans="7:26" ht="15.75" customHeight="1" x14ac:dyDescent="0.2">
      <c r="G922" s="6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7"/>
      <c r="X922" s="5"/>
      <c r="Y922" s="5"/>
      <c r="Z922" s="5"/>
    </row>
    <row r="923" spans="7:26" ht="15.75" customHeight="1" x14ac:dyDescent="0.2">
      <c r="G923" s="6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7"/>
      <c r="X923" s="5"/>
      <c r="Y923" s="5"/>
      <c r="Z923" s="5"/>
    </row>
    <row r="924" spans="7:26" ht="15.75" customHeight="1" x14ac:dyDescent="0.2">
      <c r="G924" s="6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7"/>
      <c r="X924" s="5"/>
      <c r="Y924" s="5"/>
      <c r="Z924" s="5"/>
    </row>
    <row r="925" spans="7:26" ht="15.75" customHeight="1" x14ac:dyDescent="0.2">
      <c r="G925" s="6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7"/>
      <c r="X925" s="5"/>
      <c r="Y925" s="5"/>
      <c r="Z925" s="5"/>
    </row>
    <row r="926" spans="7:26" ht="15.75" customHeight="1" x14ac:dyDescent="0.2">
      <c r="G926" s="6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7"/>
      <c r="X926" s="5"/>
      <c r="Y926" s="5"/>
      <c r="Z926" s="5"/>
    </row>
    <row r="927" spans="7:26" ht="15.75" customHeight="1" x14ac:dyDescent="0.2">
      <c r="G927" s="6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7"/>
      <c r="X927" s="5"/>
      <c r="Y927" s="5"/>
      <c r="Z927" s="5"/>
    </row>
    <row r="928" spans="7:26" ht="15.75" customHeight="1" x14ac:dyDescent="0.2">
      <c r="G928" s="6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7"/>
      <c r="X928" s="5"/>
      <c r="Y928" s="5"/>
      <c r="Z928" s="5"/>
    </row>
    <row r="929" spans="7:26" ht="15.75" customHeight="1" x14ac:dyDescent="0.2">
      <c r="G929" s="6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7"/>
      <c r="X929" s="5"/>
      <c r="Y929" s="5"/>
      <c r="Z929" s="5"/>
    </row>
    <row r="930" spans="7:26" ht="15.75" customHeight="1" x14ac:dyDescent="0.2">
      <c r="G930" s="6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7"/>
      <c r="X930" s="5"/>
      <c r="Y930" s="5"/>
      <c r="Z930" s="5"/>
    </row>
    <row r="931" spans="7:26" ht="15.75" customHeight="1" x14ac:dyDescent="0.2">
      <c r="G931" s="6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7"/>
      <c r="X931" s="5"/>
      <c r="Y931" s="5"/>
      <c r="Z931" s="5"/>
    </row>
    <row r="932" spans="7:26" ht="15.75" customHeight="1" x14ac:dyDescent="0.2">
      <c r="G932" s="6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7"/>
      <c r="X932" s="5"/>
      <c r="Y932" s="5"/>
      <c r="Z932" s="5"/>
    </row>
    <row r="933" spans="7:26" ht="15.75" customHeight="1" x14ac:dyDescent="0.2">
      <c r="G933" s="6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7"/>
      <c r="X933" s="5"/>
      <c r="Y933" s="5"/>
      <c r="Z933" s="5"/>
    </row>
    <row r="934" spans="7:26" ht="15.75" customHeight="1" x14ac:dyDescent="0.2">
      <c r="G934" s="6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7"/>
      <c r="X934" s="5"/>
      <c r="Y934" s="5"/>
      <c r="Z934" s="5"/>
    </row>
    <row r="935" spans="7:26" ht="15.75" customHeight="1" x14ac:dyDescent="0.2">
      <c r="G935" s="6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7"/>
      <c r="X935" s="5"/>
      <c r="Y935" s="5"/>
      <c r="Z935" s="5"/>
    </row>
    <row r="936" spans="7:26" ht="15.75" customHeight="1" x14ac:dyDescent="0.2">
      <c r="G936" s="6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7"/>
      <c r="X936" s="5"/>
      <c r="Y936" s="5"/>
      <c r="Z936" s="5"/>
    </row>
    <row r="937" spans="7:26" ht="15.75" customHeight="1" x14ac:dyDescent="0.2">
      <c r="G937" s="6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7"/>
      <c r="X937" s="5"/>
      <c r="Y937" s="5"/>
      <c r="Z937" s="5"/>
    </row>
    <row r="938" spans="7:26" ht="15.75" customHeight="1" x14ac:dyDescent="0.2">
      <c r="G938" s="6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7"/>
      <c r="X938" s="5"/>
      <c r="Y938" s="5"/>
      <c r="Z938" s="5"/>
    </row>
    <row r="939" spans="7:26" ht="15.75" customHeight="1" x14ac:dyDescent="0.2">
      <c r="G939" s="6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7"/>
      <c r="X939" s="5"/>
      <c r="Y939" s="5"/>
      <c r="Z939" s="5"/>
    </row>
    <row r="940" spans="7:26" ht="15.75" customHeight="1" x14ac:dyDescent="0.2">
      <c r="G940" s="6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7"/>
      <c r="X940" s="5"/>
      <c r="Y940" s="5"/>
      <c r="Z940" s="5"/>
    </row>
    <row r="941" spans="7:26" ht="15.75" customHeight="1" x14ac:dyDescent="0.2">
      <c r="G941" s="6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7"/>
      <c r="X941" s="5"/>
      <c r="Y941" s="5"/>
      <c r="Z941" s="5"/>
    </row>
    <row r="942" spans="7:26" ht="15.75" customHeight="1" x14ac:dyDescent="0.2">
      <c r="G942" s="6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7"/>
      <c r="X942" s="5"/>
      <c r="Y942" s="5"/>
      <c r="Z942" s="5"/>
    </row>
    <row r="943" spans="7:26" ht="15.75" customHeight="1" x14ac:dyDescent="0.2">
      <c r="G943" s="6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7"/>
      <c r="X943" s="5"/>
      <c r="Y943" s="5"/>
      <c r="Z943" s="5"/>
    </row>
    <row r="944" spans="7:26" ht="15.75" customHeight="1" x14ac:dyDescent="0.2">
      <c r="G944" s="6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7"/>
      <c r="X944" s="5"/>
      <c r="Y944" s="5"/>
      <c r="Z944" s="5"/>
    </row>
    <row r="945" spans="7:26" ht="15.75" customHeight="1" x14ac:dyDescent="0.2">
      <c r="G945" s="6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7"/>
      <c r="X945" s="5"/>
      <c r="Y945" s="5"/>
      <c r="Z945" s="5"/>
    </row>
    <row r="946" spans="7:26" ht="15.75" customHeight="1" x14ac:dyDescent="0.2">
      <c r="G946" s="6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7"/>
      <c r="X946" s="5"/>
      <c r="Y946" s="5"/>
      <c r="Z946" s="5"/>
    </row>
    <row r="947" spans="7:26" ht="15.75" customHeight="1" x14ac:dyDescent="0.2">
      <c r="G947" s="6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7"/>
      <c r="X947" s="5"/>
      <c r="Y947" s="5"/>
      <c r="Z947" s="5"/>
    </row>
    <row r="948" spans="7:26" ht="15.75" customHeight="1" x14ac:dyDescent="0.2">
      <c r="G948" s="6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7"/>
      <c r="X948" s="5"/>
      <c r="Y948" s="5"/>
      <c r="Z948" s="5"/>
    </row>
    <row r="949" spans="7:26" ht="15.75" customHeight="1" x14ac:dyDescent="0.2">
      <c r="G949" s="6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7"/>
      <c r="X949" s="5"/>
      <c r="Y949" s="5"/>
      <c r="Z949" s="5"/>
    </row>
    <row r="950" spans="7:26" ht="15.75" customHeight="1" x14ac:dyDescent="0.2">
      <c r="G950" s="6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7"/>
      <c r="X950" s="5"/>
      <c r="Y950" s="5"/>
      <c r="Z950" s="5"/>
    </row>
    <row r="951" spans="7:26" ht="15.75" customHeight="1" x14ac:dyDescent="0.2">
      <c r="G951" s="6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7"/>
      <c r="X951" s="5"/>
      <c r="Y951" s="5"/>
      <c r="Z951" s="5"/>
    </row>
    <row r="952" spans="7:26" ht="15.75" customHeight="1" x14ac:dyDescent="0.2">
      <c r="G952" s="6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7"/>
      <c r="X952" s="5"/>
      <c r="Y952" s="5"/>
      <c r="Z952" s="5"/>
    </row>
    <row r="953" spans="7:26" ht="15.75" customHeight="1" x14ac:dyDescent="0.2">
      <c r="G953" s="6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7"/>
      <c r="X953" s="5"/>
      <c r="Y953" s="5"/>
      <c r="Z953" s="5"/>
    </row>
    <row r="954" spans="7:26" ht="15.75" customHeight="1" x14ac:dyDescent="0.2">
      <c r="G954" s="6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7"/>
      <c r="X954" s="5"/>
      <c r="Y954" s="5"/>
      <c r="Z954" s="5"/>
    </row>
    <row r="955" spans="7:26" ht="15.75" customHeight="1" x14ac:dyDescent="0.2">
      <c r="G955" s="6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7"/>
      <c r="X955" s="5"/>
      <c r="Y955" s="5"/>
      <c r="Z955" s="5"/>
    </row>
    <row r="956" spans="7:26" ht="15.75" customHeight="1" x14ac:dyDescent="0.2">
      <c r="G956" s="6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7"/>
      <c r="X956" s="5"/>
      <c r="Y956" s="5"/>
      <c r="Z956" s="5"/>
    </row>
    <row r="957" spans="7:26" ht="15.75" customHeight="1" x14ac:dyDescent="0.2">
      <c r="G957" s="6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7"/>
      <c r="X957" s="5"/>
      <c r="Y957" s="5"/>
      <c r="Z957" s="5"/>
    </row>
    <row r="958" spans="7:26" ht="15.75" customHeight="1" x14ac:dyDescent="0.2">
      <c r="G958" s="6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7"/>
      <c r="X958" s="5"/>
      <c r="Y958" s="5"/>
      <c r="Z958" s="5"/>
    </row>
    <row r="959" spans="7:26" ht="15.75" customHeight="1" x14ac:dyDescent="0.2">
      <c r="G959" s="6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7"/>
      <c r="X959" s="5"/>
      <c r="Y959" s="5"/>
      <c r="Z959" s="5"/>
    </row>
    <row r="960" spans="7:26" ht="15.75" customHeight="1" x14ac:dyDescent="0.2">
      <c r="G960" s="6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7"/>
      <c r="X960" s="5"/>
      <c r="Y960" s="5"/>
      <c r="Z960" s="5"/>
    </row>
    <row r="961" spans="7:26" ht="15.75" customHeight="1" x14ac:dyDescent="0.2">
      <c r="G961" s="6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7"/>
      <c r="X961" s="5"/>
      <c r="Y961" s="5"/>
      <c r="Z961" s="5"/>
    </row>
    <row r="962" spans="7:26" ht="15.75" customHeight="1" x14ac:dyDescent="0.2">
      <c r="G962" s="6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7"/>
      <c r="X962" s="5"/>
      <c r="Y962" s="5"/>
      <c r="Z962" s="5"/>
    </row>
    <row r="963" spans="7:26" ht="15.75" customHeight="1" x14ac:dyDescent="0.2">
      <c r="G963" s="6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7"/>
      <c r="X963" s="5"/>
      <c r="Y963" s="5"/>
      <c r="Z963" s="5"/>
    </row>
    <row r="964" spans="7:26" ht="15.75" customHeight="1" x14ac:dyDescent="0.2">
      <c r="G964" s="6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7"/>
      <c r="X964" s="5"/>
      <c r="Y964" s="5"/>
      <c r="Z964" s="5"/>
    </row>
    <row r="965" spans="7:26" ht="15.75" customHeight="1" x14ac:dyDescent="0.2">
      <c r="G965" s="6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7"/>
      <c r="X965" s="5"/>
      <c r="Y965" s="5"/>
      <c r="Z965" s="5"/>
    </row>
    <row r="966" spans="7:26" ht="15.75" customHeight="1" x14ac:dyDescent="0.2">
      <c r="G966" s="6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7"/>
      <c r="X966" s="5"/>
      <c r="Y966" s="5"/>
      <c r="Z966" s="5"/>
    </row>
    <row r="967" spans="7:26" ht="15.75" customHeight="1" x14ac:dyDescent="0.2">
      <c r="G967" s="6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7"/>
      <c r="X967" s="5"/>
      <c r="Y967" s="5"/>
      <c r="Z967" s="5"/>
    </row>
    <row r="968" spans="7:26" ht="15.75" customHeight="1" x14ac:dyDescent="0.2">
      <c r="G968" s="6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7"/>
      <c r="X968" s="5"/>
      <c r="Y968" s="5"/>
      <c r="Z968" s="5"/>
    </row>
    <row r="969" spans="7:26" ht="15.75" customHeight="1" x14ac:dyDescent="0.2">
      <c r="G969" s="6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7"/>
      <c r="X969" s="5"/>
      <c r="Y969" s="5"/>
      <c r="Z969" s="5"/>
    </row>
    <row r="970" spans="7:26" ht="15.75" customHeight="1" x14ac:dyDescent="0.2">
      <c r="G970" s="6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7"/>
      <c r="X970" s="5"/>
      <c r="Y970" s="5"/>
      <c r="Z970" s="5"/>
    </row>
    <row r="971" spans="7:26" ht="15.75" customHeight="1" x14ac:dyDescent="0.2">
      <c r="G971" s="6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7"/>
      <c r="X971" s="5"/>
      <c r="Y971" s="5"/>
      <c r="Z971" s="5"/>
    </row>
    <row r="972" spans="7:26" ht="15.75" customHeight="1" x14ac:dyDescent="0.2">
      <c r="G972" s="6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7"/>
      <c r="X972" s="5"/>
      <c r="Y972" s="5"/>
      <c r="Z972" s="5"/>
    </row>
    <row r="973" spans="7:26" ht="15.75" customHeight="1" x14ac:dyDescent="0.2">
      <c r="G973" s="6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7"/>
      <c r="X973" s="5"/>
      <c r="Y973" s="5"/>
      <c r="Z973" s="5"/>
    </row>
    <row r="974" spans="7:26" ht="15.75" customHeight="1" x14ac:dyDescent="0.2">
      <c r="G974" s="6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7"/>
      <c r="X974" s="5"/>
      <c r="Y974" s="5"/>
      <c r="Z974" s="5"/>
    </row>
    <row r="975" spans="7:26" ht="15.75" customHeight="1" x14ac:dyDescent="0.2">
      <c r="G975" s="6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7"/>
      <c r="X975" s="5"/>
      <c r="Y975" s="5"/>
      <c r="Z975" s="5"/>
    </row>
    <row r="976" spans="7:26" ht="15.75" customHeight="1" x14ac:dyDescent="0.2">
      <c r="G976" s="6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7"/>
      <c r="X976" s="5"/>
      <c r="Y976" s="5"/>
      <c r="Z976" s="5"/>
    </row>
    <row r="977" spans="7:26" ht="15.75" customHeight="1" x14ac:dyDescent="0.2">
      <c r="G977" s="6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7"/>
      <c r="X977" s="5"/>
      <c r="Y977" s="5"/>
      <c r="Z977" s="5"/>
    </row>
    <row r="978" spans="7:26" ht="15.75" customHeight="1" x14ac:dyDescent="0.2">
      <c r="G978" s="6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7"/>
      <c r="X978" s="5"/>
      <c r="Y978" s="5"/>
      <c r="Z978" s="5"/>
    </row>
    <row r="979" spans="7:26" ht="15.75" customHeight="1" x14ac:dyDescent="0.2">
      <c r="G979" s="6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7"/>
      <c r="X979" s="5"/>
      <c r="Y979" s="5"/>
      <c r="Z979" s="5"/>
    </row>
    <row r="980" spans="7:26" ht="15.75" customHeight="1" x14ac:dyDescent="0.2">
      <c r="G980" s="6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7"/>
      <c r="X980" s="5"/>
      <c r="Y980" s="5"/>
      <c r="Z980" s="5"/>
    </row>
    <row r="981" spans="7:26" ht="15.75" customHeight="1" x14ac:dyDescent="0.2">
      <c r="G981" s="6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7"/>
      <c r="X981" s="5"/>
      <c r="Y981" s="5"/>
      <c r="Z981" s="5"/>
    </row>
    <row r="982" spans="7:26" ht="15.75" customHeight="1" x14ac:dyDescent="0.2">
      <c r="G982" s="6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7"/>
      <c r="X982" s="5"/>
      <c r="Y982" s="5"/>
      <c r="Z982" s="5"/>
    </row>
    <row r="983" spans="7:26" ht="15.75" customHeight="1" x14ac:dyDescent="0.2">
      <c r="G983" s="6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7"/>
      <c r="X983" s="5"/>
      <c r="Y983" s="5"/>
      <c r="Z983" s="5"/>
    </row>
    <row r="984" spans="7:26" ht="15.75" customHeight="1" x14ac:dyDescent="0.2">
      <c r="G984" s="6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7"/>
      <c r="X984" s="5"/>
      <c r="Y984" s="5"/>
      <c r="Z984" s="5"/>
    </row>
    <row r="985" spans="7:26" ht="15.75" customHeight="1" x14ac:dyDescent="0.2">
      <c r="G985" s="6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7"/>
      <c r="X985" s="5"/>
      <c r="Y985" s="5"/>
      <c r="Z985" s="5"/>
    </row>
    <row r="986" spans="7:26" ht="15.75" customHeight="1" x14ac:dyDescent="0.2">
      <c r="G986" s="6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7"/>
      <c r="X986" s="5"/>
      <c r="Y986" s="5"/>
      <c r="Z986" s="5"/>
    </row>
    <row r="987" spans="7:26" ht="15.75" customHeight="1" x14ac:dyDescent="0.2">
      <c r="G987" s="6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7"/>
      <c r="X987" s="5"/>
      <c r="Y987" s="5"/>
      <c r="Z987" s="5"/>
    </row>
    <row r="988" spans="7:26" ht="15.75" customHeight="1" x14ac:dyDescent="0.2">
      <c r="G988" s="6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7"/>
      <c r="X988" s="5"/>
      <c r="Y988" s="5"/>
      <c r="Z988" s="5"/>
    </row>
    <row r="989" spans="7:26" ht="15.75" customHeight="1" x14ac:dyDescent="0.2">
      <c r="G989" s="6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7"/>
      <c r="X989" s="5"/>
      <c r="Y989" s="5"/>
      <c r="Z989" s="5"/>
    </row>
    <row r="990" spans="7:26" ht="15.75" customHeight="1" x14ac:dyDescent="0.2">
      <c r="G990" s="6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7"/>
      <c r="X990" s="5"/>
      <c r="Y990" s="5"/>
      <c r="Z990" s="5"/>
    </row>
    <row r="991" spans="7:26" ht="15.75" customHeight="1" x14ac:dyDescent="0.2">
      <c r="G991" s="6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7"/>
      <c r="X991" s="5"/>
      <c r="Y991" s="5"/>
      <c r="Z991" s="5"/>
    </row>
    <row r="992" spans="7:26" ht="15.75" customHeight="1" x14ac:dyDescent="0.2">
      <c r="G992" s="6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7"/>
      <c r="X992" s="5"/>
      <c r="Y992" s="5"/>
      <c r="Z992" s="5"/>
    </row>
    <row r="993" spans="7:26" ht="15.75" customHeight="1" x14ac:dyDescent="0.2">
      <c r="G993" s="6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7"/>
      <c r="X993" s="5"/>
      <c r="Y993" s="5"/>
      <c r="Z993" s="5"/>
    </row>
    <row r="994" spans="7:26" ht="15.75" customHeight="1" x14ac:dyDescent="0.2">
      <c r="G994" s="6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7"/>
      <c r="X994" s="5"/>
      <c r="Y994" s="5"/>
      <c r="Z994" s="5"/>
    </row>
    <row r="995" spans="7:26" ht="15.75" customHeight="1" x14ac:dyDescent="0.2">
      <c r="G995" s="6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7"/>
      <c r="X995" s="5"/>
      <c r="Y995" s="5"/>
      <c r="Z995" s="5"/>
    </row>
    <row r="996" spans="7:26" ht="15.75" customHeight="1" x14ac:dyDescent="0.2">
      <c r="G996" s="6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7"/>
      <c r="X996" s="5"/>
      <c r="Y996" s="5"/>
      <c r="Z996" s="5"/>
    </row>
    <row r="997" spans="7:26" ht="15.75" customHeight="1" x14ac:dyDescent="0.2">
      <c r="G997" s="6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7"/>
      <c r="X997" s="5"/>
      <c r="Y997" s="5"/>
      <c r="Z997" s="5"/>
    </row>
    <row r="998" spans="7:26" ht="15.75" customHeight="1" x14ac:dyDescent="0.2">
      <c r="G998" s="6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7"/>
      <c r="X998" s="5"/>
      <c r="Y998" s="5"/>
      <c r="Z998" s="5"/>
    </row>
    <row r="999" spans="7:26" ht="15.75" customHeight="1" x14ac:dyDescent="0.2">
      <c r="G999" s="6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7"/>
      <c r="X999" s="5"/>
      <c r="Y999" s="5"/>
      <c r="Z999" s="5"/>
    </row>
    <row r="1000" spans="7:26" ht="15.75" customHeight="1" x14ac:dyDescent="0.2">
      <c r="G1000" s="6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7"/>
      <c r="X1000" s="5"/>
      <c r="Y1000" s="5"/>
      <c r="Z1000" s="5"/>
    </row>
  </sheetData>
  <mergeCells count="4">
    <mergeCell ref="A21:F21"/>
    <mergeCell ref="A33:F33"/>
    <mergeCell ref="A2:F2"/>
    <mergeCell ref="H20:J21"/>
  </mergeCells>
  <dataValidations count="1">
    <dataValidation type="list" allowBlank="1" showErrorMessage="1" sqref="K7:K34 P3:P34" xr:uid="{00000000-0002-0000-0000-000000000000}">
      <formula1>$A:$A</formula1>
    </dataValidation>
  </dataValidations>
  <hyperlinks>
    <hyperlink ref="H31" r:id="rId1" xr:uid="{DF6EDB23-E446-4940-BB45-2E121EE8BEC6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>
      <selection activeCell="D29" sqref="A1:XFD1048576"/>
    </sheetView>
  </sheetViews>
  <sheetFormatPr baseColWidth="10" defaultColWidth="11.1640625" defaultRowHeight="15" customHeight="1" x14ac:dyDescent="0.2"/>
  <cols>
    <col min="1" max="26" width="10.5" customWidth="1"/>
  </cols>
  <sheetData>
    <row r="1" spans="1:14" ht="15.75" customHeight="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15.75" customHeigh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ht="15.7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15.7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ht="15.75" customHeight="1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ht="15.75" customHeight="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ht="15.75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ht="15.75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ht="15.75" customHeight="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 ht="15.75" customHeight="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ht="15.75" customHeight="1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ht="15.75" customHeight="1" x14ac:dyDescent="0.2"/>
    <row r="14" spans="1:14" ht="15.75" customHeight="1" x14ac:dyDescent="0.2"/>
    <row r="15" spans="1:14" ht="15.75" customHeight="1" x14ac:dyDescent="0.2"/>
    <row r="16" spans="1:1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Sizing &amp; Pricing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2020-09-14T05:13:31Z</dcterms:created>
  <dcterms:modified xsi:type="dcterms:W3CDTF">2022-10-06T17:49:21Z</dcterms:modified>
</cp:coreProperties>
</file>